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D:\001. PORTOFOLIO ANALYST\EXCEL PROJECT\"/>
    </mc:Choice>
  </mc:AlternateContent>
  <xr:revisionPtr revIDLastSave="0" documentId="13_ncr:1_{BBEF42F4-2D41-4FC0-B386-7EA7F5623BF1}" xr6:coauthVersionLast="47" xr6:coauthVersionMax="47" xr10:uidLastSave="{00000000-0000-0000-0000-000000000000}"/>
  <bookViews>
    <workbookView xWindow="-96" yWindow="-96" windowWidth="19392" windowHeight="10272" activeTab="3" xr2:uid="{00000000-000D-0000-FFFF-FFFF00000000}"/>
  </bookViews>
  <sheets>
    <sheet name="orders" sheetId="2" r:id="rId1"/>
    <sheet name="customers" sheetId="3" r:id="rId2"/>
    <sheet name="products" sheetId="4" r:id="rId3"/>
    <sheet name="pivot" sheetId="8" r:id="rId4"/>
    <sheet name="dashboard" sheetId="10" r:id="rId5"/>
  </sheets>
  <definedNames>
    <definedName name="_xlnm._FilterDatabase" localSheetId="0" hidden="1">orders!$A$1:$O$1</definedName>
    <definedName name="_xlnm._FilterDatabase" localSheetId="2" hidden="1">products!$A$1:$G$2122</definedName>
    <definedName name="_xlchart.v5.0" hidden="1">pivot!$D$131</definedName>
    <definedName name="_xlchart.v5.1" hidden="1">pivot!$D$132:$D$176</definedName>
    <definedName name="_xlchart.v5.10" hidden="1">pivot!$E$131</definedName>
    <definedName name="_xlchart.v5.11" hidden="1">pivot!$E$132:$E$176</definedName>
    <definedName name="_xlchart.v5.12" hidden="1">pivot!$D$131</definedName>
    <definedName name="_xlchart.v5.13" hidden="1">pivot!$D$132:$D$177</definedName>
    <definedName name="_xlchart.v5.14" hidden="1">pivot!$E$131</definedName>
    <definedName name="_xlchart.v5.15" hidden="1">pivot!$E$132:$E$177</definedName>
    <definedName name="_xlchart.v5.16" hidden="1">pivot!$D$131</definedName>
    <definedName name="_xlchart.v5.17" hidden="1">pivot!$D$132:$D$177</definedName>
    <definedName name="_xlchart.v5.18" hidden="1">pivot!$E$131</definedName>
    <definedName name="_xlchart.v5.19" hidden="1">pivot!$E$132:$E$177</definedName>
    <definedName name="_xlchart.v5.2" hidden="1">pivot!$E$131</definedName>
    <definedName name="_xlchart.v5.20" hidden="1">pivot!$D$131</definedName>
    <definedName name="_xlchart.v5.21" hidden="1">pivot!$D$132:$D$176</definedName>
    <definedName name="_xlchart.v5.22" hidden="1">pivot!$E$131</definedName>
    <definedName name="_xlchart.v5.23" hidden="1">pivot!$E$132:$E$176</definedName>
    <definedName name="_xlchart.v5.3" hidden="1">pivot!$E$132:$E$176</definedName>
    <definedName name="_xlchart.v5.4" hidden="1">pivot!$D$131</definedName>
    <definedName name="_xlchart.v5.5" hidden="1">pivot!$D$132:$D$176</definedName>
    <definedName name="_xlchart.v5.6" hidden="1">pivot!$E$131</definedName>
    <definedName name="_xlchart.v5.7" hidden="1">pivot!$E$132:$E$176</definedName>
    <definedName name="_xlchart.v5.8" hidden="1">pivot!$D$131</definedName>
    <definedName name="_xlchart.v5.9" hidden="1">pivot!$D$132:$D$176</definedName>
    <definedName name="NativeTimeline_Order_Date">#N/A</definedName>
    <definedName name="Slicer_Region">#N/A</definedName>
    <definedName name="Slicer_Segment">#N/A</definedName>
  </definedNames>
  <calcPr calcId="191029"/>
  <pivotCaches>
    <pivotCache cacheId="15" r:id="rId6"/>
  </pivotCaches>
  <fileRecoveryPr repairLoad="1"/>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2" l="1" a="1"/>
  <c r="J2" i="2" s="1"/>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G2" i="2" a="1"/>
  <c r="G2" i="2" s="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L3" i="2"/>
  <c r="N3" i="2" s="1"/>
  <c r="L4" i="2"/>
  <c r="N4" i="2" s="1"/>
  <c r="L5" i="2"/>
  <c r="N5" i="2" s="1"/>
  <c r="L6" i="2"/>
  <c r="N6" i="2" s="1"/>
  <c r="L7" i="2"/>
  <c r="N7" i="2" s="1"/>
  <c r="L8" i="2"/>
  <c r="N8" i="2" s="1"/>
  <c r="L9" i="2"/>
  <c r="N9" i="2" s="1"/>
  <c r="L10" i="2"/>
  <c r="N10" i="2" s="1"/>
  <c r="L11" i="2"/>
  <c r="N11" i="2" s="1"/>
  <c r="L12" i="2"/>
  <c r="N12" i="2" s="1"/>
  <c r="L13" i="2"/>
  <c r="N13" i="2" s="1"/>
  <c r="L14" i="2"/>
  <c r="N14" i="2" s="1"/>
  <c r="L15" i="2"/>
  <c r="N15" i="2" s="1"/>
  <c r="L16" i="2"/>
  <c r="N16" i="2" s="1"/>
  <c r="L17" i="2"/>
  <c r="N17" i="2" s="1"/>
  <c r="L18" i="2"/>
  <c r="N18" i="2" s="1"/>
  <c r="L19" i="2"/>
  <c r="N19" i="2" s="1"/>
  <c r="L20" i="2"/>
  <c r="N20" i="2" s="1"/>
  <c r="L21" i="2"/>
  <c r="N21" i="2" s="1"/>
  <c r="L22" i="2"/>
  <c r="N22" i="2" s="1"/>
  <c r="L23" i="2"/>
  <c r="N23" i="2" s="1"/>
  <c r="L24" i="2"/>
  <c r="N24" i="2" s="1"/>
  <c r="L25" i="2"/>
  <c r="N25" i="2" s="1"/>
  <c r="L26" i="2"/>
  <c r="N26" i="2" s="1"/>
  <c r="L27" i="2"/>
  <c r="N27" i="2" s="1"/>
  <c r="L28" i="2"/>
  <c r="N28" i="2" s="1"/>
  <c r="L29" i="2"/>
  <c r="N29" i="2" s="1"/>
  <c r="L30" i="2"/>
  <c r="N30" i="2" s="1"/>
  <c r="L31" i="2"/>
  <c r="N31" i="2" s="1"/>
  <c r="L32" i="2"/>
  <c r="N32" i="2" s="1"/>
  <c r="L33" i="2"/>
  <c r="N33" i="2" s="1"/>
  <c r="L34" i="2"/>
  <c r="N34" i="2" s="1"/>
  <c r="L35" i="2"/>
  <c r="N35" i="2" s="1"/>
  <c r="L36" i="2"/>
  <c r="N36" i="2" s="1"/>
  <c r="L37" i="2"/>
  <c r="N37" i="2" s="1"/>
  <c r="L38" i="2"/>
  <c r="N38" i="2" s="1"/>
  <c r="L39" i="2"/>
  <c r="N39" i="2" s="1"/>
  <c r="L40" i="2"/>
  <c r="N40" i="2" s="1"/>
  <c r="L41" i="2"/>
  <c r="N41" i="2" s="1"/>
  <c r="L42" i="2"/>
  <c r="N42" i="2" s="1"/>
  <c r="L43" i="2"/>
  <c r="N43" i="2" s="1"/>
  <c r="L44" i="2"/>
  <c r="N44" i="2" s="1"/>
  <c r="L45" i="2"/>
  <c r="N45" i="2" s="1"/>
  <c r="L46" i="2"/>
  <c r="N46" i="2" s="1"/>
  <c r="L47" i="2"/>
  <c r="N47" i="2" s="1"/>
  <c r="L48" i="2"/>
  <c r="N48" i="2" s="1"/>
  <c r="L49" i="2"/>
  <c r="N49" i="2" s="1"/>
  <c r="L50" i="2"/>
  <c r="N50" i="2" s="1"/>
  <c r="L51" i="2"/>
  <c r="N51" i="2" s="1"/>
  <c r="L52" i="2"/>
  <c r="N52" i="2" s="1"/>
  <c r="L53" i="2"/>
  <c r="N53" i="2" s="1"/>
  <c r="L54" i="2"/>
  <c r="N54" i="2" s="1"/>
  <c r="L55" i="2"/>
  <c r="N55" i="2" s="1"/>
  <c r="L56" i="2"/>
  <c r="N56" i="2" s="1"/>
  <c r="L57" i="2"/>
  <c r="N57" i="2" s="1"/>
  <c r="L58" i="2"/>
  <c r="N58" i="2" s="1"/>
  <c r="L59" i="2"/>
  <c r="N59" i="2" s="1"/>
  <c r="L60" i="2"/>
  <c r="N60" i="2" s="1"/>
  <c r="L61" i="2"/>
  <c r="N61" i="2" s="1"/>
  <c r="L62" i="2"/>
  <c r="N62" i="2" s="1"/>
  <c r="L63" i="2"/>
  <c r="N63" i="2" s="1"/>
  <c r="L64" i="2"/>
  <c r="N64" i="2" s="1"/>
  <c r="L65" i="2"/>
  <c r="N65" i="2" s="1"/>
  <c r="L66" i="2"/>
  <c r="N66" i="2" s="1"/>
  <c r="L67" i="2"/>
  <c r="N67" i="2" s="1"/>
  <c r="L68" i="2"/>
  <c r="N68" i="2" s="1"/>
  <c r="L69" i="2"/>
  <c r="N69" i="2" s="1"/>
  <c r="L70" i="2"/>
  <c r="N70" i="2" s="1"/>
  <c r="L71" i="2"/>
  <c r="N71" i="2" s="1"/>
  <c r="L72" i="2"/>
  <c r="N72" i="2" s="1"/>
  <c r="L73" i="2"/>
  <c r="N73" i="2" s="1"/>
  <c r="L74" i="2"/>
  <c r="N74" i="2" s="1"/>
  <c r="L75" i="2"/>
  <c r="N75" i="2" s="1"/>
  <c r="L76" i="2"/>
  <c r="N76" i="2" s="1"/>
  <c r="L77" i="2"/>
  <c r="N77" i="2" s="1"/>
  <c r="L78" i="2"/>
  <c r="N78" i="2" s="1"/>
  <c r="L79" i="2"/>
  <c r="N79" i="2" s="1"/>
  <c r="L80" i="2"/>
  <c r="N80" i="2" s="1"/>
  <c r="L81" i="2"/>
  <c r="N81" i="2" s="1"/>
  <c r="L82" i="2"/>
  <c r="N82" i="2" s="1"/>
  <c r="L83" i="2"/>
  <c r="N83" i="2" s="1"/>
  <c r="L84" i="2"/>
  <c r="N84" i="2" s="1"/>
  <c r="L85" i="2"/>
  <c r="N85" i="2" s="1"/>
  <c r="L86" i="2"/>
  <c r="N86" i="2" s="1"/>
  <c r="L87" i="2"/>
  <c r="N87" i="2" s="1"/>
  <c r="L88" i="2"/>
  <c r="N88" i="2" s="1"/>
  <c r="L89" i="2"/>
  <c r="N89" i="2" s="1"/>
  <c r="L90" i="2"/>
  <c r="N90" i="2" s="1"/>
  <c r="L91" i="2"/>
  <c r="N91" i="2" s="1"/>
  <c r="L92" i="2"/>
  <c r="N92" i="2" s="1"/>
  <c r="L93" i="2"/>
  <c r="N93" i="2" s="1"/>
  <c r="L94" i="2"/>
  <c r="N94" i="2" s="1"/>
  <c r="L95" i="2"/>
  <c r="N95" i="2" s="1"/>
  <c r="L96" i="2"/>
  <c r="N96" i="2" s="1"/>
  <c r="L97" i="2"/>
  <c r="N97" i="2" s="1"/>
  <c r="L98" i="2"/>
  <c r="N98" i="2" s="1"/>
  <c r="L99" i="2"/>
  <c r="N99" i="2" s="1"/>
  <c r="L100" i="2"/>
  <c r="N100" i="2" s="1"/>
  <c r="L101" i="2"/>
  <c r="N101" i="2" s="1"/>
  <c r="L102" i="2"/>
  <c r="N102" i="2" s="1"/>
  <c r="L103" i="2"/>
  <c r="N103" i="2" s="1"/>
  <c r="L104" i="2"/>
  <c r="N104" i="2" s="1"/>
  <c r="L105" i="2"/>
  <c r="N105" i="2" s="1"/>
  <c r="L106" i="2"/>
  <c r="N106" i="2" s="1"/>
  <c r="L107" i="2"/>
  <c r="N107" i="2" s="1"/>
  <c r="L108" i="2"/>
  <c r="N108" i="2" s="1"/>
  <c r="L109" i="2"/>
  <c r="N109" i="2" s="1"/>
  <c r="L110" i="2"/>
  <c r="N110" i="2" s="1"/>
  <c r="L111" i="2"/>
  <c r="N111" i="2" s="1"/>
  <c r="L112" i="2"/>
  <c r="N112" i="2" s="1"/>
  <c r="L113" i="2"/>
  <c r="N113" i="2" s="1"/>
  <c r="L114" i="2"/>
  <c r="N114" i="2" s="1"/>
  <c r="L115" i="2"/>
  <c r="N115" i="2" s="1"/>
  <c r="L116" i="2"/>
  <c r="N116" i="2" s="1"/>
  <c r="L117" i="2"/>
  <c r="N117" i="2" s="1"/>
  <c r="L118" i="2"/>
  <c r="N118" i="2" s="1"/>
  <c r="L119" i="2"/>
  <c r="N119" i="2" s="1"/>
  <c r="L120" i="2"/>
  <c r="N120" i="2" s="1"/>
  <c r="L121" i="2"/>
  <c r="N121" i="2" s="1"/>
  <c r="L122" i="2"/>
  <c r="N122" i="2" s="1"/>
  <c r="L123" i="2"/>
  <c r="N123" i="2" s="1"/>
  <c r="L124" i="2"/>
  <c r="N124" i="2" s="1"/>
  <c r="L125" i="2"/>
  <c r="N125" i="2" s="1"/>
  <c r="L126" i="2"/>
  <c r="N126" i="2" s="1"/>
  <c r="L127" i="2"/>
  <c r="N127" i="2" s="1"/>
  <c r="L128" i="2"/>
  <c r="N128" i="2" s="1"/>
  <c r="L129" i="2"/>
  <c r="N129" i="2" s="1"/>
  <c r="L130" i="2"/>
  <c r="N130" i="2" s="1"/>
  <c r="L131" i="2"/>
  <c r="N131" i="2" s="1"/>
  <c r="L132" i="2"/>
  <c r="N132" i="2" s="1"/>
  <c r="L133" i="2"/>
  <c r="N133" i="2" s="1"/>
  <c r="L134" i="2"/>
  <c r="N134" i="2" s="1"/>
  <c r="L135" i="2"/>
  <c r="N135" i="2" s="1"/>
  <c r="L136" i="2"/>
  <c r="N136" i="2" s="1"/>
  <c r="L137" i="2"/>
  <c r="N137" i="2" s="1"/>
  <c r="L138" i="2"/>
  <c r="N138" i="2" s="1"/>
  <c r="L139" i="2"/>
  <c r="N139" i="2" s="1"/>
  <c r="L140" i="2"/>
  <c r="N140" i="2" s="1"/>
  <c r="L141" i="2"/>
  <c r="N141" i="2" s="1"/>
  <c r="L142" i="2"/>
  <c r="N142" i="2" s="1"/>
  <c r="L143" i="2"/>
  <c r="N143" i="2" s="1"/>
  <c r="L144" i="2"/>
  <c r="N144" i="2" s="1"/>
  <c r="L145" i="2"/>
  <c r="N145" i="2" s="1"/>
  <c r="L146" i="2"/>
  <c r="N146" i="2" s="1"/>
  <c r="L147" i="2"/>
  <c r="N147" i="2" s="1"/>
  <c r="L148" i="2"/>
  <c r="N148" i="2" s="1"/>
  <c r="L149" i="2"/>
  <c r="N149" i="2" s="1"/>
  <c r="L150" i="2"/>
  <c r="N150" i="2" s="1"/>
  <c r="L151" i="2"/>
  <c r="N151" i="2" s="1"/>
  <c r="L152" i="2"/>
  <c r="N152" i="2" s="1"/>
  <c r="L153" i="2"/>
  <c r="N153" i="2" s="1"/>
  <c r="L154" i="2"/>
  <c r="N154" i="2" s="1"/>
  <c r="L155" i="2"/>
  <c r="N155" i="2" s="1"/>
  <c r="L156" i="2"/>
  <c r="N156" i="2" s="1"/>
  <c r="L157" i="2"/>
  <c r="N157" i="2" s="1"/>
  <c r="L158" i="2"/>
  <c r="N158" i="2" s="1"/>
  <c r="L159" i="2"/>
  <c r="N159" i="2" s="1"/>
  <c r="L160" i="2"/>
  <c r="N160" i="2" s="1"/>
  <c r="L161" i="2"/>
  <c r="N161" i="2" s="1"/>
  <c r="L162" i="2"/>
  <c r="N162" i="2" s="1"/>
  <c r="L163" i="2"/>
  <c r="N163" i="2" s="1"/>
  <c r="L164" i="2"/>
  <c r="N164" i="2" s="1"/>
  <c r="L165" i="2"/>
  <c r="N165" i="2" s="1"/>
  <c r="L166" i="2"/>
  <c r="N166" i="2" s="1"/>
  <c r="L167" i="2"/>
  <c r="N167" i="2" s="1"/>
  <c r="L168" i="2"/>
  <c r="N168" i="2" s="1"/>
  <c r="L169" i="2"/>
  <c r="N169" i="2" s="1"/>
  <c r="L170" i="2"/>
  <c r="N170" i="2" s="1"/>
  <c r="L171" i="2"/>
  <c r="N171" i="2" s="1"/>
  <c r="L172" i="2"/>
  <c r="N172" i="2" s="1"/>
  <c r="L173" i="2"/>
  <c r="N173" i="2" s="1"/>
  <c r="L174" i="2"/>
  <c r="N174" i="2" s="1"/>
  <c r="L175" i="2"/>
  <c r="N175" i="2" s="1"/>
  <c r="L176" i="2"/>
  <c r="N176" i="2" s="1"/>
  <c r="L177" i="2"/>
  <c r="N177" i="2" s="1"/>
  <c r="L178" i="2"/>
  <c r="N178" i="2" s="1"/>
  <c r="L179" i="2"/>
  <c r="N179" i="2" s="1"/>
  <c r="L180" i="2"/>
  <c r="N180" i="2" s="1"/>
  <c r="L181" i="2"/>
  <c r="N181" i="2" s="1"/>
  <c r="L182" i="2"/>
  <c r="N182" i="2" s="1"/>
  <c r="L183" i="2"/>
  <c r="N183" i="2" s="1"/>
  <c r="L184" i="2"/>
  <c r="N184" i="2" s="1"/>
  <c r="L185" i="2"/>
  <c r="N185" i="2" s="1"/>
  <c r="L186" i="2"/>
  <c r="N186" i="2" s="1"/>
  <c r="L187" i="2"/>
  <c r="N187" i="2" s="1"/>
  <c r="L188" i="2"/>
  <c r="N188" i="2" s="1"/>
  <c r="L189" i="2"/>
  <c r="N189" i="2" s="1"/>
  <c r="L190" i="2"/>
  <c r="N190" i="2" s="1"/>
  <c r="L191" i="2"/>
  <c r="N191" i="2" s="1"/>
  <c r="L192" i="2"/>
  <c r="N192" i="2" s="1"/>
  <c r="L193" i="2"/>
  <c r="N193" i="2" s="1"/>
  <c r="L194" i="2"/>
  <c r="N194" i="2" s="1"/>
  <c r="L195" i="2"/>
  <c r="N195" i="2" s="1"/>
  <c r="L196" i="2"/>
  <c r="N196" i="2" s="1"/>
  <c r="L197" i="2"/>
  <c r="N197" i="2" s="1"/>
  <c r="L198" i="2"/>
  <c r="N198" i="2" s="1"/>
  <c r="L199" i="2"/>
  <c r="N199" i="2" s="1"/>
  <c r="L200" i="2"/>
  <c r="N200" i="2" s="1"/>
  <c r="L201" i="2"/>
  <c r="N201" i="2" s="1"/>
  <c r="L202" i="2"/>
  <c r="N202" i="2" s="1"/>
  <c r="L203" i="2"/>
  <c r="N203" i="2" s="1"/>
  <c r="L204" i="2"/>
  <c r="N204" i="2" s="1"/>
  <c r="L205" i="2"/>
  <c r="N205" i="2" s="1"/>
  <c r="L206" i="2"/>
  <c r="N206" i="2" s="1"/>
  <c r="L207" i="2"/>
  <c r="N207" i="2" s="1"/>
  <c r="L208" i="2"/>
  <c r="N208" i="2" s="1"/>
  <c r="L209" i="2"/>
  <c r="N209" i="2" s="1"/>
  <c r="L210" i="2"/>
  <c r="N210" i="2" s="1"/>
  <c r="L211" i="2"/>
  <c r="N211" i="2" s="1"/>
  <c r="L212" i="2"/>
  <c r="N212" i="2" s="1"/>
  <c r="L213" i="2"/>
  <c r="N213" i="2" s="1"/>
  <c r="L214" i="2"/>
  <c r="N214" i="2" s="1"/>
  <c r="L215" i="2"/>
  <c r="N215" i="2" s="1"/>
  <c r="L216" i="2"/>
  <c r="N216" i="2" s="1"/>
  <c r="L217" i="2"/>
  <c r="N217" i="2" s="1"/>
  <c r="L218" i="2"/>
  <c r="N218" i="2" s="1"/>
  <c r="L219" i="2"/>
  <c r="N219" i="2" s="1"/>
  <c r="L220" i="2"/>
  <c r="N220" i="2" s="1"/>
  <c r="L221" i="2"/>
  <c r="N221" i="2" s="1"/>
  <c r="L222" i="2"/>
  <c r="N222" i="2" s="1"/>
  <c r="L223" i="2"/>
  <c r="N223" i="2" s="1"/>
  <c r="L224" i="2"/>
  <c r="N224" i="2" s="1"/>
  <c r="L225" i="2"/>
  <c r="N225" i="2" s="1"/>
  <c r="L226" i="2"/>
  <c r="N226" i="2" s="1"/>
  <c r="L227" i="2"/>
  <c r="N227" i="2" s="1"/>
  <c r="L228" i="2"/>
  <c r="N228" i="2" s="1"/>
  <c r="L229" i="2"/>
  <c r="N229" i="2" s="1"/>
  <c r="L230" i="2"/>
  <c r="N230" i="2" s="1"/>
  <c r="L231" i="2"/>
  <c r="N231" i="2" s="1"/>
  <c r="L232" i="2"/>
  <c r="N232" i="2" s="1"/>
  <c r="L233" i="2"/>
  <c r="N233" i="2" s="1"/>
  <c r="L234" i="2"/>
  <c r="N234" i="2" s="1"/>
  <c r="L235" i="2"/>
  <c r="N235" i="2" s="1"/>
  <c r="L236" i="2"/>
  <c r="N236" i="2" s="1"/>
  <c r="L237" i="2"/>
  <c r="N237" i="2" s="1"/>
  <c r="L238" i="2"/>
  <c r="N238" i="2" s="1"/>
  <c r="L239" i="2"/>
  <c r="N239" i="2" s="1"/>
  <c r="L240" i="2"/>
  <c r="N240" i="2" s="1"/>
  <c r="L241" i="2"/>
  <c r="N241" i="2" s="1"/>
  <c r="L242" i="2"/>
  <c r="N242" i="2" s="1"/>
  <c r="L243" i="2"/>
  <c r="N243" i="2" s="1"/>
  <c r="L244" i="2"/>
  <c r="N244" i="2" s="1"/>
  <c r="L245" i="2"/>
  <c r="N245" i="2" s="1"/>
  <c r="L246" i="2"/>
  <c r="N246" i="2" s="1"/>
  <c r="L247" i="2"/>
  <c r="N247" i="2" s="1"/>
  <c r="L248" i="2"/>
  <c r="N248" i="2" s="1"/>
  <c r="L249" i="2"/>
  <c r="N249" i="2" s="1"/>
  <c r="L250" i="2"/>
  <c r="N250" i="2" s="1"/>
  <c r="L251" i="2"/>
  <c r="N251" i="2" s="1"/>
  <c r="L252" i="2"/>
  <c r="N252" i="2" s="1"/>
  <c r="L253" i="2"/>
  <c r="N253" i="2" s="1"/>
  <c r="L254" i="2"/>
  <c r="N254" i="2" s="1"/>
  <c r="L255" i="2"/>
  <c r="N255" i="2" s="1"/>
  <c r="L256" i="2"/>
  <c r="N256" i="2" s="1"/>
  <c r="L257" i="2"/>
  <c r="N257" i="2" s="1"/>
  <c r="L258" i="2"/>
  <c r="N258" i="2" s="1"/>
  <c r="L259" i="2"/>
  <c r="N259" i="2" s="1"/>
  <c r="L260" i="2"/>
  <c r="N260" i="2" s="1"/>
  <c r="L261" i="2"/>
  <c r="N261" i="2" s="1"/>
  <c r="L262" i="2"/>
  <c r="N262" i="2" s="1"/>
  <c r="L263" i="2"/>
  <c r="N263" i="2" s="1"/>
  <c r="L264" i="2"/>
  <c r="N264" i="2" s="1"/>
  <c r="L265" i="2"/>
  <c r="N265" i="2" s="1"/>
  <c r="L266" i="2"/>
  <c r="N266" i="2" s="1"/>
  <c r="L267" i="2"/>
  <c r="N267" i="2" s="1"/>
  <c r="L268" i="2"/>
  <c r="N268" i="2" s="1"/>
  <c r="L269" i="2"/>
  <c r="N269" i="2" s="1"/>
  <c r="L270" i="2"/>
  <c r="N270" i="2" s="1"/>
  <c r="L271" i="2"/>
  <c r="N271" i="2" s="1"/>
  <c r="L272" i="2"/>
  <c r="N272" i="2" s="1"/>
  <c r="L273" i="2"/>
  <c r="N273" i="2" s="1"/>
  <c r="L274" i="2"/>
  <c r="N274" i="2" s="1"/>
  <c r="L275" i="2"/>
  <c r="N275" i="2" s="1"/>
  <c r="L276" i="2"/>
  <c r="N276" i="2" s="1"/>
  <c r="L277" i="2"/>
  <c r="N277" i="2" s="1"/>
  <c r="L278" i="2"/>
  <c r="N278" i="2" s="1"/>
  <c r="L279" i="2"/>
  <c r="N279" i="2" s="1"/>
  <c r="L280" i="2"/>
  <c r="N280" i="2" s="1"/>
  <c r="L281" i="2"/>
  <c r="N281" i="2" s="1"/>
  <c r="L282" i="2"/>
  <c r="N282" i="2" s="1"/>
  <c r="L283" i="2"/>
  <c r="N283" i="2" s="1"/>
  <c r="L284" i="2"/>
  <c r="N284" i="2" s="1"/>
  <c r="L285" i="2"/>
  <c r="N285" i="2" s="1"/>
  <c r="L286" i="2"/>
  <c r="N286" i="2" s="1"/>
  <c r="L287" i="2"/>
  <c r="N287" i="2" s="1"/>
  <c r="L288" i="2"/>
  <c r="N288" i="2" s="1"/>
  <c r="L289" i="2"/>
  <c r="N289" i="2" s="1"/>
  <c r="L290" i="2"/>
  <c r="N290" i="2" s="1"/>
  <c r="L291" i="2"/>
  <c r="N291" i="2" s="1"/>
  <c r="L292" i="2"/>
  <c r="N292" i="2" s="1"/>
  <c r="L293" i="2"/>
  <c r="N293" i="2" s="1"/>
  <c r="L294" i="2"/>
  <c r="N294" i="2" s="1"/>
  <c r="L295" i="2"/>
  <c r="N295" i="2" s="1"/>
  <c r="L296" i="2"/>
  <c r="N296" i="2" s="1"/>
  <c r="L297" i="2"/>
  <c r="N297" i="2" s="1"/>
  <c r="L298" i="2"/>
  <c r="N298" i="2" s="1"/>
  <c r="L299" i="2"/>
  <c r="N299" i="2" s="1"/>
  <c r="L300" i="2"/>
  <c r="N300" i="2" s="1"/>
  <c r="L301" i="2"/>
  <c r="N301" i="2" s="1"/>
  <c r="L302" i="2"/>
  <c r="N302" i="2" s="1"/>
  <c r="L303" i="2"/>
  <c r="N303" i="2" s="1"/>
  <c r="L304" i="2"/>
  <c r="N304" i="2" s="1"/>
  <c r="L305" i="2"/>
  <c r="N305" i="2" s="1"/>
  <c r="L306" i="2"/>
  <c r="N306" i="2" s="1"/>
  <c r="L307" i="2"/>
  <c r="N307" i="2" s="1"/>
  <c r="L308" i="2"/>
  <c r="N308" i="2" s="1"/>
  <c r="L309" i="2"/>
  <c r="N309" i="2" s="1"/>
  <c r="L310" i="2"/>
  <c r="N310" i="2" s="1"/>
  <c r="L311" i="2"/>
  <c r="N311" i="2" s="1"/>
  <c r="L312" i="2"/>
  <c r="N312" i="2" s="1"/>
  <c r="L313" i="2"/>
  <c r="N313" i="2" s="1"/>
  <c r="L314" i="2"/>
  <c r="N314" i="2" s="1"/>
  <c r="L315" i="2"/>
  <c r="N315" i="2" s="1"/>
  <c r="L316" i="2"/>
  <c r="N316" i="2" s="1"/>
  <c r="L317" i="2"/>
  <c r="N317" i="2" s="1"/>
  <c r="L318" i="2"/>
  <c r="N318" i="2" s="1"/>
  <c r="L319" i="2"/>
  <c r="N319" i="2" s="1"/>
  <c r="L320" i="2"/>
  <c r="N320" i="2" s="1"/>
  <c r="L321" i="2"/>
  <c r="N321" i="2" s="1"/>
  <c r="L322" i="2"/>
  <c r="N322" i="2" s="1"/>
  <c r="L323" i="2"/>
  <c r="N323" i="2" s="1"/>
  <c r="L324" i="2"/>
  <c r="N324" i="2" s="1"/>
  <c r="L325" i="2"/>
  <c r="N325" i="2" s="1"/>
  <c r="L326" i="2"/>
  <c r="N326" i="2" s="1"/>
  <c r="L327" i="2"/>
  <c r="N327" i="2" s="1"/>
  <c r="L328" i="2"/>
  <c r="N328" i="2" s="1"/>
  <c r="L329" i="2"/>
  <c r="N329" i="2" s="1"/>
  <c r="L330" i="2"/>
  <c r="N330" i="2" s="1"/>
  <c r="L331" i="2"/>
  <c r="N331" i="2" s="1"/>
  <c r="L332" i="2"/>
  <c r="N332" i="2" s="1"/>
  <c r="L333" i="2"/>
  <c r="N333" i="2" s="1"/>
  <c r="L334" i="2"/>
  <c r="N334" i="2" s="1"/>
  <c r="L335" i="2"/>
  <c r="N335" i="2" s="1"/>
  <c r="L336" i="2"/>
  <c r="N336" i="2" s="1"/>
  <c r="L337" i="2"/>
  <c r="N337" i="2" s="1"/>
  <c r="L338" i="2"/>
  <c r="N338" i="2" s="1"/>
  <c r="L339" i="2"/>
  <c r="N339" i="2" s="1"/>
  <c r="L340" i="2"/>
  <c r="N340" i="2" s="1"/>
  <c r="L341" i="2"/>
  <c r="N341" i="2" s="1"/>
  <c r="L342" i="2"/>
  <c r="N342" i="2" s="1"/>
  <c r="L343" i="2"/>
  <c r="N343" i="2" s="1"/>
  <c r="L344" i="2"/>
  <c r="N344" i="2" s="1"/>
  <c r="L345" i="2"/>
  <c r="N345" i="2" s="1"/>
  <c r="L346" i="2"/>
  <c r="N346" i="2" s="1"/>
  <c r="L347" i="2"/>
  <c r="N347" i="2" s="1"/>
  <c r="L348" i="2"/>
  <c r="N348" i="2" s="1"/>
  <c r="L349" i="2"/>
  <c r="N349" i="2" s="1"/>
  <c r="L350" i="2"/>
  <c r="N350" i="2" s="1"/>
  <c r="L351" i="2"/>
  <c r="N351" i="2" s="1"/>
  <c r="L352" i="2"/>
  <c r="N352" i="2" s="1"/>
  <c r="L353" i="2"/>
  <c r="N353" i="2" s="1"/>
  <c r="L354" i="2"/>
  <c r="N354" i="2" s="1"/>
  <c r="L355" i="2"/>
  <c r="N355" i="2" s="1"/>
  <c r="L356" i="2"/>
  <c r="N356" i="2" s="1"/>
  <c r="L357" i="2"/>
  <c r="N357" i="2" s="1"/>
  <c r="L358" i="2"/>
  <c r="N358" i="2" s="1"/>
  <c r="L359" i="2"/>
  <c r="N359" i="2" s="1"/>
  <c r="L360" i="2"/>
  <c r="N360" i="2" s="1"/>
  <c r="L361" i="2"/>
  <c r="N361" i="2" s="1"/>
  <c r="L362" i="2"/>
  <c r="N362" i="2" s="1"/>
  <c r="L363" i="2"/>
  <c r="N363" i="2" s="1"/>
  <c r="L364" i="2"/>
  <c r="N364" i="2" s="1"/>
  <c r="L365" i="2"/>
  <c r="N365" i="2" s="1"/>
  <c r="L366" i="2"/>
  <c r="N366" i="2" s="1"/>
  <c r="L367" i="2"/>
  <c r="N367" i="2" s="1"/>
  <c r="L368" i="2"/>
  <c r="N368" i="2" s="1"/>
  <c r="L369" i="2"/>
  <c r="N369" i="2" s="1"/>
  <c r="L370" i="2"/>
  <c r="N370" i="2" s="1"/>
  <c r="L371" i="2"/>
  <c r="N371" i="2" s="1"/>
  <c r="L372" i="2"/>
  <c r="N372" i="2" s="1"/>
  <c r="L373" i="2"/>
  <c r="N373" i="2" s="1"/>
  <c r="L374" i="2"/>
  <c r="N374" i="2" s="1"/>
  <c r="L375" i="2"/>
  <c r="N375" i="2" s="1"/>
  <c r="L376" i="2"/>
  <c r="N376" i="2" s="1"/>
  <c r="L377" i="2"/>
  <c r="N377" i="2" s="1"/>
  <c r="L378" i="2"/>
  <c r="N378" i="2" s="1"/>
  <c r="L379" i="2"/>
  <c r="N379" i="2" s="1"/>
  <c r="L380" i="2"/>
  <c r="N380" i="2" s="1"/>
  <c r="L381" i="2"/>
  <c r="N381" i="2" s="1"/>
  <c r="L382" i="2"/>
  <c r="N382" i="2" s="1"/>
  <c r="L383" i="2"/>
  <c r="N383" i="2" s="1"/>
  <c r="L384" i="2"/>
  <c r="N384" i="2" s="1"/>
  <c r="L385" i="2"/>
  <c r="N385" i="2" s="1"/>
  <c r="L386" i="2"/>
  <c r="N386" i="2" s="1"/>
  <c r="L387" i="2"/>
  <c r="N387" i="2" s="1"/>
  <c r="L388" i="2"/>
  <c r="N388" i="2" s="1"/>
  <c r="L389" i="2"/>
  <c r="N389" i="2" s="1"/>
  <c r="L390" i="2"/>
  <c r="N390" i="2" s="1"/>
  <c r="L391" i="2"/>
  <c r="N391" i="2" s="1"/>
  <c r="L392" i="2"/>
  <c r="N392" i="2" s="1"/>
  <c r="L393" i="2"/>
  <c r="N393" i="2" s="1"/>
  <c r="L394" i="2"/>
  <c r="N394" i="2" s="1"/>
  <c r="L395" i="2"/>
  <c r="N395" i="2" s="1"/>
  <c r="L396" i="2"/>
  <c r="N396" i="2" s="1"/>
  <c r="L397" i="2"/>
  <c r="N397" i="2" s="1"/>
  <c r="L398" i="2"/>
  <c r="N398" i="2" s="1"/>
  <c r="L399" i="2"/>
  <c r="N399" i="2" s="1"/>
  <c r="L400" i="2"/>
  <c r="N400" i="2" s="1"/>
  <c r="L401" i="2"/>
  <c r="N401" i="2" s="1"/>
  <c r="L402" i="2"/>
  <c r="N402" i="2" s="1"/>
  <c r="L403" i="2"/>
  <c r="N403" i="2" s="1"/>
  <c r="L404" i="2"/>
  <c r="N404" i="2" s="1"/>
  <c r="L405" i="2"/>
  <c r="N405" i="2" s="1"/>
  <c r="L406" i="2"/>
  <c r="N406" i="2" s="1"/>
  <c r="L407" i="2"/>
  <c r="N407" i="2" s="1"/>
  <c r="L408" i="2"/>
  <c r="N408" i="2" s="1"/>
  <c r="L409" i="2"/>
  <c r="N409" i="2" s="1"/>
  <c r="L410" i="2"/>
  <c r="N410" i="2" s="1"/>
  <c r="L411" i="2"/>
  <c r="N411" i="2" s="1"/>
  <c r="L412" i="2"/>
  <c r="N412" i="2" s="1"/>
  <c r="L413" i="2"/>
  <c r="N413" i="2" s="1"/>
  <c r="L414" i="2"/>
  <c r="N414" i="2" s="1"/>
  <c r="L415" i="2"/>
  <c r="N415" i="2" s="1"/>
  <c r="L416" i="2"/>
  <c r="N416" i="2" s="1"/>
  <c r="L417" i="2"/>
  <c r="N417" i="2" s="1"/>
  <c r="L418" i="2"/>
  <c r="N418" i="2" s="1"/>
  <c r="L419" i="2"/>
  <c r="N419" i="2" s="1"/>
  <c r="L420" i="2"/>
  <c r="N420" i="2" s="1"/>
  <c r="L421" i="2"/>
  <c r="N421" i="2" s="1"/>
  <c r="L422" i="2"/>
  <c r="N422" i="2" s="1"/>
  <c r="L423" i="2"/>
  <c r="N423" i="2" s="1"/>
  <c r="L424" i="2"/>
  <c r="N424" i="2" s="1"/>
  <c r="L425" i="2"/>
  <c r="N425" i="2" s="1"/>
  <c r="L426" i="2"/>
  <c r="N426" i="2" s="1"/>
  <c r="L427" i="2"/>
  <c r="N427" i="2" s="1"/>
  <c r="L428" i="2"/>
  <c r="N428" i="2" s="1"/>
  <c r="L429" i="2"/>
  <c r="N429" i="2" s="1"/>
  <c r="L430" i="2"/>
  <c r="N430" i="2" s="1"/>
  <c r="L431" i="2"/>
  <c r="N431" i="2" s="1"/>
  <c r="L432" i="2"/>
  <c r="N432" i="2" s="1"/>
  <c r="L433" i="2"/>
  <c r="N433" i="2" s="1"/>
  <c r="L434" i="2"/>
  <c r="N434" i="2" s="1"/>
  <c r="L435" i="2"/>
  <c r="N435" i="2" s="1"/>
  <c r="L436" i="2"/>
  <c r="N436" i="2" s="1"/>
  <c r="L437" i="2"/>
  <c r="N437" i="2" s="1"/>
  <c r="L438" i="2"/>
  <c r="N438" i="2" s="1"/>
  <c r="L439" i="2"/>
  <c r="N439" i="2" s="1"/>
  <c r="L440" i="2"/>
  <c r="N440" i="2" s="1"/>
  <c r="L441" i="2"/>
  <c r="N441" i="2" s="1"/>
  <c r="L442" i="2"/>
  <c r="N442" i="2" s="1"/>
  <c r="L443" i="2"/>
  <c r="N443" i="2" s="1"/>
  <c r="L444" i="2"/>
  <c r="N444" i="2" s="1"/>
  <c r="L445" i="2"/>
  <c r="N445" i="2" s="1"/>
  <c r="L446" i="2"/>
  <c r="N446" i="2" s="1"/>
  <c r="L447" i="2"/>
  <c r="N447" i="2" s="1"/>
  <c r="L448" i="2"/>
  <c r="N448" i="2" s="1"/>
  <c r="L449" i="2"/>
  <c r="N449" i="2" s="1"/>
  <c r="L450" i="2"/>
  <c r="N450" i="2" s="1"/>
  <c r="L451" i="2"/>
  <c r="N451" i="2" s="1"/>
  <c r="L452" i="2"/>
  <c r="N452" i="2" s="1"/>
  <c r="L453" i="2"/>
  <c r="N453" i="2" s="1"/>
  <c r="L454" i="2"/>
  <c r="N454" i="2" s="1"/>
  <c r="L455" i="2"/>
  <c r="N455" i="2" s="1"/>
  <c r="L456" i="2"/>
  <c r="N456" i="2" s="1"/>
  <c r="L457" i="2"/>
  <c r="N457" i="2" s="1"/>
  <c r="L458" i="2"/>
  <c r="N458" i="2" s="1"/>
  <c r="L459" i="2"/>
  <c r="N459" i="2" s="1"/>
  <c r="L460" i="2"/>
  <c r="N460" i="2" s="1"/>
  <c r="L461" i="2"/>
  <c r="N461" i="2" s="1"/>
  <c r="L462" i="2"/>
  <c r="N462" i="2" s="1"/>
  <c r="L463" i="2"/>
  <c r="N463" i="2" s="1"/>
  <c r="L464" i="2"/>
  <c r="N464" i="2" s="1"/>
  <c r="L465" i="2"/>
  <c r="N465" i="2" s="1"/>
  <c r="L466" i="2"/>
  <c r="N466" i="2" s="1"/>
  <c r="L467" i="2"/>
  <c r="N467" i="2" s="1"/>
  <c r="L468" i="2"/>
  <c r="N468" i="2" s="1"/>
  <c r="L469" i="2"/>
  <c r="N469" i="2" s="1"/>
  <c r="L470" i="2"/>
  <c r="N470" i="2" s="1"/>
  <c r="L471" i="2"/>
  <c r="N471" i="2" s="1"/>
  <c r="L472" i="2"/>
  <c r="N472" i="2" s="1"/>
  <c r="L473" i="2"/>
  <c r="N473" i="2" s="1"/>
  <c r="L474" i="2"/>
  <c r="N474" i="2" s="1"/>
  <c r="L475" i="2"/>
  <c r="N475" i="2" s="1"/>
  <c r="L476" i="2"/>
  <c r="N476" i="2" s="1"/>
  <c r="L477" i="2"/>
  <c r="N477" i="2" s="1"/>
  <c r="L478" i="2"/>
  <c r="N478" i="2" s="1"/>
  <c r="L479" i="2"/>
  <c r="N479" i="2" s="1"/>
  <c r="L480" i="2"/>
  <c r="N480" i="2" s="1"/>
  <c r="L481" i="2"/>
  <c r="N481" i="2" s="1"/>
  <c r="L482" i="2"/>
  <c r="N482" i="2" s="1"/>
  <c r="L483" i="2"/>
  <c r="N483" i="2" s="1"/>
  <c r="L484" i="2"/>
  <c r="N484" i="2" s="1"/>
  <c r="L485" i="2"/>
  <c r="N485" i="2" s="1"/>
  <c r="L486" i="2"/>
  <c r="N486" i="2" s="1"/>
  <c r="L487" i="2"/>
  <c r="N487" i="2" s="1"/>
  <c r="L488" i="2"/>
  <c r="N488" i="2" s="1"/>
  <c r="L489" i="2"/>
  <c r="N489" i="2" s="1"/>
  <c r="L490" i="2"/>
  <c r="N490" i="2" s="1"/>
  <c r="L491" i="2"/>
  <c r="N491" i="2" s="1"/>
  <c r="L492" i="2"/>
  <c r="N492" i="2" s="1"/>
  <c r="L493" i="2"/>
  <c r="N493" i="2" s="1"/>
  <c r="L494" i="2"/>
  <c r="N494" i="2" s="1"/>
  <c r="L495" i="2"/>
  <c r="N495" i="2" s="1"/>
  <c r="L496" i="2"/>
  <c r="N496" i="2" s="1"/>
  <c r="L497" i="2"/>
  <c r="N497" i="2" s="1"/>
  <c r="L498" i="2"/>
  <c r="N498" i="2" s="1"/>
  <c r="L499" i="2"/>
  <c r="N499" i="2" s="1"/>
  <c r="L500" i="2"/>
  <c r="N500" i="2" s="1"/>
  <c r="L501" i="2"/>
  <c r="N501" i="2" s="1"/>
  <c r="L502" i="2"/>
  <c r="N502" i="2" s="1"/>
  <c r="L503" i="2"/>
  <c r="N503" i="2" s="1"/>
  <c r="L504" i="2"/>
  <c r="N504" i="2" s="1"/>
  <c r="L505" i="2"/>
  <c r="N505" i="2" s="1"/>
  <c r="L506" i="2"/>
  <c r="N506" i="2" s="1"/>
  <c r="L507" i="2"/>
  <c r="N507" i="2" s="1"/>
  <c r="L508" i="2"/>
  <c r="N508" i="2" s="1"/>
  <c r="L509" i="2"/>
  <c r="N509" i="2" s="1"/>
  <c r="L510" i="2"/>
  <c r="N510" i="2" s="1"/>
  <c r="L511" i="2"/>
  <c r="N511" i="2" s="1"/>
  <c r="L512" i="2"/>
  <c r="N512" i="2" s="1"/>
  <c r="L513" i="2"/>
  <c r="N513" i="2" s="1"/>
  <c r="L514" i="2"/>
  <c r="N514" i="2" s="1"/>
  <c r="L515" i="2"/>
  <c r="N515" i="2" s="1"/>
  <c r="L516" i="2"/>
  <c r="N516" i="2" s="1"/>
  <c r="L517" i="2"/>
  <c r="N517" i="2" s="1"/>
  <c r="L518" i="2"/>
  <c r="N518" i="2" s="1"/>
  <c r="L519" i="2"/>
  <c r="N519" i="2" s="1"/>
  <c r="L520" i="2"/>
  <c r="N520" i="2" s="1"/>
  <c r="L521" i="2"/>
  <c r="N521" i="2" s="1"/>
  <c r="L522" i="2"/>
  <c r="N522" i="2" s="1"/>
  <c r="L523" i="2"/>
  <c r="N523" i="2" s="1"/>
  <c r="L524" i="2"/>
  <c r="N524" i="2" s="1"/>
  <c r="L525" i="2"/>
  <c r="N525" i="2" s="1"/>
  <c r="L526" i="2"/>
  <c r="N526" i="2" s="1"/>
  <c r="L527" i="2"/>
  <c r="N527" i="2" s="1"/>
  <c r="L528" i="2"/>
  <c r="N528" i="2" s="1"/>
  <c r="L529" i="2"/>
  <c r="N529" i="2" s="1"/>
  <c r="L530" i="2"/>
  <c r="N530" i="2" s="1"/>
  <c r="L531" i="2"/>
  <c r="N531" i="2" s="1"/>
  <c r="L532" i="2"/>
  <c r="N532" i="2" s="1"/>
  <c r="L533" i="2"/>
  <c r="N533" i="2" s="1"/>
  <c r="L534" i="2"/>
  <c r="N534" i="2" s="1"/>
  <c r="L535" i="2"/>
  <c r="N535" i="2" s="1"/>
  <c r="L536" i="2"/>
  <c r="N536" i="2" s="1"/>
  <c r="L537" i="2"/>
  <c r="N537" i="2" s="1"/>
  <c r="L538" i="2"/>
  <c r="N538" i="2" s="1"/>
  <c r="L539" i="2"/>
  <c r="N539" i="2" s="1"/>
  <c r="L540" i="2"/>
  <c r="N540" i="2" s="1"/>
  <c r="L541" i="2"/>
  <c r="N541" i="2" s="1"/>
  <c r="L542" i="2"/>
  <c r="N542" i="2" s="1"/>
  <c r="L543" i="2"/>
  <c r="N543" i="2" s="1"/>
  <c r="L544" i="2"/>
  <c r="N544" i="2" s="1"/>
  <c r="L545" i="2"/>
  <c r="N545" i="2" s="1"/>
  <c r="L546" i="2"/>
  <c r="N546" i="2" s="1"/>
  <c r="L547" i="2"/>
  <c r="N547" i="2" s="1"/>
  <c r="L548" i="2"/>
  <c r="N548" i="2" s="1"/>
  <c r="L549" i="2"/>
  <c r="N549" i="2" s="1"/>
  <c r="L550" i="2"/>
  <c r="N550" i="2" s="1"/>
  <c r="L551" i="2"/>
  <c r="N551" i="2" s="1"/>
  <c r="L552" i="2"/>
  <c r="N552" i="2" s="1"/>
  <c r="L553" i="2"/>
  <c r="N553" i="2" s="1"/>
  <c r="L554" i="2"/>
  <c r="N554" i="2" s="1"/>
  <c r="L555" i="2"/>
  <c r="N555" i="2" s="1"/>
  <c r="L556" i="2"/>
  <c r="N556" i="2" s="1"/>
  <c r="L557" i="2"/>
  <c r="N557" i="2" s="1"/>
  <c r="L558" i="2"/>
  <c r="N558" i="2" s="1"/>
  <c r="L559" i="2"/>
  <c r="N559" i="2" s="1"/>
  <c r="L560" i="2"/>
  <c r="N560" i="2" s="1"/>
  <c r="L561" i="2"/>
  <c r="N561" i="2" s="1"/>
  <c r="L562" i="2"/>
  <c r="N562" i="2" s="1"/>
  <c r="L563" i="2"/>
  <c r="N563" i="2" s="1"/>
  <c r="L564" i="2"/>
  <c r="N564" i="2" s="1"/>
  <c r="L565" i="2"/>
  <c r="N565" i="2" s="1"/>
  <c r="L566" i="2"/>
  <c r="N566" i="2" s="1"/>
  <c r="L567" i="2"/>
  <c r="N567" i="2" s="1"/>
  <c r="L568" i="2"/>
  <c r="N568" i="2" s="1"/>
  <c r="L569" i="2"/>
  <c r="N569" i="2" s="1"/>
  <c r="L570" i="2"/>
  <c r="N570" i="2" s="1"/>
  <c r="L571" i="2"/>
  <c r="N571" i="2" s="1"/>
  <c r="L572" i="2"/>
  <c r="N572" i="2" s="1"/>
  <c r="L573" i="2"/>
  <c r="N573" i="2" s="1"/>
  <c r="L574" i="2"/>
  <c r="N574" i="2" s="1"/>
  <c r="L575" i="2"/>
  <c r="N575" i="2" s="1"/>
  <c r="L576" i="2"/>
  <c r="N576" i="2" s="1"/>
  <c r="L577" i="2"/>
  <c r="N577" i="2" s="1"/>
  <c r="L578" i="2"/>
  <c r="N578" i="2" s="1"/>
  <c r="L579" i="2"/>
  <c r="N579" i="2" s="1"/>
  <c r="L580" i="2"/>
  <c r="N580" i="2" s="1"/>
  <c r="L581" i="2"/>
  <c r="N581" i="2" s="1"/>
  <c r="L582" i="2"/>
  <c r="N582" i="2" s="1"/>
  <c r="L583" i="2"/>
  <c r="N583" i="2" s="1"/>
  <c r="L584" i="2"/>
  <c r="N584" i="2" s="1"/>
  <c r="L585" i="2"/>
  <c r="N585" i="2" s="1"/>
  <c r="L586" i="2"/>
  <c r="N586" i="2" s="1"/>
  <c r="L587" i="2"/>
  <c r="N587" i="2" s="1"/>
  <c r="L588" i="2"/>
  <c r="N588" i="2" s="1"/>
  <c r="L589" i="2"/>
  <c r="N589" i="2" s="1"/>
  <c r="L590" i="2"/>
  <c r="N590" i="2" s="1"/>
  <c r="L591" i="2"/>
  <c r="N591" i="2" s="1"/>
  <c r="L592" i="2"/>
  <c r="N592" i="2" s="1"/>
  <c r="L593" i="2"/>
  <c r="N593" i="2" s="1"/>
  <c r="L594" i="2"/>
  <c r="N594" i="2" s="1"/>
  <c r="L595" i="2"/>
  <c r="N595" i="2" s="1"/>
  <c r="L596" i="2"/>
  <c r="N596" i="2" s="1"/>
  <c r="L597" i="2"/>
  <c r="N597" i="2" s="1"/>
  <c r="L598" i="2"/>
  <c r="N598" i="2" s="1"/>
  <c r="L599" i="2"/>
  <c r="N599" i="2" s="1"/>
  <c r="L600" i="2"/>
  <c r="N600" i="2" s="1"/>
  <c r="L601" i="2"/>
  <c r="N601" i="2" s="1"/>
  <c r="L602" i="2"/>
  <c r="N602" i="2" s="1"/>
  <c r="L603" i="2"/>
  <c r="N603" i="2" s="1"/>
  <c r="L604" i="2"/>
  <c r="N604" i="2" s="1"/>
  <c r="L605" i="2"/>
  <c r="N605" i="2" s="1"/>
  <c r="L606" i="2"/>
  <c r="N606" i="2" s="1"/>
  <c r="L607" i="2"/>
  <c r="N607" i="2" s="1"/>
  <c r="L608" i="2"/>
  <c r="N608" i="2" s="1"/>
  <c r="L609" i="2"/>
  <c r="N609" i="2" s="1"/>
  <c r="L610" i="2"/>
  <c r="N610" i="2" s="1"/>
  <c r="L611" i="2"/>
  <c r="N611" i="2" s="1"/>
  <c r="L612" i="2"/>
  <c r="N612" i="2" s="1"/>
  <c r="L613" i="2"/>
  <c r="N613" i="2" s="1"/>
  <c r="L614" i="2"/>
  <c r="N614" i="2" s="1"/>
  <c r="L615" i="2"/>
  <c r="N615" i="2" s="1"/>
  <c r="L616" i="2"/>
  <c r="N616" i="2" s="1"/>
  <c r="L617" i="2"/>
  <c r="N617" i="2" s="1"/>
  <c r="L618" i="2"/>
  <c r="N618" i="2" s="1"/>
  <c r="L619" i="2"/>
  <c r="N619" i="2" s="1"/>
  <c r="L620" i="2"/>
  <c r="N620" i="2" s="1"/>
  <c r="L621" i="2"/>
  <c r="N621" i="2" s="1"/>
  <c r="L622" i="2"/>
  <c r="N622" i="2" s="1"/>
  <c r="L623" i="2"/>
  <c r="N623" i="2" s="1"/>
  <c r="L624" i="2"/>
  <c r="N624" i="2" s="1"/>
  <c r="L625" i="2"/>
  <c r="N625" i="2" s="1"/>
  <c r="L626" i="2"/>
  <c r="N626" i="2" s="1"/>
  <c r="L627" i="2"/>
  <c r="N627" i="2" s="1"/>
  <c r="L628" i="2"/>
  <c r="N628" i="2" s="1"/>
  <c r="L629" i="2"/>
  <c r="N629" i="2" s="1"/>
  <c r="L630" i="2"/>
  <c r="N630" i="2" s="1"/>
  <c r="L631" i="2"/>
  <c r="N631" i="2" s="1"/>
  <c r="L632" i="2"/>
  <c r="N632" i="2" s="1"/>
  <c r="L633" i="2"/>
  <c r="N633" i="2" s="1"/>
  <c r="L634" i="2"/>
  <c r="N634" i="2" s="1"/>
  <c r="L635" i="2"/>
  <c r="N635" i="2" s="1"/>
  <c r="L636" i="2"/>
  <c r="N636" i="2" s="1"/>
  <c r="L637" i="2"/>
  <c r="N637" i="2" s="1"/>
  <c r="L638" i="2"/>
  <c r="N638" i="2" s="1"/>
  <c r="L639" i="2"/>
  <c r="N639" i="2" s="1"/>
  <c r="L640" i="2"/>
  <c r="N640" i="2" s="1"/>
  <c r="L641" i="2"/>
  <c r="N641" i="2" s="1"/>
  <c r="L642" i="2"/>
  <c r="N642" i="2" s="1"/>
  <c r="L643" i="2"/>
  <c r="N643" i="2" s="1"/>
  <c r="L644" i="2"/>
  <c r="N644" i="2" s="1"/>
  <c r="L645" i="2"/>
  <c r="N645" i="2" s="1"/>
  <c r="L646" i="2"/>
  <c r="N646" i="2" s="1"/>
  <c r="L647" i="2"/>
  <c r="N647" i="2" s="1"/>
  <c r="L648" i="2"/>
  <c r="N648" i="2" s="1"/>
  <c r="L649" i="2"/>
  <c r="N649" i="2" s="1"/>
  <c r="L650" i="2"/>
  <c r="N650" i="2" s="1"/>
  <c r="L651" i="2"/>
  <c r="N651" i="2" s="1"/>
  <c r="L652" i="2"/>
  <c r="N652" i="2" s="1"/>
  <c r="L653" i="2"/>
  <c r="N653" i="2" s="1"/>
  <c r="L654" i="2"/>
  <c r="N654" i="2" s="1"/>
  <c r="L655" i="2"/>
  <c r="N655" i="2" s="1"/>
  <c r="L656" i="2"/>
  <c r="N656" i="2" s="1"/>
  <c r="L657" i="2"/>
  <c r="N657" i="2" s="1"/>
  <c r="L658" i="2"/>
  <c r="N658" i="2" s="1"/>
  <c r="L659" i="2"/>
  <c r="N659" i="2" s="1"/>
  <c r="L660" i="2"/>
  <c r="N660" i="2" s="1"/>
  <c r="L661" i="2"/>
  <c r="N661" i="2" s="1"/>
  <c r="L662" i="2"/>
  <c r="N662" i="2" s="1"/>
  <c r="L663" i="2"/>
  <c r="N663" i="2" s="1"/>
  <c r="L664" i="2"/>
  <c r="N664" i="2" s="1"/>
  <c r="L665" i="2"/>
  <c r="N665" i="2" s="1"/>
  <c r="L666" i="2"/>
  <c r="N666" i="2" s="1"/>
  <c r="L667" i="2"/>
  <c r="N667" i="2" s="1"/>
  <c r="L668" i="2"/>
  <c r="N668" i="2" s="1"/>
  <c r="L669" i="2"/>
  <c r="N669" i="2" s="1"/>
  <c r="L670" i="2"/>
  <c r="N670" i="2" s="1"/>
  <c r="L671" i="2"/>
  <c r="N671" i="2" s="1"/>
  <c r="L672" i="2"/>
  <c r="N672" i="2" s="1"/>
  <c r="L673" i="2"/>
  <c r="N673" i="2" s="1"/>
  <c r="L674" i="2"/>
  <c r="N674" i="2" s="1"/>
  <c r="L675" i="2"/>
  <c r="N675" i="2" s="1"/>
  <c r="L676" i="2"/>
  <c r="N676" i="2" s="1"/>
  <c r="L677" i="2"/>
  <c r="N677" i="2" s="1"/>
  <c r="L678" i="2"/>
  <c r="N678" i="2" s="1"/>
  <c r="L679" i="2"/>
  <c r="N679" i="2" s="1"/>
  <c r="L680" i="2"/>
  <c r="N680" i="2" s="1"/>
  <c r="L681" i="2"/>
  <c r="N681" i="2" s="1"/>
  <c r="L682" i="2"/>
  <c r="N682" i="2" s="1"/>
  <c r="L683" i="2"/>
  <c r="N683" i="2" s="1"/>
  <c r="L684" i="2"/>
  <c r="N684" i="2" s="1"/>
  <c r="L685" i="2"/>
  <c r="N685" i="2" s="1"/>
  <c r="L686" i="2"/>
  <c r="N686" i="2" s="1"/>
  <c r="L687" i="2"/>
  <c r="N687" i="2" s="1"/>
  <c r="L688" i="2"/>
  <c r="N688" i="2" s="1"/>
  <c r="L689" i="2"/>
  <c r="N689" i="2" s="1"/>
  <c r="L690" i="2"/>
  <c r="N690" i="2" s="1"/>
  <c r="L691" i="2"/>
  <c r="N691" i="2" s="1"/>
  <c r="L692" i="2"/>
  <c r="N692" i="2" s="1"/>
  <c r="L693" i="2"/>
  <c r="N693" i="2" s="1"/>
  <c r="L694" i="2"/>
  <c r="N694" i="2" s="1"/>
  <c r="L695" i="2"/>
  <c r="N695" i="2" s="1"/>
  <c r="L696" i="2"/>
  <c r="N696" i="2" s="1"/>
  <c r="L697" i="2"/>
  <c r="N697" i="2" s="1"/>
  <c r="L698" i="2"/>
  <c r="N698" i="2" s="1"/>
  <c r="L699" i="2"/>
  <c r="N699" i="2" s="1"/>
  <c r="L700" i="2"/>
  <c r="N700" i="2" s="1"/>
  <c r="L701" i="2"/>
  <c r="N701" i="2" s="1"/>
  <c r="L702" i="2"/>
  <c r="N702" i="2" s="1"/>
  <c r="L703" i="2"/>
  <c r="N703" i="2" s="1"/>
  <c r="L704" i="2"/>
  <c r="N704" i="2" s="1"/>
  <c r="L705" i="2"/>
  <c r="N705" i="2" s="1"/>
  <c r="L706" i="2"/>
  <c r="N706" i="2" s="1"/>
  <c r="L707" i="2"/>
  <c r="N707" i="2" s="1"/>
  <c r="L708" i="2"/>
  <c r="N708" i="2" s="1"/>
  <c r="L709" i="2"/>
  <c r="N709" i="2" s="1"/>
  <c r="L710" i="2"/>
  <c r="N710" i="2" s="1"/>
  <c r="L711" i="2"/>
  <c r="N711" i="2" s="1"/>
  <c r="L712" i="2"/>
  <c r="N712" i="2" s="1"/>
  <c r="L713" i="2"/>
  <c r="N713" i="2" s="1"/>
  <c r="L714" i="2"/>
  <c r="N714" i="2" s="1"/>
  <c r="L715" i="2"/>
  <c r="N715" i="2" s="1"/>
  <c r="L716" i="2"/>
  <c r="N716" i="2" s="1"/>
  <c r="L717" i="2"/>
  <c r="N717" i="2" s="1"/>
  <c r="L718" i="2"/>
  <c r="N718" i="2" s="1"/>
  <c r="L719" i="2"/>
  <c r="N719" i="2" s="1"/>
  <c r="L720" i="2"/>
  <c r="N720" i="2" s="1"/>
  <c r="L721" i="2"/>
  <c r="N721" i="2" s="1"/>
  <c r="L722" i="2"/>
  <c r="N722" i="2" s="1"/>
  <c r="L723" i="2"/>
  <c r="N723" i="2" s="1"/>
  <c r="L724" i="2"/>
  <c r="N724" i="2" s="1"/>
  <c r="L725" i="2"/>
  <c r="N725" i="2" s="1"/>
  <c r="L726" i="2"/>
  <c r="N726" i="2" s="1"/>
  <c r="L727" i="2"/>
  <c r="N727" i="2" s="1"/>
  <c r="L728" i="2"/>
  <c r="N728" i="2" s="1"/>
  <c r="L729" i="2"/>
  <c r="N729" i="2" s="1"/>
  <c r="L730" i="2"/>
  <c r="N730" i="2" s="1"/>
  <c r="L731" i="2"/>
  <c r="N731" i="2" s="1"/>
  <c r="L732" i="2"/>
  <c r="N732" i="2" s="1"/>
  <c r="L733" i="2"/>
  <c r="N733" i="2" s="1"/>
  <c r="L734" i="2"/>
  <c r="N734" i="2" s="1"/>
  <c r="L735" i="2"/>
  <c r="N735" i="2" s="1"/>
  <c r="L736" i="2"/>
  <c r="N736" i="2" s="1"/>
  <c r="L737" i="2"/>
  <c r="N737" i="2" s="1"/>
  <c r="L738" i="2"/>
  <c r="N738" i="2" s="1"/>
  <c r="L739" i="2"/>
  <c r="N739" i="2" s="1"/>
  <c r="L740" i="2"/>
  <c r="N740" i="2" s="1"/>
  <c r="L741" i="2"/>
  <c r="N741" i="2" s="1"/>
  <c r="L742" i="2"/>
  <c r="N742" i="2" s="1"/>
  <c r="L743" i="2"/>
  <c r="N743" i="2" s="1"/>
  <c r="L744" i="2"/>
  <c r="N744" i="2" s="1"/>
  <c r="L745" i="2"/>
  <c r="N745" i="2" s="1"/>
  <c r="L746" i="2"/>
  <c r="N746" i="2" s="1"/>
  <c r="L747" i="2"/>
  <c r="N747" i="2" s="1"/>
  <c r="L748" i="2"/>
  <c r="N748" i="2" s="1"/>
  <c r="L749" i="2"/>
  <c r="N749" i="2" s="1"/>
  <c r="L750" i="2"/>
  <c r="N750" i="2" s="1"/>
  <c r="L751" i="2"/>
  <c r="N751" i="2" s="1"/>
  <c r="L752" i="2"/>
  <c r="N752" i="2" s="1"/>
  <c r="L753" i="2"/>
  <c r="N753" i="2" s="1"/>
  <c r="L754" i="2"/>
  <c r="N754" i="2" s="1"/>
  <c r="L755" i="2"/>
  <c r="N755" i="2" s="1"/>
  <c r="L756" i="2"/>
  <c r="N756" i="2" s="1"/>
  <c r="L757" i="2"/>
  <c r="N757" i="2" s="1"/>
  <c r="L758" i="2"/>
  <c r="N758" i="2" s="1"/>
  <c r="L759" i="2"/>
  <c r="N759" i="2" s="1"/>
  <c r="L760" i="2"/>
  <c r="N760" i="2" s="1"/>
  <c r="L761" i="2"/>
  <c r="N761" i="2" s="1"/>
  <c r="L762" i="2"/>
  <c r="N762" i="2" s="1"/>
  <c r="L763" i="2"/>
  <c r="N763" i="2" s="1"/>
  <c r="L764" i="2"/>
  <c r="N764" i="2" s="1"/>
  <c r="L765" i="2"/>
  <c r="N765" i="2" s="1"/>
  <c r="L766" i="2"/>
  <c r="N766" i="2" s="1"/>
  <c r="L767" i="2"/>
  <c r="N767" i="2" s="1"/>
  <c r="L768" i="2"/>
  <c r="N768" i="2" s="1"/>
  <c r="L769" i="2"/>
  <c r="N769" i="2" s="1"/>
  <c r="L770" i="2"/>
  <c r="N770" i="2" s="1"/>
  <c r="L771" i="2"/>
  <c r="N771" i="2" s="1"/>
  <c r="L772" i="2"/>
  <c r="N772" i="2" s="1"/>
  <c r="L773" i="2"/>
  <c r="N773" i="2" s="1"/>
  <c r="L774" i="2"/>
  <c r="N774" i="2" s="1"/>
  <c r="L775" i="2"/>
  <c r="N775" i="2" s="1"/>
  <c r="L776" i="2"/>
  <c r="N776" i="2" s="1"/>
  <c r="L777" i="2"/>
  <c r="N777" i="2" s="1"/>
  <c r="L778" i="2"/>
  <c r="N778" i="2" s="1"/>
  <c r="L779" i="2"/>
  <c r="N779" i="2" s="1"/>
  <c r="L780" i="2"/>
  <c r="N780" i="2" s="1"/>
  <c r="L781" i="2"/>
  <c r="N781" i="2" s="1"/>
  <c r="L782" i="2"/>
  <c r="N782" i="2" s="1"/>
  <c r="L783" i="2"/>
  <c r="N783" i="2" s="1"/>
  <c r="L784" i="2"/>
  <c r="N784" i="2" s="1"/>
  <c r="L785" i="2"/>
  <c r="N785" i="2" s="1"/>
  <c r="L786" i="2"/>
  <c r="N786" i="2" s="1"/>
  <c r="L787" i="2"/>
  <c r="N787" i="2" s="1"/>
  <c r="L788" i="2"/>
  <c r="N788" i="2" s="1"/>
  <c r="L789" i="2"/>
  <c r="N789" i="2" s="1"/>
  <c r="L790" i="2"/>
  <c r="N790" i="2" s="1"/>
  <c r="L791" i="2"/>
  <c r="N791" i="2" s="1"/>
  <c r="L792" i="2"/>
  <c r="N792" i="2" s="1"/>
  <c r="L793" i="2"/>
  <c r="N793" i="2" s="1"/>
  <c r="L794" i="2"/>
  <c r="N794" i="2" s="1"/>
  <c r="L795" i="2"/>
  <c r="N795" i="2" s="1"/>
  <c r="L796" i="2"/>
  <c r="N796" i="2" s="1"/>
  <c r="L797" i="2"/>
  <c r="N797" i="2" s="1"/>
  <c r="L798" i="2"/>
  <c r="N798" i="2" s="1"/>
  <c r="L799" i="2"/>
  <c r="N799" i="2" s="1"/>
  <c r="L800" i="2"/>
  <c r="N800" i="2" s="1"/>
  <c r="L801" i="2"/>
  <c r="N801" i="2" s="1"/>
  <c r="L802" i="2"/>
  <c r="N802" i="2" s="1"/>
  <c r="L803" i="2"/>
  <c r="N803" i="2" s="1"/>
  <c r="L804" i="2"/>
  <c r="N804" i="2" s="1"/>
  <c r="L805" i="2"/>
  <c r="N805" i="2" s="1"/>
  <c r="L806" i="2"/>
  <c r="N806" i="2" s="1"/>
  <c r="L807" i="2"/>
  <c r="N807" i="2" s="1"/>
  <c r="L808" i="2"/>
  <c r="N808" i="2" s="1"/>
  <c r="L809" i="2"/>
  <c r="N809" i="2" s="1"/>
  <c r="L810" i="2"/>
  <c r="N810" i="2" s="1"/>
  <c r="L811" i="2"/>
  <c r="N811" i="2" s="1"/>
  <c r="L812" i="2"/>
  <c r="N812" i="2" s="1"/>
  <c r="L813" i="2"/>
  <c r="N813" i="2" s="1"/>
  <c r="L814" i="2"/>
  <c r="N814" i="2" s="1"/>
  <c r="L815" i="2"/>
  <c r="N815" i="2" s="1"/>
  <c r="L816" i="2"/>
  <c r="N816" i="2" s="1"/>
  <c r="L817" i="2"/>
  <c r="N817" i="2" s="1"/>
  <c r="L818" i="2"/>
  <c r="N818" i="2" s="1"/>
  <c r="L819" i="2"/>
  <c r="N819" i="2" s="1"/>
  <c r="L820" i="2"/>
  <c r="N820" i="2" s="1"/>
  <c r="L821" i="2"/>
  <c r="N821" i="2" s="1"/>
  <c r="L822" i="2"/>
  <c r="N822" i="2" s="1"/>
  <c r="L823" i="2"/>
  <c r="N823" i="2" s="1"/>
  <c r="L824" i="2"/>
  <c r="N824" i="2" s="1"/>
  <c r="L825" i="2"/>
  <c r="N825" i="2" s="1"/>
  <c r="L826" i="2"/>
  <c r="N826" i="2" s="1"/>
  <c r="L827" i="2"/>
  <c r="N827" i="2" s="1"/>
  <c r="L828" i="2"/>
  <c r="N828" i="2" s="1"/>
  <c r="L829" i="2"/>
  <c r="N829" i="2" s="1"/>
  <c r="L830" i="2"/>
  <c r="N830" i="2" s="1"/>
  <c r="L831" i="2"/>
  <c r="N831" i="2" s="1"/>
  <c r="L832" i="2"/>
  <c r="N832" i="2" s="1"/>
  <c r="L833" i="2"/>
  <c r="N833" i="2" s="1"/>
  <c r="L834" i="2"/>
  <c r="N834" i="2" s="1"/>
  <c r="L835" i="2"/>
  <c r="N835" i="2" s="1"/>
  <c r="L836" i="2"/>
  <c r="N836" i="2" s="1"/>
  <c r="L837" i="2"/>
  <c r="N837" i="2" s="1"/>
  <c r="L838" i="2"/>
  <c r="N838" i="2" s="1"/>
  <c r="L839" i="2"/>
  <c r="N839" i="2" s="1"/>
  <c r="L840" i="2"/>
  <c r="N840" i="2" s="1"/>
  <c r="L841" i="2"/>
  <c r="N841" i="2" s="1"/>
  <c r="L842" i="2"/>
  <c r="N842" i="2" s="1"/>
  <c r="L843" i="2"/>
  <c r="N843" i="2" s="1"/>
  <c r="L844" i="2"/>
  <c r="N844" i="2" s="1"/>
  <c r="L845" i="2"/>
  <c r="N845" i="2" s="1"/>
  <c r="L846" i="2"/>
  <c r="N846" i="2" s="1"/>
  <c r="L847" i="2"/>
  <c r="N847" i="2" s="1"/>
  <c r="L848" i="2"/>
  <c r="N848" i="2" s="1"/>
  <c r="L849" i="2"/>
  <c r="N849" i="2" s="1"/>
  <c r="L850" i="2"/>
  <c r="N850" i="2" s="1"/>
  <c r="L851" i="2"/>
  <c r="N851" i="2" s="1"/>
  <c r="L852" i="2"/>
  <c r="N852" i="2" s="1"/>
  <c r="L853" i="2"/>
  <c r="N853" i="2" s="1"/>
  <c r="L854" i="2"/>
  <c r="N854" i="2" s="1"/>
  <c r="L855" i="2"/>
  <c r="N855" i="2" s="1"/>
  <c r="L856" i="2"/>
  <c r="N856" i="2" s="1"/>
  <c r="L857" i="2"/>
  <c r="N857" i="2" s="1"/>
  <c r="L858" i="2"/>
  <c r="N858" i="2" s="1"/>
  <c r="L859" i="2"/>
  <c r="N859" i="2" s="1"/>
  <c r="L860" i="2"/>
  <c r="N860" i="2" s="1"/>
  <c r="L861" i="2"/>
  <c r="N861" i="2" s="1"/>
  <c r="L862" i="2"/>
  <c r="N862" i="2" s="1"/>
  <c r="L863" i="2"/>
  <c r="N863" i="2" s="1"/>
  <c r="L864" i="2"/>
  <c r="N864" i="2" s="1"/>
  <c r="L865" i="2"/>
  <c r="N865" i="2" s="1"/>
  <c r="L866" i="2"/>
  <c r="N866" i="2" s="1"/>
  <c r="L867" i="2"/>
  <c r="N867" i="2" s="1"/>
  <c r="L868" i="2"/>
  <c r="N868" i="2" s="1"/>
  <c r="L869" i="2"/>
  <c r="N869" i="2" s="1"/>
  <c r="L870" i="2"/>
  <c r="N870" i="2" s="1"/>
  <c r="L871" i="2"/>
  <c r="N871" i="2" s="1"/>
  <c r="L872" i="2"/>
  <c r="N872" i="2" s="1"/>
  <c r="L873" i="2"/>
  <c r="N873" i="2" s="1"/>
  <c r="L874" i="2"/>
  <c r="N874" i="2" s="1"/>
  <c r="L875" i="2"/>
  <c r="N875" i="2" s="1"/>
  <c r="L876" i="2"/>
  <c r="N876" i="2" s="1"/>
  <c r="L877" i="2"/>
  <c r="N877" i="2" s="1"/>
  <c r="L878" i="2"/>
  <c r="N878" i="2" s="1"/>
  <c r="L879" i="2"/>
  <c r="N879" i="2" s="1"/>
  <c r="L880" i="2"/>
  <c r="N880" i="2" s="1"/>
  <c r="L881" i="2"/>
  <c r="N881" i="2" s="1"/>
  <c r="L882" i="2"/>
  <c r="N882" i="2" s="1"/>
  <c r="L883" i="2"/>
  <c r="N883" i="2" s="1"/>
  <c r="L884" i="2"/>
  <c r="N884" i="2" s="1"/>
  <c r="L885" i="2"/>
  <c r="N885" i="2" s="1"/>
  <c r="L886" i="2"/>
  <c r="N886" i="2" s="1"/>
  <c r="L887" i="2"/>
  <c r="N887" i="2" s="1"/>
  <c r="L888" i="2"/>
  <c r="N888" i="2" s="1"/>
  <c r="L889" i="2"/>
  <c r="N889" i="2" s="1"/>
  <c r="L890" i="2"/>
  <c r="N890" i="2" s="1"/>
  <c r="L891" i="2"/>
  <c r="N891" i="2" s="1"/>
  <c r="L892" i="2"/>
  <c r="N892" i="2" s="1"/>
  <c r="L893" i="2"/>
  <c r="N893" i="2" s="1"/>
  <c r="L894" i="2"/>
  <c r="N894" i="2" s="1"/>
  <c r="L895" i="2"/>
  <c r="N895" i="2" s="1"/>
  <c r="L896" i="2"/>
  <c r="N896" i="2" s="1"/>
  <c r="L897" i="2"/>
  <c r="N897" i="2" s="1"/>
  <c r="L898" i="2"/>
  <c r="N898" i="2" s="1"/>
  <c r="L899" i="2"/>
  <c r="N899" i="2" s="1"/>
  <c r="L900" i="2"/>
  <c r="N900" i="2" s="1"/>
  <c r="L901" i="2"/>
  <c r="N901" i="2" s="1"/>
  <c r="L902" i="2"/>
  <c r="N902" i="2" s="1"/>
  <c r="L903" i="2"/>
  <c r="N903" i="2" s="1"/>
  <c r="L904" i="2"/>
  <c r="N904" i="2" s="1"/>
  <c r="L905" i="2"/>
  <c r="N905" i="2" s="1"/>
  <c r="L906" i="2"/>
  <c r="N906" i="2" s="1"/>
  <c r="L907" i="2"/>
  <c r="N907" i="2" s="1"/>
  <c r="L908" i="2"/>
  <c r="N908" i="2" s="1"/>
  <c r="L909" i="2"/>
  <c r="N909" i="2" s="1"/>
  <c r="L910" i="2"/>
  <c r="N910" i="2" s="1"/>
  <c r="L911" i="2"/>
  <c r="N911" i="2" s="1"/>
  <c r="L912" i="2"/>
  <c r="N912" i="2" s="1"/>
  <c r="L913" i="2"/>
  <c r="N913" i="2" s="1"/>
  <c r="L914" i="2"/>
  <c r="N914" i="2" s="1"/>
  <c r="L915" i="2"/>
  <c r="N915" i="2" s="1"/>
  <c r="L916" i="2"/>
  <c r="N916" i="2" s="1"/>
  <c r="L917" i="2"/>
  <c r="N917" i="2" s="1"/>
  <c r="L918" i="2"/>
  <c r="N918" i="2" s="1"/>
  <c r="L919" i="2"/>
  <c r="N919" i="2" s="1"/>
  <c r="L920" i="2"/>
  <c r="N920" i="2" s="1"/>
  <c r="L921" i="2"/>
  <c r="N921" i="2" s="1"/>
  <c r="L922" i="2"/>
  <c r="N922" i="2" s="1"/>
  <c r="L923" i="2"/>
  <c r="N923" i="2" s="1"/>
  <c r="L924" i="2"/>
  <c r="N924" i="2" s="1"/>
  <c r="L925" i="2"/>
  <c r="N925" i="2" s="1"/>
  <c r="L926" i="2"/>
  <c r="N926" i="2" s="1"/>
  <c r="L927" i="2"/>
  <c r="N927" i="2" s="1"/>
  <c r="L928" i="2"/>
  <c r="N928" i="2" s="1"/>
  <c r="L929" i="2"/>
  <c r="N929" i="2" s="1"/>
  <c r="L930" i="2"/>
  <c r="N930" i="2" s="1"/>
  <c r="L931" i="2"/>
  <c r="N931" i="2" s="1"/>
  <c r="L932" i="2"/>
  <c r="N932" i="2" s="1"/>
  <c r="L933" i="2"/>
  <c r="N933" i="2" s="1"/>
  <c r="L934" i="2"/>
  <c r="N934" i="2" s="1"/>
  <c r="L935" i="2"/>
  <c r="N935" i="2" s="1"/>
  <c r="L936" i="2"/>
  <c r="N936" i="2" s="1"/>
  <c r="L937" i="2"/>
  <c r="N937" i="2" s="1"/>
  <c r="L938" i="2"/>
  <c r="N938" i="2" s="1"/>
  <c r="L939" i="2"/>
  <c r="N939" i="2" s="1"/>
  <c r="L940" i="2"/>
  <c r="N940" i="2" s="1"/>
  <c r="L941" i="2"/>
  <c r="N941" i="2" s="1"/>
  <c r="L942" i="2"/>
  <c r="N942" i="2" s="1"/>
  <c r="L943" i="2"/>
  <c r="N943" i="2" s="1"/>
  <c r="L944" i="2"/>
  <c r="N944" i="2" s="1"/>
  <c r="L945" i="2"/>
  <c r="N945" i="2" s="1"/>
  <c r="L946" i="2"/>
  <c r="N946" i="2" s="1"/>
  <c r="L947" i="2"/>
  <c r="N947" i="2" s="1"/>
  <c r="L948" i="2"/>
  <c r="N948" i="2" s="1"/>
  <c r="L949" i="2"/>
  <c r="N949" i="2" s="1"/>
  <c r="L950" i="2"/>
  <c r="N950" i="2" s="1"/>
  <c r="L951" i="2"/>
  <c r="N951" i="2" s="1"/>
  <c r="L952" i="2"/>
  <c r="N952" i="2" s="1"/>
  <c r="L953" i="2"/>
  <c r="N953" i="2" s="1"/>
  <c r="L954" i="2"/>
  <c r="N954" i="2" s="1"/>
  <c r="L955" i="2"/>
  <c r="N955" i="2" s="1"/>
  <c r="L956" i="2"/>
  <c r="N956" i="2" s="1"/>
  <c r="L957" i="2"/>
  <c r="N957" i="2" s="1"/>
  <c r="L958" i="2"/>
  <c r="N958" i="2" s="1"/>
  <c r="L959" i="2"/>
  <c r="N959" i="2" s="1"/>
  <c r="L960" i="2"/>
  <c r="N960" i="2" s="1"/>
  <c r="L961" i="2"/>
  <c r="N961" i="2" s="1"/>
  <c r="L962" i="2"/>
  <c r="N962" i="2" s="1"/>
  <c r="L963" i="2"/>
  <c r="N963" i="2" s="1"/>
  <c r="L964" i="2"/>
  <c r="N964" i="2" s="1"/>
  <c r="L965" i="2"/>
  <c r="N965" i="2" s="1"/>
  <c r="L966" i="2"/>
  <c r="N966" i="2" s="1"/>
  <c r="L967" i="2"/>
  <c r="N967" i="2" s="1"/>
  <c r="L968" i="2"/>
  <c r="N968" i="2" s="1"/>
  <c r="L969" i="2"/>
  <c r="N969" i="2" s="1"/>
  <c r="L970" i="2"/>
  <c r="N970" i="2" s="1"/>
  <c r="L971" i="2"/>
  <c r="N971" i="2" s="1"/>
  <c r="L972" i="2"/>
  <c r="N972" i="2" s="1"/>
  <c r="L973" i="2"/>
  <c r="N973" i="2" s="1"/>
  <c r="L974" i="2"/>
  <c r="N974" i="2" s="1"/>
  <c r="L975" i="2"/>
  <c r="N975" i="2" s="1"/>
  <c r="L976" i="2"/>
  <c r="N976" i="2" s="1"/>
  <c r="L977" i="2"/>
  <c r="N977" i="2" s="1"/>
  <c r="L978" i="2"/>
  <c r="N978" i="2" s="1"/>
  <c r="L979" i="2"/>
  <c r="N979" i="2" s="1"/>
  <c r="L980" i="2"/>
  <c r="N980" i="2" s="1"/>
  <c r="L981" i="2"/>
  <c r="N981" i="2" s="1"/>
  <c r="L982" i="2"/>
  <c r="N982" i="2" s="1"/>
  <c r="L983" i="2"/>
  <c r="N983" i="2" s="1"/>
  <c r="L984" i="2"/>
  <c r="N984" i="2" s="1"/>
  <c r="L985" i="2"/>
  <c r="N985" i="2" s="1"/>
  <c r="L986" i="2"/>
  <c r="N986" i="2" s="1"/>
  <c r="L987" i="2"/>
  <c r="N987" i="2" s="1"/>
  <c r="L988" i="2"/>
  <c r="N988" i="2" s="1"/>
  <c r="L989" i="2"/>
  <c r="N989" i="2" s="1"/>
  <c r="L990" i="2"/>
  <c r="N990" i="2" s="1"/>
  <c r="L991" i="2"/>
  <c r="N991" i="2" s="1"/>
  <c r="L992" i="2"/>
  <c r="N992" i="2" s="1"/>
  <c r="L993" i="2"/>
  <c r="N993" i="2" s="1"/>
  <c r="L994" i="2"/>
  <c r="N994" i="2" s="1"/>
  <c r="L995" i="2"/>
  <c r="N995" i="2" s="1"/>
  <c r="L996" i="2"/>
  <c r="N996" i="2" s="1"/>
  <c r="L997" i="2"/>
  <c r="N997" i="2" s="1"/>
  <c r="L998" i="2"/>
  <c r="N998" i="2" s="1"/>
  <c r="L999" i="2"/>
  <c r="N999" i="2" s="1"/>
  <c r="L1000" i="2"/>
  <c r="N1000" i="2" s="1"/>
  <c r="L1001" i="2"/>
  <c r="N1001" i="2" s="1"/>
  <c r="L1002" i="2"/>
  <c r="N1002" i="2" s="1"/>
  <c r="L1003" i="2"/>
  <c r="N1003" i="2" s="1"/>
  <c r="L1004" i="2"/>
  <c r="N1004" i="2" s="1"/>
  <c r="L1005" i="2"/>
  <c r="N1005" i="2" s="1"/>
  <c r="L1006" i="2"/>
  <c r="N1006" i="2" s="1"/>
  <c r="L1007" i="2"/>
  <c r="N1007" i="2" s="1"/>
  <c r="L1008" i="2"/>
  <c r="N1008" i="2" s="1"/>
  <c r="L1009" i="2"/>
  <c r="N1009" i="2" s="1"/>
  <c r="L1010" i="2"/>
  <c r="N1010" i="2" s="1"/>
  <c r="L1011" i="2"/>
  <c r="N1011" i="2" s="1"/>
  <c r="L1012" i="2"/>
  <c r="N1012" i="2" s="1"/>
  <c r="L1013" i="2"/>
  <c r="N1013" i="2" s="1"/>
  <c r="L1014" i="2"/>
  <c r="N1014" i="2" s="1"/>
  <c r="L1015" i="2"/>
  <c r="N1015" i="2" s="1"/>
  <c r="L1016" i="2"/>
  <c r="N1016" i="2" s="1"/>
  <c r="L1017" i="2"/>
  <c r="N1017" i="2" s="1"/>
  <c r="L1018" i="2"/>
  <c r="N1018" i="2" s="1"/>
  <c r="L1019" i="2"/>
  <c r="N1019" i="2" s="1"/>
  <c r="L1020" i="2"/>
  <c r="N1020" i="2" s="1"/>
  <c r="L1021" i="2"/>
  <c r="N1021" i="2" s="1"/>
  <c r="L1022" i="2"/>
  <c r="N1022" i="2" s="1"/>
  <c r="L1023" i="2"/>
  <c r="N1023" i="2" s="1"/>
  <c r="L1024" i="2"/>
  <c r="N1024" i="2" s="1"/>
  <c r="L1025" i="2"/>
  <c r="N1025" i="2" s="1"/>
  <c r="L1026" i="2"/>
  <c r="N1026" i="2" s="1"/>
  <c r="L1027" i="2"/>
  <c r="N1027" i="2" s="1"/>
  <c r="L1028" i="2"/>
  <c r="N1028" i="2" s="1"/>
  <c r="L1029" i="2"/>
  <c r="N1029" i="2" s="1"/>
  <c r="L1030" i="2"/>
  <c r="N1030" i="2" s="1"/>
  <c r="L1031" i="2"/>
  <c r="N1031" i="2" s="1"/>
  <c r="L1032" i="2"/>
  <c r="N1032" i="2" s="1"/>
  <c r="L1033" i="2"/>
  <c r="N1033" i="2" s="1"/>
  <c r="L1034" i="2"/>
  <c r="N1034" i="2" s="1"/>
  <c r="L1035" i="2"/>
  <c r="N1035" i="2" s="1"/>
  <c r="L1036" i="2"/>
  <c r="N1036" i="2" s="1"/>
  <c r="L1037" i="2"/>
  <c r="N1037" i="2" s="1"/>
  <c r="L1038" i="2"/>
  <c r="N1038" i="2" s="1"/>
  <c r="L1039" i="2"/>
  <c r="N1039" i="2" s="1"/>
  <c r="L1040" i="2"/>
  <c r="N1040" i="2" s="1"/>
  <c r="L1041" i="2"/>
  <c r="N1041" i="2" s="1"/>
  <c r="L1042" i="2"/>
  <c r="N1042" i="2" s="1"/>
  <c r="L1043" i="2"/>
  <c r="N1043" i="2" s="1"/>
  <c r="L1044" i="2"/>
  <c r="N1044" i="2" s="1"/>
  <c r="L1045" i="2"/>
  <c r="N1045" i="2" s="1"/>
  <c r="L1046" i="2"/>
  <c r="N1046" i="2" s="1"/>
  <c r="L1047" i="2"/>
  <c r="N1047" i="2" s="1"/>
  <c r="L1048" i="2"/>
  <c r="N1048" i="2" s="1"/>
  <c r="L1049" i="2"/>
  <c r="N1049" i="2" s="1"/>
  <c r="L1050" i="2"/>
  <c r="N1050" i="2" s="1"/>
  <c r="L1051" i="2"/>
  <c r="N1051" i="2" s="1"/>
  <c r="L1052" i="2"/>
  <c r="N1052" i="2" s="1"/>
  <c r="L1053" i="2"/>
  <c r="N1053" i="2" s="1"/>
  <c r="L1054" i="2"/>
  <c r="N1054" i="2" s="1"/>
  <c r="L1055" i="2"/>
  <c r="N1055" i="2" s="1"/>
  <c r="L1056" i="2"/>
  <c r="N1056" i="2" s="1"/>
  <c r="L1057" i="2"/>
  <c r="N1057" i="2" s="1"/>
  <c r="L1058" i="2"/>
  <c r="N1058" i="2" s="1"/>
  <c r="L1059" i="2"/>
  <c r="N1059" i="2" s="1"/>
  <c r="L1060" i="2"/>
  <c r="N1060" i="2" s="1"/>
  <c r="L1061" i="2"/>
  <c r="N1061" i="2" s="1"/>
  <c r="L1062" i="2"/>
  <c r="N1062" i="2" s="1"/>
  <c r="L1063" i="2"/>
  <c r="N1063" i="2" s="1"/>
  <c r="L1064" i="2"/>
  <c r="N1064" i="2" s="1"/>
  <c r="L1065" i="2"/>
  <c r="N1065" i="2" s="1"/>
  <c r="L1066" i="2"/>
  <c r="N1066" i="2" s="1"/>
  <c r="L1067" i="2"/>
  <c r="N1067" i="2" s="1"/>
  <c r="L1068" i="2"/>
  <c r="N1068" i="2" s="1"/>
  <c r="L1069" i="2"/>
  <c r="N1069" i="2" s="1"/>
  <c r="L1070" i="2"/>
  <c r="N1070" i="2" s="1"/>
  <c r="L1071" i="2"/>
  <c r="N1071" i="2" s="1"/>
  <c r="L1072" i="2"/>
  <c r="N1072" i="2" s="1"/>
  <c r="L1073" i="2"/>
  <c r="N1073" i="2" s="1"/>
  <c r="L1074" i="2"/>
  <c r="N1074" i="2" s="1"/>
  <c r="L1075" i="2"/>
  <c r="N1075" i="2" s="1"/>
  <c r="L1076" i="2"/>
  <c r="N1076" i="2" s="1"/>
  <c r="L1077" i="2"/>
  <c r="N1077" i="2" s="1"/>
  <c r="L1078" i="2"/>
  <c r="N1078" i="2" s="1"/>
  <c r="L1079" i="2"/>
  <c r="N1079" i="2" s="1"/>
  <c r="L1080" i="2"/>
  <c r="N1080" i="2" s="1"/>
  <c r="L1081" i="2"/>
  <c r="N1081" i="2" s="1"/>
  <c r="L1082" i="2"/>
  <c r="N1082" i="2" s="1"/>
  <c r="L1083" i="2"/>
  <c r="N1083" i="2" s="1"/>
  <c r="L1084" i="2"/>
  <c r="N1084" i="2" s="1"/>
  <c r="L1085" i="2"/>
  <c r="N1085" i="2" s="1"/>
  <c r="L1086" i="2"/>
  <c r="N1086" i="2" s="1"/>
  <c r="L1087" i="2"/>
  <c r="N1087" i="2" s="1"/>
  <c r="L1088" i="2"/>
  <c r="N1088" i="2" s="1"/>
  <c r="L1089" i="2"/>
  <c r="N1089" i="2" s="1"/>
  <c r="L1090" i="2"/>
  <c r="N1090" i="2" s="1"/>
  <c r="L1091" i="2"/>
  <c r="N1091" i="2" s="1"/>
  <c r="L1092" i="2"/>
  <c r="N1092" i="2" s="1"/>
  <c r="L1093" i="2"/>
  <c r="N1093" i="2" s="1"/>
  <c r="L1094" i="2"/>
  <c r="N1094" i="2" s="1"/>
  <c r="L1095" i="2"/>
  <c r="N1095" i="2" s="1"/>
  <c r="L1096" i="2"/>
  <c r="N1096" i="2" s="1"/>
  <c r="L1097" i="2"/>
  <c r="N1097" i="2" s="1"/>
  <c r="L1098" i="2"/>
  <c r="N1098" i="2" s="1"/>
  <c r="L1099" i="2"/>
  <c r="N1099" i="2" s="1"/>
  <c r="L1100" i="2"/>
  <c r="N1100" i="2" s="1"/>
  <c r="L1101" i="2"/>
  <c r="N1101" i="2" s="1"/>
  <c r="L1102" i="2"/>
  <c r="N1102" i="2" s="1"/>
  <c r="L1103" i="2"/>
  <c r="N1103" i="2" s="1"/>
  <c r="L1104" i="2"/>
  <c r="N1104" i="2" s="1"/>
  <c r="L1105" i="2"/>
  <c r="N1105" i="2" s="1"/>
  <c r="L1106" i="2"/>
  <c r="N1106" i="2" s="1"/>
  <c r="L1107" i="2"/>
  <c r="N1107" i="2" s="1"/>
  <c r="L1108" i="2"/>
  <c r="N1108" i="2" s="1"/>
  <c r="L1109" i="2"/>
  <c r="N1109" i="2" s="1"/>
  <c r="L1110" i="2"/>
  <c r="N1110" i="2" s="1"/>
  <c r="L1111" i="2"/>
  <c r="N1111" i="2" s="1"/>
  <c r="L1112" i="2"/>
  <c r="N1112" i="2" s="1"/>
  <c r="L1113" i="2"/>
  <c r="N1113" i="2" s="1"/>
  <c r="L1114" i="2"/>
  <c r="N1114" i="2" s="1"/>
  <c r="L1115" i="2"/>
  <c r="N1115" i="2" s="1"/>
  <c r="L1116" i="2"/>
  <c r="N1116" i="2" s="1"/>
  <c r="L1117" i="2"/>
  <c r="N1117" i="2" s="1"/>
  <c r="L1118" i="2"/>
  <c r="N1118" i="2" s="1"/>
  <c r="L1119" i="2"/>
  <c r="N1119" i="2" s="1"/>
  <c r="L1120" i="2"/>
  <c r="N1120" i="2" s="1"/>
  <c r="L1121" i="2"/>
  <c r="N1121" i="2" s="1"/>
  <c r="L1122" i="2"/>
  <c r="N1122" i="2" s="1"/>
  <c r="L1123" i="2"/>
  <c r="N1123" i="2" s="1"/>
  <c r="L1124" i="2"/>
  <c r="N1124" i="2" s="1"/>
  <c r="L1125" i="2"/>
  <c r="N1125" i="2" s="1"/>
  <c r="L1126" i="2"/>
  <c r="N1126" i="2" s="1"/>
  <c r="L1127" i="2"/>
  <c r="N1127" i="2" s="1"/>
  <c r="L1128" i="2"/>
  <c r="N1128" i="2" s="1"/>
  <c r="L1129" i="2"/>
  <c r="N1129" i="2" s="1"/>
  <c r="L1130" i="2"/>
  <c r="N1130" i="2" s="1"/>
  <c r="L1131" i="2"/>
  <c r="N1131" i="2" s="1"/>
  <c r="L1132" i="2"/>
  <c r="N1132" i="2" s="1"/>
  <c r="L1133" i="2"/>
  <c r="N1133" i="2" s="1"/>
  <c r="L1134" i="2"/>
  <c r="N1134" i="2" s="1"/>
  <c r="L1135" i="2"/>
  <c r="N1135" i="2" s="1"/>
  <c r="L1136" i="2"/>
  <c r="N1136" i="2" s="1"/>
  <c r="L1137" i="2"/>
  <c r="N1137" i="2" s="1"/>
  <c r="L1138" i="2"/>
  <c r="N1138" i="2" s="1"/>
  <c r="L1139" i="2"/>
  <c r="N1139" i="2" s="1"/>
  <c r="L1140" i="2"/>
  <c r="N1140" i="2" s="1"/>
  <c r="L1141" i="2"/>
  <c r="N1141" i="2" s="1"/>
  <c r="L1142" i="2"/>
  <c r="N1142" i="2" s="1"/>
  <c r="L1143" i="2"/>
  <c r="N1143" i="2" s="1"/>
  <c r="L1144" i="2"/>
  <c r="N1144" i="2" s="1"/>
  <c r="L1145" i="2"/>
  <c r="N1145" i="2" s="1"/>
  <c r="L1146" i="2"/>
  <c r="N1146" i="2" s="1"/>
  <c r="L1147" i="2"/>
  <c r="N1147" i="2" s="1"/>
  <c r="L1148" i="2"/>
  <c r="N1148" i="2" s="1"/>
  <c r="L1149" i="2"/>
  <c r="N1149" i="2" s="1"/>
  <c r="L1150" i="2"/>
  <c r="N1150" i="2" s="1"/>
  <c r="L1151" i="2"/>
  <c r="N1151" i="2" s="1"/>
  <c r="L1152" i="2"/>
  <c r="N1152" i="2" s="1"/>
  <c r="L1153" i="2"/>
  <c r="N1153" i="2" s="1"/>
  <c r="L1154" i="2"/>
  <c r="N1154" i="2" s="1"/>
  <c r="L1155" i="2"/>
  <c r="N1155" i="2" s="1"/>
  <c r="L1156" i="2"/>
  <c r="N1156" i="2" s="1"/>
  <c r="L1157" i="2"/>
  <c r="N1157" i="2" s="1"/>
  <c r="L1158" i="2"/>
  <c r="N1158" i="2" s="1"/>
  <c r="L1159" i="2"/>
  <c r="N1159" i="2" s="1"/>
  <c r="L1160" i="2"/>
  <c r="N1160" i="2" s="1"/>
  <c r="L1161" i="2"/>
  <c r="N1161" i="2" s="1"/>
  <c r="L1162" i="2"/>
  <c r="N1162" i="2" s="1"/>
  <c r="L1163" i="2"/>
  <c r="N1163" i="2" s="1"/>
  <c r="L1164" i="2"/>
  <c r="N1164" i="2" s="1"/>
  <c r="L1165" i="2"/>
  <c r="N1165" i="2" s="1"/>
  <c r="L1166" i="2"/>
  <c r="N1166" i="2" s="1"/>
  <c r="L1167" i="2"/>
  <c r="N1167" i="2" s="1"/>
  <c r="L1168" i="2"/>
  <c r="N1168" i="2" s="1"/>
  <c r="L1169" i="2"/>
  <c r="N1169" i="2" s="1"/>
  <c r="L1170" i="2"/>
  <c r="N1170" i="2" s="1"/>
  <c r="L1171" i="2"/>
  <c r="N1171" i="2" s="1"/>
  <c r="L1172" i="2"/>
  <c r="N1172" i="2" s="1"/>
  <c r="L1173" i="2"/>
  <c r="N1173" i="2" s="1"/>
  <c r="L1174" i="2"/>
  <c r="N1174" i="2" s="1"/>
  <c r="L1175" i="2"/>
  <c r="N1175" i="2" s="1"/>
  <c r="L1176" i="2"/>
  <c r="N1176" i="2" s="1"/>
  <c r="L1177" i="2"/>
  <c r="N1177" i="2" s="1"/>
  <c r="L1178" i="2"/>
  <c r="N1178" i="2" s="1"/>
  <c r="L1179" i="2"/>
  <c r="N1179" i="2" s="1"/>
  <c r="L1180" i="2"/>
  <c r="N1180" i="2" s="1"/>
  <c r="L1181" i="2"/>
  <c r="N1181" i="2" s="1"/>
  <c r="L1182" i="2"/>
  <c r="N1182" i="2" s="1"/>
  <c r="L1183" i="2"/>
  <c r="N1183" i="2" s="1"/>
  <c r="L1184" i="2"/>
  <c r="N1184" i="2" s="1"/>
  <c r="L1185" i="2"/>
  <c r="N1185" i="2" s="1"/>
  <c r="L1186" i="2"/>
  <c r="N1186" i="2" s="1"/>
  <c r="L1187" i="2"/>
  <c r="N1187" i="2" s="1"/>
  <c r="L1188" i="2"/>
  <c r="N1188" i="2" s="1"/>
  <c r="L1189" i="2"/>
  <c r="N1189" i="2" s="1"/>
  <c r="L1190" i="2"/>
  <c r="N1190" i="2" s="1"/>
  <c r="L1191" i="2"/>
  <c r="N1191" i="2" s="1"/>
  <c r="L1192" i="2"/>
  <c r="N1192" i="2" s="1"/>
  <c r="L1193" i="2"/>
  <c r="N1193" i="2" s="1"/>
  <c r="L1194" i="2"/>
  <c r="N1194" i="2" s="1"/>
  <c r="L1195" i="2"/>
  <c r="N1195" i="2" s="1"/>
  <c r="L1196" i="2"/>
  <c r="N1196" i="2" s="1"/>
  <c r="L1197" i="2"/>
  <c r="N1197" i="2" s="1"/>
  <c r="L1198" i="2"/>
  <c r="N1198" i="2" s="1"/>
  <c r="L1199" i="2"/>
  <c r="N1199" i="2" s="1"/>
  <c r="L1200" i="2"/>
  <c r="N1200" i="2" s="1"/>
  <c r="L1201" i="2"/>
  <c r="N1201" i="2" s="1"/>
  <c r="L1202" i="2"/>
  <c r="N1202" i="2" s="1"/>
  <c r="L1203" i="2"/>
  <c r="N1203" i="2" s="1"/>
  <c r="L1204" i="2"/>
  <c r="N1204" i="2" s="1"/>
  <c r="L1205" i="2"/>
  <c r="N1205" i="2" s="1"/>
  <c r="L1206" i="2"/>
  <c r="N1206" i="2" s="1"/>
  <c r="L1207" i="2"/>
  <c r="N1207" i="2" s="1"/>
  <c r="L1208" i="2"/>
  <c r="N1208" i="2" s="1"/>
  <c r="L1209" i="2"/>
  <c r="N1209" i="2" s="1"/>
  <c r="L1210" i="2"/>
  <c r="N1210" i="2" s="1"/>
  <c r="L1211" i="2"/>
  <c r="N1211" i="2" s="1"/>
  <c r="L1212" i="2"/>
  <c r="N1212" i="2" s="1"/>
  <c r="L1213" i="2"/>
  <c r="N1213" i="2" s="1"/>
  <c r="L1214" i="2"/>
  <c r="N1214" i="2" s="1"/>
  <c r="L1215" i="2"/>
  <c r="N1215" i="2" s="1"/>
  <c r="L1216" i="2"/>
  <c r="N1216" i="2" s="1"/>
  <c r="L1217" i="2"/>
  <c r="N1217" i="2" s="1"/>
  <c r="L1218" i="2"/>
  <c r="N1218" i="2" s="1"/>
  <c r="L1219" i="2"/>
  <c r="N1219" i="2" s="1"/>
  <c r="L1220" i="2"/>
  <c r="N1220" i="2" s="1"/>
  <c r="L1221" i="2"/>
  <c r="N1221" i="2" s="1"/>
  <c r="L1222" i="2"/>
  <c r="N1222" i="2" s="1"/>
  <c r="L1223" i="2"/>
  <c r="N1223" i="2" s="1"/>
  <c r="L1224" i="2"/>
  <c r="N1224" i="2" s="1"/>
  <c r="L1225" i="2"/>
  <c r="N1225" i="2" s="1"/>
  <c r="L1226" i="2"/>
  <c r="N1226" i="2" s="1"/>
  <c r="L1227" i="2"/>
  <c r="N1227" i="2" s="1"/>
  <c r="L1228" i="2"/>
  <c r="N1228" i="2" s="1"/>
  <c r="L1229" i="2"/>
  <c r="N1229" i="2" s="1"/>
  <c r="L1230" i="2"/>
  <c r="N1230" i="2" s="1"/>
  <c r="L1231" i="2"/>
  <c r="N1231" i="2" s="1"/>
  <c r="L1232" i="2"/>
  <c r="N1232" i="2" s="1"/>
  <c r="L1233" i="2"/>
  <c r="N1233" i="2" s="1"/>
  <c r="L1234" i="2"/>
  <c r="N1234" i="2" s="1"/>
  <c r="L1235" i="2"/>
  <c r="N1235" i="2" s="1"/>
  <c r="L1236" i="2"/>
  <c r="N1236" i="2" s="1"/>
  <c r="L1237" i="2"/>
  <c r="N1237" i="2" s="1"/>
  <c r="L1238" i="2"/>
  <c r="N1238" i="2" s="1"/>
  <c r="L1239" i="2"/>
  <c r="N1239" i="2" s="1"/>
  <c r="L1240" i="2"/>
  <c r="N1240" i="2" s="1"/>
  <c r="L1241" i="2"/>
  <c r="N1241" i="2" s="1"/>
  <c r="L1242" i="2"/>
  <c r="N1242" i="2" s="1"/>
  <c r="L1243" i="2"/>
  <c r="N1243" i="2" s="1"/>
  <c r="L1244" i="2"/>
  <c r="N1244" i="2" s="1"/>
  <c r="L1245" i="2"/>
  <c r="N1245" i="2" s="1"/>
  <c r="L1246" i="2"/>
  <c r="N1246" i="2" s="1"/>
  <c r="L1247" i="2"/>
  <c r="N1247" i="2" s="1"/>
  <c r="L1248" i="2"/>
  <c r="N1248" i="2" s="1"/>
  <c r="L1249" i="2"/>
  <c r="N1249" i="2" s="1"/>
  <c r="L1250" i="2"/>
  <c r="N1250" i="2" s="1"/>
  <c r="L1251" i="2"/>
  <c r="N1251" i="2" s="1"/>
  <c r="L1252" i="2"/>
  <c r="N1252" i="2" s="1"/>
  <c r="L1253" i="2"/>
  <c r="N1253" i="2" s="1"/>
  <c r="L1254" i="2"/>
  <c r="N1254" i="2" s="1"/>
  <c r="L1255" i="2"/>
  <c r="N1255" i="2" s="1"/>
  <c r="L1256" i="2"/>
  <c r="N1256" i="2" s="1"/>
  <c r="L1257" i="2"/>
  <c r="N1257" i="2" s="1"/>
  <c r="L1258" i="2"/>
  <c r="N1258" i="2" s="1"/>
  <c r="L1259" i="2"/>
  <c r="N1259" i="2" s="1"/>
  <c r="L1260" i="2"/>
  <c r="N1260" i="2" s="1"/>
  <c r="L1261" i="2"/>
  <c r="N1261" i="2" s="1"/>
  <c r="L1262" i="2"/>
  <c r="N1262" i="2" s="1"/>
  <c r="L1263" i="2"/>
  <c r="N1263" i="2" s="1"/>
  <c r="L1264" i="2"/>
  <c r="N1264" i="2" s="1"/>
  <c r="L1265" i="2"/>
  <c r="N1265" i="2" s="1"/>
  <c r="L1266" i="2"/>
  <c r="N1266" i="2" s="1"/>
  <c r="L1267" i="2"/>
  <c r="N1267" i="2" s="1"/>
  <c r="L1268" i="2"/>
  <c r="N1268" i="2" s="1"/>
  <c r="L1269" i="2"/>
  <c r="N1269" i="2" s="1"/>
  <c r="L1270" i="2"/>
  <c r="N1270" i="2" s="1"/>
  <c r="L1271" i="2"/>
  <c r="N1271" i="2" s="1"/>
  <c r="L1272" i="2"/>
  <c r="N1272" i="2" s="1"/>
  <c r="L1273" i="2"/>
  <c r="N1273" i="2" s="1"/>
  <c r="L1274" i="2"/>
  <c r="N1274" i="2" s="1"/>
  <c r="L1275" i="2"/>
  <c r="N1275" i="2" s="1"/>
  <c r="L1276" i="2"/>
  <c r="N1276" i="2" s="1"/>
  <c r="L1277" i="2"/>
  <c r="N1277" i="2" s="1"/>
  <c r="L1278" i="2"/>
  <c r="N1278" i="2" s="1"/>
  <c r="L1279" i="2"/>
  <c r="N1279" i="2" s="1"/>
  <c r="L1280" i="2"/>
  <c r="N1280" i="2" s="1"/>
  <c r="L1281" i="2"/>
  <c r="N1281" i="2" s="1"/>
  <c r="L1282" i="2"/>
  <c r="N1282" i="2" s="1"/>
  <c r="L1283" i="2"/>
  <c r="N1283" i="2" s="1"/>
  <c r="L1284" i="2"/>
  <c r="N1284" i="2" s="1"/>
  <c r="L1285" i="2"/>
  <c r="N1285" i="2" s="1"/>
  <c r="L1286" i="2"/>
  <c r="N1286" i="2" s="1"/>
  <c r="L1287" i="2"/>
  <c r="N1287" i="2" s="1"/>
  <c r="L1288" i="2"/>
  <c r="N1288" i="2" s="1"/>
  <c r="L1289" i="2"/>
  <c r="N1289" i="2" s="1"/>
  <c r="L1290" i="2"/>
  <c r="N1290" i="2" s="1"/>
  <c r="L1291" i="2"/>
  <c r="N1291" i="2" s="1"/>
  <c r="L1292" i="2"/>
  <c r="N1292" i="2" s="1"/>
  <c r="L1293" i="2"/>
  <c r="N1293" i="2" s="1"/>
  <c r="L1294" i="2"/>
  <c r="N1294" i="2" s="1"/>
  <c r="L1295" i="2"/>
  <c r="N1295" i="2" s="1"/>
  <c r="L1296" i="2"/>
  <c r="N1296" i="2" s="1"/>
  <c r="L1297" i="2"/>
  <c r="N1297" i="2" s="1"/>
  <c r="L1298" i="2"/>
  <c r="N1298" i="2" s="1"/>
  <c r="L1299" i="2"/>
  <c r="N1299" i="2" s="1"/>
  <c r="L1300" i="2"/>
  <c r="N1300" i="2" s="1"/>
  <c r="L1301" i="2"/>
  <c r="N1301" i="2" s="1"/>
  <c r="L1302" i="2"/>
  <c r="N1302" i="2" s="1"/>
  <c r="L1303" i="2"/>
  <c r="N1303" i="2" s="1"/>
  <c r="L1304" i="2"/>
  <c r="N1304" i="2" s="1"/>
  <c r="L1305" i="2"/>
  <c r="N1305" i="2" s="1"/>
  <c r="L1306" i="2"/>
  <c r="N1306" i="2" s="1"/>
  <c r="L1307" i="2"/>
  <c r="N1307" i="2" s="1"/>
  <c r="L1308" i="2"/>
  <c r="N1308" i="2" s="1"/>
  <c r="L1309" i="2"/>
  <c r="N1309" i="2" s="1"/>
  <c r="L1310" i="2"/>
  <c r="N1310" i="2" s="1"/>
  <c r="L1311" i="2"/>
  <c r="N1311" i="2" s="1"/>
  <c r="L1312" i="2"/>
  <c r="N1312" i="2" s="1"/>
  <c r="L1313" i="2"/>
  <c r="N1313" i="2" s="1"/>
  <c r="L1314" i="2"/>
  <c r="N1314" i="2" s="1"/>
  <c r="L1315" i="2"/>
  <c r="N1315" i="2" s="1"/>
  <c r="L1316" i="2"/>
  <c r="N1316" i="2" s="1"/>
  <c r="L1317" i="2"/>
  <c r="N1317" i="2" s="1"/>
  <c r="L1318" i="2"/>
  <c r="N1318" i="2" s="1"/>
  <c r="L1319" i="2"/>
  <c r="N1319" i="2" s="1"/>
  <c r="L1320" i="2"/>
  <c r="N1320" i="2" s="1"/>
  <c r="L1321" i="2"/>
  <c r="N1321" i="2" s="1"/>
  <c r="L1322" i="2"/>
  <c r="N1322" i="2" s="1"/>
  <c r="L1323" i="2"/>
  <c r="N1323" i="2" s="1"/>
  <c r="L1324" i="2"/>
  <c r="N1324" i="2" s="1"/>
  <c r="L1325" i="2"/>
  <c r="N1325" i="2" s="1"/>
  <c r="L1326" i="2"/>
  <c r="N1326" i="2" s="1"/>
  <c r="L1327" i="2"/>
  <c r="N1327" i="2" s="1"/>
  <c r="L1328" i="2"/>
  <c r="N1328" i="2" s="1"/>
  <c r="L1329" i="2"/>
  <c r="N1329" i="2" s="1"/>
  <c r="L1330" i="2"/>
  <c r="N1330" i="2" s="1"/>
  <c r="L1331" i="2"/>
  <c r="N1331" i="2" s="1"/>
  <c r="L1332" i="2"/>
  <c r="N1332" i="2" s="1"/>
  <c r="L1333" i="2"/>
  <c r="N1333" i="2" s="1"/>
  <c r="L1334" i="2"/>
  <c r="N1334" i="2" s="1"/>
  <c r="L1335" i="2"/>
  <c r="N1335" i="2" s="1"/>
  <c r="L1336" i="2"/>
  <c r="N1336" i="2" s="1"/>
  <c r="L1337" i="2"/>
  <c r="N1337" i="2" s="1"/>
  <c r="L1338" i="2"/>
  <c r="N1338" i="2" s="1"/>
  <c r="L1339" i="2"/>
  <c r="N1339" i="2" s="1"/>
  <c r="L1340" i="2"/>
  <c r="N1340" i="2" s="1"/>
  <c r="L1341" i="2"/>
  <c r="N1341" i="2" s="1"/>
  <c r="L1342" i="2"/>
  <c r="N1342" i="2" s="1"/>
  <c r="L1343" i="2"/>
  <c r="N1343" i="2" s="1"/>
  <c r="L1344" i="2"/>
  <c r="N1344" i="2" s="1"/>
  <c r="L1345" i="2"/>
  <c r="N1345" i="2" s="1"/>
  <c r="L1346" i="2"/>
  <c r="N1346" i="2" s="1"/>
  <c r="L1347" i="2"/>
  <c r="N1347" i="2" s="1"/>
  <c r="L1348" i="2"/>
  <c r="N1348" i="2" s="1"/>
  <c r="L1349" i="2"/>
  <c r="N1349" i="2" s="1"/>
  <c r="L1350" i="2"/>
  <c r="N1350" i="2" s="1"/>
  <c r="L1351" i="2"/>
  <c r="N1351" i="2" s="1"/>
  <c r="L1352" i="2"/>
  <c r="N1352" i="2" s="1"/>
  <c r="L1353" i="2"/>
  <c r="N1353" i="2" s="1"/>
  <c r="L1354" i="2"/>
  <c r="N1354" i="2" s="1"/>
  <c r="L1355" i="2"/>
  <c r="N1355" i="2" s="1"/>
  <c r="L1356" i="2"/>
  <c r="N1356" i="2" s="1"/>
  <c r="L1357" i="2"/>
  <c r="N1357" i="2" s="1"/>
  <c r="L1358" i="2"/>
  <c r="N1358" i="2" s="1"/>
  <c r="L1359" i="2"/>
  <c r="N1359" i="2" s="1"/>
  <c r="L1360" i="2"/>
  <c r="N1360" i="2" s="1"/>
  <c r="L1361" i="2"/>
  <c r="N1361" i="2" s="1"/>
  <c r="L1362" i="2"/>
  <c r="N1362" i="2" s="1"/>
  <c r="L1363" i="2"/>
  <c r="N1363" i="2" s="1"/>
  <c r="L1364" i="2"/>
  <c r="N1364" i="2" s="1"/>
  <c r="L1365" i="2"/>
  <c r="N1365" i="2" s="1"/>
  <c r="L1366" i="2"/>
  <c r="N1366" i="2" s="1"/>
  <c r="L1367" i="2"/>
  <c r="N1367" i="2" s="1"/>
  <c r="L1368" i="2"/>
  <c r="N1368" i="2" s="1"/>
  <c r="L1369" i="2"/>
  <c r="N1369" i="2" s="1"/>
  <c r="L1370" i="2"/>
  <c r="N1370" i="2" s="1"/>
  <c r="L1371" i="2"/>
  <c r="N1371" i="2" s="1"/>
  <c r="L1372" i="2"/>
  <c r="N1372" i="2" s="1"/>
  <c r="L1373" i="2"/>
  <c r="N1373" i="2" s="1"/>
  <c r="L1374" i="2"/>
  <c r="N1374" i="2" s="1"/>
  <c r="L1375" i="2"/>
  <c r="N1375" i="2" s="1"/>
  <c r="L1376" i="2"/>
  <c r="N1376" i="2" s="1"/>
  <c r="L1377" i="2"/>
  <c r="N1377" i="2" s="1"/>
  <c r="L1378" i="2"/>
  <c r="N1378" i="2" s="1"/>
  <c r="L1379" i="2"/>
  <c r="N1379" i="2" s="1"/>
  <c r="L1380" i="2"/>
  <c r="N1380" i="2" s="1"/>
  <c r="L1381" i="2"/>
  <c r="N1381" i="2" s="1"/>
  <c r="L1382" i="2"/>
  <c r="N1382" i="2" s="1"/>
  <c r="L1383" i="2"/>
  <c r="N1383" i="2" s="1"/>
  <c r="L1384" i="2"/>
  <c r="N1384" i="2" s="1"/>
  <c r="L1385" i="2"/>
  <c r="N1385" i="2" s="1"/>
  <c r="L1386" i="2"/>
  <c r="N1386" i="2" s="1"/>
  <c r="L1387" i="2"/>
  <c r="N1387" i="2" s="1"/>
  <c r="L1388" i="2"/>
  <c r="N1388" i="2" s="1"/>
  <c r="L1389" i="2"/>
  <c r="N1389" i="2" s="1"/>
  <c r="L1390" i="2"/>
  <c r="N1390" i="2" s="1"/>
  <c r="L1391" i="2"/>
  <c r="N1391" i="2" s="1"/>
  <c r="L1392" i="2"/>
  <c r="N1392" i="2" s="1"/>
  <c r="L1393" i="2"/>
  <c r="N1393" i="2" s="1"/>
  <c r="L1394" i="2"/>
  <c r="N1394" i="2" s="1"/>
  <c r="L1395" i="2"/>
  <c r="N1395" i="2" s="1"/>
  <c r="L1396" i="2"/>
  <c r="N1396" i="2" s="1"/>
  <c r="L1397" i="2"/>
  <c r="N1397" i="2" s="1"/>
  <c r="L1398" i="2"/>
  <c r="N1398" i="2" s="1"/>
  <c r="L1399" i="2"/>
  <c r="N1399" i="2" s="1"/>
  <c r="L1400" i="2"/>
  <c r="N1400" i="2" s="1"/>
  <c r="L1401" i="2"/>
  <c r="N1401" i="2" s="1"/>
  <c r="L1402" i="2"/>
  <c r="N1402" i="2" s="1"/>
  <c r="L1403" i="2"/>
  <c r="N1403" i="2" s="1"/>
  <c r="L1404" i="2"/>
  <c r="N1404" i="2" s="1"/>
  <c r="L1405" i="2"/>
  <c r="N1405" i="2" s="1"/>
  <c r="L1406" i="2"/>
  <c r="N1406" i="2" s="1"/>
  <c r="L1407" i="2"/>
  <c r="N1407" i="2" s="1"/>
  <c r="L1408" i="2"/>
  <c r="N1408" i="2" s="1"/>
  <c r="L1409" i="2"/>
  <c r="N1409" i="2" s="1"/>
  <c r="L1410" i="2"/>
  <c r="N1410" i="2" s="1"/>
  <c r="L1411" i="2"/>
  <c r="N1411" i="2" s="1"/>
  <c r="L1412" i="2"/>
  <c r="N1412" i="2" s="1"/>
  <c r="L1413" i="2"/>
  <c r="N1413" i="2" s="1"/>
  <c r="L1414" i="2"/>
  <c r="N1414" i="2" s="1"/>
  <c r="L1415" i="2"/>
  <c r="N1415" i="2" s="1"/>
  <c r="L1416" i="2"/>
  <c r="N1416" i="2" s="1"/>
  <c r="L1417" i="2"/>
  <c r="N1417" i="2" s="1"/>
  <c r="L1418" i="2"/>
  <c r="N1418" i="2" s="1"/>
  <c r="L1419" i="2"/>
  <c r="N1419" i="2" s="1"/>
  <c r="L1420" i="2"/>
  <c r="N1420" i="2" s="1"/>
  <c r="L1421" i="2"/>
  <c r="N1421" i="2" s="1"/>
  <c r="L1422" i="2"/>
  <c r="N1422" i="2" s="1"/>
  <c r="L1423" i="2"/>
  <c r="N1423" i="2" s="1"/>
  <c r="L1424" i="2"/>
  <c r="N1424" i="2" s="1"/>
  <c r="L1425" i="2"/>
  <c r="N1425" i="2" s="1"/>
  <c r="L1426" i="2"/>
  <c r="N1426" i="2" s="1"/>
  <c r="L1427" i="2"/>
  <c r="N1427" i="2" s="1"/>
  <c r="L1428" i="2"/>
  <c r="N1428" i="2" s="1"/>
  <c r="L1429" i="2"/>
  <c r="N1429" i="2" s="1"/>
  <c r="L1430" i="2"/>
  <c r="N1430" i="2" s="1"/>
  <c r="L1431" i="2"/>
  <c r="N1431" i="2" s="1"/>
  <c r="L1432" i="2"/>
  <c r="N1432" i="2" s="1"/>
  <c r="L1433" i="2"/>
  <c r="N1433" i="2" s="1"/>
  <c r="L1434" i="2"/>
  <c r="N1434" i="2" s="1"/>
  <c r="L1435" i="2"/>
  <c r="N1435" i="2" s="1"/>
  <c r="L1436" i="2"/>
  <c r="N1436" i="2" s="1"/>
  <c r="L1437" i="2"/>
  <c r="N1437" i="2" s="1"/>
  <c r="L1438" i="2"/>
  <c r="N1438" i="2" s="1"/>
  <c r="L1439" i="2"/>
  <c r="N1439" i="2" s="1"/>
  <c r="L1440" i="2"/>
  <c r="N1440" i="2" s="1"/>
  <c r="L1441" i="2"/>
  <c r="N1441" i="2" s="1"/>
  <c r="L1442" i="2"/>
  <c r="N1442" i="2" s="1"/>
  <c r="L1443" i="2"/>
  <c r="N1443" i="2" s="1"/>
  <c r="L1444" i="2"/>
  <c r="N1444" i="2" s="1"/>
  <c r="L1445" i="2"/>
  <c r="N1445" i="2" s="1"/>
  <c r="L1446" i="2"/>
  <c r="N1446" i="2" s="1"/>
  <c r="L1447" i="2"/>
  <c r="N1447" i="2" s="1"/>
  <c r="L1448" i="2"/>
  <c r="N1448" i="2" s="1"/>
  <c r="L1449" i="2"/>
  <c r="N1449" i="2" s="1"/>
  <c r="L1450" i="2"/>
  <c r="N1450" i="2" s="1"/>
  <c r="L1451" i="2"/>
  <c r="N1451" i="2" s="1"/>
  <c r="L1452" i="2"/>
  <c r="N1452" i="2" s="1"/>
  <c r="L1453" i="2"/>
  <c r="N1453" i="2" s="1"/>
  <c r="L1454" i="2"/>
  <c r="N1454" i="2" s="1"/>
  <c r="L1455" i="2"/>
  <c r="N1455" i="2" s="1"/>
  <c r="L1456" i="2"/>
  <c r="N1456" i="2" s="1"/>
  <c r="L1457" i="2"/>
  <c r="N1457" i="2" s="1"/>
  <c r="L1458" i="2"/>
  <c r="N1458" i="2" s="1"/>
  <c r="L1459" i="2"/>
  <c r="N1459" i="2" s="1"/>
  <c r="L1460" i="2"/>
  <c r="N1460" i="2" s="1"/>
  <c r="L1461" i="2"/>
  <c r="N1461" i="2" s="1"/>
  <c r="L1462" i="2"/>
  <c r="N1462" i="2" s="1"/>
  <c r="L1463" i="2"/>
  <c r="N1463" i="2" s="1"/>
  <c r="L1464" i="2"/>
  <c r="N1464" i="2" s="1"/>
  <c r="L1465" i="2"/>
  <c r="N1465" i="2" s="1"/>
  <c r="L1466" i="2"/>
  <c r="N1466" i="2" s="1"/>
  <c r="L1467" i="2"/>
  <c r="N1467" i="2" s="1"/>
  <c r="L1468" i="2"/>
  <c r="N1468" i="2" s="1"/>
  <c r="L1469" i="2"/>
  <c r="N1469" i="2" s="1"/>
  <c r="L1470" i="2"/>
  <c r="N1470" i="2" s="1"/>
  <c r="L1471" i="2"/>
  <c r="N1471" i="2" s="1"/>
  <c r="L1472" i="2"/>
  <c r="N1472" i="2" s="1"/>
  <c r="L1473" i="2"/>
  <c r="N1473" i="2" s="1"/>
  <c r="L1474" i="2"/>
  <c r="N1474" i="2" s="1"/>
  <c r="L1475" i="2"/>
  <c r="N1475" i="2" s="1"/>
  <c r="L1476" i="2"/>
  <c r="N1476" i="2" s="1"/>
  <c r="L1477" i="2"/>
  <c r="N1477" i="2" s="1"/>
  <c r="L1478" i="2"/>
  <c r="N1478" i="2" s="1"/>
  <c r="L1479" i="2"/>
  <c r="N1479" i="2" s="1"/>
  <c r="L1480" i="2"/>
  <c r="N1480" i="2" s="1"/>
  <c r="L1481" i="2"/>
  <c r="N1481" i="2" s="1"/>
  <c r="L1482" i="2"/>
  <c r="N1482" i="2" s="1"/>
  <c r="L1483" i="2"/>
  <c r="N1483" i="2" s="1"/>
  <c r="L1484" i="2"/>
  <c r="N1484" i="2" s="1"/>
  <c r="L1485" i="2"/>
  <c r="N1485" i="2" s="1"/>
  <c r="L1486" i="2"/>
  <c r="N1486" i="2" s="1"/>
  <c r="L1487" i="2"/>
  <c r="N1487" i="2" s="1"/>
  <c r="L1488" i="2"/>
  <c r="N1488" i="2" s="1"/>
  <c r="L1489" i="2"/>
  <c r="N1489" i="2" s="1"/>
  <c r="L1490" i="2"/>
  <c r="N1490" i="2" s="1"/>
  <c r="L1491" i="2"/>
  <c r="N1491" i="2" s="1"/>
  <c r="L1492" i="2"/>
  <c r="N1492" i="2" s="1"/>
  <c r="L1493" i="2"/>
  <c r="N1493" i="2" s="1"/>
  <c r="L1494" i="2"/>
  <c r="N1494" i="2" s="1"/>
  <c r="L1495" i="2"/>
  <c r="N1495" i="2" s="1"/>
  <c r="L1496" i="2"/>
  <c r="N1496" i="2" s="1"/>
  <c r="L1497" i="2"/>
  <c r="N1497" i="2" s="1"/>
  <c r="L1498" i="2"/>
  <c r="N1498" i="2" s="1"/>
  <c r="L1499" i="2"/>
  <c r="N1499" i="2" s="1"/>
  <c r="L1500" i="2"/>
  <c r="N1500" i="2" s="1"/>
  <c r="L1501" i="2"/>
  <c r="N1501" i="2" s="1"/>
  <c r="L1502" i="2"/>
  <c r="N1502" i="2" s="1"/>
  <c r="L1503" i="2"/>
  <c r="N1503" i="2" s="1"/>
  <c r="L1504" i="2"/>
  <c r="N1504" i="2" s="1"/>
  <c r="L1505" i="2"/>
  <c r="N1505" i="2" s="1"/>
  <c r="L1506" i="2"/>
  <c r="N1506" i="2" s="1"/>
  <c r="L1507" i="2"/>
  <c r="N1507" i="2" s="1"/>
  <c r="L1508" i="2"/>
  <c r="N1508" i="2" s="1"/>
  <c r="L1509" i="2"/>
  <c r="N1509" i="2" s="1"/>
  <c r="L1510" i="2"/>
  <c r="N1510" i="2" s="1"/>
  <c r="L1511" i="2"/>
  <c r="N1511" i="2" s="1"/>
  <c r="L1512" i="2"/>
  <c r="N1512" i="2" s="1"/>
  <c r="L1513" i="2"/>
  <c r="N1513" i="2" s="1"/>
  <c r="L1514" i="2"/>
  <c r="N1514" i="2" s="1"/>
  <c r="L1515" i="2"/>
  <c r="N1515" i="2" s="1"/>
  <c r="L1516" i="2"/>
  <c r="N1516" i="2" s="1"/>
  <c r="L1517" i="2"/>
  <c r="N1517" i="2" s="1"/>
  <c r="L1518" i="2"/>
  <c r="N1518" i="2" s="1"/>
  <c r="L1519" i="2"/>
  <c r="N1519" i="2" s="1"/>
  <c r="L1520" i="2"/>
  <c r="N1520" i="2" s="1"/>
  <c r="L1521" i="2"/>
  <c r="N1521" i="2" s="1"/>
  <c r="L1522" i="2"/>
  <c r="N1522" i="2" s="1"/>
  <c r="L1523" i="2"/>
  <c r="N1523" i="2" s="1"/>
  <c r="L1524" i="2"/>
  <c r="N1524" i="2" s="1"/>
  <c r="L1525" i="2"/>
  <c r="N1525" i="2" s="1"/>
  <c r="L1526" i="2"/>
  <c r="N1526" i="2" s="1"/>
  <c r="L1527" i="2"/>
  <c r="N1527" i="2" s="1"/>
  <c r="L1528" i="2"/>
  <c r="N1528" i="2" s="1"/>
  <c r="L1529" i="2"/>
  <c r="N1529" i="2" s="1"/>
  <c r="L1530" i="2"/>
  <c r="N1530" i="2" s="1"/>
  <c r="L1531" i="2"/>
  <c r="N1531" i="2" s="1"/>
  <c r="L1532" i="2"/>
  <c r="N1532" i="2" s="1"/>
  <c r="L1533" i="2"/>
  <c r="N1533" i="2" s="1"/>
  <c r="L1534" i="2"/>
  <c r="N1534" i="2" s="1"/>
  <c r="L1535" i="2"/>
  <c r="N1535" i="2" s="1"/>
  <c r="L1536" i="2"/>
  <c r="N1536" i="2" s="1"/>
  <c r="L1537" i="2"/>
  <c r="N1537" i="2" s="1"/>
  <c r="L1538" i="2"/>
  <c r="N1538" i="2" s="1"/>
  <c r="L1539" i="2"/>
  <c r="N1539" i="2" s="1"/>
  <c r="L1540" i="2"/>
  <c r="N1540" i="2" s="1"/>
  <c r="L1541" i="2"/>
  <c r="N1541" i="2" s="1"/>
  <c r="L1542" i="2"/>
  <c r="N1542" i="2" s="1"/>
  <c r="L1543" i="2"/>
  <c r="N1543" i="2" s="1"/>
  <c r="L1544" i="2"/>
  <c r="N1544" i="2" s="1"/>
  <c r="L1545" i="2"/>
  <c r="N1545" i="2" s="1"/>
  <c r="L1546" i="2"/>
  <c r="N1546" i="2" s="1"/>
  <c r="L1547" i="2"/>
  <c r="N1547" i="2" s="1"/>
  <c r="L1548" i="2"/>
  <c r="N1548" i="2" s="1"/>
  <c r="L1549" i="2"/>
  <c r="N1549" i="2" s="1"/>
  <c r="L1550" i="2"/>
  <c r="N1550" i="2" s="1"/>
  <c r="L1551" i="2"/>
  <c r="N1551" i="2" s="1"/>
  <c r="L1552" i="2"/>
  <c r="N1552" i="2" s="1"/>
  <c r="L1553" i="2"/>
  <c r="N1553" i="2" s="1"/>
  <c r="L1554" i="2"/>
  <c r="N1554" i="2" s="1"/>
  <c r="L1555" i="2"/>
  <c r="N1555" i="2" s="1"/>
  <c r="L1556" i="2"/>
  <c r="N1556" i="2" s="1"/>
  <c r="L1557" i="2"/>
  <c r="N1557" i="2" s="1"/>
  <c r="L1558" i="2"/>
  <c r="N1558" i="2" s="1"/>
  <c r="L1559" i="2"/>
  <c r="N1559" i="2" s="1"/>
  <c r="L1560" i="2"/>
  <c r="N1560" i="2" s="1"/>
  <c r="L1561" i="2"/>
  <c r="N1561" i="2" s="1"/>
  <c r="L1562" i="2"/>
  <c r="N1562" i="2" s="1"/>
  <c r="L1563" i="2"/>
  <c r="N1563" i="2" s="1"/>
  <c r="L1564" i="2"/>
  <c r="N1564" i="2" s="1"/>
  <c r="L1565" i="2"/>
  <c r="N1565" i="2" s="1"/>
  <c r="L1566" i="2"/>
  <c r="N1566" i="2" s="1"/>
  <c r="L1567" i="2"/>
  <c r="N1567" i="2" s="1"/>
  <c r="L1568" i="2"/>
  <c r="N1568" i="2" s="1"/>
  <c r="L1569" i="2"/>
  <c r="N1569" i="2" s="1"/>
  <c r="L1570" i="2"/>
  <c r="N1570" i="2" s="1"/>
  <c r="L1571" i="2"/>
  <c r="N1571" i="2" s="1"/>
  <c r="L1572" i="2"/>
  <c r="N1572" i="2" s="1"/>
  <c r="L1573" i="2"/>
  <c r="N1573" i="2" s="1"/>
  <c r="L1574" i="2"/>
  <c r="N1574" i="2" s="1"/>
  <c r="L1575" i="2"/>
  <c r="N1575" i="2" s="1"/>
  <c r="L1576" i="2"/>
  <c r="N1576" i="2" s="1"/>
  <c r="L1577" i="2"/>
  <c r="N1577" i="2" s="1"/>
  <c r="L1578" i="2"/>
  <c r="N1578" i="2" s="1"/>
  <c r="L1579" i="2"/>
  <c r="N1579" i="2" s="1"/>
  <c r="L1580" i="2"/>
  <c r="N1580" i="2" s="1"/>
  <c r="L1581" i="2"/>
  <c r="N1581" i="2" s="1"/>
  <c r="L1582" i="2"/>
  <c r="N1582" i="2" s="1"/>
  <c r="L1583" i="2"/>
  <c r="N1583" i="2" s="1"/>
  <c r="L1584" i="2"/>
  <c r="N1584" i="2" s="1"/>
  <c r="L1585" i="2"/>
  <c r="N1585" i="2" s="1"/>
  <c r="L1586" i="2"/>
  <c r="N1586" i="2" s="1"/>
  <c r="L1587" i="2"/>
  <c r="N1587" i="2" s="1"/>
  <c r="L1588" i="2"/>
  <c r="N1588" i="2" s="1"/>
  <c r="L1589" i="2"/>
  <c r="N1589" i="2" s="1"/>
  <c r="L1590" i="2"/>
  <c r="N1590" i="2" s="1"/>
  <c r="L1591" i="2"/>
  <c r="N1591" i="2" s="1"/>
  <c r="L1592" i="2"/>
  <c r="N1592" i="2" s="1"/>
  <c r="L1593" i="2"/>
  <c r="N1593" i="2" s="1"/>
  <c r="L1594" i="2"/>
  <c r="N1594" i="2" s="1"/>
  <c r="L1595" i="2"/>
  <c r="N1595" i="2" s="1"/>
  <c r="L1596" i="2"/>
  <c r="N1596" i="2" s="1"/>
  <c r="L1597" i="2"/>
  <c r="N1597" i="2" s="1"/>
  <c r="L1598" i="2"/>
  <c r="N1598" i="2" s="1"/>
  <c r="L1599" i="2"/>
  <c r="N1599" i="2" s="1"/>
  <c r="L1600" i="2"/>
  <c r="N1600" i="2" s="1"/>
  <c r="L1601" i="2"/>
  <c r="N1601" i="2" s="1"/>
  <c r="L1602" i="2"/>
  <c r="N1602" i="2" s="1"/>
  <c r="L1603" i="2"/>
  <c r="N1603" i="2" s="1"/>
  <c r="L1604" i="2"/>
  <c r="N1604" i="2" s="1"/>
  <c r="L1605" i="2"/>
  <c r="N1605" i="2" s="1"/>
  <c r="L1606" i="2"/>
  <c r="N1606" i="2" s="1"/>
  <c r="L1607" i="2"/>
  <c r="N1607" i="2" s="1"/>
  <c r="L1608" i="2"/>
  <c r="N1608" i="2" s="1"/>
  <c r="L1609" i="2"/>
  <c r="N1609" i="2" s="1"/>
  <c r="L1610" i="2"/>
  <c r="N1610" i="2" s="1"/>
  <c r="L1611" i="2"/>
  <c r="N1611" i="2" s="1"/>
  <c r="L1612" i="2"/>
  <c r="N1612" i="2" s="1"/>
  <c r="L1613" i="2"/>
  <c r="N1613" i="2" s="1"/>
  <c r="L1614" i="2"/>
  <c r="N1614" i="2" s="1"/>
  <c r="L1615" i="2"/>
  <c r="N1615" i="2" s="1"/>
  <c r="L1616" i="2"/>
  <c r="N1616" i="2" s="1"/>
  <c r="L1617" i="2"/>
  <c r="N1617" i="2" s="1"/>
  <c r="L1618" i="2"/>
  <c r="N1618" i="2" s="1"/>
  <c r="L1619" i="2"/>
  <c r="N1619" i="2" s="1"/>
  <c r="L1620" i="2"/>
  <c r="N1620" i="2" s="1"/>
  <c r="L1621" i="2"/>
  <c r="N1621" i="2" s="1"/>
  <c r="L1622" i="2"/>
  <c r="N1622" i="2" s="1"/>
  <c r="L1623" i="2"/>
  <c r="N1623" i="2" s="1"/>
  <c r="L1624" i="2"/>
  <c r="N1624" i="2" s="1"/>
  <c r="L1625" i="2"/>
  <c r="N1625" i="2" s="1"/>
  <c r="L1626" i="2"/>
  <c r="N1626" i="2" s="1"/>
  <c r="L1627" i="2"/>
  <c r="N1627" i="2" s="1"/>
  <c r="L1628" i="2"/>
  <c r="N1628" i="2" s="1"/>
  <c r="L1629" i="2"/>
  <c r="N1629" i="2" s="1"/>
  <c r="L1630" i="2"/>
  <c r="N1630" i="2" s="1"/>
  <c r="L1631" i="2"/>
  <c r="N1631" i="2" s="1"/>
  <c r="L1632" i="2"/>
  <c r="N1632" i="2" s="1"/>
  <c r="L1633" i="2"/>
  <c r="N1633" i="2" s="1"/>
  <c r="L1634" i="2"/>
  <c r="N1634" i="2" s="1"/>
  <c r="L1635" i="2"/>
  <c r="N1635" i="2" s="1"/>
  <c r="L1636" i="2"/>
  <c r="N1636" i="2" s="1"/>
  <c r="L1637" i="2"/>
  <c r="N1637" i="2" s="1"/>
  <c r="L1638" i="2"/>
  <c r="N1638" i="2" s="1"/>
  <c r="L1639" i="2"/>
  <c r="N1639" i="2" s="1"/>
  <c r="L1640" i="2"/>
  <c r="N1640" i="2" s="1"/>
  <c r="L1641" i="2"/>
  <c r="N1641" i="2" s="1"/>
  <c r="L1642" i="2"/>
  <c r="N1642" i="2" s="1"/>
  <c r="L1643" i="2"/>
  <c r="N1643" i="2" s="1"/>
  <c r="L1644" i="2"/>
  <c r="N1644" i="2" s="1"/>
  <c r="L1645" i="2"/>
  <c r="N1645" i="2" s="1"/>
  <c r="L1646" i="2"/>
  <c r="N1646" i="2" s="1"/>
  <c r="L1647" i="2"/>
  <c r="N1647" i="2" s="1"/>
  <c r="L1648" i="2"/>
  <c r="N1648" i="2" s="1"/>
  <c r="L1649" i="2"/>
  <c r="N1649" i="2" s="1"/>
  <c r="L1650" i="2"/>
  <c r="N1650" i="2" s="1"/>
  <c r="L1651" i="2"/>
  <c r="N1651" i="2" s="1"/>
  <c r="L1652" i="2"/>
  <c r="N1652" i="2" s="1"/>
  <c r="L1653" i="2"/>
  <c r="N1653" i="2" s="1"/>
  <c r="L1654" i="2"/>
  <c r="N1654" i="2" s="1"/>
  <c r="L1655" i="2"/>
  <c r="N1655" i="2" s="1"/>
  <c r="L1656" i="2"/>
  <c r="N1656" i="2" s="1"/>
  <c r="L1657" i="2"/>
  <c r="N1657" i="2" s="1"/>
  <c r="L1658" i="2"/>
  <c r="N1658" i="2" s="1"/>
  <c r="L1659" i="2"/>
  <c r="N1659" i="2" s="1"/>
  <c r="L1660" i="2"/>
  <c r="N1660" i="2" s="1"/>
  <c r="L1661" i="2"/>
  <c r="N1661" i="2" s="1"/>
  <c r="L1662" i="2"/>
  <c r="N1662" i="2" s="1"/>
  <c r="L1663" i="2"/>
  <c r="N1663" i="2" s="1"/>
  <c r="L1664" i="2"/>
  <c r="N1664" i="2" s="1"/>
  <c r="L1665" i="2"/>
  <c r="N1665" i="2" s="1"/>
  <c r="L1666" i="2"/>
  <c r="N1666" i="2" s="1"/>
  <c r="L1667" i="2"/>
  <c r="N1667" i="2" s="1"/>
  <c r="L1668" i="2"/>
  <c r="N1668" i="2" s="1"/>
  <c r="L1669" i="2"/>
  <c r="N1669" i="2" s="1"/>
  <c r="L1670" i="2"/>
  <c r="N1670" i="2" s="1"/>
  <c r="L1671" i="2"/>
  <c r="N1671" i="2" s="1"/>
  <c r="L1672" i="2"/>
  <c r="N1672" i="2" s="1"/>
  <c r="L1673" i="2"/>
  <c r="N1673" i="2" s="1"/>
  <c r="L1674" i="2"/>
  <c r="N1674" i="2" s="1"/>
  <c r="L1675" i="2"/>
  <c r="N1675" i="2" s="1"/>
  <c r="L1676" i="2"/>
  <c r="N1676" i="2" s="1"/>
  <c r="L1677" i="2"/>
  <c r="N1677" i="2" s="1"/>
  <c r="L1678" i="2"/>
  <c r="N1678" i="2" s="1"/>
  <c r="L1679" i="2"/>
  <c r="N1679" i="2" s="1"/>
  <c r="L1680" i="2"/>
  <c r="N1680" i="2" s="1"/>
  <c r="L1681" i="2"/>
  <c r="N1681" i="2" s="1"/>
  <c r="L1682" i="2"/>
  <c r="N1682" i="2" s="1"/>
  <c r="L1683" i="2"/>
  <c r="N1683" i="2" s="1"/>
  <c r="L1684" i="2"/>
  <c r="N1684" i="2" s="1"/>
  <c r="L1685" i="2"/>
  <c r="N1685" i="2" s="1"/>
  <c r="L1686" i="2"/>
  <c r="N1686" i="2" s="1"/>
  <c r="L1687" i="2"/>
  <c r="N1687" i="2" s="1"/>
  <c r="L1688" i="2"/>
  <c r="N1688" i="2" s="1"/>
  <c r="L1689" i="2"/>
  <c r="N1689" i="2" s="1"/>
  <c r="L1690" i="2"/>
  <c r="N1690" i="2" s="1"/>
  <c r="L1691" i="2"/>
  <c r="N1691" i="2" s="1"/>
  <c r="L1692" i="2"/>
  <c r="N1692" i="2" s="1"/>
  <c r="L1693" i="2"/>
  <c r="N1693" i="2" s="1"/>
  <c r="L1694" i="2"/>
  <c r="N1694" i="2" s="1"/>
  <c r="L1695" i="2"/>
  <c r="N1695" i="2" s="1"/>
  <c r="L1696" i="2"/>
  <c r="N1696" i="2" s="1"/>
  <c r="L1697" i="2"/>
  <c r="N1697" i="2" s="1"/>
  <c r="L1698" i="2"/>
  <c r="N1698" i="2" s="1"/>
  <c r="L1699" i="2"/>
  <c r="N1699" i="2" s="1"/>
  <c r="L1700" i="2"/>
  <c r="N1700" i="2" s="1"/>
  <c r="L1701" i="2"/>
  <c r="N1701" i="2" s="1"/>
  <c r="L1702" i="2"/>
  <c r="N1702" i="2" s="1"/>
  <c r="L1703" i="2"/>
  <c r="N1703" i="2" s="1"/>
  <c r="L1704" i="2"/>
  <c r="N1704" i="2" s="1"/>
  <c r="L1705" i="2"/>
  <c r="N1705" i="2" s="1"/>
  <c r="L1706" i="2"/>
  <c r="N1706" i="2" s="1"/>
  <c r="L1707" i="2"/>
  <c r="N1707" i="2" s="1"/>
  <c r="L1708" i="2"/>
  <c r="N1708" i="2" s="1"/>
  <c r="L1709" i="2"/>
  <c r="N1709" i="2" s="1"/>
  <c r="L1710" i="2"/>
  <c r="N1710" i="2" s="1"/>
  <c r="L1711" i="2"/>
  <c r="N1711" i="2" s="1"/>
  <c r="L1712" i="2"/>
  <c r="N1712" i="2" s="1"/>
  <c r="L1713" i="2"/>
  <c r="N1713" i="2" s="1"/>
  <c r="L1714" i="2"/>
  <c r="N1714" i="2" s="1"/>
  <c r="L1715" i="2"/>
  <c r="N1715" i="2" s="1"/>
  <c r="L1716" i="2"/>
  <c r="N1716" i="2" s="1"/>
  <c r="L1717" i="2"/>
  <c r="N1717" i="2" s="1"/>
  <c r="L1718" i="2"/>
  <c r="N1718" i="2" s="1"/>
  <c r="L1719" i="2"/>
  <c r="N1719" i="2" s="1"/>
  <c r="L1720" i="2"/>
  <c r="N1720" i="2" s="1"/>
  <c r="L1721" i="2"/>
  <c r="N1721" i="2" s="1"/>
  <c r="L1722" i="2"/>
  <c r="N1722" i="2" s="1"/>
  <c r="L1723" i="2"/>
  <c r="N1723" i="2" s="1"/>
  <c r="L1724" i="2"/>
  <c r="N1724" i="2" s="1"/>
  <c r="L1725" i="2"/>
  <c r="N1725" i="2" s="1"/>
  <c r="L1726" i="2"/>
  <c r="N1726" i="2" s="1"/>
  <c r="L1727" i="2"/>
  <c r="N1727" i="2" s="1"/>
  <c r="L1728" i="2"/>
  <c r="N1728" i="2" s="1"/>
  <c r="L1729" i="2"/>
  <c r="N1729" i="2" s="1"/>
  <c r="L1730" i="2"/>
  <c r="N1730" i="2" s="1"/>
  <c r="L1731" i="2"/>
  <c r="N1731" i="2" s="1"/>
  <c r="L1732" i="2"/>
  <c r="N1732" i="2" s="1"/>
  <c r="L1733" i="2"/>
  <c r="N1733" i="2" s="1"/>
  <c r="L1734" i="2"/>
  <c r="N1734" i="2" s="1"/>
  <c r="L1735" i="2"/>
  <c r="N1735" i="2" s="1"/>
  <c r="L1736" i="2"/>
  <c r="N1736" i="2" s="1"/>
  <c r="L1737" i="2"/>
  <c r="N1737" i="2" s="1"/>
  <c r="L1738" i="2"/>
  <c r="N1738" i="2" s="1"/>
  <c r="L1739" i="2"/>
  <c r="N1739" i="2" s="1"/>
  <c r="L1740" i="2"/>
  <c r="N1740" i="2" s="1"/>
  <c r="L1741" i="2"/>
  <c r="N1741" i="2" s="1"/>
  <c r="L1742" i="2"/>
  <c r="N1742" i="2" s="1"/>
  <c r="L1743" i="2"/>
  <c r="N1743" i="2" s="1"/>
  <c r="L1744" i="2"/>
  <c r="N1744" i="2" s="1"/>
  <c r="L1745" i="2"/>
  <c r="N1745" i="2" s="1"/>
  <c r="L1746" i="2"/>
  <c r="N1746" i="2" s="1"/>
  <c r="L1747" i="2"/>
  <c r="N1747" i="2" s="1"/>
  <c r="L1748" i="2"/>
  <c r="N1748" i="2" s="1"/>
  <c r="L1749" i="2"/>
  <c r="N1749" i="2" s="1"/>
  <c r="L1750" i="2"/>
  <c r="N1750" i="2" s="1"/>
  <c r="L1751" i="2"/>
  <c r="N1751" i="2" s="1"/>
  <c r="L1752" i="2"/>
  <c r="N1752" i="2" s="1"/>
  <c r="L1753" i="2"/>
  <c r="N1753" i="2" s="1"/>
  <c r="L1754" i="2"/>
  <c r="N1754" i="2" s="1"/>
  <c r="L1755" i="2"/>
  <c r="N1755" i="2" s="1"/>
  <c r="L1756" i="2"/>
  <c r="N1756" i="2" s="1"/>
  <c r="L1757" i="2"/>
  <c r="N1757" i="2" s="1"/>
  <c r="L1758" i="2"/>
  <c r="N1758" i="2" s="1"/>
  <c r="L1759" i="2"/>
  <c r="N1759" i="2" s="1"/>
  <c r="L1760" i="2"/>
  <c r="N1760" i="2" s="1"/>
  <c r="L1761" i="2"/>
  <c r="N1761" i="2" s="1"/>
  <c r="L1762" i="2"/>
  <c r="N1762" i="2" s="1"/>
  <c r="L1763" i="2"/>
  <c r="N1763" i="2" s="1"/>
  <c r="L1764" i="2"/>
  <c r="N1764" i="2" s="1"/>
  <c r="L1765" i="2"/>
  <c r="N1765" i="2" s="1"/>
  <c r="L1766" i="2"/>
  <c r="N1766" i="2" s="1"/>
  <c r="L1767" i="2"/>
  <c r="N1767" i="2" s="1"/>
  <c r="L1768" i="2"/>
  <c r="N1768" i="2" s="1"/>
  <c r="L1769" i="2"/>
  <c r="N1769" i="2" s="1"/>
  <c r="L1770" i="2"/>
  <c r="N1770" i="2" s="1"/>
  <c r="L1771" i="2"/>
  <c r="N1771" i="2" s="1"/>
  <c r="L1772" i="2"/>
  <c r="N1772" i="2" s="1"/>
  <c r="L1773" i="2"/>
  <c r="N1773" i="2" s="1"/>
  <c r="L1774" i="2"/>
  <c r="N1774" i="2" s="1"/>
  <c r="L1775" i="2"/>
  <c r="N1775" i="2" s="1"/>
  <c r="L1776" i="2"/>
  <c r="N1776" i="2" s="1"/>
  <c r="L1777" i="2"/>
  <c r="N1777" i="2" s="1"/>
  <c r="L1778" i="2"/>
  <c r="N1778" i="2" s="1"/>
  <c r="L1779" i="2"/>
  <c r="N1779" i="2" s="1"/>
  <c r="L1780" i="2"/>
  <c r="N1780" i="2" s="1"/>
  <c r="L1781" i="2"/>
  <c r="N1781" i="2" s="1"/>
  <c r="L1782" i="2"/>
  <c r="N1782" i="2" s="1"/>
  <c r="L1783" i="2"/>
  <c r="N1783" i="2" s="1"/>
  <c r="L1784" i="2"/>
  <c r="N1784" i="2" s="1"/>
  <c r="L1785" i="2"/>
  <c r="N1785" i="2" s="1"/>
  <c r="L1786" i="2"/>
  <c r="N1786" i="2" s="1"/>
  <c r="L1787" i="2"/>
  <c r="N1787" i="2" s="1"/>
  <c r="L1788" i="2"/>
  <c r="N1788" i="2" s="1"/>
  <c r="L1789" i="2"/>
  <c r="N1789" i="2" s="1"/>
  <c r="L1790" i="2"/>
  <c r="N1790" i="2" s="1"/>
  <c r="L1791" i="2"/>
  <c r="N1791" i="2" s="1"/>
  <c r="L1792" i="2"/>
  <c r="N1792" i="2" s="1"/>
  <c r="L1793" i="2"/>
  <c r="N1793" i="2" s="1"/>
  <c r="L1794" i="2"/>
  <c r="N1794" i="2" s="1"/>
  <c r="L1795" i="2"/>
  <c r="N1795" i="2" s="1"/>
  <c r="L1796" i="2"/>
  <c r="N1796" i="2" s="1"/>
  <c r="L1797" i="2"/>
  <c r="N1797" i="2" s="1"/>
  <c r="L1798" i="2"/>
  <c r="N1798" i="2" s="1"/>
  <c r="L1799" i="2"/>
  <c r="N1799" i="2" s="1"/>
  <c r="L1800" i="2"/>
  <c r="N1800" i="2" s="1"/>
  <c r="L1801" i="2"/>
  <c r="N1801" i="2" s="1"/>
  <c r="L1802" i="2"/>
  <c r="N1802" i="2" s="1"/>
  <c r="L1803" i="2"/>
  <c r="N1803" i="2" s="1"/>
  <c r="L1804" i="2"/>
  <c r="N1804" i="2" s="1"/>
  <c r="L1805" i="2"/>
  <c r="N1805" i="2" s="1"/>
  <c r="L1806" i="2"/>
  <c r="N1806" i="2" s="1"/>
  <c r="L1807" i="2"/>
  <c r="N1807" i="2" s="1"/>
  <c r="L1808" i="2"/>
  <c r="N1808" i="2" s="1"/>
  <c r="L1809" i="2"/>
  <c r="N1809" i="2" s="1"/>
  <c r="L1810" i="2"/>
  <c r="N1810" i="2" s="1"/>
  <c r="L1811" i="2"/>
  <c r="N1811" i="2" s="1"/>
  <c r="L1812" i="2"/>
  <c r="N1812" i="2" s="1"/>
  <c r="L1813" i="2"/>
  <c r="N1813" i="2" s="1"/>
  <c r="L1814" i="2"/>
  <c r="N1814" i="2" s="1"/>
  <c r="L1815" i="2"/>
  <c r="N1815" i="2" s="1"/>
  <c r="L1816" i="2"/>
  <c r="N1816" i="2" s="1"/>
  <c r="L1817" i="2"/>
  <c r="N1817" i="2" s="1"/>
  <c r="L1818" i="2"/>
  <c r="N1818" i="2" s="1"/>
  <c r="L1819" i="2"/>
  <c r="N1819" i="2" s="1"/>
  <c r="L1820" i="2"/>
  <c r="N1820" i="2" s="1"/>
  <c r="L1821" i="2"/>
  <c r="N1821" i="2" s="1"/>
  <c r="L1822" i="2"/>
  <c r="N1822" i="2" s="1"/>
  <c r="L1823" i="2"/>
  <c r="N1823" i="2" s="1"/>
  <c r="L1824" i="2"/>
  <c r="N1824" i="2" s="1"/>
  <c r="L1825" i="2"/>
  <c r="N1825" i="2" s="1"/>
  <c r="L1826" i="2"/>
  <c r="N1826" i="2" s="1"/>
  <c r="L1827" i="2"/>
  <c r="N1827" i="2" s="1"/>
  <c r="L1828" i="2"/>
  <c r="N1828" i="2" s="1"/>
  <c r="L1829" i="2"/>
  <c r="N1829" i="2" s="1"/>
  <c r="L1830" i="2"/>
  <c r="N1830" i="2" s="1"/>
  <c r="L1831" i="2"/>
  <c r="N1831" i="2" s="1"/>
  <c r="L1832" i="2"/>
  <c r="N1832" i="2" s="1"/>
  <c r="L1833" i="2"/>
  <c r="N1833" i="2" s="1"/>
  <c r="L1834" i="2"/>
  <c r="N1834" i="2" s="1"/>
  <c r="L1835" i="2"/>
  <c r="N1835" i="2" s="1"/>
  <c r="L1836" i="2"/>
  <c r="N1836" i="2" s="1"/>
  <c r="L1837" i="2"/>
  <c r="N1837" i="2" s="1"/>
  <c r="L1838" i="2"/>
  <c r="N1838" i="2" s="1"/>
  <c r="L1839" i="2"/>
  <c r="N1839" i="2" s="1"/>
  <c r="L1840" i="2"/>
  <c r="N1840" i="2" s="1"/>
  <c r="L1841" i="2"/>
  <c r="N1841" i="2" s="1"/>
  <c r="L1842" i="2"/>
  <c r="N1842" i="2" s="1"/>
  <c r="L1843" i="2"/>
  <c r="N1843" i="2" s="1"/>
  <c r="L1844" i="2"/>
  <c r="N1844" i="2" s="1"/>
  <c r="L1845" i="2"/>
  <c r="N1845" i="2" s="1"/>
  <c r="L1846" i="2"/>
  <c r="N1846" i="2" s="1"/>
  <c r="L1847" i="2"/>
  <c r="N1847" i="2" s="1"/>
  <c r="L1848" i="2"/>
  <c r="N1848" i="2" s="1"/>
  <c r="L1849" i="2"/>
  <c r="N1849" i="2" s="1"/>
  <c r="L1850" i="2"/>
  <c r="N1850" i="2" s="1"/>
  <c r="L1851" i="2"/>
  <c r="N1851" i="2" s="1"/>
  <c r="L1852" i="2"/>
  <c r="N1852" i="2" s="1"/>
  <c r="L1853" i="2"/>
  <c r="N1853" i="2" s="1"/>
  <c r="L1854" i="2"/>
  <c r="N1854" i="2" s="1"/>
  <c r="L1855" i="2"/>
  <c r="N1855" i="2" s="1"/>
  <c r="L1856" i="2"/>
  <c r="N1856" i="2" s="1"/>
  <c r="L1857" i="2"/>
  <c r="N1857" i="2" s="1"/>
  <c r="L1858" i="2"/>
  <c r="N1858" i="2" s="1"/>
  <c r="L1859" i="2"/>
  <c r="N1859" i="2" s="1"/>
  <c r="L1860" i="2"/>
  <c r="N1860" i="2" s="1"/>
  <c r="L1861" i="2"/>
  <c r="N1861" i="2" s="1"/>
  <c r="L1862" i="2"/>
  <c r="N1862" i="2" s="1"/>
  <c r="L1863" i="2"/>
  <c r="N1863" i="2" s="1"/>
  <c r="L1864" i="2"/>
  <c r="N1864" i="2" s="1"/>
  <c r="L1865" i="2"/>
  <c r="N1865" i="2" s="1"/>
  <c r="L1866" i="2"/>
  <c r="N1866" i="2" s="1"/>
  <c r="L1867" i="2"/>
  <c r="N1867" i="2" s="1"/>
  <c r="L1868" i="2"/>
  <c r="N1868" i="2" s="1"/>
  <c r="L1869" i="2"/>
  <c r="N1869" i="2" s="1"/>
  <c r="L1870" i="2"/>
  <c r="N1870" i="2" s="1"/>
  <c r="L1871" i="2"/>
  <c r="N1871" i="2" s="1"/>
  <c r="L1872" i="2"/>
  <c r="N1872" i="2" s="1"/>
  <c r="L1873" i="2"/>
  <c r="N1873" i="2" s="1"/>
  <c r="L1874" i="2"/>
  <c r="N1874" i="2" s="1"/>
  <c r="L1875" i="2"/>
  <c r="N1875" i="2" s="1"/>
  <c r="L1876" i="2"/>
  <c r="N1876" i="2" s="1"/>
  <c r="L1877" i="2"/>
  <c r="N1877" i="2" s="1"/>
  <c r="L1878" i="2"/>
  <c r="N1878" i="2" s="1"/>
  <c r="L1879" i="2"/>
  <c r="N1879" i="2" s="1"/>
  <c r="L1880" i="2"/>
  <c r="N1880" i="2" s="1"/>
  <c r="L1881" i="2"/>
  <c r="N1881" i="2" s="1"/>
  <c r="L1882" i="2"/>
  <c r="N1882" i="2" s="1"/>
  <c r="L1883" i="2"/>
  <c r="N1883" i="2" s="1"/>
  <c r="L1884" i="2"/>
  <c r="N1884" i="2" s="1"/>
  <c r="L1885" i="2"/>
  <c r="N1885" i="2" s="1"/>
  <c r="L1886" i="2"/>
  <c r="N1886" i="2" s="1"/>
  <c r="L1887" i="2"/>
  <c r="N1887" i="2" s="1"/>
  <c r="L1888" i="2"/>
  <c r="N1888" i="2" s="1"/>
  <c r="L1889" i="2"/>
  <c r="N1889" i="2" s="1"/>
  <c r="L1890" i="2"/>
  <c r="N1890" i="2" s="1"/>
  <c r="L1891" i="2"/>
  <c r="N1891" i="2" s="1"/>
  <c r="L1892" i="2"/>
  <c r="N1892" i="2" s="1"/>
  <c r="L1893" i="2"/>
  <c r="N1893" i="2" s="1"/>
  <c r="L1894" i="2"/>
  <c r="N1894" i="2" s="1"/>
  <c r="L1895" i="2"/>
  <c r="N1895" i="2" s="1"/>
  <c r="L1896" i="2"/>
  <c r="N1896" i="2" s="1"/>
  <c r="L1897" i="2"/>
  <c r="N1897" i="2" s="1"/>
  <c r="L1898" i="2"/>
  <c r="N1898" i="2" s="1"/>
  <c r="L1899" i="2"/>
  <c r="N1899" i="2" s="1"/>
  <c r="L1900" i="2"/>
  <c r="N1900" i="2" s="1"/>
  <c r="L1901" i="2"/>
  <c r="N1901" i="2" s="1"/>
  <c r="L1902" i="2"/>
  <c r="N1902" i="2" s="1"/>
  <c r="L1903" i="2"/>
  <c r="N1903" i="2" s="1"/>
  <c r="L1904" i="2"/>
  <c r="N1904" i="2" s="1"/>
  <c r="L1905" i="2"/>
  <c r="N1905" i="2" s="1"/>
  <c r="L1906" i="2"/>
  <c r="N1906" i="2" s="1"/>
  <c r="L1907" i="2"/>
  <c r="N1907" i="2" s="1"/>
  <c r="L1908" i="2"/>
  <c r="N1908" i="2" s="1"/>
  <c r="L1909" i="2"/>
  <c r="N1909" i="2" s="1"/>
  <c r="L1910" i="2"/>
  <c r="N1910" i="2" s="1"/>
  <c r="L1911" i="2"/>
  <c r="N1911" i="2" s="1"/>
  <c r="L1912" i="2"/>
  <c r="N1912" i="2" s="1"/>
  <c r="L1913" i="2"/>
  <c r="N1913" i="2" s="1"/>
  <c r="L1914" i="2"/>
  <c r="N1914" i="2" s="1"/>
  <c r="L1915" i="2"/>
  <c r="N1915" i="2" s="1"/>
  <c r="L1916" i="2"/>
  <c r="N1916" i="2" s="1"/>
  <c r="L1917" i="2"/>
  <c r="N1917" i="2" s="1"/>
  <c r="L1918" i="2"/>
  <c r="N1918" i="2" s="1"/>
  <c r="L1919" i="2"/>
  <c r="N1919" i="2" s="1"/>
  <c r="L1920" i="2"/>
  <c r="N1920" i="2" s="1"/>
  <c r="L1921" i="2"/>
  <c r="N1921" i="2" s="1"/>
  <c r="L1922" i="2"/>
  <c r="N1922" i="2" s="1"/>
  <c r="L1923" i="2"/>
  <c r="N1923" i="2" s="1"/>
  <c r="L1924" i="2"/>
  <c r="N1924" i="2" s="1"/>
  <c r="L1925" i="2"/>
  <c r="N1925" i="2" s="1"/>
  <c r="L1926" i="2"/>
  <c r="N1926" i="2" s="1"/>
  <c r="L1927" i="2"/>
  <c r="N1927" i="2" s="1"/>
  <c r="L1928" i="2"/>
  <c r="N1928" i="2" s="1"/>
  <c r="L1929" i="2"/>
  <c r="N1929" i="2" s="1"/>
  <c r="L1930" i="2"/>
  <c r="N1930" i="2" s="1"/>
  <c r="L1931" i="2"/>
  <c r="N1931" i="2" s="1"/>
  <c r="L1932" i="2"/>
  <c r="N1932" i="2" s="1"/>
  <c r="L1933" i="2"/>
  <c r="N1933" i="2" s="1"/>
  <c r="L1934" i="2"/>
  <c r="N1934" i="2" s="1"/>
  <c r="L1935" i="2"/>
  <c r="N1935" i="2" s="1"/>
  <c r="L1936" i="2"/>
  <c r="N1936" i="2" s="1"/>
  <c r="L1937" i="2"/>
  <c r="N1937" i="2" s="1"/>
  <c r="L1938" i="2"/>
  <c r="N1938" i="2" s="1"/>
  <c r="L1939" i="2"/>
  <c r="N1939" i="2" s="1"/>
  <c r="L1940" i="2"/>
  <c r="N1940" i="2" s="1"/>
  <c r="L1941" i="2"/>
  <c r="N1941" i="2" s="1"/>
  <c r="L1942" i="2"/>
  <c r="N1942" i="2" s="1"/>
  <c r="L1943" i="2"/>
  <c r="N1943" i="2" s="1"/>
  <c r="L1944" i="2"/>
  <c r="N1944" i="2" s="1"/>
  <c r="L1945" i="2"/>
  <c r="N1945" i="2" s="1"/>
  <c r="L1946" i="2"/>
  <c r="N1946" i="2" s="1"/>
  <c r="L1947" i="2"/>
  <c r="N1947" i="2" s="1"/>
  <c r="L1948" i="2"/>
  <c r="N1948" i="2" s="1"/>
  <c r="L1949" i="2"/>
  <c r="N1949" i="2" s="1"/>
  <c r="L1950" i="2"/>
  <c r="N1950" i="2" s="1"/>
  <c r="L1951" i="2"/>
  <c r="N1951" i="2" s="1"/>
  <c r="L1952" i="2"/>
  <c r="N1952" i="2" s="1"/>
  <c r="L1953" i="2"/>
  <c r="N1953" i="2" s="1"/>
  <c r="L1954" i="2"/>
  <c r="N1954" i="2" s="1"/>
  <c r="L1955" i="2"/>
  <c r="N1955" i="2" s="1"/>
  <c r="L1956" i="2"/>
  <c r="N1956" i="2" s="1"/>
  <c r="L1957" i="2"/>
  <c r="N1957" i="2" s="1"/>
  <c r="L1958" i="2"/>
  <c r="N1958" i="2" s="1"/>
  <c r="L1959" i="2"/>
  <c r="N1959" i="2" s="1"/>
  <c r="L1960" i="2"/>
  <c r="N1960" i="2" s="1"/>
  <c r="L1961" i="2"/>
  <c r="N1961" i="2" s="1"/>
  <c r="L1962" i="2"/>
  <c r="N1962" i="2" s="1"/>
  <c r="L1963" i="2"/>
  <c r="N1963" i="2" s="1"/>
  <c r="L1964" i="2"/>
  <c r="N1964" i="2" s="1"/>
  <c r="L1965" i="2"/>
  <c r="N1965" i="2" s="1"/>
  <c r="L1966" i="2"/>
  <c r="N1966" i="2" s="1"/>
  <c r="L1967" i="2"/>
  <c r="N1967" i="2" s="1"/>
  <c r="L1968" i="2"/>
  <c r="N1968" i="2" s="1"/>
  <c r="L1969" i="2"/>
  <c r="N1969" i="2" s="1"/>
  <c r="L1970" i="2"/>
  <c r="N1970" i="2" s="1"/>
  <c r="L1971" i="2"/>
  <c r="N1971" i="2" s="1"/>
  <c r="L1972" i="2"/>
  <c r="N1972" i="2" s="1"/>
  <c r="L1973" i="2"/>
  <c r="N1973" i="2" s="1"/>
  <c r="L1974" i="2"/>
  <c r="N1974" i="2" s="1"/>
  <c r="L1975" i="2"/>
  <c r="N1975" i="2" s="1"/>
  <c r="L1976" i="2"/>
  <c r="N1976" i="2" s="1"/>
  <c r="L1977" i="2"/>
  <c r="N1977" i="2" s="1"/>
  <c r="L1978" i="2"/>
  <c r="N1978" i="2" s="1"/>
  <c r="L1979" i="2"/>
  <c r="N1979" i="2" s="1"/>
  <c r="L1980" i="2"/>
  <c r="N1980" i="2" s="1"/>
  <c r="L1981" i="2"/>
  <c r="N1981" i="2" s="1"/>
  <c r="L1982" i="2"/>
  <c r="N1982" i="2" s="1"/>
  <c r="L1983" i="2"/>
  <c r="N1983" i="2" s="1"/>
  <c r="L1984" i="2"/>
  <c r="N1984" i="2" s="1"/>
  <c r="L1985" i="2"/>
  <c r="N1985" i="2" s="1"/>
  <c r="L1986" i="2"/>
  <c r="N1986" i="2" s="1"/>
  <c r="L1987" i="2"/>
  <c r="N1987" i="2" s="1"/>
  <c r="L1988" i="2"/>
  <c r="N1988" i="2" s="1"/>
  <c r="L1989" i="2"/>
  <c r="N1989" i="2" s="1"/>
  <c r="L1990" i="2"/>
  <c r="N1990" i="2" s="1"/>
  <c r="L1991" i="2"/>
  <c r="N1991" i="2" s="1"/>
  <c r="L1992" i="2"/>
  <c r="N1992" i="2" s="1"/>
  <c r="L1993" i="2"/>
  <c r="N1993" i="2" s="1"/>
  <c r="L1994" i="2"/>
  <c r="N1994" i="2" s="1"/>
  <c r="L1995" i="2"/>
  <c r="N1995" i="2" s="1"/>
  <c r="L1996" i="2"/>
  <c r="N1996" i="2" s="1"/>
  <c r="L1997" i="2"/>
  <c r="N1997" i="2" s="1"/>
  <c r="L1998" i="2"/>
  <c r="N1998" i="2" s="1"/>
  <c r="L1999" i="2"/>
  <c r="N1999" i="2" s="1"/>
  <c r="L2000" i="2"/>
  <c r="N2000" i="2" s="1"/>
  <c r="L2001" i="2"/>
  <c r="N2001" i="2" s="1"/>
  <c r="L2002" i="2"/>
  <c r="N2002" i="2" s="1"/>
  <c r="L2003" i="2"/>
  <c r="N2003" i="2" s="1"/>
  <c r="L2004" i="2"/>
  <c r="N2004" i="2" s="1"/>
  <c r="L2005" i="2"/>
  <c r="N2005" i="2" s="1"/>
  <c r="L2006" i="2"/>
  <c r="N2006" i="2" s="1"/>
  <c r="L2007" i="2"/>
  <c r="N2007" i="2" s="1"/>
  <c r="L2008" i="2"/>
  <c r="N2008" i="2" s="1"/>
  <c r="L2009" i="2"/>
  <c r="N2009" i="2" s="1"/>
  <c r="L2010" i="2"/>
  <c r="N2010" i="2" s="1"/>
  <c r="L2011" i="2"/>
  <c r="N2011" i="2" s="1"/>
  <c r="L2012" i="2"/>
  <c r="N2012" i="2" s="1"/>
  <c r="L2013" i="2"/>
  <c r="N2013" i="2" s="1"/>
  <c r="L2014" i="2"/>
  <c r="N2014" i="2" s="1"/>
  <c r="L2015" i="2"/>
  <c r="N2015" i="2" s="1"/>
  <c r="L2016" i="2"/>
  <c r="N2016" i="2" s="1"/>
  <c r="L2017" i="2"/>
  <c r="N2017" i="2" s="1"/>
  <c r="L2018" i="2"/>
  <c r="N2018" i="2" s="1"/>
  <c r="L2019" i="2"/>
  <c r="N2019" i="2" s="1"/>
  <c r="L2020" i="2"/>
  <c r="N2020" i="2" s="1"/>
  <c r="L2021" i="2"/>
  <c r="N2021" i="2" s="1"/>
  <c r="L2022" i="2"/>
  <c r="N2022" i="2" s="1"/>
  <c r="L2023" i="2"/>
  <c r="N2023" i="2" s="1"/>
  <c r="L2024" i="2"/>
  <c r="N2024" i="2" s="1"/>
  <c r="L2025" i="2"/>
  <c r="N2025" i="2" s="1"/>
  <c r="L2026" i="2"/>
  <c r="N2026" i="2" s="1"/>
  <c r="L2027" i="2"/>
  <c r="N2027" i="2" s="1"/>
  <c r="L2028" i="2"/>
  <c r="N2028" i="2" s="1"/>
  <c r="L2029" i="2"/>
  <c r="N2029" i="2" s="1"/>
  <c r="L2030" i="2"/>
  <c r="N2030" i="2" s="1"/>
  <c r="L2031" i="2"/>
  <c r="N2031" i="2" s="1"/>
  <c r="L2032" i="2"/>
  <c r="N2032" i="2" s="1"/>
  <c r="L2033" i="2"/>
  <c r="N2033" i="2" s="1"/>
  <c r="L2034" i="2"/>
  <c r="N2034" i="2" s="1"/>
  <c r="L2035" i="2"/>
  <c r="N2035" i="2" s="1"/>
  <c r="L2036" i="2"/>
  <c r="N2036" i="2" s="1"/>
  <c r="L2037" i="2"/>
  <c r="N2037" i="2" s="1"/>
  <c r="L2038" i="2"/>
  <c r="N2038" i="2" s="1"/>
  <c r="L2039" i="2"/>
  <c r="N2039" i="2" s="1"/>
  <c r="L2040" i="2"/>
  <c r="N2040" i="2" s="1"/>
  <c r="L2041" i="2"/>
  <c r="N2041" i="2" s="1"/>
  <c r="L2042" i="2"/>
  <c r="N2042" i="2" s="1"/>
  <c r="L2043" i="2"/>
  <c r="N2043" i="2" s="1"/>
  <c r="L2044" i="2"/>
  <c r="N2044" i="2" s="1"/>
  <c r="L2045" i="2"/>
  <c r="N2045" i="2" s="1"/>
  <c r="L2046" i="2"/>
  <c r="N2046" i="2" s="1"/>
  <c r="L2047" i="2"/>
  <c r="N2047" i="2" s="1"/>
  <c r="L2048" i="2"/>
  <c r="N2048" i="2" s="1"/>
  <c r="L2049" i="2"/>
  <c r="N2049" i="2" s="1"/>
  <c r="L2050" i="2"/>
  <c r="N2050" i="2" s="1"/>
  <c r="L2051" i="2"/>
  <c r="N2051" i="2" s="1"/>
  <c r="L2052" i="2"/>
  <c r="N2052" i="2" s="1"/>
  <c r="L2053" i="2"/>
  <c r="N2053" i="2" s="1"/>
  <c r="L2054" i="2"/>
  <c r="N2054" i="2" s="1"/>
  <c r="L2055" i="2"/>
  <c r="N2055" i="2" s="1"/>
  <c r="L2056" i="2"/>
  <c r="N2056" i="2" s="1"/>
  <c r="L2057" i="2"/>
  <c r="N2057" i="2" s="1"/>
  <c r="L2058" i="2"/>
  <c r="N2058" i="2" s="1"/>
  <c r="L2059" i="2"/>
  <c r="N2059" i="2" s="1"/>
  <c r="L2060" i="2"/>
  <c r="N2060" i="2" s="1"/>
  <c r="L2061" i="2"/>
  <c r="N2061" i="2" s="1"/>
  <c r="L2062" i="2"/>
  <c r="N2062" i="2" s="1"/>
  <c r="L2063" i="2"/>
  <c r="N2063" i="2" s="1"/>
  <c r="L2064" i="2"/>
  <c r="N2064" i="2" s="1"/>
  <c r="L2065" i="2"/>
  <c r="N2065" i="2" s="1"/>
  <c r="L2066" i="2"/>
  <c r="N2066" i="2" s="1"/>
  <c r="L2067" i="2"/>
  <c r="N2067" i="2" s="1"/>
  <c r="L2068" i="2"/>
  <c r="N2068" i="2" s="1"/>
  <c r="L2069" i="2"/>
  <c r="N2069" i="2" s="1"/>
  <c r="L2070" i="2"/>
  <c r="N2070" i="2" s="1"/>
  <c r="L2071" i="2"/>
  <c r="N2071" i="2" s="1"/>
  <c r="L2072" i="2"/>
  <c r="N2072" i="2" s="1"/>
  <c r="L2073" i="2"/>
  <c r="N2073" i="2" s="1"/>
  <c r="L2074" i="2"/>
  <c r="N2074" i="2" s="1"/>
  <c r="L2075" i="2"/>
  <c r="N2075" i="2" s="1"/>
  <c r="L2076" i="2"/>
  <c r="N2076" i="2" s="1"/>
  <c r="L2077" i="2"/>
  <c r="N2077" i="2" s="1"/>
  <c r="L2078" i="2"/>
  <c r="N2078" i="2" s="1"/>
  <c r="L2079" i="2"/>
  <c r="N2079" i="2" s="1"/>
  <c r="L2080" i="2"/>
  <c r="N2080" i="2" s="1"/>
  <c r="L2081" i="2"/>
  <c r="N2081" i="2" s="1"/>
  <c r="L2082" i="2"/>
  <c r="N2082" i="2" s="1"/>
  <c r="L2083" i="2"/>
  <c r="N2083" i="2" s="1"/>
  <c r="L2084" i="2"/>
  <c r="N2084" i="2" s="1"/>
  <c r="L2085" i="2"/>
  <c r="N2085" i="2" s="1"/>
  <c r="L2086" i="2"/>
  <c r="N2086" i="2" s="1"/>
  <c r="L2087" i="2"/>
  <c r="N2087" i="2" s="1"/>
  <c r="L2088" i="2"/>
  <c r="N2088" i="2" s="1"/>
  <c r="L2089" i="2"/>
  <c r="N2089" i="2" s="1"/>
  <c r="L2090" i="2"/>
  <c r="N2090" i="2" s="1"/>
  <c r="L2091" i="2"/>
  <c r="N2091" i="2" s="1"/>
  <c r="L2092" i="2"/>
  <c r="N2092" i="2" s="1"/>
  <c r="L2093" i="2"/>
  <c r="N2093" i="2" s="1"/>
  <c r="L2094" i="2"/>
  <c r="N2094" i="2" s="1"/>
  <c r="L2095" i="2"/>
  <c r="N2095" i="2" s="1"/>
  <c r="L2096" i="2"/>
  <c r="N2096" i="2" s="1"/>
  <c r="L2097" i="2"/>
  <c r="N2097" i="2" s="1"/>
  <c r="L2098" i="2"/>
  <c r="N2098" i="2" s="1"/>
  <c r="L2099" i="2"/>
  <c r="N2099" i="2" s="1"/>
  <c r="L2100" i="2"/>
  <c r="N2100" i="2" s="1"/>
  <c r="L2101" i="2"/>
  <c r="N2101" i="2" s="1"/>
  <c r="L2102" i="2"/>
  <c r="N2102" i="2" s="1"/>
  <c r="L2103" i="2"/>
  <c r="N2103" i="2" s="1"/>
  <c r="L2104" i="2"/>
  <c r="N2104" i="2" s="1"/>
  <c r="L2105" i="2"/>
  <c r="N2105" i="2" s="1"/>
  <c r="L2106" i="2"/>
  <c r="N2106" i="2" s="1"/>
  <c r="L2107" i="2"/>
  <c r="N2107" i="2" s="1"/>
  <c r="L2108" i="2"/>
  <c r="N2108" i="2" s="1"/>
  <c r="L2109" i="2"/>
  <c r="N2109" i="2" s="1"/>
  <c r="L2110" i="2"/>
  <c r="N2110" i="2" s="1"/>
  <c r="L2111" i="2"/>
  <c r="N2111" i="2" s="1"/>
  <c r="L2112" i="2"/>
  <c r="N2112" i="2" s="1"/>
  <c r="L2113" i="2"/>
  <c r="N2113" i="2" s="1"/>
  <c r="L2114" i="2"/>
  <c r="N2114" i="2" s="1"/>
  <c r="L2115" i="2"/>
  <c r="N2115" i="2" s="1"/>
  <c r="L2116" i="2"/>
  <c r="N2116" i="2" s="1"/>
  <c r="L2117" i="2"/>
  <c r="N2117" i="2" s="1"/>
  <c r="L2118" i="2"/>
  <c r="N2118" i="2" s="1"/>
  <c r="L2119" i="2"/>
  <c r="N2119" i="2" s="1"/>
  <c r="L2120" i="2"/>
  <c r="N2120" i="2" s="1"/>
  <c r="L2121" i="2"/>
  <c r="N2121" i="2" s="1"/>
  <c r="L2122" i="2"/>
  <c r="N2122" i="2" s="1"/>
  <c r="K3" i="2"/>
  <c r="O3" i="2" s="1"/>
  <c r="K4" i="2"/>
  <c r="O4" i="2" s="1"/>
  <c r="K5" i="2"/>
  <c r="O5" i="2" s="1"/>
  <c r="K6" i="2"/>
  <c r="O6" i="2" s="1"/>
  <c r="K7" i="2"/>
  <c r="O7" i="2" s="1"/>
  <c r="K8" i="2"/>
  <c r="O8" i="2" s="1"/>
  <c r="K9" i="2"/>
  <c r="O9" i="2" s="1"/>
  <c r="K10" i="2"/>
  <c r="O10" i="2" s="1"/>
  <c r="K11" i="2"/>
  <c r="O11" i="2" s="1"/>
  <c r="K12" i="2"/>
  <c r="O12" i="2" s="1"/>
  <c r="K13" i="2"/>
  <c r="O13" i="2" s="1"/>
  <c r="K14" i="2"/>
  <c r="O14" i="2" s="1"/>
  <c r="K15" i="2"/>
  <c r="O15" i="2" s="1"/>
  <c r="K16" i="2"/>
  <c r="O16" i="2" s="1"/>
  <c r="K17" i="2"/>
  <c r="O17" i="2" s="1"/>
  <c r="K18" i="2"/>
  <c r="O18" i="2" s="1"/>
  <c r="K19" i="2"/>
  <c r="O19" i="2" s="1"/>
  <c r="K20" i="2"/>
  <c r="O20" i="2" s="1"/>
  <c r="K21" i="2"/>
  <c r="O21" i="2" s="1"/>
  <c r="K22" i="2"/>
  <c r="O22" i="2" s="1"/>
  <c r="K23" i="2"/>
  <c r="O23" i="2" s="1"/>
  <c r="K24" i="2"/>
  <c r="O24" i="2" s="1"/>
  <c r="K25" i="2"/>
  <c r="O25" i="2" s="1"/>
  <c r="K26" i="2"/>
  <c r="O26" i="2" s="1"/>
  <c r="K27" i="2"/>
  <c r="O27" i="2" s="1"/>
  <c r="K28" i="2"/>
  <c r="O28" i="2" s="1"/>
  <c r="K29" i="2"/>
  <c r="O29" i="2" s="1"/>
  <c r="K30" i="2"/>
  <c r="O30" i="2" s="1"/>
  <c r="K31" i="2"/>
  <c r="O31" i="2" s="1"/>
  <c r="K32" i="2"/>
  <c r="O32" i="2" s="1"/>
  <c r="K33" i="2"/>
  <c r="O33" i="2" s="1"/>
  <c r="K34" i="2"/>
  <c r="O34" i="2" s="1"/>
  <c r="K35" i="2"/>
  <c r="O35" i="2" s="1"/>
  <c r="K36" i="2"/>
  <c r="O36" i="2" s="1"/>
  <c r="K37" i="2"/>
  <c r="O37" i="2" s="1"/>
  <c r="K38" i="2"/>
  <c r="O38" i="2" s="1"/>
  <c r="K39" i="2"/>
  <c r="O39" i="2" s="1"/>
  <c r="K40" i="2"/>
  <c r="O40" i="2" s="1"/>
  <c r="K41" i="2"/>
  <c r="O41" i="2" s="1"/>
  <c r="K42" i="2"/>
  <c r="O42" i="2" s="1"/>
  <c r="K43" i="2"/>
  <c r="O43" i="2" s="1"/>
  <c r="K44" i="2"/>
  <c r="O44" i="2" s="1"/>
  <c r="K45" i="2"/>
  <c r="O45" i="2" s="1"/>
  <c r="K46" i="2"/>
  <c r="O46" i="2" s="1"/>
  <c r="K47" i="2"/>
  <c r="O47" i="2" s="1"/>
  <c r="K48" i="2"/>
  <c r="O48" i="2" s="1"/>
  <c r="K49" i="2"/>
  <c r="O49" i="2" s="1"/>
  <c r="K50" i="2"/>
  <c r="O50" i="2" s="1"/>
  <c r="K51" i="2"/>
  <c r="O51" i="2" s="1"/>
  <c r="K52" i="2"/>
  <c r="O52" i="2" s="1"/>
  <c r="K53" i="2"/>
  <c r="O53" i="2" s="1"/>
  <c r="K54" i="2"/>
  <c r="O54" i="2" s="1"/>
  <c r="K55" i="2"/>
  <c r="O55" i="2" s="1"/>
  <c r="K56" i="2"/>
  <c r="O56" i="2" s="1"/>
  <c r="K57" i="2"/>
  <c r="O57" i="2" s="1"/>
  <c r="K58" i="2"/>
  <c r="O58" i="2" s="1"/>
  <c r="K59" i="2"/>
  <c r="O59" i="2" s="1"/>
  <c r="K60" i="2"/>
  <c r="O60" i="2" s="1"/>
  <c r="K61" i="2"/>
  <c r="O61" i="2" s="1"/>
  <c r="K62" i="2"/>
  <c r="O62" i="2" s="1"/>
  <c r="K63" i="2"/>
  <c r="O63" i="2" s="1"/>
  <c r="K64" i="2"/>
  <c r="O64" i="2" s="1"/>
  <c r="K65" i="2"/>
  <c r="O65" i="2" s="1"/>
  <c r="K66" i="2"/>
  <c r="O66" i="2" s="1"/>
  <c r="K67" i="2"/>
  <c r="O67" i="2" s="1"/>
  <c r="K68" i="2"/>
  <c r="O68" i="2" s="1"/>
  <c r="K69" i="2"/>
  <c r="O69" i="2" s="1"/>
  <c r="K70" i="2"/>
  <c r="O70" i="2" s="1"/>
  <c r="K71" i="2"/>
  <c r="O71" i="2" s="1"/>
  <c r="K72" i="2"/>
  <c r="O72" i="2" s="1"/>
  <c r="K73" i="2"/>
  <c r="O73" i="2" s="1"/>
  <c r="K74" i="2"/>
  <c r="O74" i="2" s="1"/>
  <c r="K75" i="2"/>
  <c r="O75" i="2" s="1"/>
  <c r="K76" i="2"/>
  <c r="O76" i="2" s="1"/>
  <c r="K77" i="2"/>
  <c r="O77" i="2" s="1"/>
  <c r="K78" i="2"/>
  <c r="O78" i="2" s="1"/>
  <c r="K79" i="2"/>
  <c r="O79" i="2" s="1"/>
  <c r="K80" i="2"/>
  <c r="O80" i="2" s="1"/>
  <c r="K81" i="2"/>
  <c r="O81" i="2" s="1"/>
  <c r="K82" i="2"/>
  <c r="O82" i="2" s="1"/>
  <c r="K83" i="2"/>
  <c r="O83" i="2" s="1"/>
  <c r="K84" i="2"/>
  <c r="O84" i="2" s="1"/>
  <c r="K85" i="2"/>
  <c r="O85" i="2" s="1"/>
  <c r="K86" i="2"/>
  <c r="O86" i="2" s="1"/>
  <c r="K87" i="2"/>
  <c r="O87" i="2" s="1"/>
  <c r="K88" i="2"/>
  <c r="O88" i="2" s="1"/>
  <c r="K89" i="2"/>
  <c r="O89" i="2" s="1"/>
  <c r="K90" i="2"/>
  <c r="O90" i="2" s="1"/>
  <c r="K91" i="2"/>
  <c r="O91" i="2" s="1"/>
  <c r="K92" i="2"/>
  <c r="O92" i="2" s="1"/>
  <c r="K93" i="2"/>
  <c r="O93" i="2" s="1"/>
  <c r="K94" i="2"/>
  <c r="O94" i="2" s="1"/>
  <c r="K95" i="2"/>
  <c r="O95" i="2" s="1"/>
  <c r="K96" i="2"/>
  <c r="O96" i="2" s="1"/>
  <c r="K97" i="2"/>
  <c r="O97" i="2" s="1"/>
  <c r="K98" i="2"/>
  <c r="O98" i="2" s="1"/>
  <c r="K99" i="2"/>
  <c r="O99" i="2" s="1"/>
  <c r="K100" i="2"/>
  <c r="O100" i="2" s="1"/>
  <c r="K101" i="2"/>
  <c r="O101" i="2" s="1"/>
  <c r="K102" i="2"/>
  <c r="O102" i="2" s="1"/>
  <c r="K103" i="2"/>
  <c r="O103" i="2" s="1"/>
  <c r="K104" i="2"/>
  <c r="O104" i="2" s="1"/>
  <c r="K105" i="2"/>
  <c r="O105" i="2" s="1"/>
  <c r="K106" i="2"/>
  <c r="O106" i="2" s="1"/>
  <c r="K107" i="2"/>
  <c r="O107" i="2" s="1"/>
  <c r="K108" i="2"/>
  <c r="O108" i="2" s="1"/>
  <c r="K109" i="2"/>
  <c r="O109" i="2" s="1"/>
  <c r="K110" i="2"/>
  <c r="O110" i="2" s="1"/>
  <c r="K111" i="2"/>
  <c r="O111" i="2" s="1"/>
  <c r="K112" i="2"/>
  <c r="O112" i="2" s="1"/>
  <c r="K113" i="2"/>
  <c r="O113" i="2" s="1"/>
  <c r="K114" i="2"/>
  <c r="O114" i="2" s="1"/>
  <c r="K115" i="2"/>
  <c r="O115" i="2" s="1"/>
  <c r="K116" i="2"/>
  <c r="O116" i="2" s="1"/>
  <c r="K117" i="2"/>
  <c r="O117" i="2" s="1"/>
  <c r="K118" i="2"/>
  <c r="O118" i="2" s="1"/>
  <c r="K119" i="2"/>
  <c r="O119" i="2" s="1"/>
  <c r="K120" i="2"/>
  <c r="O120" i="2" s="1"/>
  <c r="K121" i="2"/>
  <c r="O121" i="2" s="1"/>
  <c r="K122" i="2"/>
  <c r="O122" i="2" s="1"/>
  <c r="K123" i="2"/>
  <c r="O123" i="2" s="1"/>
  <c r="K124" i="2"/>
  <c r="O124" i="2" s="1"/>
  <c r="K125" i="2"/>
  <c r="O125" i="2" s="1"/>
  <c r="K126" i="2"/>
  <c r="O126" i="2" s="1"/>
  <c r="K127" i="2"/>
  <c r="O127" i="2" s="1"/>
  <c r="K128" i="2"/>
  <c r="O128" i="2" s="1"/>
  <c r="K129" i="2"/>
  <c r="O129" i="2" s="1"/>
  <c r="K130" i="2"/>
  <c r="O130" i="2" s="1"/>
  <c r="K131" i="2"/>
  <c r="O131" i="2" s="1"/>
  <c r="K132" i="2"/>
  <c r="O132" i="2" s="1"/>
  <c r="K133" i="2"/>
  <c r="O133" i="2" s="1"/>
  <c r="K134" i="2"/>
  <c r="O134" i="2" s="1"/>
  <c r="K135" i="2"/>
  <c r="O135" i="2" s="1"/>
  <c r="K136" i="2"/>
  <c r="O136" i="2" s="1"/>
  <c r="K137" i="2"/>
  <c r="O137" i="2" s="1"/>
  <c r="K138" i="2"/>
  <c r="O138" i="2" s="1"/>
  <c r="K139" i="2"/>
  <c r="O139" i="2" s="1"/>
  <c r="K140" i="2"/>
  <c r="O140" i="2" s="1"/>
  <c r="K141" i="2"/>
  <c r="O141" i="2" s="1"/>
  <c r="K142" i="2"/>
  <c r="O142" i="2" s="1"/>
  <c r="K143" i="2"/>
  <c r="O143" i="2" s="1"/>
  <c r="K144" i="2"/>
  <c r="O144" i="2" s="1"/>
  <c r="K145" i="2"/>
  <c r="O145" i="2" s="1"/>
  <c r="K146" i="2"/>
  <c r="O146" i="2" s="1"/>
  <c r="K147" i="2"/>
  <c r="O147" i="2" s="1"/>
  <c r="K148" i="2"/>
  <c r="O148" i="2" s="1"/>
  <c r="K149" i="2"/>
  <c r="O149" i="2" s="1"/>
  <c r="K150" i="2"/>
  <c r="O150" i="2" s="1"/>
  <c r="K151" i="2"/>
  <c r="O151" i="2" s="1"/>
  <c r="K152" i="2"/>
  <c r="O152" i="2" s="1"/>
  <c r="K153" i="2"/>
  <c r="O153" i="2" s="1"/>
  <c r="K154" i="2"/>
  <c r="O154" i="2" s="1"/>
  <c r="K155" i="2"/>
  <c r="O155" i="2" s="1"/>
  <c r="K156" i="2"/>
  <c r="O156" i="2" s="1"/>
  <c r="K157" i="2"/>
  <c r="O157" i="2" s="1"/>
  <c r="K158" i="2"/>
  <c r="O158" i="2" s="1"/>
  <c r="K159" i="2"/>
  <c r="O159" i="2" s="1"/>
  <c r="K160" i="2"/>
  <c r="O160" i="2" s="1"/>
  <c r="K161" i="2"/>
  <c r="O161" i="2" s="1"/>
  <c r="K162" i="2"/>
  <c r="O162" i="2" s="1"/>
  <c r="K163" i="2"/>
  <c r="O163" i="2" s="1"/>
  <c r="K164" i="2"/>
  <c r="O164" i="2" s="1"/>
  <c r="K165" i="2"/>
  <c r="O165" i="2" s="1"/>
  <c r="K166" i="2"/>
  <c r="O166" i="2" s="1"/>
  <c r="K167" i="2"/>
  <c r="O167" i="2" s="1"/>
  <c r="K168" i="2"/>
  <c r="O168" i="2" s="1"/>
  <c r="K169" i="2"/>
  <c r="O169" i="2" s="1"/>
  <c r="K170" i="2"/>
  <c r="O170" i="2" s="1"/>
  <c r="K171" i="2"/>
  <c r="O171" i="2" s="1"/>
  <c r="K172" i="2"/>
  <c r="O172" i="2" s="1"/>
  <c r="K173" i="2"/>
  <c r="O173" i="2" s="1"/>
  <c r="K174" i="2"/>
  <c r="O174" i="2" s="1"/>
  <c r="K175" i="2"/>
  <c r="O175" i="2" s="1"/>
  <c r="K176" i="2"/>
  <c r="O176" i="2" s="1"/>
  <c r="K177" i="2"/>
  <c r="O177" i="2" s="1"/>
  <c r="K178" i="2"/>
  <c r="O178" i="2" s="1"/>
  <c r="K179" i="2"/>
  <c r="O179" i="2" s="1"/>
  <c r="K180" i="2"/>
  <c r="O180" i="2" s="1"/>
  <c r="K181" i="2"/>
  <c r="O181" i="2" s="1"/>
  <c r="K182" i="2"/>
  <c r="O182" i="2" s="1"/>
  <c r="K183" i="2"/>
  <c r="O183" i="2" s="1"/>
  <c r="K184" i="2"/>
  <c r="O184" i="2" s="1"/>
  <c r="K185" i="2"/>
  <c r="O185" i="2" s="1"/>
  <c r="K186" i="2"/>
  <c r="O186" i="2" s="1"/>
  <c r="K187" i="2"/>
  <c r="O187" i="2" s="1"/>
  <c r="K188" i="2"/>
  <c r="O188" i="2" s="1"/>
  <c r="K189" i="2"/>
  <c r="O189" i="2" s="1"/>
  <c r="K190" i="2"/>
  <c r="O190" i="2" s="1"/>
  <c r="K191" i="2"/>
  <c r="O191" i="2" s="1"/>
  <c r="K192" i="2"/>
  <c r="O192" i="2" s="1"/>
  <c r="K193" i="2"/>
  <c r="O193" i="2" s="1"/>
  <c r="K194" i="2"/>
  <c r="O194" i="2" s="1"/>
  <c r="K195" i="2"/>
  <c r="O195" i="2" s="1"/>
  <c r="K196" i="2"/>
  <c r="O196" i="2" s="1"/>
  <c r="K197" i="2"/>
  <c r="O197" i="2" s="1"/>
  <c r="K198" i="2"/>
  <c r="O198" i="2" s="1"/>
  <c r="K199" i="2"/>
  <c r="O199" i="2" s="1"/>
  <c r="K200" i="2"/>
  <c r="O200" i="2" s="1"/>
  <c r="K201" i="2"/>
  <c r="O201" i="2" s="1"/>
  <c r="K202" i="2"/>
  <c r="O202" i="2" s="1"/>
  <c r="K203" i="2"/>
  <c r="O203" i="2" s="1"/>
  <c r="K204" i="2"/>
  <c r="O204" i="2" s="1"/>
  <c r="K205" i="2"/>
  <c r="O205" i="2" s="1"/>
  <c r="K206" i="2"/>
  <c r="O206" i="2" s="1"/>
  <c r="K207" i="2"/>
  <c r="O207" i="2" s="1"/>
  <c r="K208" i="2"/>
  <c r="O208" i="2" s="1"/>
  <c r="K209" i="2"/>
  <c r="O209" i="2" s="1"/>
  <c r="K210" i="2"/>
  <c r="O210" i="2" s="1"/>
  <c r="K211" i="2"/>
  <c r="O211" i="2" s="1"/>
  <c r="K212" i="2"/>
  <c r="O212" i="2" s="1"/>
  <c r="K213" i="2"/>
  <c r="O213" i="2" s="1"/>
  <c r="K214" i="2"/>
  <c r="O214" i="2" s="1"/>
  <c r="K215" i="2"/>
  <c r="O215" i="2" s="1"/>
  <c r="K216" i="2"/>
  <c r="O216" i="2" s="1"/>
  <c r="K217" i="2"/>
  <c r="O217" i="2" s="1"/>
  <c r="K218" i="2"/>
  <c r="O218" i="2" s="1"/>
  <c r="K219" i="2"/>
  <c r="O219" i="2" s="1"/>
  <c r="K220" i="2"/>
  <c r="O220" i="2" s="1"/>
  <c r="K221" i="2"/>
  <c r="O221" i="2" s="1"/>
  <c r="K222" i="2"/>
  <c r="O222" i="2" s="1"/>
  <c r="K223" i="2"/>
  <c r="O223" i="2" s="1"/>
  <c r="K224" i="2"/>
  <c r="O224" i="2" s="1"/>
  <c r="K225" i="2"/>
  <c r="O225" i="2" s="1"/>
  <c r="K226" i="2"/>
  <c r="O226" i="2" s="1"/>
  <c r="K227" i="2"/>
  <c r="O227" i="2" s="1"/>
  <c r="K228" i="2"/>
  <c r="O228" i="2" s="1"/>
  <c r="K229" i="2"/>
  <c r="O229" i="2" s="1"/>
  <c r="K230" i="2"/>
  <c r="O230" i="2" s="1"/>
  <c r="K231" i="2"/>
  <c r="O231" i="2" s="1"/>
  <c r="K232" i="2"/>
  <c r="O232" i="2" s="1"/>
  <c r="K233" i="2"/>
  <c r="O233" i="2" s="1"/>
  <c r="K234" i="2"/>
  <c r="O234" i="2" s="1"/>
  <c r="K235" i="2"/>
  <c r="O235" i="2" s="1"/>
  <c r="K236" i="2"/>
  <c r="O236" i="2" s="1"/>
  <c r="K237" i="2"/>
  <c r="O237" i="2" s="1"/>
  <c r="K238" i="2"/>
  <c r="O238" i="2" s="1"/>
  <c r="K239" i="2"/>
  <c r="O239" i="2" s="1"/>
  <c r="K240" i="2"/>
  <c r="O240" i="2" s="1"/>
  <c r="K241" i="2"/>
  <c r="O241" i="2" s="1"/>
  <c r="K242" i="2"/>
  <c r="O242" i="2" s="1"/>
  <c r="K243" i="2"/>
  <c r="O243" i="2" s="1"/>
  <c r="K244" i="2"/>
  <c r="O244" i="2" s="1"/>
  <c r="K245" i="2"/>
  <c r="O245" i="2" s="1"/>
  <c r="K246" i="2"/>
  <c r="O246" i="2" s="1"/>
  <c r="K247" i="2"/>
  <c r="O247" i="2" s="1"/>
  <c r="K248" i="2"/>
  <c r="O248" i="2" s="1"/>
  <c r="K249" i="2"/>
  <c r="O249" i="2" s="1"/>
  <c r="K250" i="2"/>
  <c r="O250" i="2" s="1"/>
  <c r="K251" i="2"/>
  <c r="O251" i="2" s="1"/>
  <c r="K252" i="2"/>
  <c r="O252" i="2" s="1"/>
  <c r="K253" i="2"/>
  <c r="O253" i="2" s="1"/>
  <c r="K254" i="2"/>
  <c r="O254" i="2" s="1"/>
  <c r="K255" i="2"/>
  <c r="O255" i="2" s="1"/>
  <c r="K256" i="2"/>
  <c r="O256" i="2" s="1"/>
  <c r="K257" i="2"/>
  <c r="O257" i="2" s="1"/>
  <c r="K258" i="2"/>
  <c r="O258" i="2" s="1"/>
  <c r="K259" i="2"/>
  <c r="O259" i="2" s="1"/>
  <c r="K260" i="2"/>
  <c r="O260" i="2" s="1"/>
  <c r="K261" i="2"/>
  <c r="O261" i="2" s="1"/>
  <c r="K262" i="2"/>
  <c r="O262" i="2" s="1"/>
  <c r="K263" i="2"/>
  <c r="O263" i="2" s="1"/>
  <c r="K264" i="2"/>
  <c r="O264" i="2" s="1"/>
  <c r="K265" i="2"/>
  <c r="O265" i="2" s="1"/>
  <c r="K266" i="2"/>
  <c r="O266" i="2" s="1"/>
  <c r="K267" i="2"/>
  <c r="O267" i="2" s="1"/>
  <c r="K268" i="2"/>
  <c r="O268" i="2" s="1"/>
  <c r="K269" i="2"/>
  <c r="O269" i="2" s="1"/>
  <c r="K270" i="2"/>
  <c r="O270" i="2" s="1"/>
  <c r="K271" i="2"/>
  <c r="O271" i="2" s="1"/>
  <c r="K272" i="2"/>
  <c r="O272" i="2" s="1"/>
  <c r="K273" i="2"/>
  <c r="O273" i="2" s="1"/>
  <c r="K274" i="2"/>
  <c r="O274" i="2" s="1"/>
  <c r="K275" i="2"/>
  <c r="O275" i="2" s="1"/>
  <c r="K276" i="2"/>
  <c r="O276" i="2" s="1"/>
  <c r="K277" i="2"/>
  <c r="O277" i="2" s="1"/>
  <c r="K278" i="2"/>
  <c r="O278" i="2" s="1"/>
  <c r="K279" i="2"/>
  <c r="O279" i="2" s="1"/>
  <c r="K280" i="2"/>
  <c r="O280" i="2" s="1"/>
  <c r="K281" i="2"/>
  <c r="O281" i="2" s="1"/>
  <c r="K282" i="2"/>
  <c r="O282" i="2" s="1"/>
  <c r="K283" i="2"/>
  <c r="O283" i="2" s="1"/>
  <c r="K284" i="2"/>
  <c r="O284" i="2" s="1"/>
  <c r="K285" i="2"/>
  <c r="O285" i="2" s="1"/>
  <c r="K286" i="2"/>
  <c r="O286" i="2" s="1"/>
  <c r="K287" i="2"/>
  <c r="O287" i="2" s="1"/>
  <c r="K288" i="2"/>
  <c r="O288" i="2" s="1"/>
  <c r="K289" i="2"/>
  <c r="O289" i="2" s="1"/>
  <c r="K290" i="2"/>
  <c r="O290" i="2" s="1"/>
  <c r="K291" i="2"/>
  <c r="O291" i="2" s="1"/>
  <c r="K292" i="2"/>
  <c r="O292" i="2" s="1"/>
  <c r="K293" i="2"/>
  <c r="O293" i="2" s="1"/>
  <c r="K294" i="2"/>
  <c r="O294" i="2" s="1"/>
  <c r="K295" i="2"/>
  <c r="O295" i="2" s="1"/>
  <c r="K296" i="2"/>
  <c r="O296" i="2" s="1"/>
  <c r="K297" i="2"/>
  <c r="O297" i="2" s="1"/>
  <c r="K298" i="2"/>
  <c r="O298" i="2" s="1"/>
  <c r="K299" i="2"/>
  <c r="O299" i="2" s="1"/>
  <c r="K300" i="2"/>
  <c r="O300" i="2" s="1"/>
  <c r="K301" i="2"/>
  <c r="O301" i="2" s="1"/>
  <c r="K302" i="2"/>
  <c r="O302" i="2" s="1"/>
  <c r="K303" i="2"/>
  <c r="O303" i="2" s="1"/>
  <c r="K304" i="2"/>
  <c r="O304" i="2" s="1"/>
  <c r="K305" i="2"/>
  <c r="O305" i="2" s="1"/>
  <c r="K306" i="2"/>
  <c r="O306" i="2" s="1"/>
  <c r="K307" i="2"/>
  <c r="O307" i="2" s="1"/>
  <c r="K308" i="2"/>
  <c r="O308" i="2" s="1"/>
  <c r="K309" i="2"/>
  <c r="O309" i="2" s="1"/>
  <c r="K310" i="2"/>
  <c r="O310" i="2" s="1"/>
  <c r="K311" i="2"/>
  <c r="O311" i="2" s="1"/>
  <c r="K312" i="2"/>
  <c r="O312" i="2" s="1"/>
  <c r="K313" i="2"/>
  <c r="O313" i="2" s="1"/>
  <c r="K314" i="2"/>
  <c r="O314" i="2" s="1"/>
  <c r="K315" i="2"/>
  <c r="O315" i="2" s="1"/>
  <c r="K316" i="2"/>
  <c r="O316" i="2" s="1"/>
  <c r="K317" i="2"/>
  <c r="O317" i="2" s="1"/>
  <c r="K318" i="2"/>
  <c r="O318" i="2" s="1"/>
  <c r="K319" i="2"/>
  <c r="O319" i="2" s="1"/>
  <c r="K320" i="2"/>
  <c r="O320" i="2" s="1"/>
  <c r="K321" i="2"/>
  <c r="O321" i="2" s="1"/>
  <c r="K322" i="2"/>
  <c r="O322" i="2" s="1"/>
  <c r="K323" i="2"/>
  <c r="O323" i="2" s="1"/>
  <c r="K324" i="2"/>
  <c r="O324" i="2" s="1"/>
  <c r="K325" i="2"/>
  <c r="O325" i="2" s="1"/>
  <c r="K326" i="2"/>
  <c r="O326" i="2" s="1"/>
  <c r="K327" i="2"/>
  <c r="O327" i="2" s="1"/>
  <c r="K328" i="2"/>
  <c r="O328" i="2" s="1"/>
  <c r="K329" i="2"/>
  <c r="O329" i="2" s="1"/>
  <c r="K330" i="2"/>
  <c r="O330" i="2" s="1"/>
  <c r="K331" i="2"/>
  <c r="O331" i="2" s="1"/>
  <c r="K332" i="2"/>
  <c r="O332" i="2" s="1"/>
  <c r="K333" i="2"/>
  <c r="O333" i="2" s="1"/>
  <c r="K334" i="2"/>
  <c r="O334" i="2" s="1"/>
  <c r="K335" i="2"/>
  <c r="O335" i="2" s="1"/>
  <c r="K336" i="2"/>
  <c r="O336" i="2" s="1"/>
  <c r="K337" i="2"/>
  <c r="O337" i="2" s="1"/>
  <c r="K338" i="2"/>
  <c r="O338" i="2" s="1"/>
  <c r="K339" i="2"/>
  <c r="O339" i="2" s="1"/>
  <c r="K340" i="2"/>
  <c r="O340" i="2" s="1"/>
  <c r="K341" i="2"/>
  <c r="O341" i="2" s="1"/>
  <c r="K342" i="2"/>
  <c r="O342" i="2" s="1"/>
  <c r="K343" i="2"/>
  <c r="O343" i="2" s="1"/>
  <c r="K344" i="2"/>
  <c r="O344" i="2" s="1"/>
  <c r="K345" i="2"/>
  <c r="O345" i="2" s="1"/>
  <c r="K346" i="2"/>
  <c r="O346" i="2" s="1"/>
  <c r="K347" i="2"/>
  <c r="O347" i="2" s="1"/>
  <c r="K348" i="2"/>
  <c r="O348" i="2" s="1"/>
  <c r="K349" i="2"/>
  <c r="O349" i="2" s="1"/>
  <c r="K350" i="2"/>
  <c r="O350" i="2" s="1"/>
  <c r="K351" i="2"/>
  <c r="O351" i="2" s="1"/>
  <c r="K352" i="2"/>
  <c r="O352" i="2" s="1"/>
  <c r="K353" i="2"/>
  <c r="O353" i="2" s="1"/>
  <c r="K354" i="2"/>
  <c r="O354" i="2" s="1"/>
  <c r="K355" i="2"/>
  <c r="O355" i="2" s="1"/>
  <c r="K356" i="2"/>
  <c r="O356" i="2" s="1"/>
  <c r="K357" i="2"/>
  <c r="O357" i="2" s="1"/>
  <c r="K358" i="2"/>
  <c r="O358" i="2" s="1"/>
  <c r="K359" i="2"/>
  <c r="O359" i="2" s="1"/>
  <c r="K360" i="2"/>
  <c r="O360" i="2" s="1"/>
  <c r="K361" i="2"/>
  <c r="O361" i="2" s="1"/>
  <c r="K362" i="2"/>
  <c r="O362" i="2" s="1"/>
  <c r="K363" i="2"/>
  <c r="O363" i="2" s="1"/>
  <c r="K364" i="2"/>
  <c r="O364" i="2" s="1"/>
  <c r="K365" i="2"/>
  <c r="O365" i="2" s="1"/>
  <c r="K366" i="2"/>
  <c r="O366" i="2" s="1"/>
  <c r="K367" i="2"/>
  <c r="O367" i="2" s="1"/>
  <c r="K368" i="2"/>
  <c r="O368" i="2" s="1"/>
  <c r="K369" i="2"/>
  <c r="O369" i="2" s="1"/>
  <c r="K370" i="2"/>
  <c r="O370" i="2" s="1"/>
  <c r="K371" i="2"/>
  <c r="O371" i="2" s="1"/>
  <c r="K372" i="2"/>
  <c r="O372" i="2" s="1"/>
  <c r="K373" i="2"/>
  <c r="O373" i="2" s="1"/>
  <c r="K374" i="2"/>
  <c r="O374" i="2" s="1"/>
  <c r="K375" i="2"/>
  <c r="O375" i="2" s="1"/>
  <c r="K376" i="2"/>
  <c r="O376" i="2" s="1"/>
  <c r="K377" i="2"/>
  <c r="O377" i="2" s="1"/>
  <c r="K378" i="2"/>
  <c r="O378" i="2" s="1"/>
  <c r="K379" i="2"/>
  <c r="O379" i="2" s="1"/>
  <c r="K380" i="2"/>
  <c r="O380" i="2" s="1"/>
  <c r="K381" i="2"/>
  <c r="O381" i="2" s="1"/>
  <c r="K382" i="2"/>
  <c r="O382" i="2" s="1"/>
  <c r="K383" i="2"/>
  <c r="O383" i="2" s="1"/>
  <c r="K384" i="2"/>
  <c r="O384" i="2" s="1"/>
  <c r="K385" i="2"/>
  <c r="O385" i="2" s="1"/>
  <c r="K386" i="2"/>
  <c r="O386" i="2" s="1"/>
  <c r="K387" i="2"/>
  <c r="O387" i="2" s="1"/>
  <c r="K388" i="2"/>
  <c r="O388" i="2" s="1"/>
  <c r="K389" i="2"/>
  <c r="O389" i="2" s="1"/>
  <c r="K390" i="2"/>
  <c r="O390" i="2" s="1"/>
  <c r="K391" i="2"/>
  <c r="O391" i="2" s="1"/>
  <c r="K392" i="2"/>
  <c r="O392" i="2" s="1"/>
  <c r="K393" i="2"/>
  <c r="O393" i="2" s="1"/>
  <c r="K394" i="2"/>
  <c r="O394" i="2" s="1"/>
  <c r="K395" i="2"/>
  <c r="O395" i="2" s="1"/>
  <c r="K396" i="2"/>
  <c r="O396" i="2" s="1"/>
  <c r="K397" i="2"/>
  <c r="O397" i="2" s="1"/>
  <c r="K398" i="2"/>
  <c r="O398" i="2" s="1"/>
  <c r="K399" i="2"/>
  <c r="O399" i="2" s="1"/>
  <c r="K400" i="2"/>
  <c r="O400" i="2" s="1"/>
  <c r="K401" i="2"/>
  <c r="O401" i="2" s="1"/>
  <c r="K402" i="2"/>
  <c r="O402" i="2" s="1"/>
  <c r="K403" i="2"/>
  <c r="O403" i="2" s="1"/>
  <c r="K404" i="2"/>
  <c r="O404" i="2" s="1"/>
  <c r="K405" i="2"/>
  <c r="O405" i="2" s="1"/>
  <c r="K406" i="2"/>
  <c r="O406" i="2" s="1"/>
  <c r="K407" i="2"/>
  <c r="O407" i="2" s="1"/>
  <c r="K408" i="2"/>
  <c r="O408" i="2" s="1"/>
  <c r="K409" i="2"/>
  <c r="O409" i="2" s="1"/>
  <c r="K410" i="2"/>
  <c r="O410" i="2" s="1"/>
  <c r="K411" i="2"/>
  <c r="O411" i="2" s="1"/>
  <c r="K412" i="2"/>
  <c r="O412" i="2" s="1"/>
  <c r="K413" i="2"/>
  <c r="O413" i="2" s="1"/>
  <c r="K414" i="2"/>
  <c r="O414" i="2" s="1"/>
  <c r="K415" i="2"/>
  <c r="O415" i="2" s="1"/>
  <c r="K416" i="2"/>
  <c r="O416" i="2" s="1"/>
  <c r="K417" i="2"/>
  <c r="O417" i="2" s="1"/>
  <c r="K418" i="2"/>
  <c r="O418" i="2" s="1"/>
  <c r="K419" i="2"/>
  <c r="O419" i="2" s="1"/>
  <c r="K420" i="2"/>
  <c r="O420" i="2" s="1"/>
  <c r="K421" i="2"/>
  <c r="O421" i="2" s="1"/>
  <c r="K422" i="2"/>
  <c r="O422" i="2" s="1"/>
  <c r="K423" i="2"/>
  <c r="O423" i="2" s="1"/>
  <c r="K424" i="2"/>
  <c r="O424" i="2" s="1"/>
  <c r="K425" i="2"/>
  <c r="O425" i="2" s="1"/>
  <c r="K426" i="2"/>
  <c r="O426" i="2" s="1"/>
  <c r="K427" i="2"/>
  <c r="O427" i="2" s="1"/>
  <c r="K428" i="2"/>
  <c r="O428" i="2" s="1"/>
  <c r="K429" i="2"/>
  <c r="O429" i="2" s="1"/>
  <c r="K430" i="2"/>
  <c r="O430" i="2" s="1"/>
  <c r="K431" i="2"/>
  <c r="O431" i="2" s="1"/>
  <c r="K432" i="2"/>
  <c r="O432" i="2" s="1"/>
  <c r="K433" i="2"/>
  <c r="O433" i="2" s="1"/>
  <c r="K434" i="2"/>
  <c r="O434" i="2" s="1"/>
  <c r="K435" i="2"/>
  <c r="O435" i="2" s="1"/>
  <c r="K436" i="2"/>
  <c r="O436" i="2" s="1"/>
  <c r="K437" i="2"/>
  <c r="O437" i="2" s="1"/>
  <c r="K438" i="2"/>
  <c r="O438" i="2" s="1"/>
  <c r="K439" i="2"/>
  <c r="O439" i="2" s="1"/>
  <c r="K440" i="2"/>
  <c r="O440" i="2" s="1"/>
  <c r="K441" i="2"/>
  <c r="O441" i="2" s="1"/>
  <c r="K442" i="2"/>
  <c r="O442" i="2" s="1"/>
  <c r="K443" i="2"/>
  <c r="O443" i="2" s="1"/>
  <c r="K444" i="2"/>
  <c r="O444" i="2" s="1"/>
  <c r="K445" i="2"/>
  <c r="O445" i="2" s="1"/>
  <c r="K446" i="2"/>
  <c r="O446" i="2" s="1"/>
  <c r="K447" i="2"/>
  <c r="O447" i="2" s="1"/>
  <c r="K448" i="2"/>
  <c r="O448" i="2" s="1"/>
  <c r="K449" i="2"/>
  <c r="O449" i="2" s="1"/>
  <c r="K450" i="2"/>
  <c r="O450" i="2" s="1"/>
  <c r="K451" i="2"/>
  <c r="O451" i="2" s="1"/>
  <c r="K452" i="2"/>
  <c r="O452" i="2" s="1"/>
  <c r="K453" i="2"/>
  <c r="O453" i="2" s="1"/>
  <c r="K454" i="2"/>
  <c r="O454" i="2" s="1"/>
  <c r="K455" i="2"/>
  <c r="O455" i="2" s="1"/>
  <c r="K456" i="2"/>
  <c r="O456" i="2" s="1"/>
  <c r="K457" i="2"/>
  <c r="O457" i="2" s="1"/>
  <c r="K458" i="2"/>
  <c r="O458" i="2" s="1"/>
  <c r="K459" i="2"/>
  <c r="O459" i="2" s="1"/>
  <c r="K460" i="2"/>
  <c r="O460" i="2" s="1"/>
  <c r="K461" i="2"/>
  <c r="O461" i="2" s="1"/>
  <c r="K462" i="2"/>
  <c r="O462" i="2" s="1"/>
  <c r="K463" i="2"/>
  <c r="O463" i="2" s="1"/>
  <c r="K464" i="2"/>
  <c r="O464" i="2" s="1"/>
  <c r="K465" i="2"/>
  <c r="O465" i="2" s="1"/>
  <c r="K466" i="2"/>
  <c r="O466" i="2" s="1"/>
  <c r="K467" i="2"/>
  <c r="O467" i="2" s="1"/>
  <c r="K468" i="2"/>
  <c r="O468" i="2" s="1"/>
  <c r="K469" i="2"/>
  <c r="O469" i="2" s="1"/>
  <c r="K470" i="2"/>
  <c r="O470" i="2" s="1"/>
  <c r="K471" i="2"/>
  <c r="O471" i="2" s="1"/>
  <c r="K472" i="2"/>
  <c r="O472" i="2" s="1"/>
  <c r="K473" i="2"/>
  <c r="O473" i="2" s="1"/>
  <c r="K474" i="2"/>
  <c r="O474" i="2" s="1"/>
  <c r="K475" i="2"/>
  <c r="O475" i="2" s="1"/>
  <c r="K476" i="2"/>
  <c r="O476" i="2" s="1"/>
  <c r="K477" i="2"/>
  <c r="O477" i="2" s="1"/>
  <c r="K478" i="2"/>
  <c r="O478" i="2" s="1"/>
  <c r="K479" i="2"/>
  <c r="O479" i="2" s="1"/>
  <c r="K480" i="2"/>
  <c r="O480" i="2" s="1"/>
  <c r="K481" i="2"/>
  <c r="O481" i="2" s="1"/>
  <c r="K482" i="2"/>
  <c r="O482" i="2" s="1"/>
  <c r="K483" i="2"/>
  <c r="O483" i="2" s="1"/>
  <c r="K484" i="2"/>
  <c r="O484" i="2" s="1"/>
  <c r="K485" i="2"/>
  <c r="O485" i="2" s="1"/>
  <c r="K486" i="2"/>
  <c r="O486" i="2" s="1"/>
  <c r="K487" i="2"/>
  <c r="O487" i="2" s="1"/>
  <c r="K488" i="2"/>
  <c r="O488" i="2" s="1"/>
  <c r="K489" i="2"/>
  <c r="O489" i="2" s="1"/>
  <c r="K490" i="2"/>
  <c r="O490" i="2" s="1"/>
  <c r="K491" i="2"/>
  <c r="O491" i="2" s="1"/>
  <c r="K492" i="2"/>
  <c r="O492" i="2" s="1"/>
  <c r="K493" i="2"/>
  <c r="O493" i="2" s="1"/>
  <c r="K494" i="2"/>
  <c r="O494" i="2" s="1"/>
  <c r="K495" i="2"/>
  <c r="O495" i="2" s="1"/>
  <c r="K496" i="2"/>
  <c r="O496" i="2" s="1"/>
  <c r="K497" i="2"/>
  <c r="O497" i="2" s="1"/>
  <c r="K498" i="2"/>
  <c r="O498" i="2" s="1"/>
  <c r="K499" i="2"/>
  <c r="O499" i="2" s="1"/>
  <c r="K500" i="2"/>
  <c r="O500" i="2" s="1"/>
  <c r="K501" i="2"/>
  <c r="O501" i="2" s="1"/>
  <c r="K502" i="2"/>
  <c r="O502" i="2" s="1"/>
  <c r="K503" i="2"/>
  <c r="O503" i="2" s="1"/>
  <c r="K504" i="2"/>
  <c r="O504" i="2" s="1"/>
  <c r="K505" i="2"/>
  <c r="O505" i="2" s="1"/>
  <c r="K506" i="2"/>
  <c r="O506" i="2" s="1"/>
  <c r="K507" i="2"/>
  <c r="O507" i="2" s="1"/>
  <c r="K508" i="2"/>
  <c r="O508" i="2" s="1"/>
  <c r="K509" i="2"/>
  <c r="O509" i="2" s="1"/>
  <c r="K510" i="2"/>
  <c r="O510" i="2" s="1"/>
  <c r="K511" i="2"/>
  <c r="O511" i="2" s="1"/>
  <c r="K512" i="2"/>
  <c r="O512" i="2" s="1"/>
  <c r="K513" i="2"/>
  <c r="O513" i="2" s="1"/>
  <c r="K514" i="2"/>
  <c r="O514" i="2" s="1"/>
  <c r="K515" i="2"/>
  <c r="O515" i="2" s="1"/>
  <c r="K516" i="2"/>
  <c r="O516" i="2" s="1"/>
  <c r="K517" i="2"/>
  <c r="O517" i="2" s="1"/>
  <c r="K518" i="2"/>
  <c r="O518" i="2" s="1"/>
  <c r="K519" i="2"/>
  <c r="O519" i="2" s="1"/>
  <c r="K520" i="2"/>
  <c r="O520" i="2" s="1"/>
  <c r="K521" i="2"/>
  <c r="O521" i="2" s="1"/>
  <c r="K522" i="2"/>
  <c r="O522" i="2" s="1"/>
  <c r="K523" i="2"/>
  <c r="O523" i="2" s="1"/>
  <c r="K524" i="2"/>
  <c r="O524" i="2" s="1"/>
  <c r="K525" i="2"/>
  <c r="O525" i="2" s="1"/>
  <c r="K526" i="2"/>
  <c r="O526" i="2" s="1"/>
  <c r="K527" i="2"/>
  <c r="O527" i="2" s="1"/>
  <c r="K528" i="2"/>
  <c r="O528" i="2" s="1"/>
  <c r="K529" i="2"/>
  <c r="O529" i="2" s="1"/>
  <c r="K530" i="2"/>
  <c r="O530" i="2" s="1"/>
  <c r="K531" i="2"/>
  <c r="O531" i="2" s="1"/>
  <c r="K532" i="2"/>
  <c r="O532" i="2" s="1"/>
  <c r="K533" i="2"/>
  <c r="O533" i="2" s="1"/>
  <c r="K534" i="2"/>
  <c r="O534" i="2" s="1"/>
  <c r="K535" i="2"/>
  <c r="O535" i="2" s="1"/>
  <c r="K536" i="2"/>
  <c r="O536" i="2" s="1"/>
  <c r="K537" i="2"/>
  <c r="O537" i="2" s="1"/>
  <c r="K538" i="2"/>
  <c r="O538" i="2" s="1"/>
  <c r="K539" i="2"/>
  <c r="O539" i="2" s="1"/>
  <c r="K540" i="2"/>
  <c r="O540" i="2" s="1"/>
  <c r="K541" i="2"/>
  <c r="O541" i="2" s="1"/>
  <c r="K542" i="2"/>
  <c r="O542" i="2" s="1"/>
  <c r="K543" i="2"/>
  <c r="O543" i="2" s="1"/>
  <c r="K544" i="2"/>
  <c r="O544" i="2" s="1"/>
  <c r="K545" i="2"/>
  <c r="O545" i="2" s="1"/>
  <c r="K546" i="2"/>
  <c r="O546" i="2" s="1"/>
  <c r="K547" i="2"/>
  <c r="O547" i="2" s="1"/>
  <c r="K548" i="2"/>
  <c r="O548" i="2" s="1"/>
  <c r="K549" i="2"/>
  <c r="O549" i="2" s="1"/>
  <c r="K550" i="2"/>
  <c r="O550" i="2" s="1"/>
  <c r="K551" i="2"/>
  <c r="O551" i="2" s="1"/>
  <c r="K552" i="2"/>
  <c r="O552" i="2" s="1"/>
  <c r="K553" i="2"/>
  <c r="O553" i="2" s="1"/>
  <c r="K554" i="2"/>
  <c r="O554" i="2" s="1"/>
  <c r="K555" i="2"/>
  <c r="O555" i="2" s="1"/>
  <c r="K556" i="2"/>
  <c r="O556" i="2" s="1"/>
  <c r="K557" i="2"/>
  <c r="O557" i="2" s="1"/>
  <c r="K558" i="2"/>
  <c r="O558" i="2" s="1"/>
  <c r="K559" i="2"/>
  <c r="O559" i="2" s="1"/>
  <c r="K560" i="2"/>
  <c r="O560" i="2" s="1"/>
  <c r="K561" i="2"/>
  <c r="O561" i="2" s="1"/>
  <c r="K562" i="2"/>
  <c r="O562" i="2" s="1"/>
  <c r="K563" i="2"/>
  <c r="O563" i="2" s="1"/>
  <c r="K564" i="2"/>
  <c r="O564" i="2" s="1"/>
  <c r="K565" i="2"/>
  <c r="O565" i="2" s="1"/>
  <c r="K566" i="2"/>
  <c r="O566" i="2" s="1"/>
  <c r="K567" i="2"/>
  <c r="O567" i="2" s="1"/>
  <c r="K568" i="2"/>
  <c r="O568" i="2" s="1"/>
  <c r="K569" i="2"/>
  <c r="O569" i="2" s="1"/>
  <c r="K570" i="2"/>
  <c r="O570" i="2" s="1"/>
  <c r="K571" i="2"/>
  <c r="O571" i="2" s="1"/>
  <c r="K572" i="2"/>
  <c r="O572" i="2" s="1"/>
  <c r="K573" i="2"/>
  <c r="O573" i="2" s="1"/>
  <c r="K574" i="2"/>
  <c r="O574" i="2" s="1"/>
  <c r="K575" i="2"/>
  <c r="O575" i="2" s="1"/>
  <c r="K576" i="2"/>
  <c r="O576" i="2" s="1"/>
  <c r="K577" i="2"/>
  <c r="O577" i="2" s="1"/>
  <c r="K578" i="2"/>
  <c r="O578" i="2" s="1"/>
  <c r="K579" i="2"/>
  <c r="O579" i="2" s="1"/>
  <c r="K580" i="2"/>
  <c r="O580" i="2" s="1"/>
  <c r="K581" i="2"/>
  <c r="O581" i="2" s="1"/>
  <c r="K582" i="2"/>
  <c r="O582" i="2" s="1"/>
  <c r="K583" i="2"/>
  <c r="O583" i="2" s="1"/>
  <c r="K584" i="2"/>
  <c r="O584" i="2" s="1"/>
  <c r="K585" i="2"/>
  <c r="O585" i="2" s="1"/>
  <c r="K586" i="2"/>
  <c r="O586" i="2" s="1"/>
  <c r="K587" i="2"/>
  <c r="O587" i="2" s="1"/>
  <c r="K588" i="2"/>
  <c r="O588" i="2" s="1"/>
  <c r="K589" i="2"/>
  <c r="O589" i="2" s="1"/>
  <c r="K590" i="2"/>
  <c r="O590" i="2" s="1"/>
  <c r="K591" i="2"/>
  <c r="O591" i="2" s="1"/>
  <c r="K592" i="2"/>
  <c r="O592" i="2" s="1"/>
  <c r="K593" i="2"/>
  <c r="O593" i="2" s="1"/>
  <c r="K594" i="2"/>
  <c r="O594" i="2" s="1"/>
  <c r="K595" i="2"/>
  <c r="O595" i="2" s="1"/>
  <c r="K596" i="2"/>
  <c r="O596" i="2" s="1"/>
  <c r="K597" i="2"/>
  <c r="O597" i="2" s="1"/>
  <c r="K598" i="2"/>
  <c r="O598" i="2" s="1"/>
  <c r="K599" i="2"/>
  <c r="O599" i="2" s="1"/>
  <c r="K600" i="2"/>
  <c r="O600" i="2" s="1"/>
  <c r="K601" i="2"/>
  <c r="O601" i="2" s="1"/>
  <c r="K602" i="2"/>
  <c r="O602" i="2" s="1"/>
  <c r="K603" i="2"/>
  <c r="O603" i="2" s="1"/>
  <c r="K604" i="2"/>
  <c r="O604" i="2" s="1"/>
  <c r="K605" i="2"/>
  <c r="O605" i="2" s="1"/>
  <c r="K606" i="2"/>
  <c r="O606" i="2" s="1"/>
  <c r="K607" i="2"/>
  <c r="O607" i="2" s="1"/>
  <c r="K608" i="2"/>
  <c r="O608" i="2" s="1"/>
  <c r="K609" i="2"/>
  <c r="O609" i="2" s="1"/>
  <c r="K610" i="2"/>
  <c r="O610" i="2" s="1"/>
  <c r="K611" i="2"/>
  <c r="O611" i="2" s="1"/>
  <c r="K612" i="2"/>
  <c r="O612" i="2" s="1"/>
  <c r="K613" i="2"/>
  <c r="O613" i="2" s="1"/>
  <c r="K614" i="2"/>
  <c r="O614" i="2" s="1"/>
  <c r="K615" i="2"/>
  <c r="O615" i="2" s="1"/>
  <c r="K616" i="2"/>
  <c r="O616" i="2" s="1"/>
  <c r="K617" i="2"/>
  <c r="O617" i="2" s="1"/>
  <c r="K618" i="2"/>
  <c r="O618" i="2" s="1"/>
  <c r="K619" i="2"/>
  <c r="O619" i="2" s="1"/>
  <c r="K620" i="2"/>
  <c r="O620" i="2" s="1"/>
  <c r="K621" i="2"/>
  <c r="O621" i="2" s="1"/>
  <c r="K622" i="2"/>
  <c r="O622" i="2" s="1"/>
  <c r="K623" i="2"/>
  <c r="O623" i="2" s="1"/>
  <c r="K624" i="2"/>
  <c r="O624" i="2" s="1"/>
  <c r="K625" i="2"/>
  <c r="O625" i="2" s="1"/>
  <c r="K626" i="2"/>
  <c r="O626" i="2" s="1"/>
  <c r="K627" i="2"/>
  <c r="O627" i="2" s="1"/>
  <c r="K628" i="2"/>
  <c r="O628" i="2" s="1"/>
  <c r="K629" i="2"/>
  <c r="O629" i="2" s="1"/>
  <c r="K630" i="2"/>
  <c r="O630" i="2" s="1"/>
  <c r="K631" i="2"/>
  <c r="O631" i="2" s="1"/>
  <c r="K632" i="2"/>
  <c r="O632" i="2" s="1"/>
  <c r="K633" i="2"/>
  <c r="O633" i="2" s="1"/>
  <c r="K634" i="2"/>
  <c r="O634" i="2" s="1"/>
  <c r="K635" i="2"/>
  <c r="O635" i="2" s="1"/>
  <c r="K636" i="2"/>
  <c r="O636" i="2" s="1"/>
  <c r="K637" i="2"/>
  <c r="O637" i="2" s="1"/>
  <c r="K638" i="2"/>
  <c r="O638" i="2" s="1"/>
  <c r="K639" i="2"/>
  <c r="O639" i="2" s="1"/>
  <c r="K640" i="2"/>
  <c r="O640" i="2" s="1"/>
  <c r="K641" i="2"/>
  <c r="O641" i="2" s="1"/>
  <c r="K642" i="2"/>
  <c r="O642" i="2" s="1"/>
  <c r="K643" i="2"/>
  <c r="O643" i="2" s="1"/>
  <c r="K644" i="2"/>
  <c r="O644" i="2" s="1"/>
  <c r="K645" i="2"/>
  <c r="O645" i="2" s="1"/>
  <c r="K646" i="2"/>
  <c r="O646" i="2" s="1"/>
  <c r="K647" i="2"/>
  <c r="O647" i="2" s="1"/>
  <c r="K648" i="2"/>
  <c r="O648" i="2" s="1"/>
  <c r="K649" i="2"/>
  <c r="O649" i="2" s="1"/>
  <c r="K650" i="2"/>
  <c r="O650" i="2" s="1"/>
  <c r="K651" i="2"/>
  <c r="O651" i="2" s="1"/>
  <c r="K652" i="2"/>
  <c r="O652" i="2" s="1"/>
  <c r="K653" i="2"/>
  <c r="O653" i="2" s="1"/>
  <c r="K654" i="2"/>
  <c r="O654" i="2" s="1"/>
  <c r="K655" i="2"/>
  <c r="O655" i="2" s="1"/>
  <c r="K656" i="2"/>
  <c r="O656" i="2" s="1"/>
  <c r="K657" i="2"/>
  <c r="O657" i="2" s="1"/>
  <c r="K658" i="2"/>
  <c r="O658" i="2" s="1"/>
  <c r="K659" i="2"/>
  <c r="O659" i="2" s="1"/>
  <c r="K660" i="2"/>
  <c r="O660" i="2" s="1"/>
  <c r="K661" i="2"/>
  <c r="O661" i="2" s="1"/>
  <c r="K662" i="2"/>
  <c r="O662" i="2" s="1"/>
  <c r="K663" i="2"/>
  <c r="O663" i="2" s="1"/>
  <c r="K664" i="2"/>
  <c r="O664" i="2" s="1"/>
  <c r="K665" i="2"/>
  <c r="O665" i="2" s="1"/>
  <c r="K666" i="2"/>
  <c r="O666" i="2" s="1"/>
  <c r="K667" i="2"/>
  <c r="O667" i="2" s="1"/>
  <c r="K668" i="2"/>
  <c r="O668" i="2" s="1"/>
  <c r="K669" i="2"/>
  <c r="O669" i="2" s="1"/>
  <c r="K670" i="2"/>
  <c r="O670" i="2" s="1"/>
  <c r="K671" i="2"/>
  <c r="O671" i="2" s="1"/>
  <c r="K672" i="2"/>
  <c r="O672" i="2" s="1"/>
  <c r="K673" i="2"/>
  <c r="O673" i="2" s="1"/>
  <c r="K674" i="2"/>
  <c r="O674" i="2" s="1"/>
  <c r="K675" i="2"/>
  <c r="O675" i="2" s="1"/>
  <c r="K676" i="2"/>
  <c r="O676" i="2" s="1"/>
  <c r="K677" i="2"/>
  <c r="O677" i="2" s="1"/>
  <c r="K678" i="2"/>
  <c r="O678" i="2" s="1"/>
  <c r="K679" i="2"/>
  <c r="O679" i="2" s="1"/>
  <c r="K680" i="2"/>
  <c r="O680" i="2" s="1"/>
  <c r="K681" i="2"/>
  <c r="O681" i="2" s="1"/>
  <c r="K682" i="2"/>
  <c r="O682" i="2" s="1"/>
  <c r="K683" i="2"/>
  <c r="O683" i="2" s="1"/>
  <c r="K684" i="2"/>
  <c r="O684" i="2" s="1"/>
  <c r="K685" i="2"/>
  <c r="O685" i="2" s="1"/>
  <c r="K686" i="2"/>
  <c r="O686" i="2" s="1"/>
  <c r="K687" i="2"/>
  <c r="O687" i="2" s="1"/>
  <c r="K688" i="2"/>
  <c r="O688" i="2" s="1"/>
  <c r="K689" i="2"/>
  <c r="O689" i="2" s="1"/>
  <c r="K690" i="2"/>
  <c r="O690" i="2" s="1"/>
  <c r="K691" i="2"/>
  <c r="O691" i="2" s="1"/>
  <c r="K692" i="2"/>
  <c r="O692" i="2" s="1"/>
  <c r="K693" i="2"/>
  <c r="O693" i="2" s="1"/>
  <c r="K694" i="2"/>
  <c r="O694" i="2" s="1"/>
  <c r="K695" i="2"/>
  <c r="O695" i="2" s="1"/>
  <c r="K696" i="2"/>
  <c r="O696" i="2" s="1"/>
  <c r="K697" i="2"/>
  <c r="O697" i="2" s="1"/>
  <c r="K698" i="2"/>
  <c r="O698" i="2" s="1"/>
  <c r="K699" i="2"/>
  <c r="O699" i="2" s="1"/>
  <c r="K700" i="2"/>
  <c r="O700" i="2" s="1"/>
  <c r="K701" i="2"/>
  <c r="O701" i="2" s="1"/>
  <c r="K702" i="2"/>
  <c r="O702" i="2" s="1"/>
  <c r="K703" i="2"/>
  <c r="O703" i="2" s="1"/>
  <c r="K704" i="2"/>
  <c r="O704" i="2" s="1"/>
  <c r="K705" i="2"/>
  <c r="O705" i="2" s="1"/>
  <c r="K706" i="2"/>
  <c r="O706" i="2" s="1"/>
  <c r="K707" i="2"/>
  <c r="O707" i="2" s="1"/>
  <c r="K708" i="2"/>
  <c r="O708" i="2" s="1"/>
  <c r="K709" i="2"/>
  <c r="O709" i="2" s="1"/>
  <c r="K710" i="2"/>
  <c r="O710" i="2" s="1"/>
  <c r="K711" i="2"/>
  <c r="O711" i="2" s="1"/>
  <c r="K712" i="2"/>
  <c r="O712" i="2" s="1"/>
  <c r="K713" i="2"/>
  <c r="O713" i="2" s="1"/>
  <c r="K714" i="2"/>
  <c r="O714" i="2" s="1"/>
  <c r="K715" i="2"/>
  <c r="O715" i="2" s="1"/>
  <c r="K716" i="2"/>
  <c r="O716" i="2" s="1"/>
  <c r="K717" i="2"/>
  <c r="O717" i="2" s="1"/>
  <c r="K718" i="2"/>
  <c r="O718" i="2" s="1"/>
  <c r="K719" i="2"/>
  <c r="O719" i="2" s="1"/>
  <c r="K720" i="2"/>
  <c r="O720" i="2" s="1"/>
  <c r="K721" i="2"/>
  <c r="O721" i="2" s="1"/>
  <c r="K722" i="2"/>
  <c r="O722" i="2" s="1"/>
  <c r="K723" i="2"/>
  <c r="O723" i="2" s="1"/>
  <c r="K724" i="2"/>
  <c r="O724" i="2" s="1"/>
  <c r="K725" i="2"/>
  <c r="O725" i="2" s="1"/>
  <c r="K726" i="2"/>
  <c r="O726" i="2" s="1"/>
  <c r="K727" i="2"/>
  <c r="O727" i="2" s="1"/>
  <c r="K728" i="2"/>
  <c r="O728" i="2" s="1"/>
  <c r="K729" i="2"/>
  <c r="O729" i="2" s="1"/>
  <c r="K730" i="2"/>
  <c r="O730" i="2" s="1"/>
  <c r="K731" i="2"/>
  <c r="O731" i="2" s="1"/>
  <c r="K732" i="2"/>
  <c r="O732" i="2" s="1"/>
  <c r="K733" i="2"/>
  <c r="O733" i="2" s="1"/>
  <c r="K734" i="2"/>
  <c r="O734" i="2" s="1"/>
  <c r="K735" i="2"/>
  <c r="O735" i="2" s="1"/>
  <c r="K736" i="2"/>
  <c r="O736" i="2" s="1"/>
  <c r="K737" i="2"/>
  <c r="O737" i="2" s="1"/>
  <c r="K738" i="2"/>
  <c r="O738" i="2" s="1"/>
  <c r="K739" i="2"/>
  <c r="O739" i="2" s="1"/>
  <c r="K740" i="2"/>
  <c r="O740" i="2" s="1"/>
  <c r="K741" i="2"/>
  <c r="O741" i="2" s="1"/>
  <c r="K742" i="2"/>
  <c r="O742" i="2" s="1"/>
  <c r="K743" i="2"/>
  <c r="O743" i="2" s="1"/>
  <c r="K744" i="2"/>
  <c r="O744" i="2" s="1"/>
  <c r="K745" i="2"/>
  <c r="O745" i="2" s="1"/>
  <c r="K746" i="2"/>
  <c r="O746" i="2" s="1"/>
  <c r="K747" i="2"/>
  <c r="O747" i="2" s="1"/>
  <c r="K748" i="2"/>
  <c r="O748" i="2" s="1"/>
  <c r="K749" i="2"/>
  <c r="O749" i="2" s="1"/>
  <c r="K750" i="2"/>
  <c r="O750" i="2" s="1"/>
  <c r="K751" i="2"/>
  <c r="O751" i="2" s="1"/>
  <c r="K752" i="2"/>
  <c r="O752" i="2" s="1"/>
  <c r="K753" i="2"/>
  <c r="O753" i="2" s="1"/>
  <c r="K754" i="2"/>
  <c r="O754" i="2" s="1"/>
  <c r="K755" i="2"/>
  <c r="O755" i="2" s="1"/>
  <c r="K756" i="2"/>
  <c r="O756" i="2" s="1"/>
  <c r="K757" i="2"/>
  <c r="O757" i="2" s="1"/>
  <c r="K758" i="2"/>
  <c r="O758" i="2" s="1"/>
  <c r="K759" i="2"/>
  <c r="O759" i="2" s="1"/>
  <c r="K760" i="2"/>
  <c r="O760" i="2" s="1"/>
  <c r="K761" i="2"/>
  <c r="O761" i="2" s="1"/>
  <c r="K762" i="2"/>
  <c r="O762" i="2" s="1"/>
  <c r="K763" i="2"/>
  <c r="O763" i="2" s="1"/>
  <c r="K764" i="2"/>
  <c r="O764" i="2" s="1"/>
  <c r="K765" i="2"/>
  <c r="O765" i="2" s="1"/>
  <c r="K766" i="2"/>
  <c r="O766" i="2" s="1"/>
  <c r="K767" i="2"/>
  <c r="O767" i="2" s="1"/>
  <c r="K768" i="2"/>
  <c r="O768" i="2" s="1"/>
  <c r="K769" i="2"/>
  <c r="O769" i="2" s="1"/>
  <c r="K770" i="2"/>
  <c r="O770" i="2" s="1"/>
  <c r="K771" i="2"/>
  <c r="O771" i="2" s="1"/>
  <c r="K772" i="2"/>
  <c r="O772" i="2" s="1"/>
  <c r="K773" i="2"/>
  <c r="O773" i="2" s="1"/>
  <c r="K774" i="2"/>
  <c r="O774" i="2" s="1"/>
  <c r="K775" i="2"/>
  <c r="O775" i="2" s="1"/>
  <c r="K776" i="2"/>
  <c r="O776" i="2" s="1"/>
  <c r="K777" i="2"/>
  <c r="O777" i="2" s="1"/>
  <c r="K778" i="2"/>
  <c r="O778" i="2" s="1"/>
  <c r="K779" i="2"/>
  <c r="O779" i="2" s="1"/>
  <c r="K780" i="2"/>
  <c r="O780" i="2" s="1"/>
  <c r="K781" i="2"/>
  <c r="O781" i="2" s="1"/>
  <c r="K782" i="2"/>
  <c r="O782" i="2" s="1"/>
  <c r="K783" i="2"/>
  <c r="O783" i="2" s="1"/>
  <c r="K784" i="2"/>
  <c r="O784" i="2" s="1"/>
  <c r="K785" i="2"/>
  <c r="O785" i="2" s="1"/>
  <c r="K786" i="2"/>
  <c r="O786" i="2" s="1"/>
  <c r="K787" i="2"/>
  <c r="O787" i="2" s="1"/>
  <c r="K788" i="2"/>
  <c r="O788" i="2" s="1"/>
  <c r="K789" i="2"/>
  <c r="O789" i="2" s="1"/>
  <c r="K790" i="2"/>
  <c r="O790" i="2" s="1"/>
  <c r="K791" i="2"/>
  <c r="O791" i="2" s="1"/>
  <c r="K792" i="2"/>
  <c r="O792" i="2" s="1"/>
  <c r="K793" i="2"/>
  <c r="O793" i="2" s="1"/>
  <c r="K794" i="2"/>
  <c r="O794" i="2" s="1"/>
  <c r="K795" i="2"/>
  <c r="O795" i="2" s="1"/>
  <c r="K796" i="2"/>
  <c r="O796" i="2" s="1"/>
  <c r="K797" i="2"/>
  <c r="O797" i="2" s="1"/>
  <c r="K798" i="2"/>
  <c r="O798" i="2" s="1"/>
  <c r="K799" i="2"/>
  <c r="O799" i="2" s="1"/>
  <c r="K800" i="2"/>
  <c r="O800" i="2" s="1"/>
  <c r="K801" i="2"/>
  <c r="O801" i="2" s="1"/>
  <c r="K802" i="2"/>
  <c r="O802" i="2" s="1"/>
  <c r="K803" i="2"/>
  <c r="O803" i="2" s="1"/>
  <c r="K804" i="2"/>
  <c r="O804" i="2" s="1"/>
  <c r="K805" i="2"/>
  <c r="O805" i="2" s="1"/>
  <c r="K806" i="2"/>
  <c r="O806" i="2" s="1"/>
  <c r="K807" i="2"/>
  <c r="O807" i="2" s="1"/>
  <c r="K808" i="2"/>
  <c r="O808" i="2" s="1"/>
  <c r="K809" i="2"/>
  <c r="O809" i="2" s="1"/>
  <c r="K810" i="2"/>
  <c r="O810" i="2" s="1"/>
  <c r="K811" i="2"/>
  <c r="O811" i="2" s="1"/>
  <c r="K812" i="2"/>
  <c r="O812" i="2" s="1"/>
  <c r="K813" i="2"/>
  <c r="O813" i="2" s="1"/>
  <c r="K814" i="2"/>
  <c r="O814" i="2" s="1"/>
  <c r="K815" i="2"/>
  <c r="O815" i="2" s="1"/>
  <c r="K816" i="2"/>
  <c r="O816" i="2" s="1"/>
  <c r="K817" i="2"/>
  <c r="O817" i="2" s="1"/>
  <c r="K818" i="2"/>
  <c r="O818" i="2" s="1"/>
  <c r="K819" i="2"/>
  <c r="O819" i="2" s="1"/>
  <c r="K820" i="2"/>
  <c r="O820" i="2" s="1"/>
  <c r="K821" i="2"/>
  <c r="O821" i="2" s="1"/>
  <c r="K822" i="2"/>
  <c r="O822" i="2" s="1"/>
  <c r="K823" i="2"/>
  <c r="O823" i="2" s="1"/>
  <c r="K824" i="2"/>
  <c r="O824" i="2" s="1"/>
  <c r="K825" i="2"/>
  <c r="O825" i="2" s="1"/>
  <c r="K826" i="2"/>
  <c r="O826" i="2" s="1"/>
  <c r="K827" i="2"/>
  <c r="O827" i="2" s="1"/>
  <c r="K828" i="2"/>
  <c r="O828" i="2" s="1"/>
  <c r="K829" i="2"/>
  <c r="O829" i="2" s="1"/>
  <c r="K830" i="2"/>
  <c r="O830" i="2" s="1"/>
  <c r="K831" i="2"/>
  <c r="O831" i="2" s="1"/>
  <c r="K832" i="2"/>
  <c r="O832" i="2" s="1"/>
  <c r="K833" i="2"/>
  <c r="O833" i="2" s="1"/>
  <c r="K834" i="2"/>
  <c r="O834" i="2" s="1"/>
  <c r="K835" i="2"/>
  <c r="O835" i="2" s="1"/>
  <c r="K836" i="2"/>
  <c r="O836" i="2" s="1"/>
  <c r="K837" i="2"/>
  <c r="O837" i="2" s="1"/>
  <c r="K838" i="2"/>
  <c r="O838" i="2" s="1"/>
  <c r="K839" i="2"/>
  <c r="O839" i="2" s="1"/>
  <c r="K840" i="2"/>
  <c r="O840" i="2" s="1"/>
  <c r="K841" i="2"/>
  <c r="O841" i="2" s="1"/>
  <c r="K842" i="2"/>
  <c r="O842" i="2" s="1"/>
  <c r="K843" i="2"/>
  <c r="O843" i="2" s="1"/>
  <c r="K844" i="2"/>
  <c r="O844" i="2" s="1"/>
  <c r="K845" i="2"/>
  <c r="O845" i="2" s="1"/>
  <c r="K846" i="2"/>
  <c r="O846" i="2" s="1"/>
  <c r="K847" i="2"/>
  <c r="O847" i="2" s="1"/>
  <c r="K848" i="2"/>
  <c r="O848" i="2" s="1"/>
  <c r="K849" i="2"/>
  <c r="O849" i="2" s="1"/>
  <c r="K850" i="2"/>
  <c r="O850" i="2" s="1"/>
  <c r="K851" i="2"/>
  <c r="O851" i="2" s="1"/>
  <c r="K852" i="2"/>
  <c r="O852" i="2" s="1"/>
  <c r="K853" i="2"/>
  <c r="O853" i="2" s="1"/>
  <c r="K854" i="2"/>
  <c r="O854" i="2" s="1"/>
  <c r="K855" i="2"/>
  <c r="O855" i="2" s="1"/>
  <c r="K856" i="2"/>
  <c r="O856" i="2" s="1"/>
  <c r="K857" i="2"/>
  <c r="O857" i="2" s="1"/>
  <c r="K858" i="2"/>
  <c r="O858" i="2" s="1"/>
  <c r="K859" i="2"/>
  <c r="O859" i="2" s="1"/>
  <c r="K860" i="2"/>
  <c r="O860" i="2" s="1"/>
  <c r="K861" i="2"/>
  <c r="O861" i="2" s="1"/>
  <c r="K862" i="2"/>
  <c r="O862" i="2" s="1"/>
  <c r="K863" i="2"/>
  <c r="O863" i="2" s="1"/>
  <c r="K864" i="2"/>
  <c r="O864" i="2" s="1"/>
  <c r="K865" i="2"/>
  <c r="O865" i="2" s="1"/>
  <c r="K866" i="2"/>
  <c r="O866" i="2" s="1"/>
  <c r="K867" i="2"/>
  <c r="O867" i="2" s="1"/>
  <c r="K868" i="2"/>
  <c r="O868" i="2" s="1"/>
  <c r="K869" i="2"/>
  <c r="O869" i="2" s="1"/>
  <c r="K870" i="2"/>
  <c r="O870" i="2" s="1"/>
  <c r="K871" i="2"/>
  <c r="O871" i="2" s="1"/>
  <c r="K872" i="2"/>
  <c r="O872" i="2" s="1"/>
  <c r="K873" i="2"/>
  <c r="O873" i="2" s="1"/>
  <c r="K874" i="2"/>
  <c r="O874" i="2" s="1"/>
  <c r="K875" i="2"/>
  <c r="O875" i="2" s="1"/>
  <c r="K876" i="2"/>
  <c r="O876" i="2" s="1"/>
  <c r="K877" i="2"/>
  <c r="O877" i="2" s="1"/>
  <c r="K878" i="2"/>
  <c r="O878" i="2" s="1"/>
  <c r="K879" i="2"/>
  <c r="O879" i="2" s="1"/>
  <c r="K880" i="2"/>
  <c r="O880" i="2" s="1"/>
  <c r="K881" i="2"/>
  <c r="O881" i="2" s="1"/>
  <c r="K882" i="2"/>
  <c r="O882" i="2" s="1"/>
  <c r="K883" i="2"/>
  <c r="O883" i="2" s="1"/>
  <c r="K884" i="2"/>
  <c r="O884" i="2" s="1"/>
  <c r="K885" i="2"/>
  <c r="O885" i="2" s="1"/>
  <c r="K886" i="2"/>
  <c r="O886" i="2" s="1"/>
  <c r="K887" i="2"/>
  <c r="O887" i="2" s="1"/>
  <c r="K888" i="2"/>
  <c r="O888" i="2" s="1"/>
  <c r="K889" i="2"/>
  <c r="O889" i="2" s="1"/>
  <c r="K890" i="2"/>
  <c r="O890" i="2" s="1"/>
  <c r="K891" i="2"/>
  <c r="O891" i="2" s="1"/>
  <c r="K892" i="2"/>
  <c r="O892" i="2" s="1"/>
  <c r="K893" i="2"/>
  <c r="O893" i="2" s="1"/>
  <c r="K894" i="2"/>
  <c r="O894" i="2" s="1"/>
  <c r="K895" i="2"/>
  <c r="O895" i="2" s="1"/>
  <c r="K896" i="2"/>
  <c r="O896" i="2" s="1"/>
  <c r="K897" i="2"/>
  <c r="O897" i="2" s="1"/>
  <c r="K898" i="2"/>
  <c r="O898" i="2" s="1"/>
  <c r="K899" i="2"/>
  <c r="O899" i="2" s="1"/>
  <c r="K900" i="2"/>
  <c r="O900" i="2" s="1"/>
  <c r="K901" i="2"/>
  <c r="O901" i="2" s="1"/>
  <c r="K902" i="2"/>
  <c r="O902" i="2" s="1"/>
  <c r="K903" i="2"/>
  <c r="O903" i="2" s="1"/>
  <c r="K904" i="2"/>
  <c r="O904" i="2" s="1"/>
  <c r="K905" i="2"/>
  <c r="O905" i="2" s="1"/>
  <c r="K906" i="2"/>
  <c r="O906" i="2" s="1"/>
  <c r="K907" i="2"/>
  <c r="O907" i="2" s="1"/>
  <c r="K908" i="2"/>
  <c r="O908" i="2" s="1"/>
  <c r="K909" i="2"/>
  <c r="O909" i="2" s="1"/>
  <c r="K910" i="2"/>
  <c r="O910" i="2" s="1"/>
  <c r="K911" i="2"/>
  <c r="O911" i="2" s="1"/>
  <c r="K912" i="2"/>
  <c r="O912" i="2" s="1"/>
  <c r="K913" i="2"/>
  <c r="O913" i="2" s="1"/>
  <c r="K914" i="2"/>
  <c r="O914" i="2" s="1"/>
  <c r="K915" i="2"/>
  <c r="O915" i="2" s="1"/>
  <c r="K916" i="2"/>
  <c r="O916" i="2" s="1"/>
  <c r="K917" i="2"/>
  <c r="O917" i="2" s="1"/>
  <c r="K918" i="2"/>
  <c r="O918" i="2" s="1"/>
  <c r="K919" i="2"/>
  <c r="O919" i="2" s="1"/>
  <c r="K920" i="2"/>
  <c r="O920" i="2" s="1"/>
  <c r="K921" i="2"/>
  <c r="O921" i="2" s="1"/>
  <c r="K922" i="2"/>
  <c r="O922" i="2" s="1"/>
  <c r="K923" i="2"/>
  <c r="O923" i="2" s="1"/>
  <c r="K924" i="2"/>
  <c r="O924" i="2" s="1"/>
  <c r="K925" i="2"/>
  <c r="O925" i="2" s="1"/>
  <c r="K926" i="2"/>
  <c r="O926" i="2" s="1"/>
  <c r="K927" i="2"/>
  <c r="O927" i="2" s="1"/>
  <c r="K928" i="2"/>
  <c r="O928" i="2" s="1"/>
  <c r="K929" i="2"/>
  <c r="O929" i="2" s="1"/>
  <c r="K930" i="2"/>
  <c r="O930" i="2" s="1"/>
  <c r="K931" i="2"/>
  <c r="O931" i="2" s="1"/>
  <c r="K932" i="2"/>
  <c r="O932" i="2" s="1"/>
  <c r="K933" i="2"/>
  <c r="O933" i="2" s="1"/>
  <c r="K934" i="2"/>
  <c r="O934" i="2" s="1"/>
  <c r="K935" i="2"/>
  <c r="O935" i="2" s="1"/>
  <c r="K936" i="2"/>
  <c r="O936" i="2" s="1"/>
  <c r="K937" i="2"/>
  <c r="O937" i="2" s="1"/>
  <c r="K938" i="2"/>
  <c r="O938" i="2" s="1"/>
  <c r="K939" i="2"/>
  <c r="O939" i="2" s="1"/>
  <c r="K940" i="2"/>
  <c r="O940" i="2" s="1"/>
  <c r="K941" i="2"/>
  <c r="O941" i="2" s="1"/>
  <c r="K942" i="2"/>
  <c r="O942" i="2" s="1"/>
  <c r="K943" i="2"/>
  <c r="O943" i="2" s="1"/>
  <c r="K944" i="2"/>
  <c r="O944" i="2" s="1"/>
  <c r="K945" i="2"/>
  <c r="O945" i="2" s="1"/>
  <c r="K946" i="2"/>
  <c r="O946" i="2" s="1"/>
  <c r="K947" i="2"/>
  <c r="O947" i="2" s="1"/>
  <c r="K948" i="2"/>
  <c r="O948" i="2" s="1"/>
  <c r="K949" i="2"/>
  <c r="O949" i="2" s="1"/>
  <c r="K950" i="2"/>
  <c r="O950" i="2" s="1"/>
  <c r="K951" i="2"/>
  <c r="O951" i="2" s="1"/>
  <c r="K952" i="2"/>
  <c r="O952" i="2" s="1"/>
  <c r="K953" i="2"/>
  <c r="O953" i="2" s="1"/>
  <c r="K954" i="2"/>
  <c r="O954" i="2" s="1"/>
  <c r="K955" i="2"/>
  <c r="O955" i="2" s="1"/>
  <c r="K956" i="2"/>
  <c r="O956" i="2" s="1"/>
  <c r="K957" i="2"/>
  <c r="O957" i="2" s="1"/>
  <c r="K958" i="2"/>
  <c r="O958" i="2" s="1"/>
  <c r="K959" i="2"/>
  <c r="O959" i="2" s="1"/>
  <c r="K960" i="2"/>
  <c r="O960" i="2" s="1"/>
  <c r="K961" i="2"/>
  <c r="O961" i="2" s="1"/>
  <c r="K962" i="2"/>
  <c r="O962" i="2" s="1"/>
  <c r="K963" i="2"/>
  <c r="O963" i="2" s="1"/>
  <c r="K964" i="2"/>
  <c r="O964" i="2" s="1"/>
  <c r="K965" i="2"/>
  <c r="O965" i="2" s="1"/>
  <c r="K966" i="2"/>
  <c r="O966" i="2" s="1"/>
  <c r="K967" i="2"/>
  <c r="O967" i="2" s="1"/>
  <c r="K968" i="2"/>
  <c r="O968" i="2" s="1"/>
  <c r="K969" i="2"/>
  <c r="O969" i="2" s="1"/>
  <c r="K970" i="2"/>
  <c r="O970" i="2" s="1"/>
  <c r="K971" i="2"/>
  <c r="O971" i="2" s="1"/>
  <c r="K972" i="2"/>
  <c r="O972" i="2" s="1"/>
  <c r="K973" i="2"/>
  <c r="O973" i="2" s="1"/>
  <c r="K974" i="2"/>
  <c r="O974" i="2" s="1"/>
  <c r="K975" i="2"/>
  <c r="O975" i="2" s="1"/>
  <c r="K976" i="2"/>
  <c r="O976" i="2" s="1"/>
  <c r="K977" i="2"/>
  <c r="O977" i="2" s="1"/>
  <c r="K978" i="2"/>
  <c r="O978" i="2" s="1"/>
  <c r="K979" i="2"/>
  <c r="O979" i="2" s="1"/>
  <c r="K980" i="2"/>
  <c r="O980" i="2" s="1"/>
  <c r="K981" i="2"/>
  <c r="O981" i="2" s="1"/>
  <c r="K982" i="2"/>
  <c r="O982" i="2" s="1"/>
  <c r="K983" i="2"/>
  <c r="O983" i="2" s="1"/>
  <c r="K984" i="2"/>
  <c r="O984" i="2" s="1"/>
  <c r="K985" i="2"/>
  <c r="O985" i="2" s="1"/>
  <c r="K986" i="2"/>
  <c r="O986" i="2" s="1"/>
  <c r="K987" i="2"/>
  <c r="O987" i="2" s="1"/>
  <c r="K988" i="2"/>
  <c r="O988" i="2" s="1"/>
  <c r="K989" i="2"/>
  <c r="O989" i="2" s="1"/>
  <c r="K990" i="2"/>
  <c r="O990" i="2" s="1"/>
  <c r="K991" i="2"/>
  <c r="O991" i="2" s="1"/>
  <c r="K992" i="2"/>
  <c r="O992" i="2" s="1"/>
  <c r="K993" i="2"/>
  <c r="O993" i="2" s="1"/>
  <c r="K994" i="2"/>
  <c r="O994" i="2" s="1"/>
  <c r="K995" i="2"/>
  <c r="O995" i="2" s="1"/>
  <c r="K996" i="2"/>
  <c r="O996" i="2" s="1"/>
  <c r="K997" i="2"/>
  <c r="O997" i="2" s="1"/>
  <c r="K998" i="2"/>
  <c r="O998" i="2" s="1"/>
  <c r="K999" i="2"/>
  <c r="O999" i="2" s="1"/>
  <c r="K1000" i="2"/>
  <c r="O1000" i="2" s="1"/>
  <c r="K1001" i="2"/>
  <c r="O1001" i="2" s="1"/>
  <c r="K1002" i="2"/>
  <c r="O1002" i="2" s="1"/>
  <c r="K1003" i="2"/>
  <c r="O1003" i="2" s="1"/>
  <c r="K1004" i="2"/>
  <c r="O1004" i="2" s="1"/>
  <c r="K1005" i="2"/>
  <c r="O1005" i="2" s="1"/>
  <c r="K1006" i="2"/>
  <c r="O1006" i="2" s="1"/>
  <c r="K1007" i="2"/>
  <c r="O1007" i="2" s="1"/>
  <c r="K1008" i="2"/>
  <c r="O1008" i="2" s="1"/>
  <c r="K1009" i="2"/>
  <c r="O1009" i="2" s="1"/>
  <c r="K1010" i="2"/>
  <c r="O1010" i="2" s="1"/>
  <c r="K1011" i="2"/>
  <c r="O1011" i="2" s="1"/>
  <c r="K1012" i="2"/>
  <c r="O1012" i="2" s="1"/>
  <c r="K1013" i="2"/>
  <c r="O1013" i="2" s="1"/>
  <c r="K1014" i="2"/>
  <c r="O1014" i="2" s="1"/>
  <c r="K1015" i="2"/>
  <c r="O1015" i="2" s="1"/>
  <c r="K1016" i="2"/>
  <c r="O1016" i="2" s="1"/>
  <c r="K1017" i="2"/>
  <c r="O1017" i="2" s="1"/>
  <c r="K1018" i="2"/>
  <c r="O1018" i="2" s="1"/>
  <c r="K1019" i="2"/>
  <c r="O1019" i="2" s="1"/>
  <c r="K1020" i="2"/>
  <c r="O1020" i="2" s="1"/>
  <c r="K1021" i="2"/>
  <c r="O1021" i="2" s="1"/>
  <c r="K1022" i="2"/>
  <c r="O1022" i="2" s="1"/>
  <c r="K1023" i="2"/>
  <c r="O1023" i="2" s="1"/>
  <c r="K1024" i="2"/>
  <c r="O1024" i="2" s="1"/>
  <c r="K1025" i="2"/>
  <c r="O1025" i="2" s="1"/>
  <c r="K1026" i="2"/>
  <c r="O1026" i="2" s="1"/>
  <c r="K1027" i="2"/>
  <c r="O1027" i="2" s="1"/>
  <c r="K1028" i="2"/>
  <c r="O1028" i="2" s="1"/>
  <c r="K1029" i="2"/>
  <c r="O1029" i="2" s="1"/>
  <c r="K1030" i="2"/>
  <c r="O1030" i="2" s="1"/>
  <c r="K1031" i="2"/>
  <c r="O1031" i="2" s="1"/>
  <c r="K1032" i="2"/>
  <c r="O1032" i="2" s="1"/>
  <c r="K1033" i="2"/>
  <c r="O1033" i="2" s="1"/>
  <c r="K1034" i="2"/>
  <c r="O1034" i="2" s="1"/>
  <c r="K1035" i="2"/>
  <c r="O1035" i="2" s="1"/>
  <c r="K1036" i="2"/>
  <c r="O1036" i="2" s="1"/>
  <c r="K1037" i="2"/>
  <c r="O1037" i="2" s="1"/>
  <c r="K1038" i="2"/>
  <c r="O1038" i="2" s="1"/>
  <c r="K1039" i="2"/>
  <c r="O1039" i="2" s="1"/>
  <c r="K1040" i="2"/>
  <c r="O1040" i="2" s="1"/>
  <c r="K1041" i="2"/>
  <c r="O1041" i="2" s="1"/>
  <c r="K1042" i="2"/>
  <c r="O1042" i="2" s="1"/>
  <c r="K1043" i="2"/>
  <c r="O1043" i="2" s="1"/>
  <c r="K1044" i="2"/>
  <c r="O1044" i="2" s="1"/>
  <c r="K1045" i="2"/>
  <c r="O1045" i="2" s="1"/>
  <c r="K1046" i="2"/>
  <c r="O1046" i="2" s="1"/>
  <c r="K1047" i="2"/>
  <c r="O1047" i="2" s="1"/>
  <c r="K1048" i="2"/>
  <c r="O1048" i="2" s="1"/>
  <c r="K1049" i="2"/>
  <c r="O1049" i="2" s="1"/>
  <c r="K1050" i="2"/>
  <c r="O1050" i="2" s="1"/>
  <c r="K1051" i="2"/>
  <c r="O1051" i="2" s="1"/>
  <c r="K1052" i="2"/>
  <c r="O1052" i="2" s="1"/>
  <c r="K1053" i="2"/>
  <c r="O1053" i="2" s="1"/>
  <c r="K1054" i="2"/>
  <c r="O1054" i="2" s="1"/>
  <c r="K1055" i="2"/>
  <c r="O1055" i="2" s="1"/>
  <c r="K1056" i="2"/>
  <c r="O1056" i="2" s="1"/>
  <c r="K1057" i="2"/>
  <c r="O1057" i="2" s="1"/>
  <c r="K1058" i="2"/>
  <c r="O1058" i="2" s="1"/>
  <c r="K1059" i="2"/>
  <c r="O1059" i="2" s="1"/>
  <c r="K1060" i="2"/>
  <c r="O1060" i="2" s="1"/>
  <c r="K1061" i="2"/>
  <c r="O1061" i="2" s="1"/>
  <c r="K1062" i="2"/>
  <c r="O1062" i="2" s="1"/>
  <c r="K1063" i="2"/>
  <c r="O1063" i="2" s="1"/>
  <c r="K1064" i="2"/>
  <c r="O1064" i="2" s="1"/>
  <c r="K1065" i="2"/>
  <c r="O1065" i="2" s="1"/>
  <c r="K1066" i="2"/>
  <c r="O1066" i="2" s="1"/>
  <c r="K1067" i="2"/>
  <c r="O1067" i="2" s="1"/>
  <c r="K1068" i="2"/>
  <c r="O1068" i="2" s="1"/>
  <c r="K1069" i="2"/>
  <c r="O1069" i="2" s="1"/>
  <c r="K1070" i="2"/>
  <c r="O1070" i="2" s="1"/>
  <c r="K1071" i="2"/>
  <c r="O1071" i="2" s="1"/>
  <c r="K1072" i="2"/>
  <c r="O1072" i="2" s="1"/>
  <c r="K1073" i="2"/>
  <c r="O1073" i="2" s="1"/>
  <c r="K1074" i="2"/>
  <c r="O1074" i="2" s="1"/>
  <c r="K1075" i="2"/>
  <c r="O1075" i="2" s="1"/>
  <c r="K1076" i="2"/>
  <c r="O1076" i="2" s="1"/>
  <c r="K1077" i="2"/>
  <c r="O1077" i="2" s="1"/>
  <c r="K1078" i="2"/>
  <c r="O1078" i="2" s="1"/>
  <c r="K1079" i="2"/>
  <c r="O1079" i="2" s="1"/>
  <c r="K1080" i="2"/>
  <c r="O1080" i="2" s="1"/>
  <c r="K1081" i="2"/>
  <c r="O1081" i="2" s="1"/>
  <c r="K1082" i="2"/>
  <c r="O1082" i="2" s="1"/>
  <c r="K1083" i="2"/>
  <c r="O1083" i="2" s="1"/>
  <c r="K1084" i="2"/>
  <c r="O1084" i="2" s="1"/>
  <c r="K1085" i="2"/>
  <c r="O1085" i="2" s="1"/>
  <c r="K1086" i="2"/>
  <c r="O1086" i="2" s="1"/>
  <c r="K1087" i="2"/>
  <c r="O1087" i="2" s="1"/>
  <c r="K1088" i="2"/>
  <c r="O1088" i="2" s="1"/>
  <c r="K1089" i="2"/>
  <c r="O1089" i="2" s="1"/>
  <c r="K1090" i="2"/>
  <c r="O1090" i="2" s="1"/>
  <c r="K1091" i="2"/>
  <c r="O1091" i="2" s="1"/>
  <c r="K1092" i="2"/>
  <c r="O1092" i="2" s="1"/>
  <c r="K1093" i="2"/>
  <c r="O1093" i="2" s="1"/>
  <c r="K1094" i="2"/>
  <c r="O1094" i="2" s="1"/>
  <c r="K1095" i="2"/>
  <c r="O1095" i="2" s="1"/>
  <c r="K1096" i="2"/>
  <c r="O1096" i="2" s="1"/>
  <c r="K1097" i="2"/>
  <c r="O1097" i="2" s="1"/>
  <c r="K1098" i="2"/>
  <c r="O1098" i="2" s="1"/>
  <c r="K1099" i="2"/>
  <c r="O1099" i="2" s="1"/>
  <c r="K1100" i="2"/>
  <c r="O1100" i="2" s="1"/>
  <c r="K1101" i="2"/>
  <c r="O1101" i="2" s="1"/>
  <c r="K1102" i="2"/>
  <c r="O1102" i="2" s="1"/>
  <c r="K1103" i="2"/>
  <c r="O1103" i="2" s="1"/>
  <c r="K1104" i="2"/>
  <c r="O1104" i="2" s="1"/>
  <c r="K1105" i="2"/>
  <c r="O1105" i="2" s="1"/>
  <c r="K1106" i="2"/>
  <c r="O1106" i="2" s="1"/>
  <c r="K1107" i="2"/>
  <c r="O1107" i="2" s="1"/>
  <c r="K1108" i="2"/>
  <c r="O1108" i="2" s="1"/>
  <c r="K1109" i="2"/>
  <c r="O1109" i="2" s="1"/>
  <c r="K1110" i="2"/>
  <c r="O1110" i="2" s="1"/>
  <c r="K1111" i="2"/>
  <c r="O1111" i="2" s="1"/>
  <c r="K1112" i="2"/>
  <c r="O1112" i="2" s="1"/>
  <c r="K1113" i="2"/>
  <c r="O1113" i="2" s="1"/>
  <c r="K1114" i="2"/>
  <c r="O1114" i="2" s="1"/>
  <c r="K1115" i="2"/>
  <c r="O1115" i="2" s="1"/>
  <c r="K1116" i="2"/>
  <c r="O1116" i="2" s="1"/>
  <c r="K1117" i="2"/>
  <c r="O1117" i="2" s="1"/>
  <c r="K1118" i="2"/>
  <c r="O1118" i="2" s="1"/>
  <c r="K1119" i="2"/>
  <c r="O1119" i="2" s="1"/>
  <c r="K1120" i="2"/>
  <c r="O1120" i="2" s="1"/>
  <c r="K1121" i="2"/>
  <c r="O1121" i="2" s="1"/>
  <c r="K1122" i="2"/>
  <c r="O1122" i="2" s="1"/>
  <c r="K1123" i="2"/>
  <c r="O1123" i="2" s="1"/>
  <c r="K1124" i="2"/>
  <c r="O1124" i="2" s="1"/>
  <c r="K1125" i="2"/>
  <c r="O1125" i="2" s="1"/>
  <c r="K1126" i="2"/>
  <c r="O1126" i="2" s="1"/>
  <c r="K1127" i="2"/>
  <c r="O1127" i="2" s="1"/>
  <c r="K1128" i="2"/>
  <c r="O1128" i="2" s="1"/>
  <c r="K1129" i="2"/>
  <c r="O1129" i="2" s="1"/>
  <c r="K1130" i="2"/>
  <c r="O1130" i="2" s="1"/>
  <c r="K1131" i="2"/>
  <c r="O1131" i="2" s="1"/>
  <c r="K1132" i="2"/>
  <c r="O1132" i="2" s="1"/>
  <c r="K1133" i="2"/>
  <c r="O1133" i="2" s="1"/>
  <c r="K1134" i="2"/>
  <c r="O1134" i="2" s="1"/>
  <c r="K1135" i="2"/>
  <c r="O1135" i="2" s="1"/>
  <c r="K1136" i="2"/>
  <c r="O1136" i="2" s="1"/>
  <c r="K1137" i="2"/>
  <c r="O1137" i="2" s="1"/>
  <c r="K1138" i="2"/>
  <c r="O1138" i="2" s="1"/>
  <c r="K1139" i="2"/>
  <c r="O1139" i="2" s="1"/>
  <c r="K1140" i="2"/>
  <c r="O1140" i="2" s="1"/>
  <c r="K1141" i="2"/>
  <c r="O1141" i="2" s="1"/>
  <c r="K1142" i="2"/>
  <c r="O1142" i="2" s="1"/>
  <c r="K1143" i="2"/>
  <c r="O1143" i="2" s="1"/>
  <c r="K1144" i="2"/>
  <c r="O1144" i="2" s="1"/>
  <c r="K1145" i="2"/>
  <c r="O1145" i="2" s="1"/>
  <c r="K1146" i="2"/>
  <c r="O1146" i="2" s="1"/>
  <c r="K1147" i="2"/>
  <c r="O1147" i="2" s="1"/>
  <c r="K1148" i="2"/>
  <c r="O1148" i="2" s="1"/>
  <c r="K1149" i="2"/>
  <c r="O1149" i="2" s="1"/>
  <c r="K1150" i="2"/>
  <c r="O1150" i="2" s="1"/>
  <c r="K1151" i="2"/>
  <c r="O1151" i="2" s="1"/>
  <c r="K1152" i="2"/>
  <c r="O1152" i="2" s="1"/>
  <c r="K1153" i="2"/>
  <c r="O1153" i="2" s="1"/>
  <c r="K1154" i="2"/>
  <c r="O1154" i="2" s="1"/>
  <c r="K1155" i="2"/>
  <c r="O1155" i="2" s="1"/>
  <c r="K1156" i="2"/>
  <c r="O1156" i="2" s="1"/>
  <c r="K1157" i="2"/>
  <c r="O1157" i="2" s="1"/>
  <c r="K1158" i="2"/>
  <c r="O1158" i="2" s="1"/>
  <c r="K1159" i="2"/>
  <c r="O1159" i="2" s="1"/>
  <c r="K1160" i="2"/>
  <c r="O1160" i="2" s="1"/>
  <c r="K1161" i="2"/>
  <c r="O1161" i="2" s="1"/>
  <c r="K1162" i="2"/>
  <c r="O1162" i="2" s="1"/>
  <c r="K1163" i="2"/>
  <c r="O1163" i="2" s="1"/>
  <c r="K1164" i="2"/>
  <c r="O1164" i="2" s="1"/>
  <c r="K1165" i="2"/>
  <c r="O1165" i="2" s="1"/>
  <c r="K1166" i="2"/>
  <c r="O1166" i="2" s="1"/>
  <c r="K1167" i="2"/>
  <c r="O1167" i="2" s="1"/>
  <c r="K1168" i="2"/>
  <c r="O1168" i="2" s="1"/>
  <c r="K1169" i="2"/>
  <c r="O1169" i="2" s="1"/>
  <c r="K1170" i="2"/>
  <c r="O1170" i="2" s="1"/>
  <c r="K1171" i="2"/>
  <c r="O1171" i="2" s="1"/>
  <c r="K1172" i="2"/>
  <c r="O1172" i="2" s="1"/>
  <c r="K1173" i="2"/>
  <c r="O1173" i="2" s="1"/>
  <c r="K1174" i="2"/>
  <c r="O1174" i="2" s="1"/>
  <c r="K1175" i="2"/>
  <c r="O1175" i="2" s="1"/>
  <c r="K1176" i="2"/>
  <c r="O1176" i="2" s="1"/>
  <c r="K1177" i="2"/>
  <c r="O1177" i="2" s="1"/>
  <c r="K1178" i="2"/>
  <c r="O1178" i="2" s="1"/>
  <c r="K1179" i="2"/>
  <c r="O1179" i="2" s="1"/>
  <c r="K1180" i="2"/>
  <c r="O1180" i="2" s="1"/>
  <c r="K1181" i="2"/>
  <c r="O1181" i="2" s="1"/>
  <c r="K1182" i="2"/>
  <c r="O1182" i="2" s="1"/>
  <c r="K1183" i="2"/>
  <c r="O1183" i="2" s="1"/>
  <c r="K1184" i="2"/>
  <c r="O1184" i="2" s="1"/>
  <c r="K1185" i="2"/>
  <c r="O1185" i="2" s="1"/>
  <c r="K1186" i="2"/>
  <c r="O1186" i="2" s="1"/>
  <c r="K1187" i="2"/>
  <c r="O1187" i="2" s="1"/>
  <c r="K1188" i="2"/>
  <c r="O1188" i="2" s="1"/>
  <c r="K1189" i="2"/>
  <c r="O1189" i="2" s="1"/>
  <c r="K1190" i="2"/>
  <c r="O1190" i="2" s="1"/>
  <c r="K1191" i="2"/>
  <c r="O1191" i="2" s="1"/>
  <c r="K1192" i="2"/>
  <c r="O1192" i="2" s="1"/>
  <c r="K1193" i="2"/>
  <c r="O1193" i="2" s="1"/>
  <c r="K1194" i="2"/>
  <c r="O1194" i="2" s="1"/>
  <c r="K1195" i="2"/>
  <c r="O1195" i="2" s="1"/>
  <c r="K1196" i="2"/>
  <c r="O1196" i="2" s="1"/>
  <c r="K1197" i="2"/>
  <c r="O1197" i="2" s="1"/>
  <c r="K1198" i="2"/>
  <c r="O1198" i="2" s="1"/>
  <c r="K1199" i="2"/>
  <c r="O1199" i="2" s="1"/>
  <c r="K1200" i="2"/>
  <c r="O1200" i="2" s="1"/>
  <c r="K1201" i="2"/>
  <c r="O1201" i="2" s="1"/>
  <c r="K1202" i="2"/>
  <c r="O1202" i="2" s="1"/>
  <c r="K1203" i="2"/>
  <c r="O1203" i="2" s="1"/>
  <c r="K1204" i="2"/>
  <c r="O1204" i="2" s="1"/>
  <c r="K1205" i="2"/>
  <c r="O1205" i="2" s="1"/>
  <c r="K1206" i="2"/>
  <c r="O1206" i="2" s="1"/>
  <c r="K1207" i="2"/>
  <c r="O1207" i="2" s="1"/>
  <c r="K1208" i="2"/>
  <c r="O1208" i="2" s="1"/>
  <c r="K1209" i="2"/>
  <c r="O1209" i="2" s="1"/>
  <c r="K1210" i="2"/>
  <c r="O1210" i="2" s="1"/>
  <c r="K1211" i="2"/>
  <c r="O1211" i="2" s="1"/>
  <c r="K1212" i="2"/>
  <c r="O1212" i="2" s="1"/>
  <c r="K1213" i="2"/>
  <c r="O1213" i="2" s="1"/>
  <c r="K1214" i="2"/>
  <c r="O1214" i="2" s="1"/>
  <c r="K1215" i="2"/>
  <c r="O1215" i="2" s="1"/>
  <c r="K1216" i="2"/>
  <c r="O1216" i="2" s="1"/>
  <c r="K1217" i="2"/>
  <c r="O1217" i="2" s="1"/>
  <c r="K1218" i="2"/>
  <c r="O1218" i="2" s="1"/>
  <c r="K1219" i="2"/>
  <c r="O1219" i="2" s="1"/>
  <c r="K1220" i="2"/>
  <c r="O1220" i="2" s="1"/>
  <c r="K1221" i="2"/>
  <c r="O1221" i="2" s="1"/>
  <c r="K1222" i="2"/>
  <c r="O1222" i="2" s="1"/>
  <c r="K1223" i="2"/>
  <c r="O1223" i="2" s="1"/>
  <c r="K1224" i="2"/>
  <c r="O1224" i="2" s="1"/>
  <c r="K1225" i="2"/>
  <c r="O1225" i="2" s="1"/>
  <c r="K1226" i="2"/>
  <c r="O1226" i="2" s="1"/>
  <c r="K1227" i="2"/>
  <c r="O1227" i="2" s="1"/>
  <c r="K1228" i="2"/>
  <c r="O1228" i="2" s="1"/>
  <c r="K1229" i="2"/>
  <c r="O1229" i="2" s="1"/>
  <c r="K1230" i="2"/>
  <c r="O1230" i="2" s="1"/>
  <c r="K1231" i="2"/>
  <c r="O1231" i="2" s="1"/>
  <c r="K1232" i="2"/>
  <c r="O1232" i="2" s="1"/>
  <c r="K1233" i="2"/>
  <c r="O1233" i="2" s="1"/>
  <c r="K1234" i="2"/>
  <c r="O1234" i="2" s="1"/>
  <c r="K1235" i="2"/>
  <c r="O1235" i="2" s="1"/>
  <c r="K1236" i="2"/>
  <c r="O1236" i="2" s="1"/>
  <c r="K1237" i="2"/>
  <c r="O1237" i="2" s="1"/>
  <c r="K1238" i="2"/>
  <c r="O1238" i="2" s="1"/>
  <c r="K1239" i="2"/>
  <c r="O1239" i="2" s="1"/>
  <c r="K1240" i="2"/>
  <c r="O1240" i="2" s="1"/>
  <c r="K1241" i="2"/>
  <c r="O1241" i="2" s="1"/>
  <c r="K1242" i="2"/>
  <c r="O1242" i="2" s="1"/>
  <c r="K1243" i="2"/>
  <c r="O1243" i="2" s="1"/>
  <c r="K1244" i="2"/>
  <c r="O1244" i="2" s="1"/>
  <c r="K1245" i="2"/>
  <c r="O1245" i="2" s="1"/>
  <c r="K1246" i="2"/>
  <c r="O1246" i="2" s="1"/>
  <c r="K1247" i="2"/>
  <c r="O1247" i="2" s="1"/>
  <c r="K1248" i="2"/>
  <c r="O1248" i="2" s="1"/>
  <c r="K1249" i="2"/>
  <c r="O1249" i="2" s="1"/>
  <c r="K1250" i="2"/>
  <c r="O1250" i="2" s="1"/>
  <c r="K1251" i="2"/>
  <c r="O1251" i="2" s="1"/>
  <c r="K1252" i="2"/>
  <c r="O1252" i="2" s="1"/>
  <c r="K1253" i="2"/>
  <c r="O1253" i="2" s="1"/>
  <c r="K1254" i="2"/>
  <c r="O1254" i="2" s="1"/>
  <c r="K1255" i="2"/>
  <c r="O1255" i="2" s="1"/>
  <c r="K1256" i="2"/>
  <c r="O1256" i="2" s="1"/>
  <c r="K1257" i="2"/>
  <c r="O1257" i="2" s="1"/>
  <c r="K1258" i="2"/>
  <c r="O1258" i="2" s="1"/>
  <c r="K1259" i="2"/>
  <c r="O1259" i="2" s="1"/>
  <c r="K1260" i="2"/>
  <c r="O1260" i="2" s="1"/>
  <c r="K1261" i="2"/>
  <c r="O1261" i="2" s="1"/>
  <c r="K1262" i="2"/>
  <c r="O1262" i="2" s="1"/>
  <c r="K1263" i="2"/>
  <c r="O1263" i="2" s="1"/>
  <c r="K1264" i="2"/>
  <c r="O1264" i="2" s="1"/>
  <c r="K1265" i="2"/>
  <c r="O1265" i="2" s="1"/>
  <c r="K1266" i="2"/>
  <c r="O1266" i="2" s="1"/>
  <c r="K1267" i="2"/>
  <c r="O1267" i="2" s="1"/>
  <c r="K1268" i="2"/>
  <c r="O1268" i="2" s="1"/>
  <c r="K1269" i="2"/>
  <c r="O1269" i="2" s="1"/>
  <c r="K1270" i="2"/>
  <c r="O1270" i="2" s="1"/>
  <c r="K1271" i="2"/>
  <c r="O1271" i="2" s="1"/>
  <c r="K1272" i="2"/>
  <c r="O1272" i="2" s="1"/>
  <c r="K1273" i="2"/>
  <c r="O1273" i="2" s="1"/>
  <c r="K1274" i="2"/>
  <c r="O1274" i="2" s="1"/>
  <c r="K1275" i="2"/>
  <c r="O1275" i="2" s="1"/>
  <c r="K1276" i="2"/>
  <c r="O1276" i="2" s="1"/>
  <c r="K1277" i="2"/>
  <c r="O1277" i="2" s="1"/>
  <c r="K1278" i="2"/>
  <c r="O1278" i="2" s="1"/>
  <c r="K1279" i="2"/>
  <c r="O1279" i="2" s="1"/>
  <c r="K1280" i="2"/>
  <c r="O1280" i="2" s="1"/>
  <c r="K1281" i="2"/>
  <c r="O1281" i="2" s="1"/>
  <c r="K1282" i="2"/>
  <c r="O1282" i="2" s="1"/>
  <c r="K1283" i="2"/>
  <c r="O1283" i="2" s="1"/>
  <c r="K1284" i="2"/>
  <c r="O1284" i="2" s="1"/>
  <c r="K1285" i="2"/>
  <c r="O1285" i="2" s="1"/>
  <c r="K1286" i="2"/>
  <c r="O1286" i="2" s="1"/>
  <c r="K1287" i="2"/>
  <c r="O1287" i="2" s="1"/>
  <c r="K1288" i="2"/>
  <c r="O1288" i="2" s="1"/>
  <c r="K1289" i="2"/>
  <c r="O1289" i="2" s="1"/>
  <c r="K1290" i="2"/>
  <c r="O1290" i="2" s="1"/>
  <c r="K1291" i="2"/>
  <c r="O1291" i="2" s="1"/>
  <c r="K1292" i="2"/>
  <c r="O1292" i="2" s="1"/>
  <c r="K1293" i="2"/>
  <c r="O1293" i="2" s="1"/>
  <c r="K1294" i="2"/>
  <c r="O1294" i="2" s="1"/>
  <c r="K1295" i="2"/>
  <c r="O1295" i="2" s="1"/>
  <c r="K1296" i="2"/>
  <c r="O1296" i="2" s="1"/>
  <c r="K1297" i="2"/>
  <c r="O1297" i="2" s="1"/>
  <c r="K1298" i="2"/>
  <c r="O1298" i="2" s="1"/>
  <c r="K1299" i="2"/>
  <c r="O1299" i="2" s="1"/>
  <c r="K1300" i="2"/>
  <c r="O1300" i="2" s="1"/>
  <c r="K1301" i="2"/>
  <c r="O1301" i="2" s="1"/>
  <c r="K1302" i="2"/>
  <c r="O1302" i="2" s="1"/>
  <c r="K1303" i="2"/>
  <c r="O1303" i="2" s="1"/>
  <c r="K1304" i="2"/>
  <c r="O1304" i="2" s="1"/>
  <c r="K1305" i="2"/>
  <c r="O1305" i="2" s="1"/>
  <c r="K1306" i="2"/>
  <c r="O1306" i="2" s="1"/>
  <c r="K1307" i="2"/>
  <c r="O1307" i="2" s="1"/>
  <c r="K1308" i="2"/>
  <c r="O1308" i="2" s="1"/>
  <c r="K1309" i="2"/>
  <c r="O1309" i="2" s="1"/>
  <c r="K1310" i="2"/>
  <c r="O1310" i="2" s="1"/>
  <c r="K1311" i="2"/>
  <c r="O1311" i="2" s="1"/>
  <c r="K1312" i="2"/>
  <c r="O1312" i="2" s="1"/>
  <c r="K1313" i="2"/>
  <c r="O1313" i="2" s="1"/>
  <c r="K1314" i="2"/>
  <c r="O1314" i="2" s="1"/>
  <c r="K1315" i="2"/>
  <c r="O1315" i="2" s="1"/>
  <c r="K1316" i="2"/>
  <c r="O1316" i="2" s="1"/>
  <c r="K1317" i="2"/>
  <c r="O1317" i="2" s="1"/>
  <c r="K1318" i="2"/>
  <c r="O1318" i="2" s="1"/>
  <c r="K1319" i="2"/>
  <c r="O1319" i="2" s="1"/>
  <c r="K1320" i="2"/>
  <c r="O1320" i="2" s="1"/>
  <c r="K1321" i="2"/>
  <c r="O1321" i="2" s="1"/>
  <c r="K1322" i="2"/>
  <c r="O1322" i="2" s="1"/>
  <c r="K1323" i="2"/>
  <c r="O1323" i="2" s="1"/>
  <c r="K1324" i="2"/>
  <c r="O1324" i="2" s="1"/>
  <c r="K1325" i="2"/>
  <c r="O1325" i="2" s="1"/>
  <c r="K1326" i="2"/>
  <c r="O1326" i="2" s="1"/>
  <c r="K1327" i="2"/>
  <c r="O1327" i="2" s="1"/>
  <c r="K1328" i="2"/>
  <c r="O1328" i="2" s="1"/>
  <c r="K1329" i="2"/>
  <c r="O1329" i="2" s="1"/>
  <c r="K1330" i="2"/>
  <c r="O1330" i="2" s="1"/>
  <c r="K1331" i="2"/>
  <c r="O1331" i="2" s="1"/>
  <c r="K1332" i="2"/>
  <c r="O1332" i="2" s="1"/>
  <c r="K1333" i="2"/>
  <c r="O1333" i="2" s="1"/>
  <c r="K1334" i="2"/>
  <c r="O1334" i="2" s="1"/>
  <c r="K1335" i="2"/>
  <c r="O1335" i="2" s="1"/>
  <c r="K1336" i="2"/>
  <c r="O1336" i="2" s="1"/>
  <c r="K1337" i="2"/>
  <c r="O1337" i="2" s="1"/>
  <c r="K1338" i="2"/>
  <c r="O1338" i="2" s="1"/>
  <c r="K1339" i="2"/>
  <c r="O1339" i="2" s="1"/>
  <c r="K1340" i="2"/>
  <c r="O1340" i="2" s="1"/>
  <c r="K1341" i="2"/>
  <c r="O1341" i="2" s="1"/>
  <c r="K1342" i="2"/>
  <c r="O1342" i="2" s="1"/>
  <c r="K1343" i="2"/>
  <c r="O1343" i="2" s="1"/>
  <c r="K1344" i="2"/>
  <c r="O1344" i="2" s="1"/>
  <c r="K1345" i="2"/>
  <c r="O1345" i="2" s="1"/>
  <c r="K1346" i="2"/>
  <c r="O1346" i="2" s="1"/>
  <c r="K1347" i="2"/>
  <c r="O1347" i="2" s="1"/>
  <c r="K1348" i="2"/>
  <c r="O1348" i="2" s="1"/>
  <c r="K1349" i="2"/>
  <c r="O1349" i="2" s="1"/>
  <c r="K1350" i="2"/>
  <c r="O1350" i="2" s="1"/>
  <c r="K1351" i="2"/>
  <c r="O1351" i="2" s="1"/>
  <c r="K1352" i="2"/>
  <c r="O1352" i="2" s="1"/>
  <c r="K1353" i="2"/>
  <c r="O1353" i="2" s="1"/>
  <c r="K1354" i="2"/>
  <c r="O1354" i="2" s="1"/>
  <c r="K1355" i="2"/>
  <c r="O1355" i="2" s="1"/>
  <c r="K1356" i="2"/>
  <c r="O1356" i="2" s="1"/>
  <c r="K1357" i="2"/>
  <c r="O1357" i="2" s="1"/>
  <c r="K1358" i="2"/>
  <c r="O1358" i="2" s="1"/>
  <c r="K1359" i="2"/>
  <c r="O1359" i="2" s="1"/>
  <c r="K1360" i="2"/>
  <c r="O1360" i="2" s="1"/>
  <c r="K1361" i="2"/>
  <c r="O1361" i="2" s="1"/>
  <c r="K1362" i="2"/>
  <c r="O1362" i="2" s="1"/>
  <c r="K1363" i="2"/>
  <c r="O1363" i="2" s="1"/>
  <c r="K1364" i="2"/>
  <c r="O1364" i="2" s="1"/>
  <c r="K1365" i="2"/>
  <c r="O1365" i="2" s="1"/>
  <c r="K1366" i="2"/>
  <c r="O1366" i="2" s="1"/>
  <c r="K1367" i="2"/>
  <c r="O1367" i="2" s="1"/>
  <c r="K1368" i="2"/>
  <c r="O1368" i="2" s="1"/>
  <c r="K1369" i="2"/>
  <c r="O1369" i="2" s="1"/>
  <c r="K1370" i="2"/>
  <c r="O1370" i="2" s="1"/>
  <c r="K1371" i="2"/>
  <c r="O1371" i="2" s="1"/>
  <c r="K1372" i="2"/>
  <c r="O1372" i="2" s="1"/>
  <c r="K1373" i="2"/>
  <c r="O1373" i="2" s="1"/>
  <c r="K1374" i="2"/>
  <c r="O1374" i="2" s="1"/>
  <c r="K1375" i="2"/>
  <c r="O1375" i="2" s="1"/>
  <c r="K1376" i="2"/>
  <c r="O1376" i="2" s="1"/>
  <c r="K1377" i="2"/>
  <c r="O1377" i="2" s="1"/>
  <c r="K1378" i="2"/>
  <c r="O1378" i="2" s="1"/>
  <c r="K1379" i="2"/>
  <c r="O1379" i="2" s="1"/>
  <c r="K1380" i="2"/>
  <c r="O1380" i="2" s="1"/>
  <c r="K1381" i="2"/>
  <c r="O1381" i="2" s="1"/>
  <c r="K1382" i="2"/>
  <c r="O1382" i="2" s="1"/>
  <c r="K1383" i="2"/>
  <c r="O1383" i="2" s="1"/>
  <c r="K1384" i="2"/>
  <c r="O1384" i="2" s="1"/>
  <c r="K1385" i="2"/>
  <c r="O1385" i="2" s="1"/>
  <c r="K1386" i="2"/>
  <c r="O1386" i="2" s="1"/>
  <c r="K1387" i="2"/>
  <c r="O1387" i="2" s="1"/>
  <c r="K1388" i="2"/>
  <c r="O1388" i="2" s="1"/>
  <c r="K1389" i="2"/>
  <c r="O1389" i="2" s="1"/>
  <c r="K1390" i="2"/>
  <c r="O1390" i="2" s="1"/>
  <c r="K1391" i="2"/>
  <c r="O1391" i="2" s="1"/>
  <c r="K1392" i="2"/>
  <c r="O1392" i="2" s="1"/>
  <c r="K1393" i="2"/>
  <c r="O1393" i="2" s="1"/>
  <c r="K1394" i="2"/>
  <c r="O1394" i="2" s="1"/>
  <c r="K1395" i="2"/>
  <c r="O1395" i="2" s="1"/>
  <c r="K1396" i="2"/>
  <c r="O1396" i="2" s="1"/>
  <c r="K1397" i="2"/>
  <c r="O1397" i="2" s="1"/>
  <c r="K1398" i="2"/>
  <c r="O1398" i="2" s="1"/>
  <c r="K1399" i="2"/>
  <c r="O1399" i="2" s="1"/>
  <c r="K1400" i="2"/>
  <c r="O1400" i="2" s="1"/>
  <c r="K1401" i="2"/>
  <c r="O1401" i="2" s="1"/>
  <c r="K1402" i="2"/>
  <c r="O1402" i="2" s="1"/>
  <c r="K1403" i="2"/>
  <c r="O1403" i="2" s="1"/>
  <c r="K1404" i="2"/>
  <c r="O1404" i="2" s="1"/>
  <c r="K1405" i="2"/>
  <c r="O1405" i="2" s="1"/>
  <c r="K1406" i="2"/>
  <c r="O1406" i="2" s="1"/>
  <c r="K1407" i="2"/>
  <c r="O1407" i="2" s="1"/>
  <c r="K1408" i="2"/>
  <c r="O1408" i="2" s="1"/>
  <c r="K1409" i="2"/>
  <c r="O1409" i="2" s="1"/>
  <c r="K1410" i="2"/>
  <c r="O1410" i="2" s="1"/>
  <c r="K1411" i="2"/>
  <c r="O1411" i="2" s="1"/>
  <c r="K1412" i="2"/>
  <c r="O1412" i="2" s="1"/>
  <c r="K1413" i="2"/>
  <c r="O1413" i="2" s="1"/>
  <c r="K1414" i="2"/>
  <c r="O1414" i="2" s="1"/>
  <c r="K1415" i="2"/>
  <c r="O1415" i="2" s="1"/>
  <c r="K1416" i="2"/>
  <c r="O1416" i="2" s="1"/>
  <c r="K1417" i="2"/>
  <c r="O1417" i="2" s="1"/>
  <c r="K1418" i="2"/>
  <c r="O1418" i="2" s="1"/>
  <c r="K1419" i="2"/>
  <c r="O1419" i="2" s="1"/>
  <c r="K1420" i="2"/>
  <c r="O1420" i="2" s="1"/>
  <c r="K1421" i="2"/>
  <c r="O1421" i="2" s="1"/>
  <c r="K1422" i="2"/>
  <c r="O1422" i="2" s="1"/>
  <c r="K1423" i="2"/>
  <c r="O1423" i="2" s="1"/>
  <c r="K1424" i="2"/>
  <c r="O1424" i="2" s="1"/>
  <c r="K1425" i="2"/>
  <c r="O1425" i="2" s="1"/>
  <c r="K1426" i="2"/>
  <c r="O1426" i="2" s="1"/>
  <c r="K1427" i="2"/>
  <c r="O1427" i="2" s="1"/>
  <c r="K1428" i="2"/>
  <c r="O1428" i="2" s="1"/>
  <c r="K1429" i="2"/>
  <c r="O1429" i="2" s="1"/>
  <c r="K1430" i="2"/>
  <c r="O1430" i="2" s="1"/>
  <c r="K1431" i="2"/>
  <c r="O1431" i="2" s="1"/>
  <c r="K1432" i="2"/>
  <c r="O1432" i="2" s="1"/>
  <c r="K1433" i="2"/>
  <c r="O1433" i="2" s="1"/>
  <c r="K1434" i="2"/>
  <c r="O1434" i="2" s="1"/>
  <c r="K1435" i="2"/>
  <c r="O1435" i="2" s="1"/>
  <c r="K1436" i="2"/>
  <c r="O1436" i="2" s="1"/>
  <c r="K1437" i="2"/>
  <c r="O1437" i="2" s="1"/>
  <c r="K1438" i="2"/>
  <c r="O1438" i="2" s="1"/>
  <c r="K1439" i="2"/>
  <c r="O1439" i="2" s="1"/>
  <c r="K1440" i="2"/>
  <c r="O1440" i="2" s="1"/>
  <c r="K1441" i="2"/>
  <c r="O1441" i="2" s="1"/>
  <c r="K1442" i="2"/>
  <c r="O1442" i="2" s="1"/>
  <c r="K1443" i="2"/>
  <c r="O1443" i="2" s="1"/>
  <c r="K1444" i="2"/>
  <c r="O1444" i="2" s="1"/>
  <c r="K1445" i="2"/>
  <c r="O1445" i="2" s="1"/>
  <c r="K1446" i="2"/>
  <c r="O1446" i="2" s="1"/>
  <c r="K1447" i="2"/>
  <c r="O1447" i="2" s="1"/>
  <c r="K1448" i="2"/>
  <c r="O1448" i="2" s="1"/>
  <c r="K1449" i="2"/>
  <c r="O1449" i="2" s="1"/>
  <c r="K1450" i="2"/>
  <c r="O1450" i="2" s="1"/>
  <c r="K1451" i="2"/>
  <c r="O1451" i="2" s="1"/>
  <c r="K1452" i="2"/>
  <c r="O1452" i="2" s="1"/>
  <c r="K1453" i="2"/>
  <c r="O1453" i="2" s="1"/>
  <c r="K1454" i="2"/>
  <c r="O1454" i="2" s="1"/>
  <c r="K1455" i="2"/>
  <c r="O1455" i="2" s="1"/>
  <c r="K1456" i="2"/>
  <c r="O1456" i="2" s="1"/>
  <c r="K1457" i="2"/>
  <c r="O1457" i="2" s="1"/>
  <c r="K1458" i="2"/>
  <c r="O1458" i="2" s="1"/>
  <c r="K1459" i="2"/>
  <c r="O1459" i="2" s="1"/>
  <c r="K1460" i="2"/>
  <c r="O1460" i="2" s="1"/>
  <c r="K1461" i="2"/>
  <c r="O1461" i="2" s="1"/>
  <c r="K1462" i="2"/>
  <c r="O1462" i="2" s="1"/>
  <c r="K1463" i="2"/>
  <c r="O1463" i="2" s="1"/>
  <c r="K1464" i="2"/>
  <c r="O1464" i="2" s="1"/>
  <c r="K1465" i="2"/>
  <c r="O1465" i="2" s="1"/>
  <c r="K1466" i="2"/>
  <c r="O1466" i="2" s="1"/>
  <c r="K1467" i="2"/>
  <c r="O1467" i="2" s="1"/>
  <c r="K1468" i="2"/>
  <c r="O1468" i="2" s="1"/>
  <c r="K1469" i="2"/>
  <c r="O1469" i="2" s="1"/>
  <c r="K1470" i="2"/>
  <c r="O1470" i="2" s="1"/>
  <c r="K1471" i="2"/>
  <c r="O1471" i="2" s="1"/>
  <c r="K1472" i="2"/>
  <c r="O1472" i="2" s="1"/>
  <c r="K1473" i="2"/>
  <c r="O1473" i="2" s="1"/>
  <c r="K1474" i="2"/>
  <c r="O1474" i="2" s="1"/>
  <c r="K1475" i="2"/>
  <c r="O1475" i="2" s="1"/>
  <c r="K1476" i="2"/>
  <c r="O1476" i="2" s="1"/>
  <c r="K1477" i="2"/>
  <c r="O1477" i="2" s="1"/>
  <c r="K1478" i="2"/>
  <c r="O1478" i="2" s="1"/>
  <c r="K1479" i="2"/>
  <c r="O1479" i="2" s="1"/>
  <c r="K1480" i="2"/>
  <c r="O1480" i="2" s="1"/>
  <c r="K1481" i="2"/>
  <c r="O1481" i="2" s="1"/>
  <c r="K1482" i="2"/>
  <c r="O1482" i="2" s="1"/>
  <c r="K1483" i="2"/>
  <c r="O1483" i="2" s="1"/>
  <c r="K1484" i="2"/>
  <c r="O1484" i="2" s="1"/>
  <c r="K1485" i="2"/>
  <c r="O1485" i="2" s="1"/>
  <c r="K1486" i="2"/>
  <c r="O1486" i="2" s="1"/>
  <c r="K1487" i="2"/>
  <c r="O1487" i="2" s="1"/>
  <c r="K1488" i="2"/>
  <c r="O1488" i="2" s="1"/>
  <c r="K1489" i="2"/>
  <c r="O1489" i="2" s="1"/>
  <c r="K1490" i="2"/>
  <c r="O1490" i="2" s="1"/>
  <c r="K1491" i="2"/>
  <c r="O1491" i="2" s="1"/>
  <c r="K1492" i="2"/>
  <c r="O1492" i="2" s="1"/>
  <c r="K1493" i="2"/>
  <c r="O1493" i="2" s="1"/>
  <c r="K1494" i="2"/>
  <c r="O1494" i="2" s="1"/>
  <c r="K1495" i="2"/>
  <c r="O1495" i="2" s="1"/>
  <c r="K1496" i="2"/>
  <c r="O1496" i="2" s="1"/>
  <c r="K1497" i="2"/>
  <c r="O1497" i="2" s="1"/>
  <c r="K1498" i="2"/>
  <c r="O1498" i="2" s="1"/>
  <c r="K1499" i="2"/>
  <c r="O1499" i="2" s="1"/>
  <c r="K1500" i="2"/>
  <c r="O1500" i="2" s="1"/>
  <c r="K1501" i="2"/>
  <c r="O1501" i="2" s="1"/>
  <c r="K1502" i="2"/>
  <c r="O1502" i="2" s="1"/>
  <c r="K1503" i="2"/>
  <c r="O1503" i="2" s="1"/>
  <c r="K1504" i="2"/>
  <c r="O1504" i="2" s="1"/>
  <c r="K1505" i="2"/>
  <c r="O1505" i="2" s="1"/>
  <c r="K1506" i="2"/>
  <c r="O1506" i="2" s="1"/>
  <c r="K1507" i="2"/>
  <c r="O1507" i="2" s="1"/>
  <c r="K1508" i="2"/>
  <c r="O1508" i="2" s="1"/>
  <c r="K1509" i="2"/>
  <c r="O1509" i="2" s="1"/>
  <c r="K1510" i="2"/>
  <c r="O1510" i="2" s="1"/>
  <c r="K1511" i="2"/>
  <c r="O1511" i="2" s="1"/>
  <c r="K1512" i="2"/>
  <c r="O1512" i="2" s="1"/>
  <c r="K1513" i="2"/>
  <c r="O1513" i="2" s="1"/>
  <c r="K1514" i="2"/>
  <c r="O1514" i="2" s="1"/>
  <c r="K1515" i="2"/>
  <c r="O1515" i="2" s="1"/>
  <c r="K1516" i="2"/>
  <c r="O1516" i="2" s="1"/>
  <c r="K1517" i="2"/>
  <c r="O1517" i="2" s="1"/>
  <c r="K1518" i="2"/>
  <c r="O1518" i="2" s="1"/>
  <c r="K1519" i="2"/>
  <c r="O1519" i="2" s="1"/>
  <c r="K1520" i="2"/>
  <c r="O1520" i="2" s="1"/>
  <c r="K1521" i="2"/>
  <c r="O1521" i="2" s="1"/>
  <c r="K1522" i="2"/>
  <c r="O1522" i="2" s="1"/>
  <c r="K1523" i="2"/>
  <c r="O1523" i="2" s="1"/>
  <c r="K1524" i="2"/>
  <c r="O1524" i="2" s="1"/>
  <c r="K1525" i="2"/>
  <c r="O1525" i="2" s="1"/>
  <c r="K1526" i="2"/>
  <c r="O1526" i="2" s="1"/>
  <c r="K1527" i="2"/>
  <c r="O1527" i="2" s="1"/>
  <c r="K1528" i="2"/>
  <c r="O1528" i="2" s="1"/>
  <c r="K1529" i="2"/>
  <c r="O1529" i="2" s="1"/>
  <c r="K1530" i="2"/>
  <c r="O1530" i="2" s="1"/>
  <c r="K1531" i="2"/>
  <c r="O1531" i="2" s="1"/>
  <c r="K1532" i="2"/>
  <c r="O1532" i="2" s="1"/>
  <c r="K1533" i="2"/>
  <c r="O1533" i="2" s="1"/>
  <c r="K1534" i="2"/>
  <c r="O1534" i="2" s="1"/>
  <c r="K1535" i="2"/>
  <c r="O1535" i="2" s="1"/>
  <c r="K1536" i="2"/>
  <c r="O1536" i="2" s="1"/>
  <c r="K1537" i="2"/>
  <c r="O1537" i="2" s="1"/>
  <c r="K1538" i="2"/>
  <c r="O1538" i="2" s="1"/>
  <c r="K1539" i="2"/>
  <c r="O1539" i="2" s="1"/>
  <c r="K1540" i="2"/>
  <c r="O1540" i="2" s="1"/>
  <c r="K1541" i="2"/>
  <c r="O1541" i="2" s="1"/>
  <c r="K1542" i="2"/>
  <c r="O1542" i="2" s="1"/>
  <c r="K1543" i="2"/>
  <c r="O1543" i="2" s="1"/>
  <c r="K1544" i="2"/>
  <c r="O1544" i="2" s="1"/>
  <c r="K1545" i="2"/>
  <c r="O1545" i="2" s="1"/>
  <c r="K1546" i="2"/>
  <c r="O1546" i="2" s="1"/>
  <c r="K1547" i="2"/>
  <c r="O1547" i="2" s="1"/>
  <c r="K1548" i="2"/>
  <c r="O1548" i="2" s="1"/>
  <c r="K1549" i="2"/>
  <c r="O1549" i="2" s="1"/>
  <c r="K1550" i="2"/>
  <c r="O1550" i="2" s="1"/>
  <c r="K1551" i="2"/>
  <c r="O1551" i="2" s="1"/>
  <c r="K1552" i="2"/>
  <c r="O1552" i="2" s="1"/>
  <c r="K1553" i="2"/>
  <c r="O1553" i="2" s="1"/>
  <c r="K1554" i="2"/>
  <c r="O1554" i="2" s="1"/>
  <c r="K1555" i="2"/>
  <c r="O1555" i="2" s="1"/>
  <c r="K1556" i="2"/>
  <c r="O1556" i="2" s="1"/>
  <c r="K1557" i="2"/>
  <c r="O1557" i="2" s="1"/>
  <c r="K1558" i="2"/>
  <c r="O1558" i="2" s="1"/>
  <c r="K1559" i="2"/>
  <c r="O1559" i="2" s="1"/>
  <c r="K1560" i="2"/>
  <c r="O1560" i="2" s="1"/>
  <c r="K1561" i="2"/>
  <c r="O1561" i="2" s="1"/>
  <c r="K1562" i="2"/>
  <c r="O1562" i="2" s="1"/>
  <c r="K1563" i="2"/>
  <c r="O1563" i="2" s="1"/>
  <c r="K1564" i="2"/>
  <c r="O1564" i="2" s="1"/>
  <c r="K1565" i="2"/>
  <c r="O1565" i="2" s="1"/>
  <c r="K1566" i="2"/>
  <c r="O1566" i="2" s="1"/>
  <c r="K1567" i="2"/>
  <c r="O1567" i="2" s="1"/>
  <c r="K1568" i="2"/>
  <c r="O1568" i="2" s="1"/>
  <c r="K1569" i="2"/>
  <c r="O1569" i="2" s="1"/>
  <c r="K1570" i="2"/>
  <c r="O1570" i="2" s="1"/>
  <c r="K1571" i="2"/>
  <c r="O1571" i="2" s="1"/>
  <c r="K1572" i="2"/>
  <c r="O1572" i="2" s="1"/>
  <c r="K1573" i="2"/>
  <c r="O1573" i="2" s="1"/>
  <c r="K1574" i="2"/>
  <c r="O1574" i="2" s="1"/>
  <c r="K1575" i="2"/>
  <c r="O1575" i="2" s="1"/>
  <c r="K1576" i="2"/>
  <c r="O1576" i="2" s="1"/>
  <c r="K1577" i="2"/>
  <c r="O1577" i="2" s="1"/>
  <c r="K1578" i="2"/>
  <c r="O1578" i="2" s="1"/>
  <c r="K1579" i="2"/>
  <c r="O1579" i="2" s="1"/>
  <c r="K1580" i="2"/>
  <c r="O1580" i="2" s="1"/>
  <c r="K1581" i="2"/>
  <c r="O1581" i="2" s="1"/>
  <c r="K1582" i="2"/>
  <c r="O1582" i="2" s="1"/>
  <c r="K1583" i="2"/>
  <c r="O1583" i="2" s="1"/>
  <c r="K1584" i="2"/>
  <c r="O1584" i="2" s="1"/>
  <c r="K1585" i="2"/>
  <c r="O1585" i="2" s="1"/>
  <c r="K1586" i="2"/>
  <c r="O1586" i="2" s="1"/>
  <c r="K1587" i="2"/>
  <c r="O1587" i="2" s="1"/>
  <c r="K1588" i="2"/>
  <c r="O1588" i="2" s="1"/>
  <c r="K1589" i="2"/>
  <c r="O1589" i="2" s="1"/>
  <c r="K1590" i="2"/>
  <c r="O1590" i="2" s="1"/>
  <c r="K1591" i="2"/>
  <c r="O1591" i="2" s="1"/>
  <c r="K1592" i="2"/>
  <c r="O1592" i="2" s="1"/>
  <c r="K1593" i="2"/>
  <c r="O1593" i="2" s="1"/>
  <c r="K1594" i="2"/>
  <c r="O1594" i="2" s="1"/>
  <c r="K1595" i="2"/>
  <c r="O1595" i="2" s="1"/>
  <c r="K1596" i="2"/>
  <c r="O1596" i="2" s="1"/>
  <c r="K1597" i="2"/>
  <c r="O1597" i="2" s="1"/>
  <c r="K1598" i="2"/>
  <c r="O1598" i="2" s="1"/>
  <c r="K1599" i="2"/>
  <c r="O1599" i="2" s="1"/>
  <c r="K1600" i="2"/>
  <c r="O1600" i="2" s="1"/>
  <c r="K1601" i="2"/>
  <c r="O1601" i="2" s="1"/>
  <c r="K1602" i="2"/>
  <c r="O1602" i="2" s="1"/>
  <c r="K1603" i="2"/>
  <c r="O1603" i="2" s="1"/>
  <c r="K1604" i="2"/>
  <c r="O1604" i="2" s="1"/>
  <c r="K1605" i="2"/>
  <c r="O1605" i="2" s="1"/>
  <c r="K1606" i="2"/>
  <c r="O1606" i="2" s="1"/>
  <c r="K1607" i="2"/>
  <c r="O1607" i="2" s="1"/>
  <c r="K1608" i="2"/>
  <c r="O1608" i="2" s="1"/>
  <c r="K1609" i="2"/>
  <c r="O1609" i="2" s="1"/>
  <c r="K1610" i="2"/>
  <c r="O1610" i="2" s="1"/>
  <c r="K1611" i="2"/>
  <c r="O1611" i="2" s="1"/>
  <c r="K1612" i="2"/>
  <c r="O1612" i="2" s="1"/>
  <c r="K1613" i="2"/>
  <c r="O1613" i="2" s="1"/>
  <c r="K1614" i="2"/>
  <c r="O1614" i="2" s="1"/>
  <c r="K1615" i="2"/>
  <c r="O1615" i="2" s="1"/>
  <c r="K1616" i="2"/>
  <c r="O1616" i="2" s="1"/>
  <c r="K1617" i="2"/>
  <c r="O1617" i="2" s="1"/>
  <c r="K1618" i="2"/>
  <c r="O1618" i="2" s="1"/>
  <c r="K1619" i="2"/>
  <c r="O1619" i="2" s="1"/>
  <c r="K1620" i="2"/>
  <c r="O1620" i="2" s="1"/>
  <c r="K1621" i="2"/>
  <c r="O1621" i="2" s="1"/>
  <c r="K1622" i="2"/>
  <c r="O1622" i="2" s="1"/>
  <c r="K1623" i="2"/>
  <c r="O1623" i="2" s="1"/>
  <c r="K1624" i="2"/>
  <c r="O1624" i="2" s="1"/>
  <c r="K1625" i="2"/>
  <c r="O1625" i="2" s="1"/>
  <c r="K1626" i="2"/>
  <c r="O1626" i="2" s="1"/>
  <c r="K1627" i="2"/>
  <c r="O1627" i="2" s="1"/>
  <c r="K1628" i="2"/>
  <c r="O1628" i="2" s="1"/>
  <c r="K1629" i="2"/>
  <c r="O1629" i="2" s="1"/>
  <c r="K1630" i="2"/>
  <c r="O1630" i="2" s="1"/>
  <c r="K1631" i="2"/>
  <c r="O1631" i="2" s="1"/>
  <c r="K1632" i="2"/>
  <c r="O1632" i="2" s="1"/>
  <c r="K1633" i="2"/>
  <c r="O1633" i="2" s="1"/>
  <c r="K1634" i="2"/>
  <c r="O1634" i="2" s="1"/>
  <c r="K1635" i="2"/>
  <c r="O1635" i="2" s="1"/>
  <c r="K1636" i="2"/>
  <c r="O1636" i="2" s="1"/>
  <c r="K1637" i="2"/>
  <c r="O1637" i="2" s="1"/>
  <c r="K1638" i="2"/>
  <c r="O1638" i="2" s="1"/>
  <c r="K1639" i="2"/>
  <c r="O1639" i="2" s="1"/>
  <c r="K1640" i="2"/>
  <c r="O1640" i="2" s="1"/>
  <c r="K1641" i="2"/>
  <c r="O1641" i="2" s="1"/>
  <c r="K1642" i="2"/>
  <c r="O1642" i="2" s="1"/>
  <c r="K1643" i="2"/>
  <c r="O1643" i="2" s="1"/>
  <c r="K1644" i="2"/>
  <c r="O1644" i="2" s="1"/>
  <c r="K1645" i="2"/>
  <c r="O1645" i="2" s="1"/>
  <c r="K1646" i="2"/>
  <c r="O1646" i="2" s="1"/>
  <c r="K1647" i="2"/>
  <c r="O1647" i="2" s="1"/>
  <c r="K1648" i="2"/>
  <c r="O1648" i="2" s="1"/>
  <c r="K1649" i="2"/>
  <c r="O1649" i="2" s="1"/>
  <c r="K1650" i="2"/>
  <c r="O1650" i="2" s="1"/>
  <c r="K1651" i="2"/>
  <c r="O1651" i="2" s="1"/>
  <c r="K1652" i="2"/>
  <c r="O1652" i="2" s="1"/>
  <c r="K1653" i="2"/>
  <c r="O1653" i="2" s="1"/>
  <c r="K1654" i="2"/>
  <c r="O1654" i="2" s="1"/>
  <c r="K1655" i="2"/>
  <c r="O1655" i="2" s="1"/>
  <c r="K1656" i="2"/>
  <c r="O1656" i="2" s="1"/>
  <c r="K1657" i="2"/>
  <c r="O1657" i="2" s="1"/>
  <c r="K1658" i="2"/>
  <c r="O1658" i="2" s="1"/>
  <c r="K1659" i="2"/>
  <c r="O1659" i="2" s="1"/>
  <c r="K1660" i="2"/>
  <c r="O1660" i="2" s="1"/>
  <c r="K1661" i="2"/>
  <c r="O1661" i="2" s="1"/>
  <c r="K1662" i="2"/>
  <c r="O1662" i="2" s="1"/>
  <c r="K1663" i="2"/>
  <c r="O1663" i="2" s="1"/>
  <c r="K1664" i="2"/>
  <c r="O1664" i="2" s="1"/>
  <c r="K1665" i="2"/>
  <c r="O1665" i="2" s="1"/>
  <c r="K1666" i="2"/>
  <c r="O1666" i="2" s="1"/>
  <c r="K1667" i="2"/>
  <c r="O1667" i="2" s="1"/>
  <c r="K1668" i="2"/>
  <c r="O1668" i="2" s="1"/>
  <c r="K1669" i="2"/>
  <c r="O1669" i="2" s="1"/>
  <c r="K1670" i="2"/>
  <c r="O1670" i="2" s="1"/>
  <c r="K1671" i="2"/>
  <c r="O1671" i="2" s="1"/>
  <c r="K1672" i="2"/>
  <c r="O1672" i="2" s="1"/>
  <c r="K1673" i="2"/>
  <c r="O1673" i="2" s="1"/>
  <c r="K1674" i="2"/>
  <c r="O1674" i="2" s="1"/>
  <c r="K1675" i="2"/>
  <c r="O1675" i="2" s="1"/>
  <c r="K1676" i="2"/>
  <c r="O1676" i="2" s="1"/>
  <c r="K1677" i="2"/>
  <c r="O1677" i="2" s="1"/>
  <c r="K1678" i="2"/>
  <c r="O1678" i="2" s="1"/>
  <c r="K1679" i="2"/>
  <c r="O1679" i="2" s="1"/>
  <c r="K1680" i="2"/>
  <c r="O1680" i="2" s="1"/>
  <c r="K1681" i="2"/>
  <c r="O1681" i="2" s="1"/>
  <c r="K1682" i="2"/>
  <c r="O1682" i="2" s="1"/>
  <c r="K1683" i="2"/>
  <c r="O1683" i="2" s="1"/>
  <c r="K1684" i="2"/>
  <c r="O1684" i="2" s="1"/>
  <c r="K1685" i="2"/>
  <c r="O1685" i="2" s="1"/>
  <c r="K1686" i="2"/>
  <c r="O1686" i="2" s="1"/>
  <c r="K1687" i="2"/>
  <c r="O1687" i="2" s="1"/>
  <c r="K1688" i="2"/>
  <c r="O1688" i="2" s="1"/>
  <c r="K1689" i="2"/>
  <c r="O1689" i="2" s="1"/>
  <c r="K1690" i="2"/>
  <c r="O1690" i="2" s="1"/>
  <c r="K1691" i="2"/>
  <c r="O1691" i="2" s="1"/>
  <c r="K1692" i="2"/>
  <c r="O1692" i="2" s="1"/>
  <c r="K1693" i="2"/>
  <c r="O1693" i="2" s="1"/>
  <c r="K1694" i="2"/>
  <c r="O1694" i="2" s="1"/>
  <c r="K1695" i="2"/>
  <c r="O1695" i="2" s="1"/>
  <c r="K1696" i="2"/>
  <c r="O1696" i="2" s="1"/>
  <c r="K1697" i="2"/>
  <c r="O1697" i="2" s="1"/>
  <c r="K1698" i="2"/>
  <c r="O1698" i="2" s="1"/>
  <c r="K1699" i="2"/>
  <c r="O1699" i="2" s="1"/>
  <c r="K1700" i="2"/>
  <c r="O1700" i="2" s="1"/>
  <c r="K1701" i="2"/>
  <c r="O1701" i="2" s="1"/>
  <c r="K1702" i="2"/>
  <c r="O1702" i="2" s="1"/>
  <c r="K1703" i="2"/>
  <c r="O1703" i="2" s="1"/>
  <c r="K1704" i="2"/>
  <c r="O1704" i="2" s="1"/>
  <c r="K1705" i="2"/>
  <c r="O1705" i="2" s="1"/>
  <c r="K1706" i="2"/>
  <c r="O1706" i="2" s="1"/>
  <c r="K1707" i="2"/>
  <c r="O1707" i="2" s="1"/>
  <c r="K1708" i="2"/>
  <c r="O1708" i="2" s="1"/>
  <c r="K1709" i="2"/>
  <c r="O1709" i="2" s="1"/>
  <c r="K1710" i="2"/>
  <c r="O1710" i="2" s="1"/>
  <c r="K1711" i="2"/>
  <c r="O1711" i="2" s="1"/>
  <c r="K1712" i="2"/>
  <c r="O1712" i="2" s="1"/>
  <c r="K1713" i="2"/>
  <c r="O1713" i="2" s="1"/>
  <c r="K1714" i="2"/>
  <c r="O1714" i="2" s="1"/>
  <c r="K1715" i="2"/>
  <c r="O1715" i="2" s="1"/>
  <c r="K1716" i="2"/>
  <c r="O1716" i="2" s="1"/>
  <c r="K1717" i="2"/>
  <c r="O1717" i="2" s="1"/>
  <c r="K1718" i="2"/>
  <c r="O1718" i="2" s="1"/>
  <c r="K1719" i="2"/>
  <c r="O1719" i="2" s="1"/>
  <c r="K1720" i="2"/>
  <c r="O1720" i="2" s="1"/>
  <c r="K1721" i="2"/>
  <c r="O1721" i="2" s="1"/>
  <c r="K1722" i="2"/>
  <c r="O1722" i="2" s="1"/>
  <c r="K1723" i="2"/>
  <c r="O1723" i="2" s="1"/>
  <c r="K1724" i="2"/>
  <c r="O1724" i="2" s="1"/>
  <c r="K1725" i="2"/>
  <c r="O1725" i="2" s="1"/>
  <c r="K1726" i="2"/>
  <c r="O1726" i="2" s="1"/>
  <c r="K1727" i="2"/>
  <c r="O1727" i="2" s="1"/>
  <c r="K1728" i="2"/>
  <c r="O1728" i="2" s="1"/>
  <c r="K1729" i="2"/>
  <c r="O1729" i="2" s="1"/>
  <c r="K1730" i="2"/>
  <c r="O1730" i="2" s="1"/>
  <c r="K1731" i="2"/>
  <c r="O1731" i="2" s="1"/>
  <c r="K1732" i="2"/>
  <c r="O1732" i="2" s="1"/>
  <c r="K1733" i="2"/>
  <c r="O1733" i="2" s="1"/>
  <c r="K1734" i="2"/>
  <c r="O1734" i="2" s="1"/>
  <c r="K1735" i="2"/>
  <c r="O1735" i="2" s="1"/>
  <c r="K1736" i="2"/>
  <c r="O1736" i="2" s="1"/>
  <c r="K1737" i="2"/>
  <c r="O1737" i="2" s="1"/>
  <c r="K1738" i="2"/>
  <c r="O1738" i="2" s="1"/>
  <c r="K1739" i="2"/>
  <c r="O1739" i="2" s="1"/>
  <c r="K1740" i="2"/>
  <c r="O1740" i="2" s="1"/>
  <c r="K1741" i="2"/>
  <c r="O1741" i="2" s="1"/>
  <c r="K1742" i="2"/>
  <c r="O1742" i="2" s="1"/>
  <c r="K1743" i="2"/>
  <c r="O1743" i="2" s="1"/>
  <c r="K1744" i="2"/>
  <c r="O1744" i="2" s="1"/>
  <c r="K1745" i="2"/>
  <c r="O1745" i="2" s="1"/>
  <c r="K1746" i="2"/>
  <c r="O1746" i="2" s="1"/>
  <c r="K1747" i="2"/>
  <c r="O1747" i="2" s="1"/>
  <c r="K1748" i="2"/>
  <c r="O1748" i="2" s="1"/>
  <c r="K1749" i="2"/>
  <c r="O1749" i="2" s="1"/>
  <c r="K1750" i="2"/>
  <c r="O1750" i="2" s="1"/>
  <c r="K1751" i="2"/>
  <c r="O1751" i="2" s="1"/>
  <c r="K1752" i="2"/>
  <c r="O1752" i="2" s="1"/>
  <c r="K1753" i="2"/>
  <c r="O1753" i="2" s="1"/>
  <c r="K1754" i="2"/>
  <c r="O1754" i="2" s="1"/>
  <c r="K1755" i="2"/>
  <c r="O1755" i="2" s="1"/>
  <c r="K1756" i="2"/>
  <c r="O1756" i="2" s="1"/>
  <c r="K1757" i="2"/>
  <c r="O1757" i="2" s="1"/>
  <c r="K1758" i="2"/>
  <c r="O1758" i="2" s="1"/>
  <c r="K1759" i="2"/>
  <c r="O1759" i="2" s="1"/>
  <c r="K1760" i="2"/>
  <c r="O1760" i="2" s="1"/>
  <c r="K1761" i="2"/>
  <c r="O1761" i="2" s="1"/>
  <c r="K1762" i="2"/>
  <c r="O1762" i="2" s="1"/>
  <c r="K1763" i="2"/>
  <c r="O1763" i="2" s="1"/>
  <c r="K1764" i="2"/>
  <c r="O1764" i="2" s="1"/>
  <c r="K1765" i="2"/>
  <c r="O1765" i="2" s="1"/>
  <c r="K1766" i="2"/>
  <c r="O1766" i="2" s="1"/>
  <c r="K1767" i="2"/>
  <c r="O1767" i="2" s="1"/>
  <c r="K1768" i="2"/>
  <c r="O1768" i="2" s="1"/>
  <c r="K1769" i="2"/>
  <c r="O1769" i="2" s="1"/>
  <c r="K1770" i="2"/>
  <c r="O1770" i="2" s="1"/>
  <c r="K1771" i="2"/>
  <c r="O1771" i="2" s="1"/>
  <c r="K1772" i="2"/>
  <c r="O1772" i="2" s="1"/>
  <c r="K1773" i="2"/>
  <c r="O1773" i="2" s="1"/>
  <c r="K1774" i="2"/>
  <c r="O1774" i="2" s="1"/>
  <c r="K1775" i="2"/>
  <c r="O1775" i="2" s="1"/>
  <c r="K1776" i="2"/>
  <c r="O1776" i="2" s="1"/>
  <c r="K1777" i="2"/>
  <c r="O1777" i="2" s="1"/>
  <c r="K1778" i="2"/>
  <c r="O1778" i="2" s="1"/>
  <c r="K1779" i="2"/>
  <c r="O1779" i="2" s="1"/>
  <c r="K1780" i="2"/>
  <c r="O1780" i="2" s="1"/>
  <c r="K1781" i="2"/>
  <c r="O1781" i="2" s="1"/>
  <c r="K1782" i="2"/>
  <c r="O1782" i="2" s="1"/>
  <c r="K1783" i="2"/>
  <c r="O1783" i="2" s="1"/>
  <c r="K1784" i="2"/>
  <c r="O1784" i="2" s="1"/>
  <c r="K1785" i="2"/>
  <c r="O1785" i="2" s="1"/>
  <c r="K1786" i="2"/>
  <c r="O1786" i="2" s="1"/>
  <c r="K1787" i="2"/>
  <c r="O1787" i="2" s="1"/>
  <c r="K1788" i="2"/>
  <c r="O1788" i="2" s="1"/>
  <c r="K1789" i="2"/>
  <c r="O1789" i="2" s="1"/>
  <c r="K1790" i="2"/>
  <c r="O1790" i="2" s="1"/>
  <c r="K1791" i="2"/>
  <c r="O1791" i="2" s="1"/>
  <c r="K1792" i="2"/>
  <c r="O1792" i="2" s="1"/>
  <c r="K1793" i="2"/>
  <c r="O1793" i="2" s="1"/>
  <c r="K1794" i="2"/>
  <c r="O1794" i="2" s="1"/>
  <c r="K1795" i="2"/>
  <c r="O1795" i="2" s="1"/>
  <c r="K1796" i="2"/>
  <c r="O1796" i="2" s="1"/>
  <c r="K1797" i="2"/>
  <c r="O1797" i="2" s="1"/>
  <c r="K1798" i="2"/>
  <c r="O1798" i="2" s="1"/>
  <c r="K1799" i="2"/>
  <c r="O1799" i="2" s="1"/>
  <c r="K1800" i="2"/>
  <c r="O1800" i="2" s="1"/>
  <c r="K1801" i="2"/>
  <c r="O1801" i="2" s="1"/>
  <c r="K1802" i="2"/>
  <c r="O1802" i="2" s="1"/>
  <c r="K1803" i="2"/>
  <c r="O1803" i="2" s="1"/>
  <c r="K1804" i="2"/>
  <c r="O1804" i="2" s="1"/>
  <c r="K1805" i="2"/>
  <c r="O1805" i="2" s="1"/>
  <c r="K1806" i="2"/>
  <c r="O1806" i="2" s="1"/>
  <c r="K1807" i="2"/>
  <c r="O1807" i="2" s="1"/>
  <c r="K1808" i="2"/>
  <c r="O1808" i="2" s="1"/>
  <c r="K1809" i="2"/>
  <c r="O1809" i="2" s="1"/>
  <c r="K1810" i="2"/>
  <c r="O1810" i="2" s="1"/>
  <c r="K1811" i="2"/>
  <c r="O1811" i="2" s="1"/>
  <c r="K1812" i="2"/>
  <c r="O1812" i="2" s="1"/>
  <c r="K1813" i="2"/>
  <c r="O1813" i="2" s="1"/>
  <c r="K1814" i="2"/>
  <c r="O1814" i="2" s="1"/>
  <c r="K1815" i="2"/>
  <c r="O1815" i="2" s="1"/>
  <c r="K1816" i="2"/>
  <c r="O1816" i="2" s="1"/>
  <c r="K1817" i="2"/>
  <c r="O1817" i="2" s="1"/>
  <c r="K1818" i="2"/>
  <c r="O1818" i="2" s="1"/>
  <c r="K1819" i="2"/>
  <c r="O1819" i="2" s="1"/>
  <c r="K1820" i="2"/>
  <c r="O1820" i="2" s="1"/>
  <c r="K1821" i="2"/>
  <c r="O1821" i="2" s="1"/>
  <c r="K1822" i="2"/>
  <c r="O1822" i="2" s="1"/>
  <c r="K1823" i="2"/>
  <c r="O1823" i="2" s="1"/>
  <c r="K1824" i="2"/>
  <c r="O1824" i="2" s="1"/>
  <c r="K1825" i="2"/>
  <c r="O1825" i="2" s="1"/>
  <c r="K1826" i="2"/>
  <c r="O1826" i="2" s="1"/>
  <c r="K1827" i="2"/>
  <c r="O1827" i="2" s="1"/>
  <c r="K1828" i="2"/>
  <c r="O1828" i="2" s="1"/>
  <c r="K1829" i="2"/>
  <c r="O1829" i="2" s="1"/>
  <c r="K1830" i="2"/>
  <c r="O1830" i="2" s="1"/>
  <c r="K1831" i="2"/>
  <c r="O1831" i="2" s="1"/>
  <c r="K1832" i="2"/>
  <c r="O1832" i="2" s="1"/>
  <c r="K1833" i="2"/>
  <c r="O1833" i="2" s="1"/>
  <c r="K1834" i="2"/>
  <c r="O1834" i="2" s="1"/>
  <c r="K1835" i="2"/>
  <c r="O1835" i="2" s="1"/>
  <c r="K1836" i="2"/>
  <c r="O1836" i="2" s="1"/>
  <c r="K1837" i="2"/>
  <c r="O1837" i="2" s="1"/>
  <c r="K1838" i="2"/>
  <c r="O1838" i="2" s="1"/>
  <c r="K1839" i="2"/>
  <c r="O1839" i="2" s="1"/>
  <c r="K1840" i="2"/>
  <c r="O1840" i="2" s="1"/>
  <c r="K1841" i="2"/>
  <c r="O1841" i="2" s="1"/>
  <c r="K1842" i="2"/>
  <c r="O1842" i="2" s="1"/>
  <c r="K1843" i="2"/>
  <c r="O1843" i="2" s="1"/>
  <c r="K1844" i="2"/>
  <c r="O1844" i="2" s="1"/>
  <c r="K1845" i="2"/>
  <c r="O1845" i="2" s="1"/>
  <c r="K1846" i="2"/>
  <c r="O1846" i="2" s="1"/>
  <c r="K1847" i="2"/>
  <c r="O1847" i="2" s="1"/>
  <c r="K1848" i="2"/>
  <c r="O1848" i="2" s="1"/>
  <c r="K1849" i="2"/>
  <c r="O1849" i="2" s="1"/>
  <c r="K1850" i="2"/>
  <c r="O1850" i="2" s="1"/>
  <c r="K1851" i="2"/>
  <c r="O1851" i="2" s="1"/>
  <c r="K1852" i="2"/>
  <c r="O1852" i="2" s="1"/>
  <c r="K1853" i="2"/>
  <c r="O1853" i="2" s="1"/>
  <c r="K1854" i="2"/>
  <c r="O1854" i="2" s="1"/>
  <c r="K1855" i="2"/>
  <c r="O1855" i="2" s="1"/>
  <c r="K1856" i="2"/>
  <c r="O1856" i="2" s="1"/>
  <c r="K1857" i="2"/>
  <c r="O1857" i="2" s="1"/>
  <c r="K1858" i="2"/>
  <c r="O1858" i="2" s="1"/>
  <c r="K1859" i="2"/>
  <c r="O1859" i="2" s="1"/>
  <c r="K1860" i="2"/>
  <c r="O1860" i="2" s="1"/>
  <c r="K1861" i="2"/>
  <c r="O1861" i="2" s="1"/>
  <c r="K1862" i="2"/>
  <c r="O1862" i="2" s="1"/>
  <c r="K1863" i="2"/>
  <c r="O1863" i="2" s="1"/>
  <c r="K1864" i="2"/>
  <c r="O1864" i="2" s="1"/>
  <c r="K1865" i="2"/>
  <c r="O1865" i="2" s="1"/>
  <c r="K1866" i="2"/>
  <c r="O1866" i="2" s="1"/>
  <c r="K1867" i="2"/>
  <c r="O1867" i="2" s="1"/>
  <c r="K1868" i="2"/>
  <c r="O1868" i="2" s="1"/>
  <c r="K1869" i="2"/>
  <c r="O1869" i="2" s="1"/>
  <c r="K1870" i="2"/>
  <c r="O1870" i="2" s="1"/>
  <c r="K1871" i="2"/>
  <c r="O1871" i="2" s="1"/>
  <c r="K1872" i="2"/>
  <c r="O1872" i="2" s="1"/>
  <c r="K1873" i="2"/>
  <c r="O1873" i="2" s="1"/>
  <c r="K1874" i="2"/>
  <c r="O1874" i="2" s="1"/>
  <c r="K1875" i="2"/>
  <c r="O1875" i="2" s="1"/>
  <c r="K1876" i="2"/>
  <c r="O1876" i="2" s="1"/>
  <c r="K1877" i="2"/>
  <c r="O1877" i="2" s="1"/>
  <c r="K1878" i="2"/>
  <c r="O1878" i="2" s="1"/>
  <c r="K1879" i="2"/>
  <c r="O1879" i="2" s="1"/>
  <c r="K1880" i="2"/>
  <c r="O1880" i="2" s="1"/>
  <c r="K1881" i="2"/>
  <c r="O1881" i="2" s="1"/>
  <c r="K1882" i="2"/>
  <c r="O1882" i="2" s="1"/>
  <c r="K1883" i="2"/>
  <c r="O1883" i="2" s="1"/>
  <c r="K1884" i="2"/>
  <c r="O1884" i="2" s="1"/>
  <c r="K1885" i="2"/>
  <c r="O1885" i="2" s="1"/>
  <c r="K1886" i="2"/>
  <c r="O1886" i="2" s="1"/>
  <c r="K1887" i="2"/>
  <c r="O1887" i="2" s="1"/>
  <c r="K1888" i="2"/>
  <c r="O1888" i="2" s="1"/>
  <c r="K1889" i="2"/>
  <c r="O1889" i="2" s="1"/>
  <c r="K1890" i="2"/>
  <c r="O1890" i="2" s="1"/>
  <c r="K1891" i="2"/>
  <c r="O1891" i="2" s="1"/>
  <c r="K1892" i="2"/>
  <c r="O1892" i="2" s="1"/>
  <c r="K1893" i="2"/>
  <c r="O1893" i="2" s="1"/>
  <c r="K1894" i="2"/>
  <c r="O1894" i="2" s="1"/>
  <c r="K1895" i="2"/>
  <c r="O1895" i="2" s="1"/>
  <c r="K1896" i="2"/>
  <c r="O1896" i="2" s="1"/>
  <c r="K1897" i="2"/>
  <c r="O1897" i="2" s="1"/>
  <c r="K1898" i="2"/>
  <c r="O1898" i="2" s="1"/>
  <c r="K1899" i="2"/>
  <c r="O1899" i="2" s="1"/>
  <c r="K1900" i="2"/>
  <c r="O1900" i="2" s="1"/>
  <c r="K1901" i="2"/>
  <c r="O1901" i="2" s="1"/>
  <c r="K1902" i="2"/>
  <c r="O1902" i="2" s="1"/>
  <c r="K1903" i="2"/>
  <c r="O1903" i="2" s="1"/>
  <c r="K1904" i="2"/>
  <c r="O1904" i="2" s="1"/>
  <c r="K1905" i="2"/>
  <c r="O1905" i="2" s="1"/>
  <c r="K1906" i="2"/>
  <c r="O1906" i="2" s="1"/>
  <c r="K1907" i="2"/>
  <c r="O1907" i="2" s="1"/>
  <c r="K1908" i="2"/>
  <c r="O1908" i="2" s="1"/>
  <c r="K1909" i="2"/>
  <c r="O1909" i="2" s="1"/>
  <c r="K1910" i="2"/>
  <c r="O1910" i="2" s="1"/>
  <c r="K1911" i="2"/>
  <c r="O1911" i="2" s="1"/>
  <c r="K1912" i="2"/>
  <c r="O1912" i="2" s="1"/>
  <c r="K1913" i="2"/>
  <c r="O1913" i="2" s="1"/>
  <c r="K1914" i="2"/>
  <c r="O1914" i="2" s="1"/>
  <c r="K1915" i="2"/>
  <c r="O1915" i="2" s="1"/>
  <c r="K1916" i="2"/>
  <c r="O1916" i="2" s="1"/>
  <c r="K1917" i="2"/>
  <c r="O1917" i="2" s="1"/>
  <c r="K1918" i="2"/>
  <c r="O1918" i="2" s="1"/>
  <c r="K1919" i="2"/>
  <c r="O1919" i="2" s="1"/>
  <c r="K1920" i="2"/>
  <c r="O1920" i="2" s="1"/>
  <c r="K1921" i="2"/>
  <c r="O1921" i="2" s="1"/>
  <c r="K1922" i="2"/>
  <c r="O1922" i="2" s="1"/>
  <c r="K1923" i="2"/>
  <c r="O1923" i="2" s="1"/>
  <c r="K1924" i="2"/>
  <c r="O1924" i="2" s="1"/>
  <c r="K1925" i="2"/>
  <c r="O1925" i="2" s="1"/>
  <c r="K1926" i="2"/>
  <c r="O1926" i="2" s="1"/>
  <c r="K1927" i="2"/>
  <c r="O1927" i="2" s="1"/>
  <c r="K1928" i="2"/>
  <c r="O1928" i="2" s="1"/>
  <c r="K1929" i="2"/>
  <c r="O1929" i="2" s="1"/>
  <c r="K1930" i="2"/>
  <c r="O1930" i="2" s="1"/>
  <c r="K1931" i="2"/>
  <c r="O1931" i="2" s="1"/>
  <c r="K1932" i="2"/>
  <c r="O1932" i="2" s="1"/>
  <c r="K1933" i="2"/>
  <c r="O1933" i="2" s="1"/>
  <c r="K1934" i="2"/>
  <c r="O1934" i="2" s="1"/>
  <c r="K1935" i="2"/>
  <c r="O1935" i="2" s="1"/>
  <c r="K1936" i="2"/>
  <c r="O1936" i="2" s="1"/>
  <c r="K1937" i="2"/>
  <c r="O1937" i="2" s="1"/>
  <c r="K1938" i="2"/>
  <c r="O1938" i="2" s="1"/>
  <c r="K1939" i="2"/>
  <c r="O1939" i="2" s="1"/>
  <c r="K1940" i="2"/>
  <c r="O1940" i="2" s="1"/>
  <c r="K1941" i="2"/>
  <c r="O1941" i="2" s="1"/>
  <c r="K1942" i="2"/>
  <c r="O1942" i="2" s="1"/>
  <c r="K1943" i="2"/>
  <c r="O1943" i="2" s="1"/>
  <c r="K1944" i="2"/>
  <c r="O1944" i="2" s="1"/>
  <c r="K1945" i="2"/>
  <c r="O1945" i="2" s="1"/>
  <c r="K1946" i="2"/>
  <c r="O1946" i="2" s="1"/>
  <c r="K1947" i="2"/>
  <c r="O1947" i="2" s="1"/>
  <c r="K1948" i="2"/>
  <c r="O1948" i="2" s="1"/>
  <c r="K1949" i="2"/>
  <c r="O1949" i="2" s="1"/>
  <c r="K1950" i="2"/>
  <c r="O1950" i="2" s="1"/>
  <c r="K1951" i="2"/>
  <c r="O1951" i="2" s="1"/>
  <c r="K1952" i="2"/>
  <c r="O1952" i="2" s="1"/>
  <c r="K1953" i="2"/>
  <c r="O1953" i="2" s="1"/>
  <c r="K1954" i="2"/>
  <c r="O1954" i="2" s="1"/>
  <c r="K1955" i="2"/>
  <c r="O1955" i="2" s="1"/>
  <c r="K1956" i="2"/>
  <c r="O1956" i="2" s="1"/>
  <c r="K1957" i="2"/>
  <c r="O1957" i="2" s="1"/>
  <c r="K1958" i="2"/>
  <c r="O1958" i="2" s="1"/>
  <c r="K1959" i="2"/>
  <c r="O1959" i="2" s="1"/>
  <c r="K1960" i="2"/>
  <c r="O1960" i="2" s="1"/>
  <c r="K1961" i="2"/>
  <c r="O1961" i="2" s="1"/>
  <c r="K1962" i="2"/>
  <c r="O1962" i="2" s="1"/>
  <c r="K1963" i="2"/>
  <c r="O1963" i="2" s="1"/>
  <c r="K1964" i="2"/>
  <c r="O1964" i="2" s="1"/>
  <c r="K1965" i="2"/>
  <c r="O1965" i="2" s="1"/>
  <c r="K1966" i="2"/>
  <c r="O1966" i="2" s="1"/>
  <c r="K1967" i="2"/>
  <c r="O1967" i="2" s="1"/>
  <c r="K1968" i="2"/>
  <c r="O1968" i="2" s="1"/>
  <c r="K1969" i="2"/>
  <c r="O1969" i="2" s="1"/>
  <c r="K1970" i="2"/>
  <c r="O1970" i="2" s="1"/>
  <c r="K1971" i="2"/>
  <c r="O1971" i="2" s="1"/>
  <c r="K1972" i="2"/>
  <c r="O1972" i="2" s="1"/>
  <c r="K1973" i="2"/>
  <c r="O1973" i="2" s="1"/>
  <c r="K1974" i="2"/>
  <c r="O1974" i="2" s="1"/>
  <c r="K1975" i="2"/>
  <c r="O1975" i="2" s="1"/>
  <c r="K1976" i="2"/>
  <c r="O1976" i="2" s="1"/>
  <c r="K1977" i="2"/>
  <c r="O1977" i="2" s="1"/>
  <c r="K1978" i="2"/>
  <c r="O1978" i="2" s="1"/>
  <c r="K1979" i="2"/>
  <c r="O1979" i="2" s="1"/>
  <c r="K1980" i="2"/>
  <c r="O1980" i="2" s="1"/>
  <c r="K1981" i="2"/>
  <c r="O1981" i="2" s="1"/>
  <c r="K1982" i="2"/>
  <c r="O1982" i="2" s="1"/>
  <c r="K1983" i="2"/>
  <c r="O1983" i="2" s="1"/>
  <c r="K1984" i="2"/>
  <c r="O1984" i="2" s="1"/>
  <c r="K1985" i="2"/>
  <c r="O1985" i="2" s="1"/>
  <c r="K1986" i="2"/>
  <c r="O1986" i="2" s="1"/>
  <c r="K1987" i="2"/>
  <c r="O1987" i="2" s="1"/>
  <c r="K1988" i="2"/>
  <c r="O1988" i="2" s="1"/>
  <c r="K1989" i="2"/>
  <c r="O1989" i="2" s="1"/>
  <c r="K1990" i="2"/>
  <c r="O1990" i="2" s="1"/>
  <c r="K1991" i="2"/>
  <c r="O1991" i="2" s="1"/>
  <c r="K1992" i="2"/>
  <c r="O1992" i="2" s="1"/>
  <c r="K1993" i="2"/>
  <c r="O1993" i="2" s="1"/>
  <c r="K1994" i="2"/>
  <c r="O1994" i="2" s="1"/>
  <c r="K1995" i="2"/>
  <c r="O1995" i="2" s="1"/>
  <c r="K1996" i="2"/>
  <c r="O1996" i="2" s="1"/>
  <c r="K1997" i="2"/>
  <c r="O1997" i="2" s="1"/>
  <c r="K1998" i="2"/>
  <c r="O1998" i="2" s="1"/>
  <c r="K1999" i="2"/>
  <c r="O1999" i="2" s="1"/>
  <c r="K2000" i="2"/>
  <c r="O2000" i="2" s="1"/>
  <c r="K2001" i="2"/>
  <c r="O2001" i="2" s="1"/>
  <c r="K2002" i="2"/>
  <c r="O2002" i="2" s="1"/>
  <c r="K2003" i="2"/>
  <c r="O2003" i="2" s="1"/>
  <c r="K2004" i="2"/>
  <c r="O2004" i="2" s="1"/>
  <c r="K2005" i="2"/>
  <c r="O2005" i="2" s="1"/>
  <c r="K2006" i="2"/>
  <c r="O2006" i="2" s="1"/>
  <c r="K2007" i="2"/>
  <c r="O2007" i="2" s="1"/>
  <c r="K2008" i="2"/>
  <c r="O2008" i="2" s="1"/>
  <c r="K2009" i="2"/>
  <c r="O2009" i="2" s="1"/>
  <c r="K2010" i="2"/>
  <c r="O2010" i="2" s="1"/>
  <c r="K2011" i="2"/>
  <c r="O2011" i="2" s="1"/>
  <c r="K2012" i="2"/>
  <c r="O2012" i="2" s="1"/>
  <c r="K2013" i="2"/>
  <c r="O2013" i="2" s="1"/>
  <c r="K2014" i="2"/>
  <c r="O2014" i="2" s="1"/>
  <c r="K2015" i="2"/>
  <c r="O2015" i="2" s="1"/>
  <c r="K2016" i="2"/>
  <c r="O2016" i="2" s="1"/>
  <c r="K2017" i="2"/>
  <c r="O2017" i="2" s="1"/>
  <c r="K2018" i="2"/>
  <c r="O2018" i="2" s="1"/>
  <c r="K2019" i="2"/>
  <c r="O2019" i="2" s="1"/>
  <c r="K2020" i="2"/>
  <c r="O2020" i="2" s="1"/>
  <c r="K2021" i="2"/>
  <c r="O2021" i="2" s="1"/>
  <c r="K2022" i="2"/>
  <c r="O2022" i="2" s="1"/>
  <c r="K2023" i="2"/>
  <c r="O2023" i="2" s="1"/>
  <c r="K2024" i="2"/>
  <c r="O2024" i="2" s="1"/>
  <c r="K2025" i="2"/>
  <c r="O2025" i="2" s="1"/>
  <c r="K2026" i="2"/>
  <c r="O2026" i="2" s="1"/>
  <c r="K2027" i="2"/>
  <c r="O2027" i="2" s="1"/>
  <c r="K2028" i="2"/>
  <c r="O2028" i="2" s="1"/>
  <c r="K2029" i="2"/>
  <c r="O2029" i="2" s="1"/>
  <c r="K2030" i="2"/>
  <c r="O2030" i="2" s="1"/>
  <c r="K2031" i="2"/>
  <c r="O2031" i="2" s="1"/>
  <c r="K2032" i="2"/>
  <c r="O2032" i="2" s="1"/>
  <c r="K2033" i="2"/>
  <c r="O2033" i="2" s="1"/>
  <c r="K2034" i="2"/>
  <c r="O2034" i="2" s="1"/>
  <c r="K2035" i="2"/>
  <c r="O2035" i="2" s="1"/>
  <c r="K2036" i="2"/>
  <c r="O2036" i="2" s="1"/>
  <c r="K2037" i="2"/>
  <c r="O2037" i="2" s="1"/>
  <c r="K2038" i="2"/>
  <c r="O2038" i="2" s="1"/>
  <c r="K2039" i="2"/>
  <c r="O2039" i="2" s="1"/>
  <c r="K2040" i="2"/>
  <c r="O2040" i="2" s="1"/>
  <c r="K2041" i="2"/>
  <c r="O2041" i="2" s="1"/>
  <c r="K2042" i="2"/>
  <c r="O2042" i="2" s="1"/>
  <c r="K2043" i="2"/>
  <c r="O2043" i="2" s="1"/>
  <c r="K2044" i="2"/>
  <c r="O2044" i="2" s="1"/>
  <c r="K2045" i="2"/>
  <c r="O2045" i="2" s="1"/>
  <c r="K2046" i="2"/>
  <c r="O2046" i="2" s="1"/>
  <c r="K2047" i="2"/>
  <c r="O2047" i="2" s="1"/>
  <c r="K2048" i="2"/>
  <c r="O2048" i="2" s="1"/>
  <c r="K2049" i="2"/>
  <c r="O2049" i="2" s="1"/>
  <c r="K2050" i="2"/>
  <c r="O2050" i="2" s="1"/>
  <c r="K2051" i="2"/>
  <c r="O2051" i="2" s="1"/>
  <c r="K2052" i="2"/>
  <c r="O2052" i="2" s="1"/>
  <c r="K2053" i="2"/>
  <c r="O2053" i="2" s="1"/>
  <c r="K2054" i="2"/>
  <c r="O2054" i="2" s="1"/>
  <c r="K2055" i="2"/>
  <c r="O2055" i="2" s="1"/>
  <c r="K2056" i="2"/>
  <c r="O2056" i="2" s="1"/>
  <c r="K2057" i="2"/>
  <c r="O2057" i="2" s="1"/>
  <c r="K2058" i="2"/>
  <c r="O2058" i="2" s="1"/>
  <c r="K2059" i="2"/>
  <c r="O2059" i="2" s="1"/>
  <c r="K2060" i="2"/>
  <c r="O2060" i="2" s="1"/>
  <c r="K2061" i="2"/>
  <c r="O2061" i="2" s="1"/>
  <c r="K2062" i="2"/>
  <c r="O2062" i="2" s="1"/>
  <c r="K2063" i="2"/>
  <c r="O2063" i="2" s="1"/>
  <c r="K2064" i="2"/>
  <c r="O2064" i="2" s="1"/>
  <c r="K2065" i="2"/>
  <c r="O2065" i="2" s="1"/>
  <c r="K2066" i="2"/>
  <c r="O2066" i="2" s="1"/>
  <c r="K2067" i="2"/>
  <c r="O2067" i="2" s="1"/>
  <c r="K2068" i="2"/>
  <c r="O2068" i="2" s="1"/>
  <c r="K2069" i="2"/>
  <c r="O2069" i="2" s="1"/>
  <c r="K2070" i="2"/>
  <c r="O2070" i="2" s="1"/>
  <c r="K2071" i="2"/>
  <c r="O2071" i="2" s="1"/>
  <c r="K2072" i="2"/>
  <c r="O2072" i="2" s="1"/>
  <c r="K2073" i="2"/>
  <c r="O2073" i="2" s="1"/>
  <c r="K2074" i="2"/>
  <c r="O2074" i="2" s="1"/>
  <c r="K2075" i="2"/>
  <c r="O2075" i="2" s="1"/>
  <c r="K2076" i="2"/>
  <c r="O2076" i="2" s="1"/>
  <c r="K2077" i="2"/>
  <c r="O2077" i="2" s="1"/>
  <c r="K2078" i="2"/>
  <c r="O2078" i="2" s="1"/>
  <c r="K2079" i="2"/>
  <c r="O2079" i="2" s="1"/>
  <c r="K2080" i="2"/>
  <c r="O2080" i="2" s="1"/>
  <c r="K2081" i="2"/>
  <c r="O2081" i="2" s="1"/>
  <c r="K2082" i="2"/>
  <c r="O2082" i="2" s="1"/>
  <c r="K2083" i="2"/>
  <c r="O2083" i="2" s="1"/>
  <c r="K2084" i="2"/>
  <c r="O2084" i="2" s="1"/>
  <c r="K2085" i="2"/>
  <c r="O2085" i="2" s="1"/>
  <c r="K2086" i="2"/>
  <c r="O2086" i="2" s="1"/>
  <c r="K2087" i="2"/>
  <c r="O2087" i="2" s="1"/>
  <c r="K2088" i="2"/>
  <c r="O2088" i="2" s="1"/>
  <c r="K2089" i="2"/>
  <c r="O2089" i="2" s="1"/>
  <c r="K2090" i="2"/>
  <c r="O2090" i="2" s="1"/>
  <c r="K2091" i="2"/>
  <c r="O2091" i="2" s="1"/>
  <c r="K2092" i="2"/>
  <c r="O2092" i="2" s="1"/>
  <c r="K2093" i="2"/>
  <c r="O2093" i="2" s="1"/>
  <c r="K2094" i="2"/>
  <c r="O2094" i="2" s="1"/>
  <c r="K2095" i="2"/>
  <c r="O2095" i="2" s="1"/>
  <c r="K2096" i="2"/>
  <c r="O2096" i="2" s="1"/>
  <c r="K2097" i="2"/>
  <c r="O2097" i="2" s="1"/>
  <c r="K2098" i="2"/>
  <c r="O2098" i="2" s="1"/>
  <c r="K2099" i="2"/>
  <c r="O2099" i="2" s="1"/>
  <c r="K2100" i="2"/>
  <c r="O2100" i="2" s="1"/>
  <c r="K2101" i="2"/>
  <c r="O2101" i="2" s="1"/>
  <c r="K2102" i="2"/>
  <c r="O2102" i="2" s="1"/>
  <c r="K2103" i="2"/>
  <c r="O2103" i="2" s="1"/>
  <c r="K2104" i="2"/>
  <c r="O2104" i="2" s="1"/>
  <c r="K2105" i="2"/>
  <c r="O2105" i="2" s="1"/>
  <c r="K2106" i="2"/>
  <c r="O2106" i="2" s="1"/>
  <c r="K2107" i="2"/>
  <c r="O2107" i="2" s="1"/>
  <c r="K2108" i="2"/>
  <c r="O2108" i="2" s="1"/>
  <c r="K2109" i="2"/>
  <c r="O2109" i="2" s="1"/>
  <c r="K2110" i="2"/>
  <c r="O2110" i="2" s="1"/>
  <c r="K2111" i="2"/>
  <c r="O2111" i="2" s="1"/>
  <c r="K2112" i="2"/>
  <c r="O2112" i="2" s="1"/>
  <c r="K2113" i="2"/>
  <c r="O2113" i="2" s="1"/>
  <c r="K2114" i="2"/>
  <c r="O2114" i="2" s="1"/>
  <c r="K2115" i="2"/>
  <c r="O2115" i="2" s="1"/>
  <c r="K2116" i="2"/>
  <c r="O2116" i="2" s="1"/>
  <c r="K2117" i="2"/>
  <c r="O2117" i="2" s="1"/>
  <c r="K2118" i="2"/>
  <c r="O2118" i="2" s="1"/>
  <c r="K2119" i="2"/>
  <c r="O2119" i="2" s="1"/>
  <c r="K2120" i="2"/>
  <c r="O2120" i="2" s="1"/>
  <c r="K2121" i="2"/>
  <c r="O2121" i="2" s="1"/>
  <c r="K2122" i="2"/>
  <c r="O2122" i="2" s="1"/>
  <c r="L2" i="2"/>
  <c r="M2" i="2"/>
  <c r="K2" i="2"/>
  <c r="O2" i="2" s="1"/>
  <c r="I2" i="2" a="1"/>
  <c r="I2" i="2" s="1"/>
  <c r="H2" i="2" a="1"/>
  <c r="H2" i="2" s="1"/>
  <c r="N2"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<sst xmlns="http://schemas.openxmlformats.org/spreadsheetml/2006/main" count="29911" uniqueCount="4417">
  <si>
    <t>Order ID</t>
  </si>
  <si>
    <t>Order Date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</si>
  <si>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</si>
  <si>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</si>
  <si>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</si>
  <si>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</si>
  <si>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</si>
  <si>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</si>
  <si>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</si>
  <si>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</si>
  <si>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</si>
  <si>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</si>
  <si>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</si>
  <si>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</si>
  <si>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</si>
  <si>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</si>
  <si>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</si>
  <si>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</si>
  <si>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</si>
  <si>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CG-12520</t>
  </si>
  <si>
    <t>Claire Gute</t>
  </si>
  <si>
    <t>Consumer</t>
  </si>
  <si>
    <t>United States</t>
  </si>
  <si>
    <t>Henderson</t>
  </si>
  <si>
    <t>Kentucky</t>
  </si>
  <si>
    <t>South</t>
  </si>
  <si>
    <t>FUR-BO-10001798</t>
  </si>
  <si>
    <t>Furniture</t>
  </si>
  <si>
    <t>Bush Somerset Collection Bookcase</t>
  </si>
  <si>
    <t>FUR-CH-10000454</t>
  </si>
  <si>
    <t>Chairs</t>
  </si>
  <si>
    <t>Hon Deluxe Fabric Upholstered Stacking Chairs, Rounded Back</t>
  </si>
  <si>
    <t>US-2015-108966</t>
  </si>
  <si>
    <t>SO-20335</t>
  </si>
  <si>
    <t>Sean O'Donnell</t>
  </si>
  <si>
    <t>Fort Lauderdale</t>
  </si>
  <si>
    <t>Florida</t>
  </si>
  <si>
    <t>FUR-TA-10000577</t>
  </si>
  <si>
    <t>Tables</t>
  </si>
  <si>
    <t>Bretford CR4500 Series Slim Rectangular Table</t>
  </si>
  <si>
    <t>CA-2014-115812</t>
  </si>
  <si>
    <t>BH-11710</t>
  </si>
  <si>
    <t>Brosina Hoffman</t>
  </si>
  <si>
    <t>Los Angeles</t>
  </si>
  <si>
    <t>California</t>
  </si>
  <si>
    <t>West</t>
  </si>
  <si>
    <t>FUR-FU-10001487</t>
  </si>
  <si>
    <t>Furnishings</t>
  </si>
  <si>
    <t>Eldon Expressions Wood and Plastic Desk Accessories, Cherry Wood</t>
  </si>
  <si>
    <t>FUR-TA-10001539</t>
  </si>
  <si>
    <t>Chromcraft Rectangular Conference Tables</t>
  </si>
  <si>
    <t>US-2017-156909</t>
  </si>
  <si>
    <t>SF-20065</t>
  </si>
  <si>
    <t>Sandra Flanagan</t>
  </si>
  <si>
    <t>Philadelphia</t>
  </si>
  <si>
    <t>Pennsylvania</t>
  </si>
  <si>
    <t>East</t>
  </si>
  <si>
    <t>FUR-CH-10002774</t>
  </si>
  <si>
    <t>Global Deluxe Stacking Chair, Gray</t>
  </si>
  <si>
    <t>CA-2015-106320</t>
  </si>
  <si>
    <t>EB-13870</t>
  </si>
  <si>
    <t>Emily Burns</t>
  </si>
  <si>
    <t>Orem</t>
  </si>
  <si>
    <t>Utah</t>
  </si>
  <si>
    <t>US-2015-150630</t>
  </si>
  <si>
    <t>TB-21520</t>
  </si>
  <si>
    <t>Tracy Blumstein</t>
  </si>
  <si>
    <t>FUR-BO-10004834</t>
  </si>
  <si>
    <t>Riverside Palais Royal Lawyers Bookcase, Royale Cherry Finish</t>
  </si>
  <si>
    <t>FUR-FU-10004848</t>
  </si>
  <si>
    <t>Howard Miller 13-3/4" Diameter Brushed Chrome Round Wall Clock</t>
  </si>
  <si>
    <t>CA-2016-117590</t>
  </si>
  <si>
    <t>GH-14485</t>
  </si>
  <si>
    <t>Gene Hale</t>
  </si>
  <si>
    <t>Corporate</t>
  </si>
  <si>
    <t>Richardson</t>
  </si>
  <si>
    <t>Texas</t>
  </si>
  <si>
    <t>Central</t>
  </si>
  <si>
    <t>FUR-FU-10003664</t>
  </si>
  <si>
    <t>Electrix Architect's Clamp-On Swing Arm Lamp, Black</t>
  </si>
  <si>
    <t>CA-2015-117415</t>
  </si>
  <si>
    <t>SN-20710</t>
  </si>
  <si>
    <t>Steve Nguyen</t>
  </si>
  <si>
    <t>Home Office</t>
  </si>
  <si>
    <t>Houston</t>
  </si>
  <si>
    <t>FUR-BO-10002545</t>
  </si>
  <si>
    <t>Atlantic Metals Mobile 3-Shelf Bookcases, Custom Colors</t>
  </si>
  <si>
    <t>FUR-CH-10004218</t>
  </si>
  <si>
    <t>Global Fabric Manager's Chair, Dark Gray</t>
  </si>
  <si>
    <t>CA-2015-115742</t>
  </si>
  <si>
    <t>DP-13000</t>
  </si>
  <si>
    <t>Darren Powers</t>
  </si>
  <si>
    <t>New Albany</t>
  </si>
  <si>
    <t>Indiana</t>
  </si>
  <si>
    <t>FUR-FU-10001706</t>
  </si>
  <si>
    <t>Longer-Life Soft White Bulbs</t>
  </si>
  <si>
    <t>FUR-CH-10003061</t>
  </si>
  <si>
    <t>Global Leather Task Chair, Black</t>
  </si>
  <si>
    <t>CA-2016-111682</t>
  </si>
  <si>
    <t>TB-21055</t>
  </si>
  <si>
    <t>Ted Butterfield</t>
  </si>
  <si>
    <t>Troy</t>
  </si>
  <si>
    <t>New York</t>
  </si>
  <si>
    <t>FUR-CH-10003968</t>
  </si>
  <si>
    <t>Novimex Turbo Task Chair</t>
  </si>
  <si>
    <t>CA-2015-135545</t>
  </si>
  <si>
    <t>KM-16720</t>
  </si>
  <si>
    <t>Kunst Miller</t>
  </si>
  <si>
    <t>FUR-FU-10000397</t>
  </si>
  <si>
    <t>Luxo Economy Swing Arm Lamp</t>
  </si>
  <si>
    <t>US-2015-164175</t>
  </si>
  <si>
    <t>PS-18970</t>
  </si>
  <si>
    <t>Paul Stevenson</t>
  </si>
  <si>
    <t>Chicago</t>
  </si>
  <si>
    <t>Illinois</t>
  </si>
  <si>
    <t>FUR-CH-10001146</t>
  </si>
  <si>
    <t>Global Value Mid-Back Manager's Chair, Gray</t>
  </si>
  <si>
    <t>US-2015-134026</t>
  </si>
  <si>
    <t>JE-15745</t>
  </si>
  <si>
    <t>Joel Eaton</t>
  </si>
  <si>
    <t>Memphis</t>
  </si>
  <si>
    <t>Tennessee</t>
  </si>
  <si>
    <t>FUR-CH-10000513</t>
  </si>
  <si>
    <t>High-Back Leather Manager's Chair</t>
  </si>
  <si>
    <t>FUR-FU-10003708</t>
  </si>
  <si>
    <t>Tenex Traditional Chairmats for Medium Pile Carpet, Standard Lip, 36" x 48"</t>
  </si>
  <si>
    <t>US-2017-118038</t>
  </si>
  <si>
    <t>KB-16600</t>
  </si>
  <si>
    <t>Ken Brennan</t>
  </si>
  <si>
    <t>FUR-FU-10000260</t>
  </si>
  <si>
    <t>6" Cubicle Wall Clock, Black</t>
  </si>
  <si>
    <t>US-2014-147606</t>
  </si>
  <si>
    <t>FUR-FU-10003194</t>
  </si>
  <si>
    <t>Eldon Expressions Desk Accessory, Wood Pencil Holder, Oak</t>
  </si>
  <si>
    <t>CA-2017-140088</t>
  </si>
  <si>
    <t>PO-18865</t>
  </si>
  <si>
    <t>Patrick O'Donnell</t>
  </si>
  <si>
    <t>Columbia</t>
  </si>
  <si>
    <t>South Carolina</t>
  </si>
  <si>
    <t>FUR-CH-10000863</t>
  </si>
  <si>
    <t>Novimex Swivel Fabric Task Chair</t>
  </si>
  <si>
    <t>CA-2015-149587</t>
  </si>
  <si>
    <t>KB-16315</t>
  </si>
  <si>
    <t>Karl Braun</t>
  </si>
  <si>
    <t>Minneapolis</t>
  </si>
  <si>
    <t>Minnesota</t>
  </si>
  <si>
    <t>FUR-FU-10003799</t>
  </si>
  <si>
    <t>Seth Thomas 13 1/2" Wall Clock</t>
  </si>
  <si>
    <t>CA-2017-161018</t>
  </si>
  <si>
    <t>PN-18775</t>
  </si>
  <si>
    <t>Parhena Norris</t>
  </si>
  <si>
    <t>New York City</t>
  </si>
  <si>
    <t>FUR-FU-10000629</t>
  </si>
  <si>
    <t>9-3/4 Diameter Round Wall Clock</t>
  </si>
  <si>
    <t>US-2015-156867</t>
  </si>
  <si>
    <t>LC-16870</t>
  </si>
  <si>
    <t>Lena Cacioppo</t>
  </si>
  <si>
    <t>Aurora</t>
  </si>
  <si>
    <t>Colorado</t>
  </si>
  <si>
    <t>FUR-FU-10004006</t>
  </si>
  <si>
    <t>Deflect-o DuraMat Lighweight, Studded, Beveled Mat for Low Pile Carpeting</t>
  </si>
  <si>
    <t>CA-2017-146780</t>
  </si>
  <si>
    <t>CV-12805</t>
  </si>
  <si>
    <t>Cynthia Voltz</t>
  </si>
  <si>
    <t>FUR-FU-10001934</t>
  </si>
  <si>
    <t>Magnifier Swing Arm Lamp</t>
  </si>
  <si>
    <t>CA-2015-110457</t>
  </si>
  <si>
    <t>DK-13090</t>
  </si>
  <si>
    <t>Dave Kipp</t>
  </si>
  <si>
    <t>Seattle</t>
  </si>
  <si>
    <t>Washington</t>
  </si>
  <si>
    <t>FUR-TA-10001768</t>
  </si>
  <si>
    <t>Hon Racetrack Conference Tables</t>
  </si>
  <si>
    <t>CA-2016-103730</t>
  </si>
  <si>
    <t>SC-20725</t>
  </si>
  <si>
    <t>Steven Cartwright</t>
  </si>
  <si>
    <t>Wilmington</t>
  </si>
  <si>
    <t>Delaware</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</si>
  <si>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</si>
  <si>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</si>
  <si>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</si>
  <si>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</si>
  <si>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</si>
  <si>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</si>
  <si>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</si>
  <si>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</si>
  <si>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</si>
  <si>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</si>
  <si>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</si>
  <si>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</si>
  <si>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</si>
  <si>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US-2016-125969</t>
  </si>
  <si>
    <t>LS-16975</t>
  </si>
  <si>
    <t>Lindsay Shagiari</t>
  </si>
  <si>
    <t>Global Task Chair, Black</t>
  </si>
  <si>
    <t>FUR-FU-10003773</t>
  </si>
  <si>
    <t>Eldon Cleatmat Plus Chair Mats for High Pile Carpets</t>
  </si>
  <si>
    <t>CA-2016-145583</t>
  </si>
  <si>
    <t>LC-16885</t>
  </si>
  <si>
    <t>Lena Creighton</t>
  </si>
  <si>
    <t>Roseville</t>
  </si>
  <si>
    <t>CA-2016-110366</t>
  </si>
  <si>
    <t>JD-15895</t>
  </si>
  <si>
    <t>Jonathan Doherty</t>
  </si>
  <si>
    <t>CA-2014-110072</t>
  </si>
  <si>
    <t>MG-17680</t>
  </si>
  <si>
    <t>Maureen Gastineau</t>
  </si>
  <si>
    <t>Newark</t>
  </si>
  <si>
    <t>Ohio</t>
  </si>
  <si>
    <t>FUR-FU-10000521</t>
  </si>
  <si>
    <t>Seth Thomas 14" Putty-Colored Wall Clock</t>
  </si>
  <si>
    <t>CA-2016-114489</t>
  </si>
  <si>
    <t>JE-16165</t>
  </si>
  <si>
    <t>Justin Ellison</t>
  </si>
  <si>
    <t>Franklin</t>
  </si>
  <si>
    <t>Wisconsin</t>
  </si>
  <si>
    <t>CA-2014-104269</t>
  </si>
  <si>
    <t>DB-13060</t>
  </si>
  <si>
    <t>Dave Brooks</t>
  </si>
  <si>
    <t>CA-2014-139892</t>
  </si>
  <si>
    <t>BM-11140</t>
  </si>
  <si>
    <t>Becky Martin</t>
  </si>
  <si>
    <t>San Antonio</t>
  </si>
  <si>
    <t>FUR-CH-10004287</t>
  </si>
  <si>
    <t>SAFCO Arco Folding Chair</t>
  </si>
  <si>
    <t>CA-2014-118962</t>
  </si>
  <si>
    <t>CS-12130</t>
  </si>
  <si>
    <t>Chad Sievert</t>
  </si>
  <si>
    <t>FUR-CH-10003817</t>
  </si>
  <si>
    <t>Global Value Steno Chair, Gray</t>
  </si>
  <si>
    <t>US-2015-101511</t>
  </si>
  <si>
    <t>FUR-CH-10004698</t>
  </si>
  <si>
    <t>Padded Folding Chairs, Black, 4/Carton</t>
  </si>
  <si>
    <t>CA-2015-102281</t>
  </si>
  <si>
    <t>MP-17470</t>
  </si>
  <si>
    <t>Mark Packer</t>
  </si>
  <si>
    <t>FUR-BO-10002613</t>
  </si>
  <si>
    <t>Atlantic Metals Mobile 4-Shelf Bookcases, Custom Colors</t>
  </si>
  <si>
    <t>CA-2014-133690</t>
  </si>
  <si>
    <t>BS-11755</t>
  </si>
  <si>
    <t>Bruce Stewart</t>
  </si>
  <si>
    <t>Denver</t>
  </si>
  <si>
    <t>FUR-TA-10004289</t>
  </si>
  <si>
    <t>BoxOffice By Design Rectangular and Half-Moon Meeting Room Tables</t>
  </si>
  <si>
    <t>CA-2017-126382</t>
  </si>
  <si>
    <t>HK-14890</t>
  </si>
  <si>
    <t>Heather Kirkland</t>
  </si>
  <si>
    <t>FUR-FU-10002960</t>
  </si>
  <si>
    <t>Eldon 200 Class Desk Accessories, Burgundy</t>
  </si>
  <si>
    <t>CA-2015-146262</t>
  </si>
  <si>
    <t>VW-21775</t>
  </si>
  <si>
    <t>Victoria Wilson</t>
  </si>
  <si>
    <t>Medina</t>
  </si>
  <si>
    <t>FUR-BO-10004695</t>
  </si>
  <si>
    <t>O'Sullivan 2-Door Barrister Bookcase in Odessa Pine</t>
  </si>
  <si>
    <t>CA-2015-169397</t>
  </si>
  <si>
    <t>JB-15925</t>
  </si>
  <si>
    <t>Joni Blumstein</t>
  </si>
  <si>
    <t>Dublin</t>
  </si>
  <si>
    <t>FUR-FU-10000087</t>
  </si>
  <si>
    <t>Executive Impressions 14" Two-Color Numerals Wall Clock</t>
  </si>
  <si>
    <t>CA-2015-163055</t>
  </si>
  <si>
    <t>DS-13180</t>
  </si>
  <si>
    <t>David Smith</t>
  </si>
  <si>
    <t>Detroit</t>
  </si>
  <si>
    <t>Michigan</t>
  </si>
  <si>
    <t>FUR-TA-10003748</t>
  </si>
  <si>
    <t>Bevis 36 x 72 Conference Tables</t>
  </si>
  <si>
    <t>US-2015-145436</t>
  </si>
  <si>
    <t>VD-21670</t>
  </si>
  <si>
    <t>Valerie Dominguez</t>
  </si>
  <si>
    <t>FUR-CH-10004860</t>
  </si>
  <si>
    <t>Global Low Back Tilter Chair</t>
  </si>
  <si>
    <t>FUR-CH-10004477</t>
  </si>
  <si>
    <t>Global Push Button Manager's Chair, Indigo</t>
  </si>
  <si>
    <t>US-2017-100930</t>
  </si>
  <si>
    <t>CS-12400</t>
  </si>
  <si>
    <t>Christopher Schild</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</si>
  <si>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</si>
  <si>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</si>
  <si>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</si>
  <si>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</si>
  <si>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</si>
  <si>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</si>
  <si>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</si>
  <si>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CA-2016-157749</t>
  </si>
  <si>
    <t>KL-16645</t>
  </si>
  <si>
    <t>Ken Lonsdale</t>
  </si>
  <si>
    <t>FUR-FU-10000576</t>
  </si>
  <si>
    <t>Luxo Professional Fluorescent Magnifier Lamp with Clamp-Mount Base</t>
  </si>
  <si>
    <t>FUR-FU-10004351</t>
  </si>
  <si>
    <t>Staple-based wall hangings</t>
  </si>
  <si>
    <t>FUR-TA-10002607</t>
  </si>
  <si>
    <t>KI Conference Tables</t>
  </si>
  <si>
    <t>FUR-FU-10002505</t>
  </si>
  <si>
    <t>Eldon 100 Class Desk Accessories</t>
  </si>
  <si>
    <t>CA-2014-131926</t>
  </si>
  <si>
    <t>DW-13480</t>
  </si>
  <si>
    <t>Dianna Wilson</t>
  </si>
  <si>
    <t>Lakeville</t>
  </si>
  <si>
    <t>CA-2016-154739</t>
  </si>
  <si>
    <t>LH-17155</t>
  </si>
  <si>
    <t>Logan Haushalter</t>
  </si>
  <si>
    <t>San Francisco</t>
  </si>
  <si>
    <t>FUR-CH-10002965</t>
  </si>
  <si>
    <t>Global Leather Highback Executive Chair with Pneumatic Height Adjustment, Black</t>
  </si>
  <si>
    <t>US-2015-159982</t>
  </si>
  <si>
    <t>DR-12880</t>
  </si>
  <si>
    <t>Dan Reichenbach</t>
  </si>
  <si>
    <t>CA-2015-155334</t>
  </si>
  <si>
    <t>HA-14920</t>
  </si>
  <si>
    <t>Helen Andreada</t>
  </si>
  <si>
    <t>FUR-FU-10003274</t>
  </si>
  <si>
    <t>Regeneration Desk Collection</t>
  </si>
  <si>
    <t>CA-2015-130890</t>
  </si>
  <si>
    <t>JO-15280</t>
  </si>
  <si>
    <t>Jas O'Carroll</t>
  </si>
  <si>
    <t>FUR-TA-10002903</t>
  </si>
  <si>
    <t>Bevis Round Bullnose 29" High Table Top</t>
  </si>
  <si>
    <t>CA-2016-110772</t>
  </si>
  <si>
    <t>NZ-18565</t>
  </si>
  <si>
    <t>Nick Zandusky</t>
  </si>
  <si>
    <t>Columbus</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</si>
  <si>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</si>
  <si>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</si>
  <si>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</si>
  <si>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</si>
  <si>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</si>
  <si>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</si>
  <si>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</si>
  <si>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</si>
  <si>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</si>
  <si>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</si>
  <si>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</si>
  <si>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</si>
  <si>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CA-2016-142545</t>
  </si>
  <si>
    <t>Belleville</t>
  </si>
  <si>
    <t>New Jersey</t>
  </si>
  <si>
    <t>FUR-FU-10001861</t>
  </si>
  <si>
    <t>Floodlight Indoor Halogen Bulbs, 1 Bulb per Pack, 60 Watts</t>
  </si>
  <si>
    <t>US-2017-152380</t>
  </si>
  <si>
    <t>JH-15910</t>
  </si>
  <si>
    <t>Jonathan Howell</t>
  </si>
  <si>
    <t>FUR-TA-10002533</t>
  </si>
  <si>
    <t>BPI Conference Tables</t>
  </si>
  <si>
    <t>CA-2015-144253</t>
  </si>
  <si>
    <t>AS-10225</t>
  </si>
  <si>
    <t>Alan Schoenberger</t>
  </si>
  <si>
    <t>FUR-FU-10002671</t>
  </si>
  <si>
    <t>Electrix 20W Halogen Replacement Bulb for Zoom-In Desk Lamp</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</si>
  <si>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</si>
  <si>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</si>
  <si>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</si>
  <si>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</si>
  <si>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</si>
  <si>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</si>
  <si>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</si>
  <si>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</si>
  <si>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</si>
  <si>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</si>
  <si>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CA-2014-120887</t>
  </si>
  <si>
    <t>TS-21205</t>
  </si>
  <si>
    <t>Thomas Seio</t>
  </si>
  <si>
    <t>Hackensack</t>
  </si>
  <si>
    <t>FUR-FU-10001588</t>
  </si>
  <si>
    <t>Deflect-o SuperTray Unbreakable Stackable Tray, Letter, Black</t>
  </si>
  <si>
    <t>CA-2014-164973</t>
  </si>
  <si>
    <t>NM-18445</t>
  </si>
  <si>
    <t>Nathan Mautz</t>
  </si>
  <si>
    <t>FUR-CH-10002602</t>
  </si>
  <si>
    <t>DMI Arturo Collection Mission-style Design Wood Chair</t>
  </si>
  <si>
    <t>CA-2017-153339</t>
  </si>
  <si>
    <t>DJ-13510</t>
  </si>
  <si>
    <t>Don Jones</t>
  </si>
  <si>
    <t>Murfreesboro</t>
  </si>
  <si>
    <t>FUR-FU-10001967</t>
  </si>
  <si>
    <t>Telescoping Adjustable Floor Lamp</t>
  </si>
  <si>
    <t>US-2016-141544</t>
  </si>
  <si>
    <t>PO-18850</t>
  </si>
  <si>
    <t>Patrick O'Brill</t>
  </si>
  <si>
    <t>FUR-CH-10003312</t>
  </si>
  <si>
    <t>Hon 2090 ÒPillow SoftÓ Series Mid Back Swivel/Tilt Chairs</t>
  </si>
  <si>
    <t>CA-2014-129924</t>
  </si>
  <si>
    <t>AC-10420</t>
  </si>
  <si>
    <t>Alyssa Crouse</t>
  </si>
  <si>
    <t>FUR-TA-10004575</t>
  </si>
  <si>
    <t>Hon 5100 Series Wood Tables</t>
  </si>
  <si>
    <t>CA-2016-138520</t>
  </si>
  <si>
    <t>JL-15505</t>
  </si>
  <si>
    <t>Jeremy Lonsdale</t>
  </si>
  <si>
    <t>FUR-BO-10002268</t>
  </si>
  <si>
    <t>Sauder Barrister Bookcases</t>
  </si>
  <si>
    <t>CA-2017-144904</t>
  </si>
  <si>
    <t>KW-16435</t>
  </si>
  <si>
    <t>Katrina Willman</t>
  </si>
  <si>
    <t>FUR-CH-10000785</t>
  </si>
  <si>
    <t>Global Ergonomic Managers Chair</t>
  </si>
  <si>
    <t>FUR-FU-10000023</t>
  </si>
  <si>
    <t>Eldon Wave Desk Accessories</t>
  </si>
  <si>
    <t>CA-2016-155516</t>
  </si>
  <si>
    <t>MK-17905</t>
  </si>
  <si>
    <t>Michael Kennedy</t>
  </si>
  <si>
    <t>Manchester</t>
  </si>
  <si>
    <t>Connecticut</t>
  </si>
  <si>
    <t>US-2017-134481</t>
  </si>
  <si>
    <t>AR-10405</t>
  </si>
  <si>
    <t>Allen Rosenblatt</t>
  </si>
  <si>
    <t>Massachusetts</t>
  </si>
  <si>
    <t>FUR-TA-10004915</t>
  </si>
  <si>
    <t>Office Impressions End Table, 20-1/2"H x 24"W x 20"D</t>
  </si>
  <si>
    <t>US-2015-168935</t>
  </si>
  <si>
    <t>DO-13435</t>
  </si>
  <si>
    <t>Denny Ordway</t>
  </si>
  <si>
    <t>Pembroke Pines</t>
  </si>
  <si>
    <t>FUR-TA-10000617</t>
  </si>
  <si>
    <t>Hon Practical Foundations 30 x 60 Training Table, Light Gray/Charcoal</t>
  </si>
  <si>
    <t>CA-2015-122756</t>
  </si>
  <si>
    <t>DK-13225</t>
  </si>
  <si>
    <t>Dean Katz</t>
  </si>
  <si>
    <t>FUR-FU-10001935</t>
  </si>
  <si>
    <t>3M Hangers With Command Adhesive</t>
  </si>
  <si>
    <t>CA-2016-108987</t>
  </si>
  <si>
    <t>AG-10675</t>
  </si>
  <si>
    <t>Anna Gayman</t>
  </si>
  <si>
    <t>CA-2017-117457</t>
  </si>
  <si>
    <t>KH-16510</t>
  </si>
  <si>
    <t>Keith Herrera</t>
  </si>
  <si>
    <t>FUR-TA-10002041</t>
  </si>
  <si>
    <t>Bevis Round Conference Table Top, X-Base</t>
  </si>
  <si>
    <t>FUR-BO-10001972</t>
  </si>
  <si>
    <t>O'Sullivan 4-Shelf Bookcase in Odessa Pine</t>
  </si>
  <si>
    <t>FUR-CH-10003956</t>
  </si>
  <si>
    <t>Novimex High-Tech Fabric Mesh Task Chair</t>
  </si>
  <si>
    <t>CA-2017-142636</t>
  </si>
  <si>
    <t>KC-16675</t>
  </si>
  <si>
    <t>Kimberly Carter</t>
  </si>
  <si>
    <t>CA-2016-148796</t>
  </si>
  <si>
    <t>PB-19150</t>
  </si>
  <si>
    <t>Philip Brown</t>
  </si>
  <si>
    <t>FUR-CH-10004886</t>
  </si>
  <si>
    <t>Bevis Steel Folding Chairs</t>
  </si>
  <si>
    <t>CA-2017-125388</t>
  </si>
  <si>
    <t>MP-17965</t>
  </si>
  <si>
    <t>Michael Paige</t>
  </si>
  <si>
    <t>Lawrence</t>
  </si>
  <si>
    <t>FUR-FU-10004712</t>
  </si>
  <si>
    <t>Westinghouse Mesh Shade Clip-On Gooseneck Lamp, Black</t>
  </si>
  <si>
    <t>CA-2017-155705</t>
  </si>
  <si>
    <t>NF-18385</t>
  </si>
  <si>
    <t>Natalie Fritzler</t>
  </si>
  <si>
    <t>Jackson</t>
  </si>
  <si>
    <t>Mississippi</t>
  </si>
  <si>
    <t>FUR-CH-10000015</t>
  </si>
  <si>
    <t>Hon Multipurpose Stacking Arm Chairs</t>
  </si>
  <si>
    <t>CA-2017-149160</t>
  </si>
  <si>
    <t>JM-15265</t>
  </si>
  <si>
    <t>Janet Molinari</t>
  </si>
  <si>
    <t>Canton</t>
  </si>
  <si>
    <t>FUR-FU-10003347</t>
  </si>
  <si>
    <t>Coloredge Poster Frame</t>
  </si>
  <si>
    <t>CA-2017-157252</t>
  </si>
  <si>
    <t>FUR-CH-10003396</t>
  </si>
  <si>
    <t>Global Deluxe Steno Chair</t>
  </si>
  <si>
    <t>CA-2016-115756</t>
  </si>
  <si>
    <t>PK-19075</t>
  </si>
  <si>
    <t>Pete Kriz</t>
  </si>
  <si>
    <t>FUR-FU-10000246</t>
  </si>
  <si>
    <t>Aluminum Document Frame</t>
  </si>
  <si>
    <t>FUR-CH-10002372</t>
  </si>
  <si>
    <t>Office Star - Ergonomically Designed Knee Chair</t>
  </si>
  <si>
    <t>CA-2017-154214</t>
  </si>
  <si>
    <t>TB-21595</t>
  </si>
  <si>
    <t>Troy Blackwell</t>
  </si>
  <si>
    <t>FUR-FU-10000206</t>
  </si>
  <si>
    <t>GE General Purpose, Extra Long Life, Showcase &amp; Floodlight Incandescent Bulbs</t>
  </si>
  <si>
    <t>CA-2017-147277</t>
  </si>
  <si>
    <t>EB-13705</t>
  </si>
  <si>
    <t>Ed Braxton</t>
  </si>
  <si>
    <t>Akron</t>
  </si>
  <si>
    <t>US-2014-110674</t>
  </si>
  <si>
    <t>SC-20095</t>
  </si>
  <si>
    <t>Sanjit Chand</t>
  </si>
  <si>
    <t>Concord</t>
  </si>
  <si>
    <t>FUR-CH-10000225</t>
  </si>
  <si>
    <t>Global Geo Office Task Chair, Gray</t>
  </si>
  <si>
    <t>US-2016-157945</t>
  </si>
  <si>
    <t>Decatur</t>
  </si>
  <si>
    <t>FUR-CH-10002331</t>
  </si>
  <si>
    <t>Hon 4700 Series Mobuis Mid-Back Task Chairs with Adjustable Arms</t>
  </si>
  <si>
    <t>CA-2016-109869</t>
  </si>
  <si>
    <t>TN-21040</t>
  </si>
  <si>
    <t>Tanja Norvell</t>
  </si>
  <si>
    <t>Phoenix</t>
  </si>
  <si>
    <t>Arizona</t>
  </si>
  <si>
    <t>FUR-TA-10001889</t>
  </si>
  <si>
    <t>Bush Advantage Collection Racetrack Conference Table</t>
  </si>
  <si>
    <t>US-2015-101399</t>
  </si>
  <si>
    <t>JS-15940</t>
  </si>
  <si>
    <t>Joni Sundaresam</t>
  </si>
  <si>
    <t>Park Ridge</t>
  </si>
  <si>
    <t>CA-2017-154907</t>
  </si>
  <si>
    <t>Amarillo</t>
  </si>
  <si>
    <t>FUR-BO-10002824</t>
  </si>
  <si>
    <t>Bush Mission Pointe Library</t>
  </si>
  <si>
    <t>CA-2014-144666</t>
  </si>
  <si>
    <t>JP-15520</t>
  </si>
  <si>
    <t>Jeremy Pistek</t>
  </si>
  <si>
    <t>FUR-BO-10001601</t>
  </si>
  <si>
    <t>Sauder Mission Library with Doors, Fruitwood Finish</t>
  </si>
  <si>
    <t>CA-2016-152632</t>
  </si>
  <si>
    <t>JE-15475</t>
  </si>
  <si>
    <t>Jeremy Ellison</t>
  </si>
  <si>
    <t>CA-2017-140963</t>
  </si>
  <si>
    <t>MT-18070</t>
  </si>
  <si>
    <t>Michelle Tran</t>
  </si>
  <si>
    <t>FUR-BO-10001337</t>
  </si>
  <si>
    <t>O'Sullivan Living Dimensions 2-Shelf Bookcases</t>
  </si>
  <si>
    <t>US-2016-120929</t>
  </si>
  <si>
    <t>RO-19780</t>
  </si>
  <si>
    <t>Rose O'Brian</t>
  </si>
  <si>
    <t>FUR-TA-10001857</t>
  </si>
  <si>
    <t>Balt Solid Wood Rectangular Table</t>
  </si>
  <si>
    <t>CA-2016-126158</t>
  </si>
  <si>
    <t>Costa Mesa</t>
  </si>
  <si>
    <t>FUR-FU-10004864</t>
  </si>
  <si>
    <t>Howard Miller 14-1/2" Diameter Chrome Round Wall Clock</t>
  </si>
  <si>
    <t>FUR-FU-10000073</t>
  </si>
  <si>
    <t>Deflect-O Glasstique Clear Desk Accessories</t>
  </si>
  <si>
    <t>US-2016-105578</t>
  </si>
  <si>
    <t>MY-17380</t>
  </si>
  <si>
    <t>Maribeth Yedwab</t>
  </si>
  <si>
    <t>Parker</t>
  </si>
  <si>
    <t>FUR-CH-10001215</t>
  </si>
  <si>
    <t>Global Troy Executive Leather Low-Back Tilter</t>
  </si>
  <si>
    <t>CA-2017-135307</t>
  </si>
  <si>
    <t>LS-17245</t>
  </si>
  <si>
    <t>Lynn Smith</t>
  </si>
  <si>
    <t>Gladstone</t>
  </si>
  <si>
    <t>Missouri</t>
  </si>
  <si>
    <t>FUR-FU-10001290</t>
  </si>
  <si>
    <t>Executive Impressions Supervisor Wall Clock</t>
  </si>
  <si>
    <t>CA-2017-145142</t>
  </si>
  <si>
    <t>MC-17605</t>
  </si>
  <si>
    <t>Matt Connell</t>
  </si>
  <si>
    <t>CA-2017-113558</t>
  </si>
  <si>
    <t>PH-18790</t>
  </si>
  <si>
    <t>Patricia Hirasaki</t>
  </si>
  <si>
    <t>Lakeland</t>
  </si>
  <si>
    <t>FUR-CH-10003379</t>
  </si>
  <si>
    <t>Global Commerce Series High-Back Swivel/Tilt Chairs</t>
  </si>
  <si>
    <t>CA-2015-102848</t>
  </si>
  <si>
    <t>KB-16240</t>
  </si>
  <si>
    <t>Karen Bern</t>
  </si>
  <si>
    <t>FUR-CH-10000595</t>
  </si>
  <si>
    <t>Safco Contoured Stacking Chairs</t>
  </si>
  <si>
    <t>US-2017-129441</t>
  </si>
  <si>
    <t>JC-15340</t>
  </si>
  <si>
    <t>Jasper Cacioppo</t>
  </si>
  <si>
    <t>FUR-FU-10000448</t>
  </si>
  <si>
    <t>Tenex Chairmats For Use With Carpeted Floors</t>
  </si>
  <si>
    <t>CA-2015-134894</t>
  </si>
  <si>
    <t>DK-12985</t>
  </si>
  <si>
    <t>Darren Koutras</t>
  </si>
  <si>
    <t>FUR-CH-10002647</t>
  </si>
  <si>
    <t>Situations Contoured Folding Chairs, 4/Set</t>
  </si>
  <si>
    <t>CA-2014-103849</t>
  </si>
  <si>
    <t>PG-18895</t>
  </si>
  <si>
    <t>Paul Gonzalez</t>
  </si>
  <si>
    <t>Fort Worth</t>
  </si>
  <si>
    <t>FUR-FU-10000723</t>
  </si>
  <si>
    <t>Deflect-o EconoMat Studded, No Bevel Mat for Low Pile Carpeting</t>
  </si>
  <si>
    <t>CA-2016-136406</t>
  </si>
  <si>
    <t>BD-11320</t>
  </si>
  <si>
    <t>Bill Donatelli</t>
  </si>
  <si>
    <t>FUR-CH-10002024</t>
  </si>
  <si>
    <t>HON 5400 Series Task Chairs for Big and Tall</t>
  </si>
  <si>
    <t>CA-2017-112774</t>
  </si>
  <si>
    <t>RC-19960</t>
  </si>
  <si>
    <t>Ryan Crowe</t>
  </si>
  <si>
    <t>Jacksonville</t>
  </si>
  <si>
    <t>FUR-FU-10003039</t>
  </si>
  <si>
    <t>Howard Miller 11-1/2" Diameter Grantwood Wall Clock</t>
  </si>
  <si>
    <t>CA-2016-113243</t>
  </si>
  <si>
    <t>OT-18730</t>
  </si>
  <si>
    <t>Olvera Toch</t>
  </si>
  <si>
    <t>FUR-TA-10004256</t>
  </si>
  <si>
    <t>Bretford ÒJust In TimeÓ Height-Adjustable Multi-Task Work Tables</t>
  </si>
  <si>
    <t>CA-2017-118731</t>
  </si>
  <si>
    <t>LP-17080</t>
  </si>
  <si>
    <t>Liz Pelletier</t>
  </si>
  <si>
    <t>CA-2014-145576</t>
  </si>
  <si>
    <t>CA-12775</t>
  </si>
  <si>
    <t>Cynthia Arntzen</t>
  </si>
  <si>
    <t>FUR-FU-10004020</t>
  </si>
  <si>
    <t>Advantus Panel Wall Acrylic Frame</t>
  </si>
  <si>
    <t>CA-2017-156951</t>
  </si>
  <si>
    <t>EB-13840</t>
  </si>
  <si>
    <t>Ellis Ballard</t>
  </si>
  <si>
    <t>FUR-CH-10004997</t>
  </si>
  <si>
    <t>Hon Every-Day Series Multi-Task Chairs</t>
  </si>
  <si>
    <t>CA-2017-118640</t>
  </si>
  <si>
    <t>CS-11950</t>
  </si>
  <si>
    <t>Carlos Soltero</t>
  </si>
  <si>
    <t>FUR-FU-10001475</t>
  </si>
  <si>
    <t>Contract Clock, 14", Brown</t>
  </si>
  <si>
    <t>CA-2015-128139</t>
  </si>
  <si>
    <t>BD-11725</t>
  </si>
  <si>
    <t>Bruce Degenhardt</t>
  </si>
  <si>
    <t>Richmond</t>
  </si>
  <si>
    <t>CA-2014-131450</t>
  </si>
  <si>
    <t>LR-16915</t>
  </si>
  <si>
    <t>Lena Radford</t>
  </si>
  <si>
    <t>San Diego</t>
  </si>
  <si>
    <t>FUR-FU-10001979</t>
  </si>
  <si>
    <t>Dana Halogen Swing-Arm Architect Lamp</t>
  </si>
  <si>
    <t>CA-2014-149958</t>
  </si>
  <si>
    <t>AS-10240</t>
  </si>
  <si>
    <t>Alan Shonely</t>
  </si>
  <si>
    <t>CA-2017-117947</t>
  </si>
  <si>
    <t>NG-18355</t>
  </si>
  <si>
    <t>Nat Gilpin</t>
  </si>
  <si>
    <t>FUR-FU-10003849</t>
  </si>
  <si>
    <t>DAX Metal Frame, Desktop, Stepped-Edge</t>
  </si>
  <si>
    <t>FUR-FU-10000010</t>
  </si>
  <si>
    <t>DAX Value U-Channel Document Frames, Easel Back</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</si>
  <si>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</si>
  <si>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</si>
  <si>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</si>
  <si>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</si>
  <si>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</si>
  <si>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</si>
  <si>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</si>
  <si>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</si>
  <si>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</si>
  <si>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</si>
  <si>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</si>
  <si>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CA-2015-168004</t>
  </si>
  <si>
    <t>DJ-13420</t>
  </si>
  <si>
    <t>Denny Joy</t>
  </si>
  <si>
    <t>Warner Robins</t>
  </si>
  <si>
    <t>Georgia</t>
  </si>
  <si>
    <t>FUR-CH-10001482</t>
  </si>
  <si>
    <t>Office Star - Mesh Screen back chair with Vinyl seat</t>
  </si>
  <si>
    <t>CA-2016-115917</t>
  </si>
  <si>
    <t>RB-19465</t>
  </si>
  <si>
    <t>Rick Bensley</t>
  </si>
  <si>
    <t>Vallejo</t>
  </si>
  <si>
    <t>CA-2016-147067</t>
  </si>
  <si>
    <t>JD-16150</t>
  </si>
  <si>
    <t>Justin Deggeller</t>
  </si>
  <si>
    <t>FUR-FU-10000732</t>
  </si>
  <si>
    <t>Eldon 200 Class Desk Accessories</t>
  </si>
  <si>
    <t>CA-2016-160745</t>
  </si>
  <si>
    <t>AR-10825</t>
  </si>
  <si>
    <t>Anthony Rawles</t>
  </si>
  <si>
    <t>Vancouver</t>
  </si>
  <si>
    <t>US-2016-156097</t>
  </si>
  <si>
    <t>EH-14125</t>
  </si>
  <si>
    <t>Eugene Hildebrand</t>
  </si>
  <si>
    <t>CA-2015-146563</t>
  </si>
  <si>
    <t>CB-12025</t>
  </si>
  <si>
    <t>Cassandra Brandow</t>
  </si>
  <si>
    <t>Arlington</t>
  </si>
  <si>
    <t>CA-2014-156314</t>
  </si>
  <si>
    <t>RP-19390</t>
  </si>
  <si>
    <t>Resi Pšlking</t>
  </si>
  <si>
    <t>Cleveland</t>
  </si>
  <si>
    <t>FUR-FU-10003096</t>
  </si>
  <si>
    <t>Master Giant Foot Doorstop, Safety Yellow</t>
  </si>
  <si>
    <t>US-2017-106663</t>
  </si>
  <si>
    <t>FUR-FU-10002759</t>
  </si>
  <si>
    <t>12-1/2 Diameter Round Wall Clock</t>
  </si>
  <si>
    <t>FUR-TA-10000688</t>
  </si>
  <si>
    <t>Chromcraft Bull-Nose Wood Round Conference Table Top, Wood Base</t>
  </si>
  <si>
    <t>US-2017-119438</t>
  </si>
  <si>
    <t>CD-11980</t>
  </si>
  <si>
    <t>Carol Darley</t>
  </si>
  <si>
    <t>Tyler</t>
  </si>
  <si>
    <t>FUR-FU-10003553</t>
  </si>
  <si>
    <t>Howard Miller 13-1/2" Diameter Rosebrook Wall Clock</t>
  </si>
  <si>
    <t>CA-2017-161480</t>
  </si>
  <si>
    <t>RA-19285</t>
  </si>
  <si>
    <t>Ralph Arnett</t>
  </si>
  <si>
    <t>FUR-BO-10004015</t>
  </si>
  <si>
    <t>Bush Andora Bookcase, Maple/Graphite Gray Finish</t>
  </si>
  <si>
    <t>US-2014-117135</t>
  </si>
  <si>
    <t>NP-18325</t>
  </si>
  <si>
    <t>Naresj Patel</t>
  </si>
  <si>
    <t>Waynesboro</t>
  </si>
  <si>
    <t>Virginia</t>
  </si>
  <si>
    <t>FUR-FU-10004071</t>
  </si>
  <si>
    <t>Luxo Professional Magnifying Clamp-On Fluorescent Lamps</t>
  </si>
  <si>
    <t>CA-2017-114552</t>
  </si>
  <si>
    <t>Dl-13600</t>
  </si>
  <si>
    <t>Dorris liebe</t>
  </si>
  <si>
    <t>CA-2016-163755</t>
  </si>
  <si>
    <t>AS-10285</t>
  </si>
  <si>
    <t>Alejandro Savely</t>
  </si>
  <si>
    <t>FUR-FU-10003394</t>
  </si>
  <si>
    <t>Tenex "The Solids" Textured Chair Mats</t>
  </si>
  <si>
    <t>CA-2015-142027</t>
  </si>
  <si>
    <t>JK-15370</t>
  </si>
  <si>
    <t>Jay Kimmel</t>
  </si>
  <si>
    <t>Long Beach</t>
  </si>
  <si>
    <t>FUR-TA-10002774</t>
  </si>
  <si>
    <t>Laminate Occasional Tables</t>
  </si>
  <si>
    <t>CA-2014-112158</t>
  </si>
  <si>
    <t>DP-13165</t>
  </si>
  <si>
    <t>David Philippe</t>
  </si>
  <si>
    <t>FUR-BO-10003272</t>
  </si>
  <si>
    <t>O'Sullivan Living Dimensions 5-Shelf Bookcases</t>
  </si>
  <si>
    <t>CA-2014-130092</t>
  </si>
  <si>
    <t>SV-20365</t>
  </si>
  <si>
    <t>Seth Vernon</t>
  </si>
  <si>
    <t>Dover</t>
  </si>
  <si>
    <t>CA-2017-108910</t>
  </si>
  <si>
    <t>KC-16540</t>
  </si>
  <si>
    <t>Kelly Collister</t>
  </si>
  <si>
    <t>FUR-FU-10002253</t>
  </si>
  <si>
    <t>Howard Miller 13" Diameter Pewter Finish Round Wall Clock</t>
  </si>
  <si>
    <t>CA-2014-104472</t>
  </si>
  <si>
    <t>CK-12325</t>
  </si>
  <si>
    <t>Christine Kargatis</t>
  </si>
  <si>
    <t>CA-2016-142335</t>
  </si>
  <si>
    <t>FUR-TA-10000198</t>
  </si>
  <si>
    <t>Chromcraft Bull-Nose Wood Oval Conference Tables &amp; Bases</t>
  </si>
  <si>
    <t>CA-2014-117429</t>
  </si>
  <si>
    <t>MR-17545</t>
  </si>
  <si>
    <t>Mathew Reese</t>
  </si>
  <si>
    <t>FUR-FU-10000222</t>
  </si>
  <si>
    <t>Seth Thomas 16" Steel Case Clock</t>
  </si>
  <si>
    <t>US-2016-150861</t>
  </si>
  <si>
    <t>EG-13900</t>
  </si>
  <si>
    <t>Emily Grady</t>
  </si>
  <si>
    <t>Oceanside</t>
  </si>
  <si>
    <t>FUR-TA-10002228</t>
  </si>
  <si>
    <t>Bevis Traditional Conference Table Top, Plinth Base</t>
  </si>
  <si>
    <t>CA-2017-131954</t>
  </si>
  <si>
    <t>DS-13030</t>
  </si>
  <si>
    <t>Darrin Sayre</t>
  </si>
  <si>
    <t>FUR-BO-10001619</t>
  </si>
  <si>
    <t>O'Sullivan Cherrywood Estates Traditional Bookcase</t>
  </si>
  <si>
    <t>CA-2014-124429</t>
  </si>
  <si>
    <t>MH-17785</t>
  </si>
  <si>
    <t>Maya Herman</t>
  </si>
  <si>
    <t>CA-2017-126074</t>
  </si>
  <si>
    <t>RF-19735</t>
  </si>
  <si>
    <t>Roland Fjeld</t>
  </si>
  <si>
    <t>Trenton</t>
  </si>
  <si>
    <t>FUR-FU-10003577</t>
  </si>
  <si>
    <t>Nu-Dell Leatherette Frames</t>
  </si>
  <si>
    <t>CA-2015-135272</t>
  </si>
  <si>
    <t>MS-17830</t>
  </si>
  <si>
    <t>Melanie Seite</t>
  </si>
  <si>
    <t>CA-2016-140928</t>
  </si>
  <si>
    <t>NB-18655</t>
  </si>
  <si>
    <t>Nona Balk</t>
  </si>
  <si>
    <t>FUR-TA-10001095</t>
  </si>
  <si>
    <t>Chromcraft Round Conference Tables</t>
  </si>
  <si>
    <t>CA-2014-106810</t>
  </si>
  <si>
    <t>AJ-10795</t>
  </si>
  <si>
    <t>Anthony Johnson</t>
  </si>
  <si>
    <t>Saint Petersburg</t>
  </si>
  <si>
    <t>FUR-FU-10004306</t>
  </si>
  <si>
    <t>Electrix Halogen Magnifier Lamp</t>
  </si>
  <si>
    <t>CA-2016-157245</t>
  </si>
  <si>
    <t>LE-16810</t>
  </si>
  <si>
    <t>Laurel Elliston</t>
  </si>
  <si>
    <t>FUR-CH-10003746</t>
  </si>
  <si>
    <t>Hon 4070 Series Pagoda Round Back Stacking Chairs</t>
  </si>
  <si>
    <t>CA-2017-104220</t>
  </si>
  <si>
    <t>BV-11245</t>
  </si>
  <si>
    <t>Benjamin Venier</t>
  </si>
  <si>
    <t>Des Moines</t>
  </si>
  <si>
    <t>Iowa</t>
  </si>
  <si>
    <t>FUR-FU-10002597</t>
  </si>
  <si>
    <t>C-Line Magnetic Cubicle Keepers, Clear Polypropylene</t>
  </si>
  <si>
    <t>CA-2015-144267</t>
  </si>
  <si>
    <t>FUR-CH-10002335</t>
  </si>
  <si>
    <t>Hon GuestStacker Chair</t>
  </si>
  <si>
    <t>US-2015-157014</t>
  </si>
  <si>
    <t>BM-11785</t>
  </si>
  <si>
    <t>Bryan Mills</t>
  </si>
  <si>
    <t>FUR-BO-10004409</t>
  </si>
  <si>
    <t>Safco Value Mate Series Steel Bookcases, Baked Enamel Finish on Steel, Gray</t>
  </si>
  <si>
    <t>CA-2015-154620</t>
  </si>
  <si>
    <t>LT-17110</t>
  </si>
  <si>
    <t>Liz Thompson</t>
  </si>
  <si>
    <t>Lancaster</t>
  </si>
  <si>
    <t>FUR-CH-10004675</t>
  </si>
  <si>
    <t>Lifetime Advantage Folding Chairs, 4/Carton</t>
  </si>
  <si>
    <t>CA-2015-115938</t>
  </si>
  <si>
    <t>SA-20830</t>
  </si>
  <si>
    <t>Sue Ann Reed</t>
  </si>
  <si>
    <t>FUR-CH-10003199</t>
  </si>
  <si>
    <t>Office Star - Contemporary Task Swivel Chair</t>
  </si>
  <si>
    <t>CA-2015-101910</t>
  </si>
  <si>
    <t>CD-11920</t>
  </si>
  <si>
    <t>Carlos Daly</t>
  </si>
  <si>
    <t>Lake Elsinore</t>
  </si>
  <si>
    <t>CA-2017-105809</t>
  </si>
  <si>
    <t>HW-14935</t>
  </si>
  <si>
    <t>Helen Wasserman</t>
  </si>
  <si>
    <t>FUR-FU-10004090</t>
  </si>
  <si>
    <t>Executive Impressions 14" Contract Wall Clock</t>
  </si>
  <si>
    <t>CA-2017-135783</t>
  </si>
  <si>
    <t>GM-14440</t>
  </si>
  <si>
    <t>Gary McGarr</t>
  </si>
  <si>
    <t>FUR-FU-10000794</t>
  </si>
  <si>
    <t>Eldon Stackable Tray, Side-Load, Legal, Smoke</t>
  </si>
  <si>
    <t>CA-2015-140921</t>
  </si>
  <si>
    <t>AA-10375</t>
  </si>
  <si>
    <t>Allen Armold</t>
  </si>
  <si>
    <t>Omaha</t>
  </si>
  <si>
    <t>Nebraska</t>
  </si>
  <si>
    <t>CA-2014-151995</t>
  </si>
  <si>
    <t>ZC-21910</t>
  </si>
  <si>
    <t>Zuschuss Carroll</t>
  </si>
  <si>
    <t>Edmonds</t>
  </si>
  <si>
    <t>CA-2017-143686</t>
  </si>
  <si>
    <t>PJ-19015</t>
  </si>
  <si>
    <t>Pauline Johnson</t>
  </si>
  <si>
    <t>Santa Ana</t>
  </si>
  <si>
    <t>CA-2014-140858</t>
  </si>
  <si>
    <t>FUR-CH-10001394</t>
  </si>
  <si>
    <t>Global Leather Executive Chair</t>
  </si>
  <si>
    <t>CA-2017-129462</t>
  </si>
  <si>
    <t>Florence</t>
  </si>
  <si>
    <t>FUR-CH-10000665</t>
  </si>
  <si>
    <t>Global Airflow Leather Mesh Back Chair, Black</t>
  </si>
  <si>
    <t>CA-2015-100454</t>
  </si>
  <si>
    <t>BM-11650</t>
  </si>
  <si>
    <t>Brian Moss</t>
  </si>
  <si>
    <t>FUR-BO-10001519</t>
  </si>
  <si>
    <t>O'Sullivan 3-Shelf Heavy-Duty Bookcases</t>
  </si>
  <si>
    <t>CA-2015-114300</t>
  </si>
  <si>
    <t>AF-10885</t>
  </si>
  <si>
    <t>Art Foster</t>
  </si>
  <si>
    <t>Louisville</t>
  </si>
  <si>
    <t>CA-2017-107503</t>
  </si>
  <si>
    <t>GA-14725</t>
  </si>
  <si>
    <t>Guy Armstrong</t>
  </si>
  <si>
    <t>Lorain</t>
  </si>
  <si>
    <t>FUR-FU-10003878</t>
  </si>
  <si>
    <t>Linden 10" Round Wall Clock, Black</t>
  </si>
  <si>
    <t>CA-2016-123274</t>
  </si>
  <si>
    <t>GT-14710</t>
  </si>
  <si>
    <t>Greg Tran</t>
  </si>
  <si>
    <t>CA-2014-149020</t>
  </si>
  <si>
    <t>AJ-10780</t>
  </si>
  <si>
    <t>Anthony Jacobs</t>
  </si>
  <si>
    <t>Springfield</t>
  </si>
  <si>
    <t>FUR-FU-10000965</t>
  </si>
  <si>
    <t>Howard Miller 11-1/2" Diameter Ridgewood Wall Clock</t>
  </si>
  <si>
    <t>CA-2016-116736</t>
  </si>
  <si>
    <t>CC-12430</t>
  </si>
  <si>
    <t>Chuck Clark</t>
  </si>
  <si>
    <t>New Hampshire</t>
  </si>
  <si>
    <t>CA-2017-111689</t>
  </si>
  <si>
    <t>HP-14815</t>
  </si>
  <si>
    <t>Harold Pawlan</t>
  </si>
  <si>
    <t>CA-2016-165148</t>
  </si>
  <si>
    <t>PM-19135</t>
  </si>
  <si>
    <t>Peter McVee</t>
  </si>
  <si>
    <t>CA-2014-134061</t>
  </si>
  <si>
    <t>LL-16840</t>
  </si>
  <si>
    <t>Lauren Leatherbury</t>
  </si>
  <si>
    <t>Rochester</t>
  </si>
  <si>
    <t>FUR-FU-10001424</t>
  </si>
  <si>
    <t>Dax Clear Box Frame</t>
  </si>
  <si>
    <t>CA-2017-143259</t>
  </si>
  <si>
    <t>FUR-BO-10003441</t>
  </si>
  <si>
    <t>Bush Westfield Collection Bookcases, Fully Assembled</t>
  </si>
  <si>
    <t>CA-2015-133627</t>
  </si>
  <si>
    <t>SC-20050</t>
  </si>
  <si>
    <t>Sample Company A</t>
  </si>
  <si>
    <t>Norwich</t>
  </si>
  <si>
    <t>CA-2017-102519</t>
  </si>
  <si>
    <t>Milwaukee</t>
  </si>
  <si>
    <t>US-2014-141215</t>
  </si>
  <si>
    <t>FUR-TA-10001520</t>
  </si>
  <si>
    <t>Lesro Sheffield Collection Coffee Table, End Table, Center Table, Corner Table</t>
  </si>
  <si>
    <t>CA-2016-142958</t>
  </si>
  <si>
    <t>RW-19630</t>
  </si>
  <si>
    <t>Rob Williams</t>
  </si>
  <si>
    <t>Torrance</t>
  </si>
  <si>
    <t>US-2015-140200</t>
  </si>
  <si>
    <t>Mesa</t>
  </si>
  <si>
    <t>FUR-TA-10002356</t>
  </si>
  <si>
    <t>Bevis Boat-Shaped Conference Table</t>
  </si>
  <si>
    <t>US-2017-110576</t>
  </si>
  <si>
    <t>RB-19795</t>
  </si>
  <si>
    <t>Ross Baird</t>
  </si>
  <si>
    <t>FUR-FU-10003601</t>
  </si>
  <si>
    <t>Deflect-o RollaMat Studded, Beveled Mat for Medium Pile Carpeting</t>
  </si>
  <si>
    <t>FUR-TA-10004154</t>
  </si>
  <si>
    <t>Riverside Furniture Oval Coffee Table, Oval End Table, End Table with Drawer</t>
  </si>
  <si>
    <t>CA-2017-131156</t>
  </si>
  <si>
    <t>KH-16360</t>
  </si>
  <si>
    <t>Katherine Hughes</t>
  </si>
  <si>
    <t>FUR-FU-10001940</t>
  </si>
  <si>
    <t>CA-2017-136539</t>
  </si>
  <si>
    <t>GH-14665</t>
  </si>
  <si>
    <t>Greg Hansen</t>
  </si>
  <si>
    <t>Round Rock</t>
  </si>
  <si>
    <t>CA-2015-112571</t>
  </si>
  <si>
    <t>DL-12925</t>
  </si>
  <si>
    <t>Daniel Lacy</t>
  </si>
  <si>
    <t>FUR-FU-10004188</t>
  </si>
  <si>
    <t>Luxo Professional Combination Clamp-On Lamps</t>
  </si>
  <si>
    <t>CA-2017-152142</t>
  </si>
  <si>
    <t>LW-16990</t>
  </si>
  <si>
    <t>Lindsay Williams</t>
  </si>
  <si>
    <t>CA-2014-115791</t>
  </si>
  <si>
    <t>DL-13315</t>
  </si>
  <si>
    <t>Delfina Latchford</t>
  </si>
  <si>
    <t>FUR-FU-10001095</t>
  </si>
  <si>
    <t>DAX Black Cherry Wood-Tone Poster Frame</t>
  </si>
  <si>
    <t>CA-2016-144939</t>
  </si>
  <si>
    <t>CA-2014-163419</t>
  </si>
  <si>
    <t>TZ-21580</t>
  </si>
  <si>
    <t>Tracy Zic</t>
  </si>
  <si>
    <t>CA-2017-167899</t>
  </si>
  <si>
    <t>JG-15805</t>
  </si>
  <si>
    <t>John Grady</t>
  </si>
  <si>
    <t>Auburn</t>
  </si>
  <si>
    <t>CA-2015-153549</t>
  </si>
  <si>
    <t>SL-20155</t>
  </si>
  <si>
    <t>Sara Luxemburg</t>
  </si>
  <si>
    <t>CA-2015-162537</t>
  </si>
  <si>
    <t>RD-19585</t>
  </si>
  <si>
    <t>Rob Dowd</t>
  </si>
  <si>
    <t>FUR-FU-10002885</t>
  </si>
  <si>
    <t>Magna Visual Magnetic Picture Hangers</t>
  </si>
  <si>
    <t>CA-2015-124891</t>
  </si>
  <si>
    <t>RH-19495</t>
  </si>
  <si>
    <t>Rick Hansen</t>
  </si>
  <si>
    <t>CA-2014-158540</t>
  </si>
  <si>
    <t>VG-21790</t>
  </si>
  <si>
    <t>Vivek Gonzalez</t>
  </si>
  <si>
    <t>FUR-FU-10001602</t>
  </si>
  <si>
    <t>Eldon Delta Triangular Chair Mat, 52" x 58", Clear</t>
  </si>
  <si>
    <t>CA-2017-118437</t>
  </si>
  <si>
    <t>Olympia</t>
  </si>
  <si>
    <t>US-2015-126214</t>
  </si>
  <si>
    <t>JS-15880</t>
  </si>
  <si>
    <t>John Stevenson</t>
  </si>
  <si>
    <t>CA-2015-108665</t>
  </si>
  <si>
    <t>KM-16225</t>
  </si>
  <si>
    <t>Kalyca Meade</t>
  </si>
  <si>
    <t>FUR-FU-10002191</t>
  </si>
  <si>
    <t>G.E. Halogen Desk Lamp Bulbs</t>
  </si>
  <si>
    <t>CA-2015-124450</t>
  </si>
  <si>
    <t>District of Columbia</t>
  </si>
  <si>
    <t>FUR-CH-10000309</t>
  </si>
  <si>
    <t>Global Comet Stacking Arm Chair</t>
  </si>
  <si>
    <t>CA-2014-163552</t>
  </si>
  <si>
    <t>LA-16780</t>
  </si>
  <si>
    <t>Laura Armstrong</t>
  </si>
  <si>
    <t>CA-2016-113061</t>
  </si>
  <si>
    <t>EL-13735</t>
  </si>
  <si>
    <t>Ed Ludwig</t>
  </si>
  <si>
    <t>Jefferson City</t>
  </si>
  <si>
    <t>FUR-FU-10003975</t>
  </si>
  <si>
    <t>Eldon Advantage Chair Mats for Low to Medium Pile Carpets</t>
  </si>
  <si>
    <t>CA-2016-127670</t>
  </si>
  <si>
    <t>RD-19660</t>
  </si>
  <si>
    <t>Robert Dilbeck</t>
  </si>
  <si>
    <t>Saint Peters</t>
  </si>
  <si>
    <t>CA-2016-102981</t>
  </si>
  <si>
    <t>MO-17500</t>
  </si>
  <si>
    <t>Mary O'Rourke</t>
  </si>
  <si>
    <t>FUR-BO-10001811</t>
  </si>
  <si>
    <t>Atlantic Metals Mobile 5-Shelf Bookcases, Custom Colors</t>
  </si>
  <si>
    <t>CA-2017-152702</t>
  </si>
  <si>
    <t>Rockford</t>
  </si>
  <si>
    <t>FUR-CH-10002304</t>
  </si>
  <si>
    <t>Global Stack Chair without Arms, Black</t>
  </si>
  <si>
    <t>CA-2016-169103</t>
  </si>
  <si>
    <t>Miami</t>
  </si>
  <si>
    <t>US-2015-153500</t>
  </si>
  <si>
    <t>DG-13300</t>
  </si>
  <si>
    <t>Deirdre Greer</t>
  </si>
  <si>
    <t>FUR-FU-10000293</t>
  </si>
  <si>
    <t>Eldon Antistatic Chair Mats for Low to Medium Pile Carpets</t>
  </si>
  <si>
    <t>FUR-FU-10004460</t>
  </si>
  <si>
    <t>Howard Miller 12" Round Wall Clock</t>
  </si>
  <si>
    <t>CA-2015-110667</t>
  </si>
  <si>
    <t>NF-18595</t>
  </si>
  <si>
    <t>Nicole Fjeld</t>
  </si>
  <si>
    <t>FUR-FU-10004622</t>
  </si>
  <si>
    <t>Eldon Advantage Foldable Chair Mats for Low Pile Carpets</t>
  </si>
  <si>
    <t>US-2015-125374</t>
  </si>
  <si>
    <t>JD-16060</t>
  </si>
  <si>
    <t>Julia Dunbar</t>
  </si>
  <si>
    <t>CA-2016-157686</t>
  </si>
  <si>
    <t>BD-11620</t>
  </si>
  <si>
    <t>Brian DeCherney</t>
  </si>
  <si>
    <t>CA-2015-110016</t>
  </si>
  <si>
    <t>BT-11395</t>
  </si>
  <si>
    <t>Bill Tyler</t>
  </si>
  <si>
    <t>FUR-CH-10002880</t>
  </si>
  <si>
    <t>Global High-Back Leather Tilter, Burgundy</t>
  </si>
  <si>
    <t>US-2016-143819</t>
  </si>
  <si>
    <t>KD-16270</t>
  </si>
  <si>
    <t>Karen Daniels</t>
  </si>
  <si>
    <t>Yonkers</t>
  </si>
  <si>
    <t>CA-2017-158407</t>
  </si>
  <si>
    <t>Monroe</t>
  </si>
  <si>
    <t>North Carolina</t>
  </si>
  <si>
    <t>CA-2014-159338</t>
  </si>
  <si>
    <t>NS-18640</t>
  </si>
  <si>
    <t>Noel Staavos</t>
  </si>
  <si>
    <t>FUR-TA-10004147</t>
  </si>
  <si>
    <t>Hon 4060 Series Tables</t>
  </si>
  <si>
    <t>CA-2016-107216</t>
  </si>
  <si>
    <t>PV-18985</t>
  </si>
  <si>
    <t>Paul Van Hugh</t>
  </si>
  <si>
    <t>US-2016-110156</t>
  </si>
  <si>
    <t>EH-13945</t>
  </si>
  <si>
    <t>Eric Hoffmann</t>
  </si>
  <si>
    <t>CA-2017-140585</t>
  </si>
  <si>
    <t>RA-19915</t>
  </si>
  <si>
    <t>Russell Applegate</t>
  </si>
  <si>
    <t>Encinitas</t>
  </si>
  <si>
    <t>FUR-BO-10002206</t>
  </si>
  <si>
    <t>Bush Saratoga Collection 5-Shelf Bookcase, Hanover Cherry, *Special Order</t>
  </si>
  <si>
    <t>US-2014-147627</t>
  </si>
  <si>
    <t>HL-15040</t>
  </si>
  <si>
    <t>Hunter Lopez</t>
  </si>
  <si>
    <t>Jonesboro</t>
  </si>
  <si>
    <t>Arkansas</t>
  </si>
  <si>
    <t>CA-2016-112102</t>
  </si>
  <si>
    <t>BD-11605</t>
  </si>
  <si>
    <t>Brian Dahlen</t>
  </si>
  <si>
    <t>FUR-TA-10004086</t>
  </si>
  <si>
    <t>KI Adjustable-Height Table</t>
  </si>
  <si>
    <t>CA-2014-146969</t>
  </si>
  <si>
    <t>AP-10915</t>
  </si>
  <si>
    <t>Arthur Prichep</t>
  </si>
  <si>
    <t>CA-2015-113971</t>
  </si>
  <si>
    <t>CB-12535</t>
  </si>
  <si>
    <t>Claudia Bergmann</t>
  </si>
  <si>
    <t>Cuyahoga Falls</t>
  </si>
  <si>
    <t>FUR-FU-10001852</t>
  </si>
  <si>
    <t>Eldon Regeneration Recycled Desk Accessories, Smoke</t>
  </si>
  <si>
    <t>CA-2014-136567</t>
  </si>
  <si>
    <t>PS-19045</t>
  </si>
  <si>
    <t>Penelope Sewall</t>
  </si>
  <si>
    <t>Harrisonburg</t>
  </si>
  <si>
    <t>FUR-TA-10001932</t>
  </si>
  <si>
    <t>Chromcraft 48" x 96" Racetrack Double Pedestal Table</t>
  </si>
  <si>
    <t>CA-2016-149314</t>
  </si>
  <si>
    <t>GB-14530</t>
  </si>
  <si>
    <t>George Bell</t>
  </si>
  <si>
    <t>FUR-CH-10002126</t>
  </si>
  <si>
    <t>Hon Deluxe Fabric Upholstered Stacking Chairs</t>
  </si>
  <si>
    <t>CA-2017-145226</t>
  </si>
  <si>
    <t>FUR-FU-10004952</t>
  </si>
  <si>
    <t>C-Line Cubicle Keepers Polyproplyene Holder w/Velcro Back, 8-1/2x11, 25/Bx</t>
  </si>
  <si>
    <t>CA-2016-113621</t>
  </si>
  <si>
    <t>Rockville</t>
  </si>
  <si>
    <t>Maryland</t>
  </si>
  <si>
    <t>FUR-CH-10001270</t>
  </si>
  <si>
    <t>Harbour Creations Steel Folding Chair</t>
  </si>
  <si>
    <t>CA-2017-117212</t>
  </si>
  <si>
    <t>BT-11530</t>
  </si>
  <si>
    <t>Bradley Talbott</t>
  </si>
  <si>
    <t>FUR-CH-10003973</t>
  </si>
  <si>
    <t>GuestStacker Chair with Chrome Finish Legs</t>
  </si>
  <si>
    <t>US-2015-130519</t>
  </si>
  <si>
    <t>Coral Springs</t>
  </si>
  <si>
    <t>FUR-FU-10002268</t>
  </si>
  <si>
    <t>Ultra Door Push Plate</t>
  </si>
  <si>
    <t>CA-2016-130946</t>
  </si>
  <si>
    <t>FUR-CH-10004540</t>
  </si>
  <si>
    <t>Global Chrome Stack Chair</t>
  </si>
  <si>
    <t>CA-2016-114727</t>
  </si>
  <si>
    <t>LS-16945</t>
  </si>
  <si>
    <t>Linda Southworth</t>
  </si>
  <si>
    <t>CA-2016-137050</t>
  </si>
  <si>
    <t>SW-20755</t>
  </si>
  <si>
    <t>Steven Ward</t>
  </si>
  <si>
    <t>US-2017-118087</t>
  </si>
  <si>
    <t>SP-20620</t>
  </si>
  <si>
    <t>Stefania Perrino</t>
  </si>
  <si>
    <t>FUR-FU-10001867</t>
  </si>
  <si>
    <t>Eldon Expressions Punched Metal &amp; Wood Desk Accessories, Pewter &amp; Cherry</t>
  </si>
  <si>
    <t>CA-2016-126004</t>
  </si>
  <si>
    <t>CA-2017-100013</t>
  </si>
  <si>
    <t>CA-2016-144344</t>
  </si>
  <si>
    <t>PG-18820</t>
  </si>
  <si>
    <t>Patrick Gardner</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</si>
  <si>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</si>
  <si>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</si>
  <si>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</si>
  <si>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</si>
  <si>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</si>
  <si>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</si>
  <si>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</si>
  <si>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</si>
  <si>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</si>
  <si>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</si>
  <si>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CA-2014-168494</t>
  </si>
  <si>
    <t>NP-18700</t>
  </si>
  <si>
    <t>Nora Preis</t>
  </si>
  <si>
    <t>Fresno</t>
  </si>
  <si>
    <t>FUR-TA-10004619</t>
  </si>
  <si>
    <t>Hon Non-Folding Utility Tables</t>
  </si>
  <si>
    <t>FUR-BO-10004467</t>
  </si>
  <si>
    <t>Bestar Classic Bookcase</t>
  </si>
  <si>
    <t>CA-2017-115602</t>
  </si>
  <si>
    <t>DJ-13630</t>
  </si>
  <si>
    <t>Doug Jacobs</t>
  </si>
  <si>
    <t>FUR-CH-10001708</t>
  </si>
  <si>
    <t>Office Star - Contemporary Swivel Chair with Padded Adjustable Arms and Flex Back</t>
  </si>
  <si>
    <t>CA-2017-144638</t>
  </si>
  <si>
    <t>MH-18115</t>
  </si>
  <si>
    <t>Mick Hernandez</t>
  </si>
  <si>
    <t>Chester</t>
  </si>
  <si>
    <t>FUR-FU-10003724</t>
  </si>
  <si>
    <t>Westinghouse Clip-On Gooseneck Lamps</t>
  </si>
  <si>
    <t>FUR-FU-10003535</t>
  </si>
  <si>
    <t>Howard Miller Distant Time Traveler Alarm Clock</t>
  </si>
  <si>
    <t>CA-2016-155992</t>
  </si>
  <si>
    <t>CC-12220</t>
  </si>
  <si>
    <t>Chris Cortes</t>
  </si>
  <si>
    <t>La Porte</t>
  </si>
  <si>
    <t>US-2014-167738</t>
  </si>
  <si>
    <t>JC-16105</t>
  </si>
  <si>
    <t>Julie Creighton</t>
  </si>
  <si>
    <t>CA-2017-121412</t>
  </si>
  <si>
    <t>BG-11695</t>
  </si>
  <si>
    <t>Brooke Gillingham</t>
  </si>
  <si>
    <t>CA-2016-119186</t>
  </si>
  <si>
    <t>MS-17710</t>
  </si>
  <si>
    <t>Maurice Satty</t>
  </si>
  <si>
    <t>FUR-CH-10001973</t>
  </si>
  <si>
    <t>Office Star Flex Back Scooter Chair with White Frame</t>
  </si>
  <si>
    <t>CA-2016-154711</t>
  </si>
  <si>
    <t>TB-21355</t>
  </si>
  <si>
    <t>Todd Boyes</t>
  </si>
  <si>
    <t>CA-2016-137043</t>
  </si>
  <si>
    <t>LC-17140</t>
  </si>
  <si>
    <t>Logan Currie</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</si>
  <si>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</si>
  <si>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</si>
  <si>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</si>
  <si>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</si>
  <si>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</si>
  <si>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</si>
  <si>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</si>
  <si>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</si>
  <si>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</si>
  <si>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</si>
  <si>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CA-2016-141397</t>
  </si>
  <si>
    <t>RC-19825</t>
  </si>
  <si>
    <t>Roy Collins</t>
  </si>
  <si>
    <t>Pasadena</t>
  </si>
  <si>
    <t>FUR-CH-10003846</t>
  </si>
  <si>
    <t>Hon Valutask Swivel Chairs</t>
  </si>
  <si>
    <t>US-2016-134488</t>
  </si>
  <si>
    <t>CA-2016-145919</t>
  </si>
  <si>
    <t>HG-14965</t>
  </si>
  <si>
    <t>Henry Goldwyn</t>
  </si>
  <si>
    <t>FUR-FU-10004960</t>
  </si>
  <si>
    <t>Seth Thomas 12" Clock w/ Goldtone Case</t>
  </si>
  <si>
    <t>CA-2015-120439</t>
  </si>
  <si>
    <t>CA-2016-142762</t>
  </si>
  <si>
    <t>LD-17005</t>
  </si>
  <si>
    <t>Lisa DeCherney</t>
  </si>
  <si>
    <t>US-2017-123281</t>
  </si>
  <si>
    <t>JF-15190</t>
  </si>
  <si>
    <t>Jamie Frazer</t>
  </si>
  <si>
    <t>CA-2017-100524</t>
  </si>
  <si>
    <t>CM-12115</t>
  </si>
  <si>
    <t>Chad McGuire</t>
  </si>
  <si>
    <t>FUR-FU-10004018</t>
  </si>
  <si>
    <t>Tensor Computer Mounted Lamp</t>
  </si>
  <si>
    <t>CA-2014-153976</t>
  </si>
  <si>
    <t>BP-11290</t>
  </si>
  <si>
    <t>Beth Paige</t>
  </si>
  <si>
    <t>Evanston</t>
  </si>
  <si>
    <t>CA-2017-162978</t>
  </si>
  <si>
    <t>CA-2017-160045</t>
  </si>
  <si>
    <t>LB-16735</t>
  </si>
  <si>
    <t>Larry Blacks</t>
  </si>
  <si>
    <t>US-2014-151925</t>
  </si>
  <si>
    <t>KT-16465</t>
  </si>
  <si>
    <t>Kean Takahito</t>
  </si>
  <si>
    <t>FUR-CH-10002961</t>
  </si>
  <si>
    <t>Leather Task Chair, Black</t>
  </si>
  <si>
    <t>US-2017-155425</t>
  </si>
  <si>
    <t>AB-10600</t>
  </si>
  <si>
    <t>Ann Blume</t>
  </si>
  <si>
    <t>Tucson</t>
  </si>
  <si>
    <t>CA-2017-133249</t>
  </si>
  <si>
    <t>SZ-20035</t>
  </si>
  <si>
    <t>Sam Zeldin</t>
  </si>
  <si>
    <t>Pico Rivera</t>
  </si>
  <si>
    <t>US-2015-103471</t>
  </si>
  <si>
    <t>JR-15670</t>
  </si>
  <si>
    <t>Jim Radford</t>
  </si>
  <si>
    <t>CA-2015-120362</t>
  </si>
  <si>
    <t>CA-12265</t>
  </si>
  <si>
    <t>Christina Anderson</t>
  </si>
  <si>
    <t>Provo</t>
  </si>
  <si>
    <t>FUR-TA-10003008</t>
  </si>
  <si>
    <t>Lesro Round Back Collection Coffee Table, End Table</t>
  </si>
  <si>
    <t>US-2016-100566</t>
  </si>
  <si>
    <t>JK-16120</t>
  </si>
  <si>
    <t>Julie Kriz</t>
  </si>
  <si>
    <t>US-2016-108504</t>
  </si>
  <si>
    <t>PP-18955</t>
  </si>
  <si>
    <t>Paul Prost</t>
  </si>
  <si>
    <t>Smyrna</t>
  </si>
  <si>
    <t>Eldon 200 Class Desk Accessories, Black</t>
  </si>
  <si>
    <t>US-2017-117247</t>
  </si>
  <si>
    <t>CK-12760</t>
  </si>
  <si>
    <t>Cyma Kinney</t>
  </si>
  <si>
    <t>FUR-TA-10002958</t>
  </si>
  <si>
    <t>Bevis Oval Conference Table, Walnut</t>
  </si>
  <si>
    <t>FUR-TA-10001676</t>
  </si>
  <si>
    <t>Hon 61000 Series Interactive Training Tables</t>
  </si>
  <si>
    <t>US-2016-161396</t>
  </si>
  <si>
    <t>GM-14455</t>
  </si>
  <si>
    <t>Gary Mitchum</t>
  </si>
  <si>
    <t>FUR-TA-10002622</t>
  </si>
  <si>
    <t>Bush Andora Conference Table, Maple/Graphite Gray Finish</t>
  </si>
  <si>
    <t>US-2014-118486</t>
  </si>
  <si>
    <t>SD-20485</t>
  </si>
  <si>
    <t>Shirley Daniels</t>
  </si>
  <si>
    <t>FUR-TA-10001039</t>
  </si>
  <si>
    <t>CA-2016-130407</t>
  </si>
  <si>
    <t>US-2016-122245</t>
  </si>
  <si>
    <t>AB-10105</t>
  </si>
  <si>
    <t>Adrian Barton</t>
  </si>
  <si>
    <t>CA-2016-136329</t>
  </si>
  <si>
    <t>CA-2017-115994</t>
  </si>
  <si>
    <t>BT-11305</t>
  </si>
  <si>
    <t>Beth Thompson</t>
  </si>
  <si>
    <t>FUR-FU-10003976</t>
  </si>
  <si>
    <t>DAX Executive Solid Wood Document Frame, Desktop or Hang, Mahogany, 5 x 7</t>
  </si>
  <si>
    <t>CA-2015-126697</t>
  </si>
  <si>
    <t>SV-20815</t>
  </si>
  <si>
    <t>Stuart Van</t>
  </si>
  <si>
    <t>CA-2014-120768</t>
  </si>
  <si>
    <t>IM-15070</t>
  </si>
  <si>
    <t>Irene Maddox</t>
  </si>
  <si>
    <t>Alabama</t>
  </si>
  <si>
    <t>CA-2015-139731</t>
  </si>
  <si>
    <t>CA-2017-102337</t>
  </si>
  <si>
    <t>FUR-CH-10004289</t>
  </si>
  <si>
    <t>Global Super Steno Chair</t>
  </si>
  <si>
    <t>CA-2017-148474</t>
  </si>
  <si>
    <t>ME-17320</t>
  </si>
  <si>
    <t>Maria Etezadi</t>
  </si>
  <si>
    <t>FUR-TA-10002530</t>
  </si>
  <si>
    <t>Iceberg OfficeWorks 42" Round Tables</t>
  </si>
  <si>
    <t>CA-2014-155271</t>
  </si>
  <si>
    <t>AA-10480</t>
  </si>
  <si>
    <t>Andrew Allen</t>
  </si>
  <si>
    <t>Middletown</t>
  </si>
  <si>
    <t>FUR-FU-10001473</t>
  </si>
  <si>
    <t>DAX Wood Document Frame</t>
  </si>
  <si>
    <t>US-2016-128902</t>
  </si>
  <si>
    <t>MB-18085</t>
  </si>
  <si>
    <t>Mick Brown</t>
  </si>
  <si>
    <t>Vineland</t>
  </si>
  <si>
    <t>CA-2016-152289</t>
  </si>
  <si>
    <t>LC-16930</t>
  </si>
  <si>
    <t>Linda Cazamias</t>
  </si>
  <si>
    <t>CA-2014-151708</t>
  </si>
  <si>
    <t>MB-17305</t>
  </si>
  <si>
    <t>Maria Bertelson</t>
  </si>
  <si>
    <t>Glendale</t>
  </si>
  <si>
    <t>CA-2017-139199</t>
  </si>
  <si>
    <t>DK-12835</t>
  </si>
  <si>
    <t>Damala Kotsonis</t>
  </si>
  <si>
    <t>FUR-CH-10000847</t>
  </si>
  <si>
    <t>Global Executive Mid-Back Manager's Chair</t>
  </si>
  <si>
    <t>US-2015-105676</t>
  </si>
  <si>
    <t>NM-18520</t>
  </si>
  <si>
    <t>Neoma Murray</t>
  </si>
  <si>
    <t>FUR-FU-10004270</t>
  </si>
  <si>
    <t>Eldon Image Series Desk Accessories, Burgundy</t>
  </si>
  <si>
    <t>CA-2015-140410</t>
  </si>
  <si>
    <t>CM-12655</t>
  </si>
  <si>
    <t>Corinna Mitchell</t>
  </si>
  <si>
    <t>CA-2017-166436</t>
  </si>
  <si>
    <t>TS-21370</t>
  </si>
  <si>
    <t>Todd Sumrall</t>
  </si>
  <si>
    <t>CA-2017-139661</t>
  </si>
  <si>
    <t>JW-15220</t>
  </si>
  <si>
    <t>Jane Waco</t>
  </si>
  <si>
    <t>CA-2016-100468</t>
  </si>
  <si>
    <t>AT-10435</t>
  </si>
  <si>
    <t>Alyssa Tate</t>
  </si>
  <si>
    <t>CA-2015-153388</t>
  </si>
  <si>
    <t>PC-19000</t>
  </si>
  <si>
    <t>Pauline Chand</t>
  </si>
  <si>
    <t>FUR-TA-10003715</t>
  </si>
  <si>
    <t>Hon 2111 Invitation Series Corner Table</t>
  </si>
  <si>
    <t>CA-2017-103611</t>
  </si>
  <si>
    <t>JM-15535</t>
  </si>
  <si>
    <t>Jessica Myrick</t>
  </si>
  <si>
    <t>US-2017-160759</t>
  </si>
  <si>
    <t>AI-10855</t>
  </si>
  <si>
    <t>Arianne Irving</t>
  </si>
  <si>
    <t>CA-2017-148446</t>
  </si>
  <si>
    <t>MC-17845</t>
  </si>
  <si>
    <t>Michael Chen</t>
  </si>
  <si>
    <t>North Las Vegas</t>
  </si>
  <si>
    <t>Nevada</t>
  </si>
  <si>
    <t>CA-2015-144806</t>
  </si>
  <si>
    <t>GH-14425</t>
  </si>
  <si>
    <t>Gary Hwang</t>
  </si>
  <si>
    <t>CA-2016-122392</t>
  </si>
  <si>
    <t>CJ-12010</t>
  </si>
  <si>
    <t>Caroline Jumper</t>
  </si>
  <si>
    <t>Allentown</t>
  </si>
  <si>
    <t>FUR-FU-10002456</t>
  </si>
  <si>
    <t>Master Caster Door Stop, Large Neon Orange</t>
  </si>
  <si>
    <t>CA-2017-124086</t>
  </si>
  <si>
    <t>MP-18175</t>
  </si>
  <si>
    <t>Mike Pelletier</t>
  </si>
  <si>
    <t>Laguna Niguel</t>
  </si>
  <si>
    <t>CA-2017-121888</t>
  </si>
  <si>
    <t>CL-11890</t>
  </si>
  <si>
    <t>Carl Ludwig</t>
  </si>
  <si>
    <t>Everett</t>
  </si>
  <si>
    <t>CA-2014-166884</t>
  </si>
  <si>
    <t>CK-12205</t>
  </si>
  <si>
    <t>Chloris Kastensmidt</t>
  </si>
  <si>
    <t>FUR-FU-10003981</t>
  </si>
  <si>
    <t>CA-2014-150245</t>
  </si>
  <si>
    <t>PC-18745</t>
  </si>
  <si>
    <t>Pamela Coakley</t>
  </si>
  <si>
    <t>Watertown</t>
  </si>
  <si>
    <t>CA-2015-112116</t>
  </si>
  <si>
    <t>US-2017-102890</t>
  </si>
  <si>
    <t>SG-20470</t>
  </si>
  <si>
    <t>Sheri Gordon</t>
  </si>
  <si>
    <t>US-2014-157385</t>
  </si>
  <si>
    <t>CA-2014-101602</t>
  </si>
  <si>
    <t>MC-18100</t>
  </si>
  <si>
    <t>Mick Crebagga</t>
  </si>
  <si>
    <t>El Paso</t>
  </si>
  <si>
    <t>CA-2015-131338</t>
  </si>
  <si>
    <t>CA-2015-118423</t>
  </si>
  <si>
    <t>DP-13390</t>
  </si>
  <si>
    <t>Dennis Pardue</t>
  </si>
  <si>
    <t>Peoria</t>
  </si>
  <si>
    <t>FUR-BO-10000362</t>
  </si>
  <si>
    <t>Sauder Inglewood Library Bookcases</t>
  </si>
  <si>
    <t>CA-2017-149181</t>
  </si>
  <si>
    <t>MD-17350</t>
  </si>
  <si>
    <t>Maribeth Dona</t>
  </si>
  <si>
    <t>CA-2017-132234</t>
  </si>
  <si>
    <t>CA-2017-158876</t>
  </si>
  <si>
    <t>AB-10150</t>
  </si>
  <si>
    <t>Aimee Bixby</t>
  </si>
  <si>
    <t>Carrollton</t>
  </si>
  <si>
    <t>CA-2016-164672</t>
  </si>
  <si>
    <t>FUR-FU-10001488</t>
  </si>
  <si>
    <t>Tenex 46" x 60" Computer Anti-Static Chairmat, Rectangular Shaped</t>
  </si>
  <si>
    <t>CA-2014-156349</t>
  </si>
  <si>
    <t>ML-17395</t>
  </si>
  <si>
    <t>Marina Lichtenstein</t>
  </si>
  <si>
    <t>CA-2017-108560</t>
  </si>
  <si>
    <t>JC-15385</t>
  </si>
  <si>
    <t>Jenna Caffey</t>
  </si>
  <si>
    <t>Kent</t>
  </si>
  <si>
    <t>FUR-FU-10002937</t>
  </si>
  <si>
    <t>GE 48" Fluorescent Tube, Cool White Energy Saver, 34 Watts, 30/Box</t>
  </si>
  <si>
    <t>CA-2015-143119</t>
  </si>
  <si>
    <t>MC-17275</t>
  </si>
  <si>
    <t>Marc Crier</t>
  </si>
  <si>
    <t>Lafayette</t>
  </si>
  <si>
    <t>Louisiana</t>
  </si>
  <si>
    <t>CA-2017-101049</t>
  </si>
  <si>
    <t>FUR-FU-10004415</t>
  </si>
  <si>
    <t>Stacking Tray, Side-Loading, Legal, Smoke</t>
  </si>
  <si>
    <t>CA-2016-157266</t>
  </si>
  <si>
    <t>TB-21280</t>
  </si>
  <si>
    <t>Toby Braunhardt</t>
  </si>
  <si>
    <t>CA-2014-127159</t>
  </si>
  <si>
    <t>US-2015-157154</t>
  </si>
  <si>
    <t>MM-17920</t>
  </si>
  <si>
    <t>Michael Moore</t>
  </si>
  <si>
    <t>CA-2015-143077</t>
  </si>
  <si>
    <t>CA-2014-122882</t>
  </si>
  <si>
    <t>SB-20290</t>
  </si>
  <si>
    <t>Sean Braxton</t>
  </si>
  <si>
    <t>FUR-FU-10000758</t>
  </si>
  <si>
    <t>DAX Natural Wood-Tone Poster Frame</t>
  </si>
  <si>
    <t>CA-2016-147585</t>
  </si>
  <si>
    <t>CA-2017-143798</t>
  </si>
  <si>
    <t>AW-10840</t>
  </si>
  <si>
    <t>Anthony Witt</t>
  </si>
  <si>
    <t>CA-2014-142839</t>
  </si>
  <si>
    <t>TS-21610</t>
  </si>
  <si>
    <t>Troy Staebel</t>
  </si>
  <si>
    <t>US-2016-154361</t>
  </si>
  <si>
    <t>HZ-14950</t>
  </si>
  <si>
    <t>Henia Zydlo</t>
  </si>
  <si>
    <t>CA-2014-135657</t>
  </si>
  <si>
    <t>CA-2015-114069</t>
  </si>
  <si>
    <t>ND-18370</t>
  </si>
  <si>
    <t>Natalie DeCherney</t>
  </si>
  <si>
    <t>CA-2017-123491</t>
  </si>
  <si>
    <t>JK-15205</t>
  </si>
  <si>
    <t>Jamie Kunitz</t>
  </si>
  <si>
    <t>US-2017-124968</t>
  </si>
  <si>
    <t>MM-18055</t>
  </si>
  <si>
    <t>Michelle Moray</t>
  </si>
  <si>
    <t>CA-2017-104003</t>
  </si>
  <si>
    <t>DC-13285</t>
  </si>
  <si>
    <t>Debra Catini</t>
  </si>
  <si>
    <t>FUR-BO-10003965</t>
  </si>
  <si>
    <t>O'Sullivan Manor Hill 2-Door Library in Brianna Oak</t>
  </si>
  <si>
    <t>CA-2016-169943</t>
  </si>
  <si>
    <t>BN-11515</t>
  </si>
  <si>
    <t>Bradley Nguyen</t>
  </si>
  <si>
    <t>FUR-FU-10002088</t>
  </si>
  <si>
    <t>Nu-Dell Float Frame 11 x 14 1/2</t>
  </si>
  <si>
    <t>US-2015-123218</t>
  </si>
  <si>
    <t>KD-16345</t>
  </si>
  <si>
    <t>Katherine Ducich</t>
  </si>
  <si>
    <t>FUR-BO-10003966</t>
  </si>
  <si>
    <t>Sauder Facets Collection Library, Sky Alder Finish</t>
  </si>
  <si>
    <t>US-2017-164056</t>
  </si>
  <si>
    <t>FM-14215</t>
  </si>
  <si>
    <t>Filia McAdams</t>
  </si>
  <si>
    <t>FUR-TA-10001307</t>
  </si>
  <si>
    <t>SAFCO PlanMaster Heigh-Adjustable Drafting Table Base, 43w x 30d x 30-37h, Black</t>
  </si>
  <si>
    <t>CA-2017-152807</t>
  </si>
  <si>
    <t>CA-2015-139094</t>
  </si>
  <si>
    <t>FUR-TA-10004607</t>
  </si>
  <si>
    <t>Hon 2111 Invitation Series Straight Table</t>
  </si>
  <si>
    <t>CA-2017-168837</t>
  </si>
  <si>
    <t>JW-15955</t>
  </si>
  <si>
    <t>Joni Wasserman</t>
  </si>
  <si>
    <t>Oakland</t>
  </si>
  <si>
    <t>CA-2015-130785</t>
  </si>
  <si>
    <t>AG-10900</t>
  </si>
  <si>
    <t>Arthur Gainer</t>
  </si>
  <si>
    <t>FUR-BO-10000330</t>
  </si>
  <si>
    <t>Sauder Camden County Barrister Bookcase, Planked Cherry Finish</t>
  </si>
  <si>
    <t>FUR-BO-10003159</t>
  </si>
  <si>
    <t>Sauder Camden County Collection Libraries, Planked Cherry Finish</t>
  </si>
  <si>
    <t>CA-2016-110254</t>
  </si>
  <si>
    <t>ML-17755</t>
  </si>
  <si>
    <t>Max Ludwig</t>
  </si>
  <si>
    <t>Suffolk</t>
  </si>
  <si>
    <t>FUR-FU-10001591</t>
  </si>
  <si>
    <t>Advantus Panel Wall Certificate Holder - 8.5x11</t>
  </si>
  <si>
    <t>CA-2014-120474</t>
  </si>
  <si>
    <t>Madison</t>
  </si>
  <si>
    <t>FUR-CH-10001854</t>
  </si>
  <si>
    <t>Office Star - Professional Matrix Back Chair with 2-to-1 Synchro Tilt and Mesh Fabric Seat</t>
  </si>
  <si>
    <t>CA-2016-100965</t>
  </si>
  <si>
    <t>RM-19375</t>
  </si>
  <si>
    <t>Raymond Messe</t>
  </si>
  <si>
    <t>San Jose</t>
  </si>
  <si>
    <t>CA-2016-149461</t>
  </si>
  <si>
    <t>AS-10135</t>
  </si>
  <si>
    <t>Adrian Shami</t>
  </si>
  <si>
    <t>CA-2016-165484</t>
  </si>
  <si>
    <t>FUR-FU-10001196</t>
  </si>
  <si>
    <t>DAX Cubicle Frames - 8x10</t>
  </si>
  <si>
    <t>CA-2014-132612</t>
  </si>
  <si>
    <t>FO-14305</t>
  </si>
  <si>
    <t>Frank Olsen</t>
  </si>
  <si>
    <t>US-2017-161193</t>
  </si>
  <si>
    <t>BT-11680</t>
  </si>
  <si>
    <t>Brian Thompson</t>
  </si>
  <si>
    <t>CA-2015-131597</t>
  </si>
  <si>
    <t>US-2014-130379</t>
  </si>
  <si>
    <t>JL-15235</t>
  </si>
  <si>
    <t>Janet Lee</t>
  </si>
  <si>
    <t>FUR-FU-10002553</t>
  </si>
  <si>
    <t>Electrix Incandescent Magnifying Lamp, Black</t>
  </si>
  <si>
    <t>CA-2016-168956</t>
  </si>
  <si>
    <t>EA-14035</t>
  </si>
  <si>
    <t>Erin Ashbrook</t>
  </si>
  <si>
    <t>FUR-CH-10004754</t>
  </si>
  <si>
    <t>Global Stack Chair with Arms, Black</t>
  </si>
  <si>
    <t>CA-2016-167507</t>
  </si>
  <si>
    <t>Redmond</t>
  </si>
  <si>
    <t>Oregon</t>
  </si>
  <si>
    <t>FUR-FU-10002878</t>
  </si>
  <si>
    <t>Seth Thomas 14" Day/Date Wall Clock</t>
  </si>
  <si>
    <t>CA-2017-145884</t>
  </si>
  <si>
    <t>Muskogee</t>
  </si>
  <si>
    <t>Oklahoma</t>
  </si>
  <si>
    <t>CA-2015-131422</t>
  </si>
  <si>
    <t>CA-2014-117345</t>
  </si>
  <si>
    <t>BF-10975</t>
  </si>
  <si>
    <t>Barbara Fisher</t>
  </si>
  <si>
    <t>Charlotte</t>
  </si>
  <si>
    <t>CA-2016-157763</t>
  </si>
  <si>
    <t>KH-16330</t>
  </si>
  <si>
    <t>Katharine Harms</t>
  </si>
  <si>
    <t>Bowling Green</t>
  </si>
  <si>
    <t>FUR-CH-10000988</t>
  </si>
  <si>
    <t>Hon Olson Stacker Stools</t>
  </si>
  <si>
    <t>CA-2015-135391</t>
  </si>
  <si>
    <t>FA-14230</t>
  </si>
  <si>
    <t>Frank Atkinson</t>
  </si>
  <si>
    <t>FUR-FU-10001986</t>
  </si>
  <si>
    <t>Dana Fluorescent Magnifying Lamp, White, 36"</t>
  </si>
  <si>
    <t>US-2017-158512</t>
  </si>
  <si>
    <t>DA-13450</t>
  </si>
  <si>
    <t>Dianna Arnett</t>
  </si>
  <si>
    <t>FUR-FU-10004973</t>
  </si>
  <si>
    <t>Flat Face Poster Frame</t>
  </si>
  <si>
    <t>CA-2017-128370</t>
  </si>
  <si>
    <t>FH-14275</t>
  </si>
  <si>
    <t>Frank Hawley</t>
  </si>
  <si>
    <t>US-2017-121251</t>
  </si>
  <si>
    <t>FUR-BO-10001918</t>
  </si>
  <si>
    <t>Sauder Forest Hills Library with Doors, Woodland Oak Finish</t>
  </si>
  <si>
    <t>US-2016-100839</t>
  </si>
  <si>
    <t>NC-18625</t>
  </si>
  <si>
    <t>Noah Childs</t>
  </si>
  <si>
    <t>FUR-FU-10001617</t>
  </si>
  <si>
    <t>Executive Impressions 8-1/2" Career Panel/Partition Cubicle Clock</t>
  </si>
  <si>
    <t>CA-2017-118857</t>
  </si>
  <si>
    <t>AH-10075</t>
  </si>
  <si>
    <t>Adam Hart</t>
  </si>
  <si>
    <t>CA-2014-116932</t>
  </si>
  <si>
    <t>ME-18010</t>
  </si>
  <si>
    <t>Michelle Ellison</t>
  </si>
  <si>
    <t>FUR-TA-10004175</t>
  </si>
  <si>
    <t>Hon 30" x 60" Table with Locking Drawer</t>
  </si>
  <si>
    <t>CA-2017-142888</t>
  </si>
  <si>
    <t>BP-11230</t>
  </si>
  <si>
    <t>Benjamin Patterson</t>
  </si>
  <si>
    <t>Spokane</t>
  </si>
  <si>
    <t>FUR-TA-10004767</t>
  </si>
  <si>
    <t>Safco Drafting Table</t>
  </si>
  <si>
    <t>US-2016-112977</t>
  </si>
  <si>
    <t>CA-2017-118885</t>
  </si>
  <si>
    <t>JG-15160</t>
  </si>
  <si>
    <t>James Galang</t>
  </si>
  <si>
    <t>CA-2015-109512</t>
  </si>
  <si>
    <t>LF-17185</t>
  </si>
  <si>
    <t>Luke Foster</t>
  </si>
  <si>
    <t>CA-2016-147578</t>
  </si>
  <si>
    <t>FUR-FU-10001889</t>
  </si>
  <si>
    <t>Ultra Door Pull Handle</t>
  </si>
  <si>
    <t>CA-2014-142587</t>
  </si>
  <si>
    <t>Fairfield</t>
  </si>
  <si>
    <t>CA-2014-169775</t>
  </si>
  <si>
    <t>RA-19945</t>
  </si>
  <si>
    <t>Ryan Akin</t>
  </si>
  <si>
    <t>CA-2017-167094</t>
  </si>
  <si>
    <t>FUR-CH-10000155</t>
  </si>
  <si>
    <t>Global Comet Stacking Armless Chair</t>
  </si>
  <si>
    <t>CA-2015-157959</t>
  </si>
  <si>
    <t>RW-19540</t>
  </si>
  <si>
    <t>Rick Wilson</t>
  </si>
  <si>
    <t>FUR-FU-10004093</t>
  </si>
  <si>
    <t>Hand-Finished Solid Wood Document Frame</t>
  </si>
  <si>
    <t>CA-2017-105886</t>
  </si>
  <si>
    <t>DB-13660</t>
  </si>
  <si>
    <t>Duane Benoit</t>
  </si>
  <si>
    <t>FUR-FU-10001037</t>
  </si>
  <si>
    <t>DAX Charcoal/Nickel-Tone Document Frame, 5 x 7</t>
  </si>
  <si>
    <t>US-2017-111423</t>
  </si>
  <si>
    <t>EH-13765</t>
  </si>
  <si>
    <t>Edward Hooks</t>
  </si>
  <si>
    <t>FUR-CH-10003981</t>
  </si>
  <si>
    <t>Global Commerce Series Low-Back Swivel/Tilt Chairs</t>
  </si>
  <si>
    <t>CA-2017-161200</t>
  </si>
  <si>
    <t>FUR-BO-10000468</t>
  </si>
  <si>
    <t>O'Sullivan 2-Shelf Heavy-Duty Bookcases</t>
  </si>
  <si>
    <t>CA-2015-141768</t>
  </si>
  <si>
    <t>NP-18685</t>
  </si>
  <si>
    <t>Nora Pelletier</t>
  </si>
  <si>
    <t>CA-2016-112109</t>
  </si>
  <si>
    <t>JE-15715</t>
  </si>
  <si>
    <t>Joe Elijah</t>
  </si>
  <si>
    <t>Broomfield</t>
  </si>
  <si>
    <t>CA-2017-157987</t>
  </si>
  <si>
    <t>AC-10615</t>
  </si>
  <si>
    <t>Ann Chong</t>
  </si>
  <si>
    <t>CA-2014-110408</t>
  </si>
  <si>
    <t>Montgomery</t>
  </si>
  <si>
    <t>FUR-CH-10003774</t>
  </si>
  <si>
    <t>Global Wood Trimmed Manager's Task Chair, Khaki</t>
  </si>
  <si>
    <t>CA-2016-112669</t>
  </si>
  <si>
    <t>CA-2014-164721</t>
  </si>
  <si>
    <t>LW-16825</t>
  </si>
  <si>
    <t>Laurel Workman</t>
  </si>
  <si>
    <t>Brentwood</t>
  </si>
  <si>
    <t>CA-2015-127509</t>
  </si>
  <si>
    <t>AS-10090</t>
  </si>
  <si>
    <t>Adam Shillingsburg</t>
  </si>
  <si>
    <t>FUR-TA-10002855</t>
  </si>
  <si>
    <t>Bevis Round Conference Table Top &amp; Single Column Base</t>
  </si>
  <si>
    <t>US-2017-147221</t>
  </si>
  <si>
    <t>JS-16030</t>
  </si>
  <si>
    <t>Joy Smith</t>
  </si>
  <si>
    <t>CA-2017-163510</t>
  </si>
  <si>
    <t>CA-2017-165386</t>
  </si>
  <si>
    <t>CM-12190</t>
  </si>
  <si>
    <t>Charlotte Melton</t>
  </si>
  <si>
    <t>FUR-BO-10003034</t>
  </si>
  <si>
    <t>O'Sullivan Elevations Bookcase, Cherry Finish</t>
  </si>
  <si>
    <t>CA-2016-145905</t>
  </si>
  <si>
    <t>AM-10705</t>
  </si>
  <si>
    <t>Anne McFarland</t>
  </si>
  <si>
    <t>CA-2016-168354</t>
  </si>
  <si>
    <t>RH-19510</t>
  </si>
  <si>
    <t>Rick Huthwaite</t>
  </si>
  <si>
    <t>Providence</t>
  </si>
  <si>
    <t>Rhode Island</t>
  </si>
  <si>
    <t>CA-2015-114237</t>
  </si>
  <si>
    <t>CA-2017-162481</t>
  </si>
  <si>
    <t>CT-11995</t>
  </si>
  <si>
    <t>Carol Triggs</t>
  </si>
  <si>
    <t>CA-2015-122287</t>
  </si>
  <si>
    <t>SN-20560</t>
  </si>
  <si>
    <t>Skye Norling</t>
  </si>
  <si>
    <t>CA-2015-142237</t>
  </si>
  <si>
    <t>CK-12595</t>
  </si>
  <si>
    <t>Clytie Kelty</t>
  </si>
  <si>
    <t>FUR-CH-10003833</t>
  </si>
  <si>
    <t>Novimex Fabric Task Chair</t>
  </si>
  <si>
    <t>FUR-FU-10003142</t>
  </si>
  <si>
    <t>Master Big Foot Doorstop, Beige</t>
  </si>
  <si>
    <t>CA-2016-136434</t>
  </si>
  <si>
    <t>RD-19480</t>
  </si>
  <si>
    <t>Rick Duston</t>
  </si>
  <si>
    <t>CA-2017-120376</t>
  </si>
  <si>
    <t>TP-21130</t>
  </si>
  <si>
    <t>Theone Pippenger</t>
  </si>
  <si>
    <t>CA-2014-106439</t>
  </si>
  <si>
    <t>GG-14650</t>
  </si>
  <si>
    <t>Greg Guthrie</t>
  </si>
  <si>
    <t>CA-2015-133452</t>
  </si>
  <si>
    <t>Pomona</t>
  </si>
  <si>
    <t>FUR-TA-10003954</t>
  </si>
  <si>
    <t>Hon 94000 Series Round Tables</t>
  </si>
  <si>
    <t>US-2017-110996</t>
  </si>
  <si>
    <t>KA-16525</t>
  </si>
  <si>
    <t>Kelly Andreada</t>
  </si>
  <si>
    <t>Ontario</t>
  </si>
  <si>
    <t>CA-2014-131051</t>
  </si>
  <si>
    <t>TR-21325</t>
  </si>
  <si>
    <t>Toby Ritter</t>
  </si>
  <si>
    <t>CA-2015-120103</t>
  </si>
  <si>
    <t>MS-17365</t>
  </si>
  <si>
    <t>Maribeth Schnelling</t>
  </si>
  <si>
    <t>CA-2017-166142</t>
  </si>
  <si>
    <t>MM-17260</t>
  </si>
  <si>
    <t>Magdelene Morse</t>
  </si>
  <si>
    <t>CA-2014-145926</t>
  </si>
  <si>
    <t>Moorhead</t>
  </si>
  <si>
    <t>CA-2014-123295</t>
  </si>
  <si>
    <t>AH-10120</t>
  </si>
  <si>
    <t>Adrian Hane</t>
  </si>
  <si>
    <t>CA-2015-164882</t>
  </si>
  <si>
    <t>SG-20080</t>
  </si>
  <si>
    <t>Sandra Glassco</t>
  </si>
  <si>
    <t>Redlands</t>
  </si>
  <si>
    <t>FUR-BO-10002213</t>
  </si>
  <si>
    <t>DMI Eclipse Executive Suite Bookcases</t>
  </si>
  <si>
    <t>CA-2015-159786</t>
  </si>
  <si>
    <t>RK-19300</t>
  </si>
  <si>
    <t>Ralph Kennedy</t>
  </si>
  <si>
    <t>CA-2017-158246</t>
  </si>
  <si>
    <t>JB-15400</t>
  </si>
  <si>
    <t>Jennifer Braxton</t>
  </si>
  <si>
    <t>Sunnyvale</t>
  </si>
  <si>
    <t>CA-2017-167381</t>
  </si>
  <si>
    <t>EH-14005</t>
  </si>
  <si>
    <t>Erica Hernandez</t>
  </si>
  <si>
    <t>Lansing</t>
  </si>
  <si>
    <t>CA-2015-134859</t>
  </si>
  <si>
    <t>FUR-FU-10003623</t>
  </si>
  <si>
    <t>DataProducts Ampli Magnifier Task Lamp, Black,</t>
  </si>
  <si>
    <t>US-2014-114188</t>
  </si>
  <si>
    <t>RF-19345</t>
  </si>
  <si>
    <t>Randy Ferguson</t>
  </si>
  <si>
    <t>CA-2015-156377</t>
  </si>
  <si>
    <t>TB-21625</t>
  </si>
  <si>
    <t>Trudy Brown</t>
  </si>
  <si>
    <t>Grand Prairie</t>
  </si>
  <si>
    <t>FUR-FU-10002364</t>
  </si>
  <si>
    <t>Eldon Expressions Wood Desk Accessories, Oak</t>
  </si>
  <si>
    <t>CA-2014-159520</t>
  </si>
  <si>
    <t>GT-14635</t>
  </si>
  <si>
    <t>Grant Thornton</t>
  </si>
  <si>
    <t>FUR-TA-10003238</t>
  </si>
  <si>
    <t>Chromcraft Bull-Nose Wood 48" x 96" Rectangular Conference Tables</t>
  </si>
  <si>
    <t>US-2016-152051</t>
  </si>
  <si>
    <t>TS-21160</t>
  </si>
  <si>
    <t>Theresa Swint</t>
  </si>
  <si>
    <t>York</t>
  </si>
  <si>
    <t>CA-2014-141607</t>
  </si>
  <si>
    <t>WB-21850</t>
  </si>
  <si>
    <t>William Brown</t>
  </si>
  <si>
    <t>US-2017-139969</t>
  </si>
  <si>
    <t>AF-10870</t>
  </si>
  <si>
    <t>Art Ferguson</t>
  </si>
  <si>
    <t>College Station</t>
  </si>
  <si>
    <t>US-2016-120460</t>
  </si>
  <si>
    <t>BF-11170</t>
  </si>
  <si>
    <t>Ben Ferrer</t>
  </si>
  <si>
    <t>Dallas</t>
  </si>
  <si>
    <t>CA-2016-141019</t>
  </si>
  <si>
    <t>Cincinnati</t>
  </si>
  <si>
    <t>CA-2016-154018</t>
  </si>
  <si>
    <t>Laredo</t>
  </si>
  <si>
    <t>US-2017-137491</t>
  </si>
  <si>
    <t>San Angelo</t>
  </si>
  <si>
    <t>CA-2016-128818</t>
  </si>
  <si>
    <t>FUR-CH-10002084</t>
  </si>
  <si>
    <t>Hon Mobius Operator's Chair</t>
  </si>
  <si>
    <t>CA-2017-143063</t>
  </si>
  <si>
    <t>IL-15100</t>
  </si>
  <si>
    <t>Ivan Liston</t>
  </si>
  <si>
    <t>US-2014-165659</t>
  </si>
  <si>
    <t>Little Rock</t>
  </si>
  <si>
    <t>CA-2015-138002</t>
  </si>
  <si>
    <t>FUR-FU-10004748</t>
  </si>
  <si>
    <t>Howard Miller 16" Diameter Gallery Wall Clock</t>
  </si>
  <si>
    <t>CA-2015-128860</t>
  </si>
  <si>
    <t>Eldon Executive Woodline II Desk Accessories, Mahogany</t>
  </si>
  <si>
    <t>CA-2017-107874</t>
  </si>
  <si>
    <t>SW-20275</t>
  </si>
  <si>
    <t>Scott Williamson</t>
  </si>
  <si>
    <t>CA-2017-129378</t>
  </si>
  <si>
    <t>NS-18505</t>
  </si>
  <si>
    <t>Neola Schneider</t>
  </si>
  <si>
    <t>FUR-CH-10000553</t>
  </si>
  <si>
    <t>Metal Folding Chairs, Beige, 4/Carton</t>
  </si>
  <si>
    <t>CA-2015-131884</t>
  </si>
  <si>
    <t>DK-13375</t>
  </si>
  <si>
    <t>Dennis Kane</t>
  </si>
  <si>
    <t>Marion</t>
  </si>
  <si>
    <t>CA-2016-106383</t>
  </si>
  <si>
    <t>BT-11440</t>
  </si>
  <si>
    <t>Bobby Trafton</t>
  </si>
  <si>
    <t>Littleton</t>
  </si>
  <si>
    <t>FUR-BO-10002202</t>
  </si>
  <si>
    <t>Atlantic Metals Mobile 2-Shelf Bookcases, Custom Colors</t>
  </si>
  <si>
    <t>CA-2016-139157</t>
  </si>
  <si>
    <t>CA-2017-157091</t>
  </si>
  <si>
    <t>DB-13405</t>
  </si>
  <si>
    <t>Denny Blanton</t>
  </si>
  <si>
    <t>CA-2017-166849</t>
  </si>
  <si>
    <t>SJ-20125</t>
  </si>
  <si>
    <t>Sanjit Jacobs</t>
  </si>
  <si>
    <t>FUR-FU-10004597</t>
  </si>
  <si>
    <t>Eldon Cleatmat Chair Mats for Medium Pile Carpets</t>
  </si>
  <si>
    <t>CA-2016-164091</t>
  </si>
  <si>
    <t>Bangor</t>
  </si>
  <si>
    <t>Maine</t>
  </si>
  <si>
    <t>CA-2017-105214</t>
  </si>
  <si>
    <t>CA-2017-122994</t>
  </si>
  <si>
    <t>MV-17485</t>
  </si>
  <si>
    <t>Mark Van Huff</t>
  </si>
  <si>
    <t>CA-2015-142944</t>
  </si>
  <si>
    <t>JL-15850</t>
  </si>
  <si>
    <t>John Lucas</t>
  </si>
  <si>
    <t>FUR-FU-10000308</t>
  </si>
  <si>
    <t>Deflect-o Glass Clear Studded Chair Mats</t>
  </si>
  <si>
    <t>CA-2014-157882</t>
  </si>
  <si>
    <t>FUR-TA-10001866</t>
  </si>
  <si>
    <t>Bevis Round Conference Room Tables and Bases</t>
  </si>
  <si>
    <t>CA-2014-104283</t>
  </si>
  <si>
    <t>LM-17065</t>
  </si>
  <si>
    <t>Liz MacKendrick</t>
  </si>
  <si>
    <t>Southaven</t>
  </si>
  <si>
    <t>CA-2017-142622</t>
  </si>
  <si>
    <t>JK-15625</t>
  </si>
  <si>
    <t>Jim Karlsson</t>
  </si>
  <si>
    <t>CA-2017-115154</t>
  </si>
  <si>
    <t>RS-19420</t>
  </si>
  <si>
    <t>Ricardo Sperren</t>
  </si>
  <si>
    <t>FUR-TA-10001950</t>
  </si>
  <si>
    <t>Balt Solid Wood Round Tables</t>
  </si>
  <si>
    <t>CA-2015-149342</t>
  </si>
  <si>
    <t>CA-2017-127929</t>
  </si>
  <si>
    <t>CA-2015-113145</t>
  </si>
  <si>
    <t>CA-2017-157931</t>
  </si>
  <si>
    <t>Roswell</t>
  </si>
  <si>
    <t>CA-2016-115574</t>
  </si>
  <si>
    <t>US-2017-120418</t>
  </si>
  <si>
    <t>BC-11125</t>
  </si>
  <si>
    <t>Becky Castell</t>
  </si>
  <si>
    <t>CA-2017-122035</t>
  </si>
  <si>
    <t>EM-13825</t>
  </si>
  <si>
    <t>Elizabeth Moffitt</t>
  </si>
  <si>
    <t>Sioux Falls</t>
  </si>
  <si>
    <t>South Dakota</t>
  </si>
  <si>
    <t>CA-2015-105102</t>
  </si>
  <si>
    <t>BM-11575</t>
  </si>
  <si>
    <t>Brendan Murry</t>
  </si>
  <si>
    <t>US-2015-147739</t>
  </si>
  <si>
    <t>FUR-FU-10001468</t>
  </si>
  <si>
    <t>Tenex Antistatic Computer Chair Mats</t>
  </si>
  <si>
    <t>US-2014-143231</t>
  </si>
  <si>
    <t>FUR-FU-10002501</t>
  </si>
  <si>
    <t>Nu-Dell Executive Frame</t>
  </si>
  <si>
    <t>CA-2016-159373</t>
  </si>
  <si>
    <t>CA-2015-111514</t>
  </si>
  <si>
    <t>SC-20260</t>
  </si>
  <si>
    <t>Scott Cohen</t>
  </si>
  <si>
    <t>US-2014-148838</t>
  </si>
  <si>
    <t>CP-12340</t>
  </si>
  <si>
    <t>Christine Phan</t>
  </si>
  <si>
    <t>US-2016-108637</t>
  </si>
  <si>
    <t>AB-10060</t>
  </si>
  <si>
    <t>Adam Bellavance</t>
  </si>
  <si>
    <t>CA-2014-102295</t>
  </si>
  <si>
    <t>EH-13990</t>
  </si>
  <si>
    <t>Erica Hackney</t>
  </si>
  <si>
    <t>Sacramento</t>
  </si>
  <si>
    <t>FUR-CH-10001714</t>
  </si>
  <si>
    <t>Global Leather &amp; Oak Executive Chair, Burgundy</t>
  </si>
  <si>
    <t>US-2016-129469</t>
  </si>
  <si>
    <t>FUR-FU-10002298</t>
  </si>
  <si>
    <t>Rubbermaid ClusterMat Chairmats, Mat Size- 66" x 60", Lip 20" x 11" -90 Degree Angle</t>
  </si>
  <si>
    <t>CA-2016-159940</t>
  </si>
  <si>
    <t>BF-11020</t>
  </si>
  <si>
    <t>Barry Franzšsisch</t>
  </si>
  <si>
    <t>CA-2016-118052</t>
  </si>
  <si>
    <t>BE-11455</t>
  </si>
  <si>
    <t>Brad Eason</t>
  </si>
  <si>
    <t>DAX Solid Wood Frames</t>
  </si>
  <si>
    <t>US-2015-127040</t>
  </si>
  <si>
    <t>SG-20605</t>
  </si>
  <si>
    <t>Speros Goranitis</t>
  </si>
  <si>
    <t>US-2016-110170</t>
  </si>
  <si>
    <t>HM-14860</t>
  </si>
  <si>
    <t>Harry Marie</t>
  </si>
  <si>
    <t>Huntsville</t>
  </si>
  <si>
    <t>FUR-BO-10000780</t>
  </si>
  <si>
    <t>O'Sullivan Plantations 2-Door Library in Landvery Oak</t>
  </si>
  <si>
    <t>CA-2017-155985</t>
  </si>
  <si>
    <t>BE-11335</t>
  </si>
  <si>
    <t>Bill Eplett</t>
  </si>
  <si>
    <t>CA-2014-151295</t>
  </si>
  <si>
    <t>JA-15970</t>
  </si>
  <si>
    <t>Joseph Airdo</t>
  </si>
  <si>
    <t>CA-2016-156300</t>
  </si>
  <si>
    <t>CA-2015-146087</t>
  </si>
  <si>
    <t>Holyoke</t>
  </si>
  <si>
    <t>US-2017-147669</t>
  </si>
  <si>
    <t>SV-20935</t>
  </si>
  <si>
    <t>Susan Vittorini</t>
  </si>
  <si>
    <t>FUR-TA-10002645</t>
  </si>
  <si>
    <t>Hon Rectangular Conference Tables</t>
  </si>
  <si>
    <t>CA-2016-169922</t>
  </si>
  <si>
    <t>MZ-17515</t>
  </si>
  <si>
    <t>Mary Zewe</t>
  </si>
  <si>
    <t>CA-2017-129805</t>
  </si>
  <si>
    <t>CA-2014-148586</t>
  </si>
  <si>
    <t>AZ-10750</t>
  </si>
  <si>
    <t>Annie Zypern</t>
  </si>
  <si>
    <t>FUR-CH-10002439</t>
  </si>
  <si>
    <t>Iceberg Nesting Folding Chair, 19w x 6d x 43h</t>
  </si>
  <si>
    <t>CA-2017-140053</t>
  </si>
  <si>
    <t>Farmington</t>
  </si>
  <si>
    <t>New Mexico</t>
  </si>
  <si>
    <t>CA-2014-164210</t>
  </si>
  <si>
    <t>PW-19240</t>
  </si>
  <si>
    <t>Pierre Wener</t>
  </si>
  <si>
    <t>FUR-TA-10000849</t>
  </si>
  <si>
    <t>Bevis Rectangular Conference Tables</t>
  </si>
  <si>
    <t>CA-2017-139948</t>
  </si>
  <si>
    <t>SW-20455</t>
  </si>
  <si>
    <t>Shaun Weien</t>
  </si>
  <si>
    <t>CA-2016-146934</t>
  </si>
  <si>
    <t>Passaic</t>
  </si>
  <si>
    <t>CA-2016-119165</t>
  </si>
  <si>
    <t>US-2016-135923</t>
  </si>
  <si>
    <t>CM-11935</t>
  </si>
  <si>
    <t>Carlos Meador</t>
  </si>
  <si>
    <t>Fayetteville</t>
  </si>
  <si>
    <t>FUR-FU-10002107</t>
  </si>
  <si>
    <t>Eldon Pizzaz Desk Accessories</t>
  </si>
  <si>
    <t>Sauder Forest Hills Library, Woodland Oak Finish</t>
  </si>
  <si>
    <t>CA-2016-114972</t>
  </si>
  <si>
    <t>PF-19225</t>
  </si>
  <si>
    <t>Phillip Flathmann</t>
  </si>
  <si>
    <t>FUR-CH-10001190</t>
  </si>
  <si>
    <t>Global Deluxe High-Back Office Chair in Storm</t>
  </si>
  <si>
    <t>CA-2017-102750</t>
  </si>
  <si>
    <t>GM-14695</t>
  </si>
  <si>
    <t>Greg Maxwell</t>
  </si>
  <si>
    <t>CA-2017-126067</t>
  </si>
  <si>
    <t>KN-16705</t>
  </si>
  <si>
    <t>Kristina Nunn</t>
  </si>
  <si>
    <t>CA-2016-146206</t>
  </si>
  <si>
    <t>KT-16480</t>
  </si>
  <si>
    <t>Kean Thornton</t>
  </si>
  <si>
    <t>CA-2014-136644</t>
  </si>
  <si>
    <t>SC-20575</t>
  </si>
  <si>
    <t>Sonia Cooley</t>
  </si>
  <si>
    <t>Mishawaka</t>
  </si>
  <si>
    <t>CA-2014-143917</t>
  </si>
  <si>
    <t>CA-2016-124506</t>
  </si>
  <si>
    <t>BB-11545</t>
  </si>
  <si>
    <t>Brenda Bowman</t>
  </si>
  <si>
    <t>CA-2017-123134</t>
  </si>
  <si>
    <t>DW-13585</t>
  </si>
  <si>
    <t>Dorothy Wardle</t>
  </si>
  <si>
    <t>Westfield</t>
  </si>
  <si>
    <t>CA-2015-168746</t>
  </si>
  <si>
    <t>CA-2015-113404</t>
  </si>
  <si>
    <t>EM-13810</t>
  </si>
  <si>
    <t>Eleni McCrary</t>
  </si>
  <si>
    <t>CA-2016-144792</t>
  </si>
  <si>
    <t>KD-16615</t>
  </si>
  <si>
    <t>Ken Dana</t>
  </si>
  <si>
    <t>Scottsdale</t>
  </si>
  <si>
    <t>US-2016-114174</t>
  </si>
  <si>
    <t>AP-10720</t>
  </si>
  <si>
    <t>Anne Pryor</t>
  </si>
  <si>
    <t>Malden</t>
  </si>
  <si>
    <t>FUR-BO-10003450</t>
  </si>
  <si>
    <t>Bush Westfield Collection Bookcases, Dark Cherry Finish</t>
  </si>
  <si>
    <t>CA-2017-108070</t>
  </si>
  <si>
    <t>CA-2017-101042</t>
  </si>
  <si>
    <t>FUR-FU-10004665</t>
  </si>
  <si>
    <t>3M Polarizing Task Lamp with Clamp Arm, Light Gray</t>
  </si>
  <si>
    <t>US-2016-126844</t>
  </si>
  <si>
    <t>BW-11110</t>
  </si>
  <si>
    <t>Bart Watters</t>
  </si>
  <si>
    <t>FUR-FU-10004909</t>
  </si>
  <si>
    <t>Contemporary Wood/Metal Frame</t>
  </si>
  <si>
    <t>CA-2015-147788</t>
  </si>
  <si>
    <t>TM-21010</t>
  </si>
  <si>
    <t>Tamara Manning</t>
  </si>
  <si>
    <t>FUR-BO-10004357</t>
  </si>
  <si>
    <t>O'Sullivan Living Dimensions 3-Shelf Bookcases</t>
  </si>
  <si>
    <t>CA-2017-123967</t>
  </si>
  <si>
    <t>SF-20200</t>
  </si>
  <si>
    <t>Sarah Foster</t>
  </si>
  <si>
    <t>Bellingham</t>
  </si>
  <si>
    <t>CA-2017-145128</t>
  </si>
  <si>
    <t>SM-20320</t>
  </si>
  <si>
    <t>Sean Miller</t>
  </si>
  <si>
    <t>US-2014-155502</t>
  </si>
  <si>
    <t>Alexandria</t>
  </si>
  <si>
    <t>FUR-FU-10004587</t>
  </si>
  <si>
    <t>GE General Use Halogen Bulbs, 100 Watts, 1 Bulb per Pack</t>
  </si>
  <si>
    <t>FUR-FU-10001847</t>
  </si>
  <si>
    <t>Eldon Image Series Black Desk Accessories</t>
  </si>
  <si>
    <t>CA-2017-131695</t>
  </si>
  <si>
    <t>FUR-FU-10002045</t>
  </si>
  <si>
    <t>Executive Impressions 14"</t>
  </si>
  <si>
    <t>US-2016-115455</t>
  </si>
  <si>
    <t>SE-20110</t>
  </si>
  <si>
    <t>Sanjit Engle</t>
  </si>
  <si>
    <t>Wheeling</t>
  </si>
  <si>
    <t>FUR-FU-10004671</t>
  </si>
  <si>
    <t>Executive Impressions 12" Wall Clock</t>
  </si>
  <si>
    <t>FUR-TA-10003569</t>
  </si>
  <si>
    <t>Bretford CR8500 Series Meeting Room Furniture</t>
  </si>
  <si>
    <t>CA-2016-165848</t>
  </si>
  <si>
    <t>EN-13780</t>
  </si>
  <si>
    <t>Edward Nazzal</t>
  </si>
  <si>
    <t>CA-2014-127446</t>
  </si>
  <si>
    <t>MC-17590</t>
  </si>
  <si>
    <t>Matt Collister</t>
  </si>
  <si>
    <t>CA-2016-137204</t>
  </si>
  <si>
    <t>BO-11350</t>
  </si>
  <si>
    <t>Bill Overfelt</t>
  </si>
  <si>
    <t>CA-2014-147298</t>
  </si>
  <si>
    <t>AG-10300</t>
  </si>
  <si>
    <t>Aleksandra Gannaway</t>
  </si>
  <si>
    <t>US-2017-110604</t>
  </si>
  <si>
    <t>JF-15295</t>
  </si>
  <si>
    <t>Jason Fortune-</t>
  </si>
  <si>
    <t>FUR-CH-10002017</t>
  </si>
  <si>
    <t>SAFCO Optional Arm Kit for Workspace Cribbage Stacking Chair</t>
  </si>
  <si>
    <t>CA-2015-116750</t>
  </si>
  <si>
    <t>FUR-FU-10003829</t>
  </si>
  <si>
    <t>Stackable Trays</t>
  </si>
  <si>
    <t>CA-2017-108441</t>
  </si>
  <si>
    <t>SB-20170</t>
  </si>
  <si>
    <t>Sarah Bern</t>
  </si>
  <si>
    <t>CA-2016-149111</t>
  </si>
  <si>
    <t>Raleigh</t>
  </si>
  <si>
    <t>CA-2014-131002</t>
  </si>
  <si>
    <t>TB-21400</t>
  </si>
  <si>
    <t>Tom Boeckenhauer</t>
  </si>
  <si>
    <t>Tulsa</t>
  </si>
  <si>
    <t>Executive Impressions 13" Clairmont Wall Clock</t>
  </si>
  <si>
    <t>US-2016-146794</t>
  </si>
  <si>
    <t>SH-19975</t>
  </si>
  <si>
    <t>Sally Hughsby</t>
  </si>
  <si>
    <t>Hesperia</t>
  </si>
  <si>
    <t>CA-2017-112515</t>
  </si>
  <si>
    <t>FUR-BO-10003404</t>
  </si>
  <si>
    <t>Global Adaptabilites Bookcase, Cherry/Storm Gray Finish</t>
  </si>
  <si>
    <t>CA-2015-135538</t>
  </si>
  <si>
    <t>HR-14830</t>
  </si>
  <si>
    <t>Harold Ryan</t>
  </si>
  <si>
    <t>Gilbert</t>
  </si>
  <si>
    <t>CA-2016-164784</t>
  </si>
  <si>
    <t>HF-14995</t>
  </si>
  <si>
    <t>Herbert Flentye</t>
  </si>
  <si>
    <t>US-2015-139759</t>
  </si>
  <si>
    <t>NL-18310</t>
  </si>
  <si>
    <t>Nancy Lomonaco</t>
  </si>
  <si>
    <t>CA-2014-126403</t>
  </si>
  <si>
    <t>RR-19525</t>
  </si>
  <si>
    <t>Rick Reed</t>
  </si>
  <si>
    <t>Lowell</t>
  </si>
  <si>
    <t>FUR-CH-10003761</t>
  </si>
  <si>
    <t>Global Italian Leather Office Chair</t>
  </si>
  <si>
    <t>CA-2016-138079</t>
  </si>
  <si>
    <t>CA-2014-143182</t>
  </si>
  <si>
    <t>DL-12865</t>
  </si>
  <si>
    <t>Dan Lawera</t>
  </si>
  <si>
    <t>Hialeah</t>
  </si>
  <si>
    <t>CA-2014-145317</t>
  </si>
  <si>
    <t>CA-2015-121797</t>
  </si>
  <si>
    <t>CC-12145</t>
  </si>
  <si>
    <t>Charles Crestani</t>
  </si>
  <si>
    <t>FUR-FU-10001876</t>
  </si>
  <si>
    <t>Computer Room Manger, 14"</t>
  </si>
  <si>
    <t>CA-2017-132430</t>
  </si>
  <si>
    <t>CP-12085</t>
  </si>
  <si>
    <t>Cathy Prescott</t>
  </si>
  <si>
    <t>Lakewood</t>
  </si>
  <si>
    <t>CA-2014-110030</t>
  </si>
  <si>
    <t>CA-2017-149888</t>
  </si>
  <si>
    <t>EP-13915</t>
  </si>
  <si>
    <t>Emily Phan</t>
  </si>
  <si>
    <t>CA-2017-104801</t>
  </si>
  <si>
    <t>FH-14350</t>
  </si>
  <si>
    <t>Fred Harton</t>
  </si>
  <si>
    <t>CA-2015-115798</t>
  </si>
  <si>
    <t>CA-2014-149244</t>
  </si>
  <si>
    <t>MS-17530</t>
  </si>
  <si>
    <t>MaryBeth Skach</t>
  </si>
  <si>
    <t>CA-2015-140144</t>
  </si>
  <si>
    <t>SC-20770</t>
  </si>
  <si>
    <t>Stewart Carmichael</t>
  </si>
  <si>
    <t>CA-2014-155887</t>
  </si>
  <si>
    <t>US-2014-141257</t>
  </si>
  <si>
    <t>FUR-CH-10002758</t>
  </si>
  <si>
    <t>Hon Deluxe Fabric Upholstered Stacking Chairs, Squared Back</t>
  </si>
  <si>
    <t>CA-2014-158029</t>
  </si>
  <si>
    <t>CA-2016-146171</t>
  </si>
  <si>
    <t>JP-16135</t>
  </si>
  <si>
    <t>Julie Prescott</t>
  </si>
  <si>
    <t>CA-2017-158967</t>
  </si>
  <si>
    <t>CA-2015-138534</t>
  </si>
  <si>
    <t>Bakersfield</t>
  </si>
  <si>
    <t>CA-2017-108322</t>
  </si>
  <si>
    <t>SS-20140</t>
  </si>
  <si>
    <t>Saphhira Shifley</t>
  </si>
  <si>
    <t>Pompano Beach</t>
  </si>
  <si>
    <t>CA-2015-149972</t>
  </si>
  <si>
    <t>CD-12790</t>
  </si>
  <si>
    <t>Cynthia Delaney</t>
  </si>
  <si>
    <t>US-2014-117744</t>
  </si>
  <si>
    <t>MD-17860</t>
  </si>
  <si>
    <t>Michael Dominguez</t>
  </si>
  <si>
    <t>Corpus Christi</t>
  </si>
  <si>
    <t>CA-2014-154599</t>
  </si>
  <si>
    <t>KN-16450</t>
  </si>
  <si>
    <t>Kean Nguyen</t>
  </si>
  <si>
    <t>Redondo Beach</t>
  </si>
  <si>
    <t>CA-2017-143329</t>
  </si>
  <si>
    <t>DL-13330</t>
  </si>
  <si>
    <t>Denise Leinenbach</t>
  </si>
  <si>
    <t>Las Cruces</t>
  </si>
  <si>
    <t>CA-2015-122623</t>
  </si>
  <si>
    <t>CA-2015-148635</t>
  </si>
  <si>
    <t>MH-18025</t>
  </si>
  <si>
    <t>Michelle Huthwaite</t>
  </si>
  <si>
    <t>CA-2015-135685</t>
  </si>
  <si>
    <t>FUR-FU-10001185</t>
  </si>
  <si>
    <t>Advantus Employee of the Month Certificate Frame, 11 x 13-1/2</t>
  </si>
  <si>
    <t>CA-2015-104626</t>
  </si>
  <si>
    <t>DR-12940</t>
  </si>
  <si>
    <t>Daniel Raglin</t>
  </si>
  <si>
    <t>CA-2016-160500</t>
  </si>
  <si>
    <t>DM-13015</t>
  </si>
  <si>
    <t>Darrin Martin</t>
  </si>
  <si>
    <t>US-2014-112914</t>
  </si>
  <si>
    <t>US-2014-125521</t>
  </si>
  <si>
    <t>Chesapeake</t>
  </si>
  <si>
    <t>US-2016-162852</t>
  </si>
  <si>
    <t>Woodstock</t>
  </si>
  <si>
    <t>CA-2017-157854</t>
  </si>
  <si>
    <t>DM-13345</t>
  </si>
  <si>
    <t>Denise Monton</t>
  </si>
  <si>
    <t>FUR-FU-10003832</t>
  </si>
  <si>
    <t>Eldon Expressions Punched Metal &amp; Wood Desk Accessories, Black &amp; Cherry</t>
  </si>
  <si>
    <t>CA-2016-136371</t>
  </si>
  <si>
    <t>FUR-FU-10000409</t>
  </si>
  <si>
    <t>GE 4 Foot Flourescent Tube, 40 Watt</t>
  </si>
  <si>
    <t>CA-2016-128594</t>
  </si>
  <si>
    <t>CA-2016-154690</t>
  </si>
  <si>
    <t>CC-12370</t>
  </si>
  <si>
    <t>Christopher Conant</t>
  </si>
  <si>
    <t>CA-2017-138975</t>
  </si>
  <si>
    <t>SC-20380</t>
  </si>
  <si>
    <t>Shahid Collister</t>
  </si>
  <si>
    <t>Atlanta</t>
  </si>
  <si>
    <t>CA-2017-143861</t>
  </si>
  <si>
    <t>FUR-FU-10001546</t>
  </si>
  <si>
    <t>Dana Swing-Arm Lamps</t>
  </si>
  <si>
    <t>CA-2014-148040</t>
  </si>
  <si>
    <t>BF-11275</t>
  </si>
  <si>
    <t>Beth Fritzler</t>
  </si>
  <si>
    <t>US-2016-167339</t>
  </si>
  <si>
    <t>TD-20995</t>
  </si>
  <si>
    <t>Tamara Dahlen</t>
  </si>
  <si>
    <t>CA-2016-130799</t>
  </si>
  <si>
    <t>BK-11260</t>
  </si>
  <si>
    <t>Berenike Kampe</t>
  </si>
  <si>
    <t>US-2016-159856</t>
  </si>
  <si>
    <t>Tempe</t>
  </si>
  <si>
    <t>CA-2014-142727</t>
  </si>
  <si>
    <t>HG-14845</t>
  </si>
  <si>
    <t>Harry Greene</t>
  </si>
  <si>
    <t>Lake Charles</t>
  </si>
  <si>
    <t>CA-2017-139913</t>
  </si>
  <si>
    <t>FUR-FU-10000771</t>
  </si>
  <si>
    <t>Eldon 200 Class Desk Accessories, Smoke</t>
  </si>
  <si>
    <t>US-2015-114839</t>
  </si>
  <si>
    <t>CA-2016-153577</t>
  </si>
  <si>
    <t>Highland Park</t>
  </si>
  <si>
    <t>CA-2016-160129</t>
  </si>
  <si>
    <t>LS-17200</t>
  </si>
  <si>
    <t>Luke Schmidt</t>
  </si>
  <si>
    <t>CA-2014-157721</t>
  </si>
  <si>
    <t>JM-16195</t>
  </si>
  <si>
    <t>Justin MacKendrick</t>
  </si>
  <si>
    <t>FUR-FU-10002116</t>
  </si>
  <si>
    <t>Tenex Carpeted, Granite-Look or Clear Contemporary Contour Shape Chair Mats</t>
  </si>
  <si>
    <t>CA-2017-128629</t>
  </si>
  <si>
    <t>BP-11155</t>
  </si>
  <si>
    <t>Becky Pak</t>
  </si>
  <si>
    <t>CA-2017-143434</t>
  </si>
  <si>
    <t>Saginaw</t>
  </si>
  <si>
    <t>CA-2015-168564</t>
  </si>
  <si>
    <t>TT-21220</t>
  </si>
  <si>
    <t>Thomas Thornton</t>
  </si>
  <si>
    <t>CA-2017-155880</t>
  </si>
  <si>
    <t>FUR-CH-10000422</t>
  </si>
  <si>
    <t>Global Highback Leather Tilter in Burgundy</t>
  </si>
  <si>
    <t>CA-2017-126242</t>
  </si>
  <si>
    <t>FUR-FU-10002685</t>
  </si>
  <si>
    <t>Executive Impressions 13-1/2" Indoor/Outdoor Wall Clock</t>
  </si>
  <si>
    <t>CA-2016-166443</t>
  </si>
  <si>
    <t>LH-17020</t>
  </si>
  <si>
    <t>Lisa Hazard</t>
  </si>
  <si>
    <t>CA-2017-169859</t>
  </si>
  <si>
    <t>FUR-FU-10004963</t>
  </si>
  <si>
    <t>Eldon 400 Class Desk Accessories, Black Carbon</t>
  </si>
  <si>
    <t>CA-2017-134915</t>
  </si>
  <si>
    <t>EM-14140</t>
  </si>
  <si>
    <t>Eugene Moren</t>
  </si>
  <si>
    <t>FUR-CH-10004875</t>
  </si>
  <si>
    <t>Harbour Creations 67200 Series Stacking Chairs</t>
  </si>
  <si>
    <t>FUR-FU-10000305</t>
  </si>
  <si>
    <t>Tenex V2T-RE Standard Weight Series Chair Mat, 45" x 53", Lip 25" x 12"</t>
  </si>
  <si>
    <t>CA-2017-123638</t>
  </si>
  <si>
    <t>MA-17995</t>
  </si>
  <si>
    <t>Michelle Arnett</t>
  </si>
  <si>
    <t>CA-2017-137428</t>
  </si>
  <si>
    <t>AY-10555</t>
  </si>
  <si>
    <t>Andy Yotov</t>
  </si>
  <si>
    <t>FUR-FU-10002445</t>
  </si>
  <si>
    <t>DAX Two-Tone Rosewood/Black Document Frame, Desktop, 5 x 7</t>
  </si>
  <si>
    <t>CA-2014-162866</t>
  </si>
  <si>
    <t>Co-12640</t>
  </si>
  <si>
    <t>Corey-Lock</t>
  </si>
  <si>
    <t>Skokie</t>
  </si>
  <si>
    <t>CA-2017-167941</t>
  </si>
  <si>
    <t>JF-15565</t>
  </si>
  <si>
    <t>Jill Fjeld</t>
  </si>
  <si>
    <t>CA-2015-137512</t>
  </si>
  <si>
    <t>Allen</t>
  </si>
  <si>
    <t>CA-2017-139773</t>
  </si>
  <si>
    <t>DV-13045</t>
  </si>
  <si>
    <t>Darrin Van Huff</t>
  </si>
  <si>
    <t>FUR-CH-10001797</t>
  </si>
  <si>
    <t>Safco Chair Connectors, 6/Carton</t>
  </si>
  <si>
    <t>CA-2014-109232</t>
  </si>
  <si>
    <t>Mount Pleasant</t>
  </si>
  <si>
    <t>CA-2015-139850</t>
  </si>
  <si>
    <t>GB-14575</t>
  </si>
  <si>
    <t>Giulietta Baptist</t>
  </si>
  <si>
    <t>CA-2014-131310</t>
  </si>
  <si>
    <t>CL-12565</t>
  </si>
  <si>
    <t>Clay Ludtke</t>
  </si>
  <si>
    <t>US-2014-112872</t>
  </si>
  <si>
    <t>CA-2016-139269</t>
  </si>
  <si>
    <t>JB-16045</t>
  </si>
  <si>
    <t>Julia Barnett</t>
  </si>
  <si>
    <t>FUR-FU-10000755</t>
  </si>
  <si>
    <t>Eldon Expressions Mahogany Wood Desk Collection</t>
  </si>
  <si>
    <t>CA-2014-138317</t>
  </si>
  <si>
    <t>NW-18400</t>
  </si>
  <si>
    <t>Natalie Webber</t>
  </si>
  <si>
    <t>FUR-FU-10000550</t>
  </si>
  <si>
    <t>Stacking Trays by OIC</t>
  </si>
  <si>
    <t>CA-2016-124772</t>
  </si>
  <si>
    <t>Murray</t>
  </si>
  <si>
    <t>US-2015-138919</t>
  </si>
  <si>
    <t>US-2016-160528</t>
  </si>
  <si>
    <t>Pharr</t>
  </si>
  <si>
    <t>CA-2015-123568</t>
  </si>
  <si>
    <t>West Jordan</t>
  </si>
  <si>
    <t>CA-2017-124674</t>
  </si>
  <si>
    <t>JB-16000</t>
  </si>
  <si>
    <t>Joy Bell-</t>
  </si>
  <si>
    <t>Brownsville</t>
  </si>
  <si>
    <t>CA-2017-169054</t>
  </si>
  <si>
    <t>CA-2017-116855</t>
  </si>
  <si>
    <t>CA-2015-168480</t>
  </si>
  <si>
    <t>DM-12955</t>
  </si>
  <si>
    <t>Dario Medina</t>
  </si>
  <si>
    <t>Lincoln Park</t>
  </si>
  <si>
    <t>US-2016-114293</t>
  </si>
  <si>
    <t>JH-16180</t>
  </si>
  <si>
    <t>Justin Hirsh</t>
  </si>
  <si>
    <t>Gresham</t>
  </si>
  <si>
    <t>US-2015-123960</t>
  </si>
  <si>
    <t>FUR-FU-10004666</t>
  </si>
  <si>
    <t>DAX Clear Channel Poster Frame</t>
  </si>
  <si>
    <t>CA-2017-101749</t>
  </si>
  <si>
    <t>AS-10045</t>
  </si>
  <si>
    <t>Aaron Smayling</t>
  </si>
  <si>
    <t>US-2016-147991</t>
  </si>
  <si>
    <t>ZD-21925</t>
  </si>
  <si>
    <t>Zuschuss Donatelli</t>
  </si>
  <si>
    <t>Chattanooga</t>
  </si>
  <si>
    <t>CA-2017-149559</t>
  </si>
  <si>
    <t>KF-16285</t>
  </si>
  <si>
    <t>Karen Ferguson</t>
  </si>
  <si>
    <t>FUR-CH-10002320</t>
  </si>
  <si>
    <t>Hon Pagoda Stacking Chairs</t>
  </si>
  <si>
    <t>CA-2017-121419</t>
  </si>
  <si>
    <t>TC-21475</t>
  </si>
  <si>
    <t>Tony Chapman</t>
  </si>
  <si>
    <t>US-2017-148054</t>
  </si>
  <si>
    <t>Meridian</t>
  </si>
  <si>
    <t>Idaho</t>
  </si>
  <si>
    <t>FUR-FU-10003247</t>
  </si>
  <si>
    <t>36X48 HARDFLOOR CHAIRMAT</t>
  </si>
  <si>
    <t>CA-2017-131492</t>
  </si>
  <si>
    <t>HH-15010</t>
  </si>
  <si>
    <t>Hilary Holden</t>
  </si>
  <si>
    <t>FUR-TA-10003837</t>
  </si>
  <si>
    <t>Anderson Hickey Conga Table Tops &amp; Accessories</t>
  </si>
  <si>
    <t>CA-2014-119375</t>
  </si>
  <si>
    <t>YC-21895</t>
  </si>
  <si>
    <t>Yoseph Carroll</t>
  </si>
  <si>
    <t>FUR-FU-10002379</t>
  </si>
  <si>
    <t>Eldon Econocleat Chair Mats for Low Pile Carpets</t>
  </si>
  <si>
    <t>CA-2015-126137</t>
  </si>
  <si>
    <t>CA-2014-143903</t>
  </si>
  <si>
    <t>KM-16375</t>
  </si>
  <si>
    <t>Katherine Murray</t>
  </si>
  <si>
    <t>CA-2017-118773</t>
  </si>
  <si>
    <t>TP-21415</t>
  </si>
  <si>
    <t>Tom Prescott</t>
  </si>
  <si>
    <t>US-2017-159205</t>
  </si>
  <si>
    <t>DB-12910</t>
  </si>
  <si>
    <t>Daniel Byrd</t>
  </si>
  <si>
    <t>CA-2017-135692</t>
  </si>
  <si>
    <t>CA-2017-131233</t>
  </si>
  <si>
    <t>CS-12355</t>
  </si>
  <si>
    <t>Christine Sundaresam</t>
  </si>
  <si>
    <t>CA-2017-119578</t>
  </si>
  <si>
    <t>JG-15310</t>
  </si>
  <si>
    <t>Jason Gross</t>
  </si>
  <si>
    <t>FUR-BO-10003660</t>
  </si>
  <si>
    <t>Bush Cubix Collection Bookcases, Fully Assembled</t>
  </si>
  <si>
    <t>CA-2016-150350</t>
  </si>
  <si>
    <t>MS-17770</t>
  </si>
  <si>
    <t>Maxwell Schwartz</t>
  </si>
  <si>
    <t>CA-2015-121720</t>
  </si>
  <si>
    <t>JE-15610</t>
  </si>
  <si>
    <t>Jim Epp</t>
  </si>
  <si>
    <t>FUR-FU-10003464</t>
  </si>
  <si>
    <t>Seth Thomas 8 1/2" Cubicle Clock</t>
  </si>
  <si>
    <t>CA-2014-136399</t>
  </si>
  <si>
    <t>CC-12100</t>
  </si>
  <si>
    <t>Chad Cunningham</t>
  </si>
  <si>
    <t>CA-2014-107916</t>
  </si>
  <si>
    <t>JP-15460</t>
  </si>
  <si>
    <t>Jennifer Patt</t>
  </si>
  <si>
    <t>FUR-FU-10004586</t>
  </si>
  <si>
    <t>G.E. Longer-Life Indoor Recessed Floodlight Bulbs</t>
  </si>
  <si>
    <t>CA-2017-164168</t>
  </si>
  <si>
    <t>US-2016-148110</t>
  </si>
  <si>
    <t>Austin</t>
  </si>
  <si>
    <t>CA-2017-131828</t>
  </si>
  <si>
    <t>CS-11845</t>
  </si>
  <si>
    <t>Cari Sayre</t>
  </si>
  <si>
    <t>FUR-CH-10004495</t>
  </si>
  <si>
    <t>Global Leather and Oak Executive Chair, Black</t>
  </si>
  <si>
    <t>CA-2015-147830</t>
  </si>
  <si>
    <t>CA-2015-139584</t>
  </si>
  <si>
    <t>CA-2016-146682</t>
  </si>
  <si>
    <t>CA-2016-138695</t>
  </si>
  <si>
    <t>Tallahassee</t>
  </si>
  <si>
    <t>US-2016-133879</t>
  </si>
  <si>
    <t>US-2017-132059</t>
  </si>
  <si>
    <t>Fort Collins</t>
  </si>
  <si>
    <t>CA-2017-105235</t>
  </si>
  <si>
    <t>SM-20950</t>
  </si>
  <si>
    <t>Suzanne McNair</t>
  </si>
  <si>
    <t>CA-2014-164224</t>
  </si>
  <si>
    <t>TT-21070</t>
  </si>
  <si>
    <t>Ted Trevino</t>
  </si>
  <si>
    <t>CA-2014-158372</t>
  </si>
  <si>
    <t>RD-19900</t>
  </si>
  <si>
    <t>Ruben Dartt</t>
  </si>
  <si>
    <t>CA-2017-131625</t>
  </si>
  <si>
    <t>CA-2016-140746</t>
  </si>
  <si>
    <t>US-2016-127971</t>
  </si>
  <si>
    <t>DW-13195</t>
  </si>
  <si>
    <t>David Wiener</t>
  </si>
  <si>
    <t>CA-2017-113355</t>
  </si>
  <si>
    <t>SJ-20215</t>
  </si>
  <si>
    <t>Sarah Jordon</t>
  </si>
  <si>
    <t>CA-2016-159730</t>
  </si>
  <si>
    <t>CA-2017-119389</t>
  </si>
  <si>
    <t>BG-11740</t>
  </si>
  <si>
    <t>Bruce Geld</t>
  </si>
  <si>
    <t>US-2016-161844</t>
  </si>
  <si>
    <t>CA-2015-146038</t>
  </si>
  <si>
    <t>CA-2014-159478</t>
  </si>
  <si>
    <t>CA-2014-106264</t>
  </si>
  <si>
    <t>US-2014-159926</t>
  </si>
  <si>
    <t>CA-2016-162747</t>
  </si>
  <si>
    <t>AH-10030</t>
  </si>
  <si>
    <t>Aaron Hawkins</t>
  </si>
  <si>
    <t>Gulfport</t>
  </si>
  <si>
    <t>US-2014-133130</t>
  </si>
  <si>
    <t>TH-21100</t>
  </si>
  <si>
    <t>Thea Hendricks</t>
  </si>
  <si>
    <t>CA-2017-169978</t>
  </si>
  <si>
    <t>HG-15025</t>
  </si>
  <si>
    <t>Hunter Glantz</t>
  </si>
  <si>
    <t>CA-2017-161739</t>
  </si>
  <si>
    <t>EB-13750</t>
  </si>
  <si>
    <t>Edward Becker</t>
  </si>
  <si>
    <t>CA-2014-134551</t>
  </si>
  <si>
    <t>TS-21505</t>
  </si>
  <si>
    <t>Tony Sayre</t>
  </si>
  <si>
    <t>CA-2015-120810</t>
  </si>
  <si>
    <t>TH-21550</t>
  </si>
  <si>
    <t>Tracy Hopkins</t>
  </si>
  <si>
    <t>CA-2017-122595</t>
  </si>
  <si>
    <t>FUR-FU-10002963</t>
  </si>
  <si>
    <t>Master Caster Door Stop, Gray</t>
  </si>
  <si>
    <t>US-2017-109253</t>
  </si>
  <si>
    <t>PR-18880</t>
  </si>
  <si>
    <t>Patrick Ryan</t>
  </si>
  <si>
    <t>FUR-FU-10000193</t>
  </si>
  <si>
    <t>Tenex Chairmats For Use with Hard Floors</t>
  </si>
  <si>
    <t>CA-2016-145982</t>
  </si>
  <si>
    <t>Quincy</t>
  </si>
  <si>
    <t>US-2014-134733</t>
  </si>
  <si>
    <t>FUR-BO-10002916</t>
  </si>
  <si>
    <t>Rush Hierlooms Collection 1" Thick Stackable Bookcases</t>
  </si>
  <si>
    <t>US-2014-150434</t>
  </si>
  <si>
    <t>CA-12310</t>
  </si>
  <si>
    <t>Christine Abelman</t>
  </si>
  <si>
    <t>Bristol</t>
  </si>
  <si>
    <t>FUR-TA-10004152</t>
  </si>
  <si>
    <t>Barricks 18" x 48" Non-Folding Utility Table with Bottom Storage Shelf</t>
  </si>
  <si>
    <t>US-2015-142020</t>
  </si>
  <si>
    <t>FUR-FU-10000672</t>
  </si>
  <si>
    <t>Executive Impressions 10" Spectator Wall Clock</t>
  </si>
  <si>
    <t>CA-2016-130050</t>
  </si>
  <si>
    <t>MC-17425</t>
  </si>
  <si>
    <t>Mark Cousins</t>
  </si>
  <si>
    <t>CA-2014-115161</t>
  </si>
  <si>
    <t>LC-17050</t>
  </si>
  <si>
    <t>Liz Carlisle</t>
  </si>
  <si>
    <t>Mission Viejo</t>
  </si>
  <si>
    <t>CA-2015-115511</t>
  </si>
  <si>
    <t>Las Vegas</t>
  </si>
  <si>
    <t>FUR-BO-10002598</t>
  </si>
  <si>
    <t>Hon Metal Bookcases, Putty</t>
  </si>
  <si>
    <t>CA-2015-161718</t>
  </si>
  <si>
    <t>Hempstead</t>
  </si>
  <si>
    <t>CA-2017-103156</t>
  </si>
  <si>
    <t>FUR-FU-10000320</t>
  </si>
  <si>
    <t>OIC Stacking Trays</t>
  </si>
  <si>
    <t>CA-2015-130659</t>
  </si>
  <si>
    <t>FUR-CH-10003535</t>
  </si>
  <si>
    <t>Global Armless Task Chair, Royal Blue</t>
  </si>
  <si>
    <t>CA-2017-148404</t>
  </si>
  <si>
    <t>Dp-13240</t>
  </si>
  <si>
    <t>Dean percer</t>
  </si>
  <si>
    <t>CA-2015-129700</t>
  </si>
  <si>
    <t>Tinley Park</t>
  </si>
  <si>
    <t>CA-2017-168739</t>
  </si>
  <si>
    <t>FUR-FU-10003919</t>
  </si>
  <si>
    <t>Eldon Executive Woodline II Cherry Finish Desk Accessories</t>
  </si>
  <si>
    <t>US-2014-150119</t>
  </si>
  <si>
    <t>LB-16795</t>
  </si>
  <si>
    <t>Laurel Beltran</t>
  </si>
  <si>
    <t>CA-2015-150791</t>
  </si>
  <si>
    <t>CA-2015-153381</t>
  </si>
  <si>
    <t>DE-13255</t>
  </si>
  <si>
    <t>Deanra Eno</t>
  </si>
  <si>
    <t>Dubuque</t>
  </si>
  <si>
    <t>US-2017-111024</t>
  </si>
  <si>
    <t>CA-2017-148264</t>
  </si>
  <si>
    <t>Inglewood</t>
  </si>
  <si>
    <t>FUR-FU-10002703</t>
  </si>
  <si>
    <t>Tenex Traditional Chairmats for Hard Floors, Average Lip, 36" x 48"</t>
  </si>
  <si>
    <t>US-2015-100531</t>
  </si>
  <si>
    <t>CA-2017-152583</t>
  </si>
  <si>
    <t>CA-2017-136448</t>
  </si>
  <si>
    <t>US-2015-147242</t>
  </si>
  <si>
    <t>Revere</t>
  </si>
  <si>
    <t>CA-2016-146143</t>
  </si>
  <si>
    <t>US-2016-150035</t>
  </si>
  <si>
    <t>CA-2017-111815</t>
  </si>
  <si>
    <t>Dearborn Heights</t>
  </si>
  <si>
    <t>CA-2016-131289</t>
  </si>
  <si>
    <t>CA-2014-124023</t>
  </si>
  <si>
    <t>Mobile</t>
  </si>
  <si>
    <t>CA-2014-124688</t>
  </si>
  <si>
    <t>CC-12610</t>
  </si>
  <si>
    <t>Corey Catlett</t>
  </si>
  <si>
    <t>CA-2015-157322</t>
  </si>
  <si>
    <t>RH-19600</t>
  </si>
  <si>
    <t>Rob Haberlin</t>
  </si>
  <si>
    <t>Carol Stream</t>
  </si>
  <si>
    <t>CA-2017-142034</t>
  </si>
  <si>
    <t>Saint Cloud</t>
  </si>
  <si>
    <t>CA-2016-107328</t>
  </si>
  <si>
    <t>CA-12055</t>
  </si>
  <si>
    <t>Cathy Armstrong</t>
  </si>
  <si>
    <t>CA-2014-166863</t>
  </si>
  <si>
    <t>SC-20020</t>
  </si>
  <si>
    <t>Sam Craven</t>
  </si>
  <si>
    <t>Plano</t>
  </si>
  <si>
    <t>FUR-BO-10001608</t>
  </si>
  <si>
    <t>Hon Metal Bookcases, Black</t>
  </si>
  <si>
    <t>CA-2017-140326</t>
  </si>
  <si>
    <t>FUR-BO-10000112</t>
  </si>
  <si>
    <t>Bush Birmingham Collection Bookcase, Dark Cherry</t>
  </si>
  <si>
    <t>CA-2015-124975</t>
  </si>
  <si>
    <t>MG-17875</t>
  </si>
  <si>
    <t>Michael Grace</t>
  </si>
  <si>
    <t>CA-2016-157511</t>
  </si>
  <si>
    <t>CA-2017-155292</t>
  </si>
  <si>
    <t>RD-19810</t>
  </si>
  <si>
    <t>Ross DeVincentis</t>
  </si>
  <si>
    <t>CA-2016-152555</t>
  </si>
  <si>
    <t>CA-2016-137176</t>
  </si>
  <si>
    <t>CA-2016-104157</t>
  </si>
  <si>
    <t>MT-17815</t>
  </si>
  <si>
    <t>Meg Tillman</t>
  </si>
  <si>
    <t>CA-2015-121650</t>
  </si>
  <si>
    <t>KD-16495</t>
  </si>
  <si>
    <t>Keith Dawkins</t>
  </si>
  <si>
    <t>CA-2014-102869</t>
  </si>
  <si>
    <t>CA-2014-159835</t>
  </si>
  <si>
    <t>RB-19330</t>
  </si>
  <si>
    <t>Randy Bradley</t>
  </si>
  <si>
    <t>CA-2017-112956</t>
  </si>
  <si>
    <t>CA-2017-112529</t>
  </si>
  <si>
    <t>CA-2014-159184</t>
  </si>
  <si>
    <t>JC-15775</t>
  </si>
  <si>
    <t>John Castell</t>
  </si>
  <si>
    <t>Macon</t>
  </si>
  <si>
    <t>CA-2017-113530</t>
  </si>
  <si>
    <t>CA-2016-145177</t>
  </si>
  <si>
    <t>CA-2015-128083</t>
  </si>
  <si>
    <t>Plantation</t>
  </si>
  <si>
    <t>FUR-FU-10001731</t>
  </si>
  <si>
    <t>Acrylic Self-Standing Desk Frames</t>
  </si>
  <si>
    <t>CA-2017-154109</t>
  </si>
  <si>
    <t>ML-17410</t>
  </si>
  <si>
    <t>Maris LaWare</t>
  </si>
  <si>
    <t>CA-2015-156440</t>
  </si>
  <si>
    <t>MH-17620</t>
  </si>
  <si>
    <t>Matt Hagelstein</t>
  </si>
  <si>
    <t>CA-2015-132626</t>
  </si>
  <si>
    <t>Clinton</t>
  </si>
  <si>
    <t>US-2015-131359</t>
  </si>
  <si>
    <t>FUR-FU-10003026</t>
  </si>
  <si>
    <t>Eldon Regeneration Recycled Desk Accessories, Black</t>
  </si>
  <si>
    <t>CA-2015-151680</t>
  </si>
  <si>
    <t>CA-2017-169411</t>
  </si>
  <si>
    <t>CA-2016-126543</t>
  </si>
  <si>
    <t>MF-17665</t>
  </si>
  <si>
    <t>Maureen Fritzler</t>
  </si>
  <si>
    <t>Toledo</t>
  </si>
  <si>
    <t>CA-2014-120544</t>
  </si>
  <si>
    <t>Mesquite</t>
  </si>
  <si>
    <t>CA-2017-113670</t>
  </si>
  <si>
    <t>RS-19765</t>
  </si>
  <si>
    <t>Roland Schwarz</t>
  </si>
  <si>
    <t>CA-2017-166198</t>
  </si>
  <si>
    <t>CA-2014-135608</t>
  </si>
  <si>
    <t>CA-2016-151155</t>
  </si>
  <si>
    <t>AB-10255</t>
  </si>
  <si>
    <t>Alejandro Ballentine</t>
  </si>
  <si>
    <t>CA-2017-168193</t>
  </si>
  <si>
    <t>RM-19750</t>
  </si>
  <si>
    <t>Roland Murray</t>
  </si>
  <si>
    <t>CA-2016-149979</t>
  </si>
  <si>
    <t>CA-2017-161956</t>
  </si>
  <si>
    <t>CA-2016-116799</t>
  </si>
  <si>
    <t>Odessa</t>
  </si>
  <si>
    <t>FUR-CH-10004983</t>
  </si>
  <si>
    <t>Office Star - Mid Back Dual function Ergonomic High Back Chair with 2-Way Adjustable Arms</t>
  </si>
  <si>
    <t>CA-2015-167745</t>
  </si>
  <si>
    <t>CA-2016-156251</t>
  </si>
  <si>
    <t>West Allis</t>
  </si>
  <si>
    <t>CA-2016-163153</t>
  </si>
  <si>
    <t>CA-2014-153913</t>
  </si>
  <si>
    <t>KB-16585</t>
  </si>
  <si>
    <t>Ken Black</t>
  </si>
  <si>
    <t>CA-2016-155530</t>
  </si>
  <si>
    <t>CM-12160</t>
  </si>
  <si>
    <t>Charles McCrossin</t>
  </si>
  <si>
    <t>CA-2015-107937</t>
  </si>
  <si>
    <t>Chula Vista</t>
  </si>
  <si>
    <t>US-2014-117163</t>
  </si>
  <si>
    <t>EJ-13720</t>
  </si>
  <si>
    <t>Ed Jacobs</t>
  </si>
  <si>
    <t>FUR-TA-10003469</t>
  </si>
  <si>
    <t>Balt Split Level Computer Training Table</t>
  </si>
  <si>
    <t>CA-2017-147760</t>
  </si>
  <si>
    <t>Greensboro</t>
  </si>
  <si>
    <t>CA-2016-156503</t>
  </si>
  <si>
    <t>NC-18415</t>
  </si>
  <si>
    <t>Nathan Cano</t>
  </si>
  <si>
    <t>FUR-CH-10003606</t>
  </si>
  <si>
    <t>SAFCO Folding Chair Trolley</t>
  </si>
  <si>
    <t>CA-2015-113628</t>
  </si>
  <si>
    <t>AH-10690</t>
  </si>
  <si>
    <t>Anna HŠberlin</t>
  </si>
  <si>
    <t>FUR-CH-10003298</t>
  </si>
  <si>
    <t>Office Star - Contemporary Task Swivel chair with Loop Arms, Charcoal</t>
  </si>
  <si>
    <t>CA-2015-102582</t>
  </si>
  <si>
    <t>CA-2017-141873</t>
  </si>
  <si>
    <t>CA-2017-141733</t>
  </si>
  <si>
    <t>US-2015-111927</t>
  </si>
  <si>
    <t>LS-17230</t>
  </si>
  <si>
    <t>Lycoris Saunders</t>
  </si>
  <si>
    <t>Executive Impressions 13" Chairman Wall Clock</t>
  </si>
  <si>
    <t>CA-2014-105984</t>
  </si>
  <si>
    <t>MY-18295</t>
  </si>
  <si>
    <t>Muhammed Yedwab</t>
  </si>
  <si>
    <t>CA-2014-126760</t>
  </si>
  <si>
    <t>US-2014-109162</t>
  </si>
  <si>
    <t>KE-16420</t>
  </si>
  <si>
    <t>Katrina Edelman</t>
  </si>
  <si>
    <t>CA-2014-101931</t>
  </si>
  <si>
    <t>CA-2015-127593</t>
  </si>
  <si>
    <t>DH-13675</t>
  </si>
  <si>
    <t>Duane Huffman</t>
  </si>
  <si>
    <t>US-2017-131849</t>
  </si>
  <si>
    <t>GH-14410</t>
  </si>
  <si>
    <t>Gary Hansen</t>
  </si>
  <si>
    <t>FUR-FU-10004164</t>
  </si>
  <si>
    <t>Eldon 300 Class Desk Accessories, Black</t>
  </si>
  <si>
    <t>CA-2017-154039</t>
  </si>
  <si>
    <t>CA-2015-157133</t>
  </si>
  <si>
    <t>Champaign</t>
  </si>
  <si>
    <t>FUR-FU-10004904</t>
  </si>
  <si>
    <t>Eldon "L" Workstation Diamond Chairmat</t>
  </si>
  <si>
    <t>CA-2015-132486</t>
  </si>
  <si>
    <t>JF-15355</t>
  </si>
  <si>
    <t>Jay Fein</t>
  </si>
  <si>
    <t>CA-2015-129896</t>
  </si>
  <si>
    <t>PF-19120</t>
  </si>
  <si>
    <t>Peter Fuller</t>
  </si>
  <si>
    <t>FUR-FU-10002396</t>
  </si>
  <si>
    <t>DAX Copper Panel Document Frame, 5 x 7 Size</t>
  </si>
  <si>
    <t>US-2016-163881</t>
  </si>
  <si>
    <t>SP-20860</t>
  </si>
  <si>
    <t>Sung Pak</t>
  </si>
  <si>
    <t>CA-2015-167010</t>
  </si>
  <si>
    <t>VT-21700</t>
  </si>
  <si>
    <t>Valerie Takahito</t>
  </si>
  <si>
    <t>FUR-BO-10004218</t>
  </si>
  <si>
    <t>Bush Heritage Pine Collection 5-Shelf Bookcase, Albany Pine Finish, *Special Order</t>
  </si>
  <si>
    <t>CA-2017-148068</t>
  </si>
  <si>
    <t>MM-18280</t>
  </si>
  <si>
    <t>Muhammed MacIntyre</t>
  </si>
  <si>
    <t>US-2017-142573</t>
  </si>
  <si>
    <t>CA-2014-103940</t>
  </si>
  <si>
    <t>CA-2016-162082</t>
  </si>
  <si>
    <t>Harlingen</t>
  </si>
  <si>
    <t>CA-2015-118955</t>
  </si>
  <si>
    <t>US-2016-143448</t>
  </si>
  <si>
    <t>MH-17455</t>
  </si>
  <si>
    <t>Mark Hamilton</t>
  </si>
  <si>
    <t>Greenwood</t>
  </si>
  <si>
    <t>CA-2017-117863</t>
  </si>
  <si>
    <t>TS-21340</t>
  </si>
  <si>
    <t>Toby Swindell</t>
  </si>
  <si>
    <t>CA-2016-119963</t>
  </si>
  <si>
    <t>CA-2014-133228</t>
  </si>
  <si>
    <t>CA-2016-114951</t>
  </si>
  <si>
    <t>DN-13690</t>
  </si>
  <si>
    <t>Duane Noonan</t>
  </si>
  <si>
    <t>CA-2016-156573</t>
  </si>
  <si>
    <t>RB-19360</t>
  </si>
  <si>
    <t>Raymond Buch</t>
  </si>
  <si>
    <t>Nashville</t>
  </si>
  <si>
    <t>FUR-FU-10001085</t>
  </si>
  <si>
    <t>3M Polarizing Light Filter Sleeves</t>
  </si>
  <si>
    <t>CA-2017-134838</t>
  </si>
  <si>
    <t>ED-13885</t>
  </si>
  <si>
    <t>Emily Ducich</t>
  </si>
  <si>
    <t>CA-2016-167556</t>
  </si>
  <si>
    <t>JM-15250</t>
  </si>
  <si>
    <t>Janet Martin</t>
  </si>
  <si>
    <t>US-2016-116400</t>
  </si>
  <si>
    <t>EB-13930</t>
  </si>
  <si>
    <t>Eric Barreto</t>
  </si>
  <si>
    <t>FUR-FU-10003731</t>
  </si>
  <si>
    <t>Eldon Expressions Wood and Plastic Desk Accessories, Oak</t>
  </si>
  <si>
    <t>CA-2014-114517</t>
  </si>
  <si>
    <t>TH-21235</t>
  </si>
  <si>
    <t>Tiffany House</t>
  </si>
  <si>
    <t>CA-2017-119564</t>
  </si>
  <si>
    <t>PL-18925</t>
  </si>
  <si>
    <t>Paul Lucas</t>
  </si>
  <si>
    <t>CA-2016-135265</t>
  </si>
  <si>
    <t>CA-2016-108735</t>
  </si>
  <si>
    <t>US-2016-159415</t>
  </si>
  <si>
    <t>CS-12175</t>
  </si>
  <si>
    <t>Charles Sheldon</t>
  </si>
  <si>
    <t>FUR-FU-10003798</t>
  </si>
  <si>
    <t>Ultra Door Kickplate, 8"H x 34"W</t>
  </si>
  <si>
    <t>CA-2014-122588</t>
  </si>
  <si>
    <t>AR-10540</t>
  </si>
  <si>
    <t>Andy Reiter</t>
  </si>
  <si>
    <t>Woonsocket</t>
  </si>
  <si>
    <t>CA-2015-161998</t>
  </si>
  <si>
    <t>DB-13120</t>
  </si>
  <si>
    <t>David Bremer</t>
  </si>
  <si>
    <t>CA-2015-105627</t>
  </si>
  <si>
    <t>DK-12895</t>
  </si>
  <si>
    <t>Dana Kaydos</t>
  </si>
  <si>
    <t>Kenosha</t>
  </si>
  <si>
    <t>US-2015-149629</t>
  </si>
  <si>
    <t>Port Saint Lucie</t>
  </si>
  <si>
    <t>CA-2014-116834</t>
  </si>
  <si>
    <t>CA-2016-145730</t>
  </si>
  <si>
    <t>CA-2017-144463</t>
  </si>
  <si>
    <t>FUR-FU-10001215</t>
  </si>
  <si>
    <t>Howard Miller 11-1/2" Diameter Brentwood Wall Clock</t>
  </si>
  <si>
    <t>CA-2014-154963</t>
  </si>
  <si>
    <t>AA-10645</t>
  </si>
  <si>
    <t>Anna Andreadi</t>
  </si>
  <si>
    <t>CA-2017-130764</t>
  </si>
  <si>
    <t>JO-15145</t>
  </si>
  <si>
    <t>Jack O'Briant</t>
  </si>
  <si>
    <t>CA-2017-124296</t>
  </si>
  <si>
    <t>CA-2014-110786</t>
  </si>
  <si>
    <t>CA-2015-137750</t>
  </si>
  <si>
    <t>CA-2017-136350</t>
  </si>
  <si>
    <t>GA-14515</t>
  </si>
  <si>
    <t>George Ashbrook</t>
  </si>
  <si>
    <t>CA-2014-122931</t>
  </si>
  <si>
    <t>CA-2015-124058</t>
  </si>
  <si>
    <t>CA-2016-145303</t>
  </si>
  <si>
    <t>CA-2017-108112</t>
  </si>
  <si>
    <t>Miramar</t>
  </si>
  <si>
    <t>US-2014-156559</t>
  </si>
  <si>
    <t>LH-16900</t>
  </si>
  <si>
    <t>Lena Hernandez</t>
  </si>
  <si>
    <t>FUR-BO-10000711</t>
  </si>
  <si>
    <t>Hon Metal Bookcases, Gray</t>
  </si>
  <si>
    <t>CA-2017-137456</t>
  </si>
  <si>
    <t>Fremont</t>
  </si>
  <si>
    <t>CA-2015-105599</t>
  </si>
  <si>
    <t>CA-2015-153717</t>
  </si>
  <si>
    <t>DL-13495</t>
  </si>
  <si>
    <t>Dionis Lloyd</t>
  </si>
  <si>
    <t>FUR-BO-10004360</t>
  </si>
  <si>
    <t>Rush Hierlooms Collection Rich Wood Bookcases</t>
  </si>
  <si>
    <t>CA-2017-123239</t>
  </si>
  <si>
    <t>MG-18145</t>
  </si>
  <si>
    <t>Mike Gockenbach</t>
  </si>
  <si>
    <t>CA-2017-127313</t>
  </si>
  <si>
    <t>CA-2017-112725</t>
  </si>
  <si>
    <t>CA-2015-136196</t>
  </si>
  <si>
    <t>Freeport</t>
  </si>
  <si>
    <t>CA-2014-157924</t>
  </si>
  <si>
    <t>FUR-CH-10000229</t>
  </si>
  <si>
    <t>Global Enterprise Series Seating High-Back Swivel/Tilt Chairs</t>
  </si>
  <si>
    <t>CA-2016-143749</t>
  </si>
  <si>
    <t>FUR-BO-10002853</t>
  </si>
  <si>
    <t>O'Sullivan 5-Shelf Heavy-Duty Bookcases</t>
  </si>
  <si>
    <t>CA-2015-150875</t>
  </si>
  <si>
    <t>Boise</t>
  </si>
  <si>
    <t>CA-2016-124233</t>
  </si>
  <si>
    <t>CA-2014-145387</t>
  </si>
  <si>
    <t>Cranston</t>
  </si>
  <si>
    <t>CA-2017-149881</t>
  </si>
  <si>
    <t>NC-18535</t>
  </si>
  <si>
    <t>Nick Crebassa</t>
  </si>
  <si>
    <t>FUR-BO-10003894</t>
  </si>
  <si>
    <t>Safco Value Mate Steel Bookcase, Baked Enamel Finish on Steel, Black</t>
  </si>
  <si>
    <t>CA-2017-134565</t>
  </si>
  <si>
    <t>US-2014-102631</t>
  </si>
  <si>
    <t>FUR-FU-10003930</t>
  </si>
  <si>
    <t>Howard Miller 12-3/4 Diameter Accuwave DS  Wall Clock</t>
  </si>
  <si>
    <t>CA-2015-154970</t>
  </si>
  <si>
    <t>SR-20740</t>
  </si>
  <si>
    <t>Steven Roelle</t>
  </si>
  <si>
    <t>CA-2017-100223</t>
  </si>
  <si>
    <t>CA-2017-117702</t>
  </si>
  <si>
    <t>Baltimore</t>
  </si>
  <si>
    <t>CA-2016-157336</t>
  </si>
  <si>
    <t>SJ-20500</t>
  </si>
  <si>
    <t>Shirley Jackson</t>
  </si>
  <si>
    <t>CA-2014-168130</t>
  </si>
  <si>
    <t>BS-11365</t>
  </si>
  <si>
    <t>Bill Shonely</t>
  </si>
  <si>
    <t>CA-2017-163160</t>
  </si>
  <si>
    <t>CA-2016-124793</t>
  </si>
  <si>
    <t>US-2016-131611</t>
  </si>
  <si>
    <t>US-2017-124821</t>
  </si>
  <si>
    <t>CA-2015-166975</t>
  </si>
  <si>
    <t>SH-20635</t>
  </si>
  <si>
    <t>Stefanie Holloman</t>
  </si>
  <si>
    <t>CA-2016-123806</t>
  </si>
  <si>
    <t>US-2016-107440</t>
  </si>
  <si>
    <t>CA-2014-166989</t>
  </si>
  <si>
    <t>RM-19675</t>
  </si>
  <si>
    <t>Robert Marley</t>
  </si>
  <si>
    <t>CA-2015-105690</t>
  </si>
  <si>
    <t>CA-11965</t>
  </si>
  <si>
    <t>Carol Adams</t>
  </si>
  <si>
    <t>Port Arthur</t>
  </si>
  <si>
    <t>CA-2017-102407</t>
  </si>
  <si>
    <t>CA-2017-101581</t>
  </si>
  <si>
    <t>CA-2017-169124</t>
  </si>
  <si>
    <t>Citrus Heights</t>
  </si>
  <si>
    <t>CA-2017-129021</t>
  </si>
  <si>
    <t>CA-2014-162278</t>
  </si>
  <si>
    <t>AH-10585</t>
  </si>
  <si>
    <t>Angele Hood</t>
  </si>
  <si>
    <t>CA-2014-125829</t>
  </si>
  <si>
    <t>US-2017-136189</t>
  </si>
  <si>
    <t>FUR-FU-10000175</t>
  </si>
  <si>
    <t>DAX Wood Document Frame.</t>
  </si>
  <si>
    <t>CA-2015-154795</t>
  </si>
  <si>
    <t>GZ-14470</t>
  </si>
  <si>
    <t>Gary Zandusky</t>
  </si>
  <si>
    <t>Bullhead City</t>
  </si>
  <si>
    <t>CA-2016-120355</t>
  </si>
  <si>
    <t>New Rochelle</t>
  </si>
  <si>
    <t>FUR-FU-10004053</t>
  </si>
  <si>
    <t>DAX Two-Tone Silver Metal Document Frame</t>
  </si>
  <si>
    <t>CA-2017-162565</t>
  </si>
  <si>
    <t>RR-19315</t>
  </si>
  <si>
    <t>Ralph Ritter</t>
  </si>
  <si>
    <t>CA-2014-166954</t>
  </si>
  <si>
    <t>San Gabriel</t>
  </si>
  <si>
    <t>CA-2015-152891</t>
  </si>
  <si>
    <t>US-2015-122784</t>
  </si>
  <si>
    <t>FUR-BO-10004690</t>
  </si>
  <si>
    <t>O'Sullivan Cherrywood Estates Traditional Barrister Bookcase</t>
  </si>
  <si>
    <t>CA-2017-111556</t>
  </si>
  <si>
    <t>US-2014-138758</t>
  </si>
  <si>
    <t>JL-15835</t>
  </si>
  <si>
    <t>John Lee</t>
  </si>
  <si>
    <t>CA-2016-131737</t>
  </si>
  <si>
    <t>CA-2014-160157</t>
  </si>
  <si>
    <t>Hamilton</t>
  </si>
  <si>
    <t>CA-2017-159464</t>
  </si>
  <si>
    <t>Sandy Springs</t>
  </si>
  <si>
    <t>FUR-BO-10003546</t>
  </si>
  <si>
    <t>Hon 4-Shelf Metal Bookcases</t>
  </si>
  <si>
    <t>CA-2017-119452</t>
  </si>
  <si>
    <t>CA-2016-168893</t>
  </si>
  <si>
    <t>FUR-TA-10003392</t>
  </si>
  <si>
    <t>Global Adaptabilities Conference Tables</t>
  </si>
  <si>
    <t>CA-2015-121965</t>
  </si>
  <si>
    <t>CA-2016-147137</t>
  </si>
  <si>
    <t>US-2015-146745</t>
  </si>
  <si>
    <t>AS-10630</t>
  </si>
  <si>
    <t>Ann Steele</t>
  </si>
  <si>
    <t>US-2017-125717</t>
  </si>
  <si>
    <t>CA-2017-168641</t>
  </si>
  <si>
    <t>CA-2017-156895</t>
  </si>
  <si>
    <t>CA-2017-121300</t>
  </si>
  <si>
    <t>Mentor</t>
  </si>
  <si>
    <t>FUR-TA-10004442</t>
  </si>
  <si>
    <t>Riverside Furniture Stanwyck Manor Table Series</t>
  </si>
  <si>
    <t>CA-2017-130211</t>
  </si>
  <si>
    <t>Lawton</t>
  </si>
  <si>
    <t>CA-2017-105921</t>
  </si>
  <si>
    <t>CA-2014-150798</t>
  </si>
  <si>
    <t>JK-15730</t>
  </si>
  <si>
    <t>Joe Kamberova</t>
  </si>
  <si>
    <t>CA-2017-112753</t>
  </si>
  <si>
    <t>CC-12670</t>
  </si>
  <si>
    <t>Craig Carreira</t>
  </si>
  <si>
    <t>US-2014-138247</t>
  </si>
  <si>
    <t>CA-2017-167003</t>
  </si>
  <si>
    <t>VS-21820</t>
  </si>
  <si>
    <t>Vivek Sundaresam</t>
  </si>
  <si>
    <t>CA-2016-119935</t>
  </si>
  <si>
    <t>CA-2016-120873</t>
  </si>
  <si>
    <t>BW-11200</t>
  </si>
  <si>
    <t>Ben Wallace</t>
  </si>
  <si>
    <t>Hampton</t>
  </si>
  <si>
    <t>CA-2014-109491</t>
  </si>
  <si>
    <t>CA-2014-107454</t>
  </si>
  <si>
    <t>RD-19720</t>
  </si>
  <si>
    <t>Roger Demir</t>
  </si>
  <si>
    <t>US-2017-105046</t>
  </si>
  <si>
    <t>Rome</t>
  </si>
  <si>
    <t>CA-2016-118759</t>
  </si>
  <si>
    <t>CA-2014-140403</t>
  </si>
  <si>
    <t>Manteca</t>
  </si>
  <si>
    <t>CA-2017-138464</t>
  </si>
  <si>
    <t>VF-21715</t>
  </si>
  <si>
    <t>Vicky Freymann</t>
  </si>
  <si>
    <t>CA-2015-104129</t>
  </si>
  <si>
    <t>ES-14080</t>
  </si>
  <si>
    <t>Erin Smith</t>
  </si>
  <si>
    <t>CA-2015-126557</t>
  </si>
  <si>
    <t>RL-19615</t>
  </si>
  <si>
    <t>Rob Lucas</t>
  </si>
  <si>
    <t>US-2014-165862</t>
  </si>
  <si>
    <t>GK-14620</t>
  </si>
  <si>
    <t>Grace Kelly</t>
  </si>
  <si>
    <t>US-2014-106334</t>
  </si>
  <si>
    <t>JF-15490</t>
  </si>
  <si>
    <t>Jeremy Farry</t>
  </si>
  <si>
    <t>CA-2014-110219</t>
  </si>
  <si>
    <t>CA-2015-118871</t>
  </si>
  <si>
    <t>FUR-FU-10002111</t>
  </si>
  <si>
    <t>Master Caster Door Stop, Large Brown</t>
  </si>
  <si>
    <t>CA-2017-129490</t>
  </si>
  <si>
    <t>CA-2014-169460</t>
  </si>
  <si>
    <t>CA-2016-139395</t>
  </si>
  <si>
    <t>MG-17650</t>
  </si>
  <si>
    <t>Matthew Grinstein</t>
  </si>
  <si>
    <t>CA-2016-120250</t>
  </si>
  <si>
    <t>FUR-FU-10003424</t>
  </si>
  <si>
    <t>Nu-Dell Oak Frame</t>
  </si>
  <si>
    <t>US-2017-163790</t>
  </si>
  <si>
    <t>Danville</t>
  </si>
  <si>
    <t>FUR-FU-10002508</t>
  </si>
  <si>
    <t>Document Clip Frames</t>
  </si>
  <si>
    <t>CA-2016-129868</t>
  </si>
  <si>
    <t>MC-18130</t>
  </si>
  <si>
    <t>Mike Caudle</t>
  </si>
  <si>
    <t>CA-2015-146948</t>
  </si>
  <si>
    <t>MG-17890</t>
  </si>
  <si>
    <t>Michael Granlund</t>
  </si>
  <si>
    <t>US-2017-141852</t>
  </si>
  <si>
    <t>CA-2015-117800</t>
  </si>
  <si>
    <t>CA-2017-147228</t>
  </si>
  <si>
    <t>US-2015-126235</t>
  </si>
  <si>
    <t>FUR-FU-10000719</t>
  </si>
  <si>
    <t>DAX Cubicle Frames, 8-1/2 x 11</t>
  </si>
  <si>
    <t>CA-2017-168396</t>
  </si>
  <si>
    <t>CA-2015-130456</t>
  </si>
  <si>
    <t>FUR-BO-10003893</t>
  </si>
  <si>
    <t>Sauder Camden County Collection Library</t>
  </si>
  <si>
    <t>CA-2017-130141</t>
  </si>
  <si>
    <t>HA-14905</t>
  </si>
  <si>
    <t>Helen Abelman</t>
  </si>
  <si>
    <t>FUR-CH-10000749</t>
  </si>
  <si>
    <t>Office Star - Ergonomic Mid Back Chair with 2-Way Adjustable Arms</t>
  </si>
  <si>
    <t>CA-2016-143910</t>
  </si>
  <si>
    <t>CA-2016-139556</t>
  </si>
  <si>
    <t>DB-13360</t>
  </si>
  <si>
    <t>Dennis Bolton</t>
  </si>
  <si>
    <t>CA-2015-112130</t>
  </si>
  <si>
    <t>SV-20785</t>
  </si>
  <si>
    <t>Stewart Visinsky</t>
  </si>
  <si>
    <t>CA-2016-116547</t>
  </si>
  <si>
    <t>US-2017-133200</t>
  </si>
  <si>
    <t>DB-13555</t>
  </si>
  <si>
    <t>Dorothy Badders</t>
  </si>
  <si>
    <t>CA-2016-133550</t>
  </si>
  <si>
    <t>CA-2017-139416</t>
  </si>
  <si>
    <t>AG-10270</t>
  </si>
  <si>
    <t>Alejandro Grove</t>
  </si>
  <si>
    <t>CA-2016-159912</t>
  </si>
  <si>
    <t>CA-2014-138681</t>
  </si>
  <si>
    <t>US-2015-138121</t>
  </si>
  <si>
    <t>CA-2017-140298</t>
  </si>
  <si>
    <t>CA-2016-158435</t>
  </si>
  <si>
    <t>Waterbury</t>
  </si>
  <si>
    <t>CA-2014-108273</t>
  </si>
  <si>
    <t>CA-2017-143126</t>
  </si>
  <si>
    <t>CA-2014-106229</t>
  </si>
  <si>
    <t>NR-18550</t>
  </si>
  <si>
    <t>Nick Radford</t>
  </si>
  <si>
    <t>CA-2014-119151</t>
  </si>
  <si>
    <t>US-2015-103996</t>
  </si>
  <si>
    <t>RB-19435</t>
  </si>
  <si>
    <t>Richard Bierner</t>
  </si>
  <si>
    <t>CA-2016-120530</t>
  </si>
  <si>
    <t>CA-2015-105725</t>
  </si>
  <si>
    <t>GT-14755</t>
  </si>
  <si>
    <t>Guy Thornton</t>
  </si>
  <si>
    <t>CA-2016-120005</t>
  </si>
  <si>
    <t>CA-2017-103499</t>
  </si>
  <si>
    <t>ES-14020</t>
  </si>
  <si>
    <t>Erica Smith</t>
  </si>
  <si>
    <t>CA-2017-119746</t>
  </si>
  <si>
    <t>CM-12385</t>
  </si>
  <si>
    <t>Christopher Martinez</t>
  </si>
  <si>
    <t>CA-2014-150301</t>
  </si>
  <si>
    <t>Buffalo</t>
  </si>
  <si>
    <t>CA-2014-159310</t>
  </si>
  <si>
    <t>CA-2015-104346</t>
  </si>
  <si>
    <t>CA-2015-144722</t>
  </si>
  <si>
    <t>MF-18250</t>
  </si>
  <si>
    <t>Monica Federle</t>
  </si>
  <si>
    <t>US-2016-148901</t>
  </si>
  <si>
    <t>CA-2017-136364</t>
  </si>
  <si>
    <t>CA-2016-121370</t>
  </si>
  <si>
    <t>EB-14110</t>
  </si>
  <si>
    <t>Eugene Barchas</t>
  </si>
  <si>
    <t>FUR-FU-10002813</t>
  </si>
  <si>
    <t>DAX Contemporary Wood Frame with Silver Metal Mat, Desktop, 11 x 14 Size</t>
  </si>
  <si>
    <t>CA-2016-140018</t>
  </si>
  <si>
    <t>CA-2017-154123</t>
  </si>
  <si>
    <t>CA-2014-107818</t>
  </si>
  <si>
    <t>Pasco</t>
  </si>
  <si>
    <t>CA-2014-113320</t>
  </si>
  <si>
    <t>CA-2015-137526</t>
  </si>
  <si>
    <t>FUR-FU-10004845</t>
  </si>
  <si>
    <t>Deflect-o EconoMat Nonstudded, No Bevel Mat</t>
  </si>
  <si>
    <t>CA-2017-122490</t>
  </si>
  <si>
    <t>CA-2017-143567</t>
  </si>
  <si>
    <t>TB-21175</t>
  </si>
  <si>
    <t>Thomas Boland</t>
  </si>
  <si>
    <t>CA-2016-163167</t>
  </si>
  <si>
    <t>Marietta</t>
  </si>
  <si>
    <t>US-2014-122021</t>
  </si>
  <si>
    <t>AC-10660</t>
  </si>
  <si>
    <t>Anna Chung</t>
  </si>
  <si>
    <t>Parma</t>
  </si>
  <si>
    <t>US-2014-161613</t>
  </si>
  <si>
    <t>CA-2017-163125</t>
  </si>
  <si>
    <t>League City</t>
  </si>
  <si>
    <t>FUR-CH-10001802</t>
  </si>
  <si>
    <t>Hon Every-Day Chair Series Swivel Task Chairs</t>
  </si>
  <si>
    <t>CA-2016-160304</t>
  </si>
  <si>
    <t>Gaithersburg</t>
  </si>
  <si>
    <t>CA-2017-117653</t>
  </si>
  <si>
    <t>CA-2017-143245</t>
  </si>
  <si>
    <t>CA-2014-157147</t>
  </si>
  <si>
    <t>CA-2015-156482</t>
  </si>
  <si>
    <t>CA-2017-107125</t>
  </si>
  <si>
    <t>CA-2014-160262</t>
  </si>
  <si>
    <t>CA-2014-156587</t>
  </si>
  <si>
    <t>AB-10015</t>
  </si>
  <si>
    <t>Aaron Bergman</t>
  </si>
  <si>
    <t>CA-2015-122406</t>
  </si>
  <si>
    <t>US-2016-153815</t>
  </si>
  <si>
    <t>CA-2016-149279</t>
  </si>
  <si>
    <t>CL-12700</t>
  </si>
  <si>
    <t>Craig Leslie</t>
  </si>
  <si>
    <t>CA-2015-153038</t>
  </si>
  <si>
    <t>RB-19645</t>
  </si>
  <si>
    <t>Robert Barroso</t>
  </si>
  <si>
    <t>US-2017-139647</t>
  </si>
  <si>
    <t>CA-2014-153850</t>
  </si>
  <si>
    <t>CA-2014-127558</t>
  </si>
  <si>
    <t>SS-20410</t>
  </si>
  <si>
    <t>Shahid Shariari</t>
  </si>
  <si>
    <t>CA-2016-133795</t>
  </si>
  <si>
    <t>US-2017-130953</t>
  </si>
  <si>
    <t>Oklahoma City</t>
  </si>
  <si>
    <t>FUR-CH-10004626</t>
  </si>
  <si>
    <t>Office Star Flex Back Scooter Chair with Aluminum Finish Frame</t>
  </si>
  <si>
    <t>CA-2016-155166</t>
  </si>
  <si>
    <t>CA-2015-103954</t>
  </si>
  <si>
    <t>HR-14770</t>
  </si>
  <si>
    <t>Hallie Redmond</t>
  </si>
  <si>
    <t>CA-2014-169803</t>
  </si>
  <si>
    <t>CA-2015-136469</t>
  </si>
  <si>
    <t>CA-2016-158694</t>
  </si>
  <si>
    <t>CA-2015-141243</t>
  </si>
  <si>
    <t>AH-10465</t>
  </si>
  <si>
    <t>Amy Hunt</t>
  </si>
  <si>
    <t>CA-2015-136798</t>
  </si>
  <si>
    <t>CA-2017-142090</t>
  </si>
  <si>
    <t>Burlington</t>
  </si>
  <si>
    <t>CA-2014-124478</t>
  </si>
  <si>
    <t>MA-17560</t>
  </si>
  <si>
    <t>Matt Abelman</t>
  </si>
  <si>
    <t>CA-2014-134572</t>
  </si>
  <si>
    <t>US-2017-133312</t>
  </si>
  <si>
    <t>BD-11500</t>
  </si>
  <si>
    <t>Bradley Drucker</t>
  </si>
  <si>
    <t>US-2014-140452</t>
  </si>
  <si>
    <t>CA-2014-116568</t>
  </si>
  <si>
    <t>Deltona</t>
  </si>
  <si>
    <t>CA-2015-153073</t>
  </si>
  <si>
    <t>FUR-FU-10001025</t>
  </si>
  <si>
    <t>Eldon Imˆge Series Desk Accessories, Clear</t>
  </si>
  <si>
    <t>CA-2014-160766</t>
  </si>
  <si>
    <t>CA-2017-146626</t>
  </si>
  <si>
    <t>Anaheim</t>
  </si>
  <si>
    <t>CA-2016-128972</t>
  </si>
  <si>
    <t>TS-21430</t>
  </si>
  <si>
    <t>Tom Stivers</t>
  </si>
  <si>
    <t>CA-2016-111213</t>
  </si>
  <si>
    <t>FP-14320</t>
  </si>
  <si>
    <t>Frank Preis</t>
  </si>
  <si>
    <t>CA-2017-161333</t>
  </si>
  <si>
    <t>CA-2017-128734</t>
  </si>
  <si>
    <t>JL-15175</t>
  </si>
  <si>
    <t>James Lanier</t>
  </si>
  <si>
    <t>Chandler</t>
  </si>
  <si>
    <t>US-2015-124219</t>
  </si>
  <si>
    <t>KW-16570</t>
  </si>
  <si>
    <t>Kelly Williams</t>
  </si>
  <si>
    <t>Kirkwood</t>
  </si>
  <si>
    <t>CA-2017-163006</t>
  </si>
  <si>
    <t>CA-2014-111192</t>
  </si>
  <si>
    <t>CA-2016-115378</t>
  </si>
  <si>
    <t>AJ-10945</t>
  </si>
  <si>
    <t>Ashley Jarboe</t>
  </si>
  <si>
    <t>Taylor</t>
  </si>
  <si>
    <t>CA-2015-161627</t>
  </si>
  <si>
    <t>CA-2014-121006</t>
  </si>
  <si>
    <t>Midland</t>
  </si>
  <si>
    <t>CA-2016-122903</t>
  </si>
  <si>
    <t>CA-2017-106432</t>
  </si>
  <si>
    <t>Waco</t>
  </si>
  <si>
    <t>US-2015-120502</t>
  </si>
  <si>
    <t>CA-2015-115567</t>
  </si>
  <si>
    <t>CA-2014-101560</t>
  </si>
  <si>
    <t>CS-12250</t>
  </si>
  <si>
    <t>Chris Selesnick</t>
  </si>
  <si>
    <t>CA-2015-142454</t>
  </si>
  <si>
    <t>RE-19450</t>
  </si>
  <si>
    <t>Richard Eichhorn</t>
  </si>
  <si>
    <t>CA-2017-145653</t>
  </si>
  <si>
    <t>CA-2014-140487</t>
  </si>
  <si>
    <t>SR-20425</t>
  </si>
  <si>
    <t>Sharelle Roach</t>
  </si>
  <si>
    <t>CA-2016-119865</t>
  </si>
  <si>
    <t>CA-2017-124436</t>
  </si>
  <si>
    <t>CA-2014-115084</t>
  </si>
  <si>
    <t>Texarkana</t>
  </si>
  <si>
    <t>CA-2017-131037</t>
  </si>
  <si>
    <t>TM-21490</t>
  </si>
  <si>
    <t>Tony Molinari</t>
  </si>
  <si>
    <t>CA-2014-166744</t>
  </si>
  <si>
    <t>CA-2016-156265</t>
  </si>
  <si>
    <t>FUR-TA-10001691</t>
  </si>
  <si>
    <t>Barricks Non-Folding Utility Table with Steel Legs, Laminate Tops</t>
  </si>
  <si>
    <t>CA-2015-125185</t>
  </si>
  <si>
    <t>AH-10195</t>
  </si>
  <si>
    <t>Alan Haines</t>
  </si>
  <si>
    <t>Bethlehem</t>
  </si>
  <si>
    <t>CA-2014-105165</t>
  </si>
  <si>
    <t>CA-2017-144484</t>
  </si>
  <si>
    <t>CA-2017-125913</t>
  </si>
  <si>
    <t>CA-2015-162887</t>
  </si>
  <si>
    <t>Vermont</t>
  </si>
  <si>
    <t>CA-2014-113859</t>
  </si>
  <si>
    <t>CA-2015-105158</t>
  </si>
  <si>
    <t>CA-2017-105991</t>
  </si>
  <si>
    <t>CA-2014-146283</t>
  </si>
  <si>
    <t>CA-2015-111073</t>
  </si>
  <si>
    <t>CA-2017-108791</t>
  </si>
  <si>
    <t>CA-2016-113831</t>
  </si>
  <si>
    <t>US-2014-139500</t>
  </si>
  <si>
    <t>AB-10165</t>
  </si>
  <si>
    <t>Alan Barnes</t>
  </si>
  <si>
    <t>US-2014-166310</t>
  </si>
  <si>
    <t>Garland</t>
  </si>
  <si>
    <t>US-2016-168410</t>
  </si>
  <si>
    <t>CA-2017-131254</t>
  </si>
  <si>
    <t>CA-2017-137876</t>
  </si>
  <si>
    <t>CA-2016-154060</t>
  </si>
  <si>
    <t>US-2017-162558</t>
  </si>
  <si>
    <t>Knoxville</t>
  </si>
  <si>
    <t>Eldon 500 Class Desk Accessories</t>
  </si>
  <si>
    <t>CA-2015-119508</t>
  </si>
  <si>
    <t>CA-2016-123120</t>
  </si>
  <si>
    <t>CV-12295</t>
  </si>
  <si>
    <t>Christina VanderZanden</t>
  </si>
  <si>
    <t>CA-2014-103331</t>
  </si>
  <si>
    <t>CA-2014-113768</t>
  </si>
  <si>
    <t>US-2017-126060</t>
  </si>
  <si>
    <t>CA-2016-122017</t>
  </si>
  <si>
    <t>Wichita</t>
  </si>
  <si>
    <t>Kansas</t>
  </si>
  <si>
    <t>US-2017-136721</t>
  </si>
  <si>
    <t>NH-18610</t>
  </si>
  <si>
    <t>Nicole Hansen</t>
  </si>
  <si>
    <t>Oak Park</t>
  </si>
  <si>
    <t>CA-2015-118738</t>
  </si>
  <si>
    <t>AG-10495</t>
  </si>
  <si>
    <t>Andrew Gjertsen</t>
  </si>
  <si>
    <t>US-2014-123183</t>
  </si>
  <si>
    <t>GR-14560</t>
  </si>
  <si>
    <t>Georgia Rosenberg</t>
  </si>
  <si>
    <t>US-2016-147340</t>
  </si>
  <si>
    <t>CA-2016-117681</t>
  </si>
  <si>
    <t>CA-2016-153598</t>
  </si>
  <si>
    <t>US-2016-108497</t>
  </si>
  <si>
    <t>MH-17290</t>
  </si>
  <si>
    <t>Marc Harrigan</t>
  </si>
  <si>
    <t>CA-2014-136861</t>
  </si>
  <si>
    <t>CA-2014-103317</t>
  </si>
  <si>
    <t>DM-13525</t>
  </si>
  <si>
    <t>Don Miller</t>
  </si>
  <si>
    <t>Palm Coast</t>
  </si>
  <si>
    <t>FUR-FU-10003192</t>
  </si>
  <si>
    <t>Luxo Adjustable Task Clamp Lamp</t>
  </si>
  <si>
    <t>US-2014-119081</t>
  </si>
  <si>
    <t>TA-21385</t>
  </si>
  <si>
    <t>Tom Ashbrook</t>
  </si>
  <si>
    <t>Olathe</t>
  </si>
  <si>
    <t>CA-2017-130631</t>
  </si>
  <si>
    <t>CA-2017-116680</t>
  </si>
  <si>
    <t>FUR-TA-10001771</t>
  </si>
  <si>
    <t>Bush Cubix Conference Tables, Fully Assembled</t>
  </si>
  <si>
    <t>CA-2017-101574</t>
  </si>
  <si>
    <t>CA-2014-146591</t>
  </si>
  <si>
    <t>CA-2016-122448</t>
  </si>
  <si>
    <t>DB-13210</t>
  </si>
  <si>
    <t>Dean Braden</t>
  </si>
  <si>
    <t>CA-2014-132451</t>
  </si>
  <si>
    <t>CA-2017-116946</t>
  </si>
  <si>
    <t>CA-2017-148999</t>
  </si>
  <si>
    <t>FUR-CH-10002044</t>
  </si>
  <si>
    <t>Office Star - Contemporary Task Swivel chair with 2-way adjustable arms, Plum</t>
  </si>
  <si>
    <t>CA-2017-134495</t>
  </si>
  <si>
    <t>CA-2014-105249</t>
  </si>
  <si>
    <t>CA-2017-164378</t>
  </si>
  <si>
    <t>CA-2017-127782</t>
  </si>
  <si>
    <t>TH-21115</t>
  </si>
  <si>
    <t>Thea Hudgings</t>
  </si>
  <si>
    <t>CA-2015-168529</t>
  </si>
  <si>
    <t>CA-2017-117667</t>
  </si>
  <si>
    <t>MS-17980</t>
  </si>
  <si>
    <t>Michael Stewart</t>
  </si>
  <si>
    <t>US-2017-150595</t>
  </si>
  <si>
    <t>CA-2016-134936</t>
  </si>
  <si>
    <t>FUR-TA-10001086</t>
  </si>
  <si>
    <t>SAFCO PlanMaster Boards, 60w x 37-1/2d, White Melamine</t>
  </si>
  <si>
    <t>CA-2017-151008</t>
  </si>
  <si>
    <t>Draper</t>
  </si>
  <si>
    <t>US-2014-159618</t>
  </si>
  <si>
    <t>DB-12970</t>
  </si>
  <si>
    <t>Darren Budd</t>
  </si>
  <si>
    <t>CA-2017-116113</t>
  </si>
  <si>
    <t>CA-2015-125066</t>
  </si>
  <si>
    <t>CA-2017-157966</t>
  </si>
  <si>
    <t>SU-20665</t>
  </si>
  <si>
    <t>Stephanie Ulpright</t>
  </si>
  <si>
    <t>CA-2016-136686</t>
  </si>
  <si>
    <t>RF-19840</t>
  </si>
  <si>
    <t>Roy Franzšsisch</t>
  </si>
  <si>
    <t>CA-2017-137498</t>
  </si>
  <si>
    <t>CA-2017-163818</t>
  </si>
  <si>
    <t>CA-2014-116673</t>
  </si>
  <si>
    <t>CA-2014-164742</t>
  </si>
  <si>
    <t>CA-2016-134516</t>
  </si>
  <si>
    <t>CA-2017-125745</t>
  </si>
  <si>
    <t>US-2016-124163</t>
  </si>
  <si>
    <t>SC-20695</t>
  </si>
  <si>
    <t>Steve Chapman</t>
  </si>
  <si>
    <t>La Crosse</t>
  </si>
  <si>
    <t>CA-2014-126683</t>
  </si>
  <si>
    <t>CA-2017-148810</t>
  </si>
  <si>
    <t>FUR-CH-10001545</t>
  </si>
  <si>
    <t>Hon Comfortask Task/Swivel Chairs</t>
  </si>
  <si>
    <t>US-2016-146066</t>
  </si>
  <si>
    <t>CA-2014-127614</t>
  </si>
  <si>
    <t>CA-2017-113208</t>
  </si>
  <si>
    <t>ML-18040</t>
  </si>
  <si>
    <t>Michelle Lonsdale</t>
  </si>
  <si>
    <t>FUR-FU-10004245</t>
  </si>
  <si>
    <t>Career Cubicle Clock, 8 1/4", Black</t>
  </si>
  <si>
    <t>CA-2014-154893</t>
  </si>
  <si>
    <t>CA-2016-127985</t>
  </si>
  <si>
    <t>CA-2017-127117</t>
  </si>
  <si>
    <t>Morristown</t>
  </si>
  <si>
    <t>CA-2015-104241</t>
  </si>
  <si>
    <t>CA-2017-142342</t>
  </si>
  <si>
    <t>Apple Valley</t>
  </si>
  <si>
    <t>CA-2016-145261</t>
  </si>
  <si>
    <t>Salem</t>
  </si>
  <si>
    <t>CA-2016-108875</t>
  </si>
  <si>
    <t>CA-2015-141012</t>
  </si>
  <si>
    <t>TG-21640</t>
  </si>
  <si>
    <t>Trudy Glocke</t>
  </si>
  <si>
    <t>Pocatello</t>
  </si>
  <si>
    <t>CA-2014-126802</t>
  </si>
  <si>
    <t>CA-2014-131541</t>
  </si>
  <si>
    <t>Apopka</t>
  </si>
  <si>
    <t>CA-2015-119550</t>
  </si>
  <si>
    <t>RB-19705</t>
  </si>
  <si>
    <t>Roger Barcio</t>
  </si>
  <si>
    <t>US-2015-138093</t>
  </si>
  <si>
    <t>CA-2016-126165</t>
  </si>
  <si>
    <t>US-2014-123519</t>
  </si>
  <si>
    <t>SS-20875</t>
  </si>
  <si>
    <t>Sung Shariari</t>
  </si>
  <si>
    <t>US-2015-160857</t>
  </si>
  <si>
    <t>CA-2017-117324</t>
  </si>
  <si>
    <t>CA-2017-143574</t>
  </si>
  <si>
    <t>Milford</t>
  </si>
  <si>
    <t>CA-2014-148614</t>
  </si>
  <si>
    <t>US-2017-147886</t>
  </si>
  <si>
    <t>DH-13075</t>
  </si>
  <si>
    <t>Dave Hallsten</t>
  </si>
  <si>
    <t>CA-2014-145800</t>
  </si>
  <si>
    <t>Buffalo Grove</t>
  </si>
  <si>
    <t>CA-2016-118514</t>
  </si>
  <si>
    <t>CA-2015-119634</t>
  </si>
  <si>
    <t>BW-11065</t>
  </si>
  <si>
    <t>Barry Weirich</t>
  </si>
  <si>
    <t>CA-2017-158169</t>
  </si>
  <si>
    <t>Lake Forest</t>
  </si>
  <si>
    <t>CA-2015-162047</t>
  </si>
  <si>
    <t>FH-14365</t>
  </si>
  <si>
    <t>Fred Hopkins</t>
  </si>
  <si>
    <t>CA-2015-103835</t>
  </si>
  <si>
    <t>SC-20440</t>
  </si>
  <si>
    <t>Shaun Chance</t>
  </si>
  <si>
    <t>CA-2016-142398</t>
  </si>
  <si>
    <t>CA-2014-105270</t>
  </si>
  <si>
    <t>CA-2017-141117</t>
  </si>
  <si>
    <t>JK-16090</t>
  </si>
  <si>
    <t>Juliana Krohn</t>
  </si>
  <si>
    <t>CA-2017-115070</t>
  </si>
  <si>
    <t>MG-18205</t>
  </si>
  <si>
    <t>Mitch Gastineau</t>
  </si>
  <si>
    <t>CA-2017-140186</t>
  </si>
  <si>
    <t>CA-2014-124856</t>
  </si>
  <si>
    <t>CA-2014-166716</t>
  </si>
  <si>
    <t>CR-12730</t>
  </si>
  <si>
    <t>Craig Reiter</t>
  </si>
  <si>
    <t>CA-2017-113873</t>
  </si>
  <si>
    <t>CA-2016-125017</t>
  </si>
  <si>
    <t>US-2015-163279</t>
  </si>
  <si>
    <t>FUR-FU-10000747</t>
  </si>
  <si>
    <t>Tenex B1-RE Series Chair Mats for Low Pile Carpets</t>
  </si>
  <si>
    <t>CA-2017-117632</t>
  </si>
  <si>
    <t>CA-2017-161067</t>
  </si>
  <si>
    <t>KB-16405</t>
  </si>
  <si>
    <t>Katrina Bavinger</t>
  </si>
  <si>
    <t>CA-2016-122063</t>
  </si>
  <si>
    <t>CA-2016-142895</t>
  </si>
  <si>
    <t>CA-2015-134992</t>
  </si>
  <si>
    <t>CA-2015-126725</t>
  </si>
  <si>
    <t>BS-11665</t>
  </si>
  <si>
    <t>Brian Stugart</t>
  </si>
  <si>
    <t>CA-2015-121783</t>
  </si>
  <si>
    <t>PO-19180</t>
  </si>
  <si>
    <t>Philisse Overcash</t>
  </si>
  <si>
    <t>CA-2015-112214</t>
  </si>
  <si>
    <t>US-2017-153255</t>
  </si>
  <si>
    <t>CA-2015-108119</t>
  </si>
  <si>
    <t>Conway</t>
  </si>
  <si>
    <t>US-2014-117968</t>
  </si>
  <si>
    <t>Meriden</t>
  </si>
  <si>
    <t>CA-2016-152247</t>
  </si>
  <si>
    <t>Cheyenne</t>
  </si>
  <si>
    <t>Wyoming</t>
  </si>
  <si>
    <t>CA-2016-128223</t>
  </si>
  <si>
    <t>CA-2016-154235</t>
  </si>
  <si>
    <t>CA-2016-133935</t>
  </si>
  <si>
    <t>CA-2016-136301</t>
  </si>
  <si>
    <t>CA-2016-167682</t>
  </si>
  <si>
    <t>CA-2016-159639</t>
  </si>
  <si>
    <t>US-2016-113985</t>
  </si>
  <si>
    <t>US-2015-126977</t>
  </si>
  <si>
    <t>CA-2016-130288</t>
  </si>
  <si>
    <t>US-2014-118997</t>
  </si>
  <si>
    <t>RA-19885</t>
  </si>
  <si>
    <t>Ruben Ausman</t>
  </si>
  <si>
    <t>CA-2014-114314</t>
  </si>
  <si>
    <t>US-2017-169551</t>
  </si>
  <si>
    <t>CA-2016-103107</t>
  </si>
  <si>
    <t>CA-2014-104178</t>
  </si>
  <si>
    <t>CA-2014-155796</t>
  </si>
  <si>
    <t>Reading</t>
  </si>
  <si>
    <t>CA-2016-127138</t>
  </si>
  <si>
    <t>CA-2017-150602</t>
  </si>
  <si>
    <t>CA-2014-141726</t>
  </si>
  <si>
    <t>CA-2017-115105</t>
  </si>
  <si>
    <t>BD-11770</t>
  </si>
  <si>
    <t>Bryan Davis</t>
  </si>
  <si>
    <t>CA-2014-117765</t>
  </si>
  <si>
    <t>CA-2016-163776</t>
  </si>
  <si>
    <t>Hattiesburg</t>
  </si>
  <si>
    <t>US-2017-163300</t>
  </si>
  <si>
    <t>CA-2016-162187</t>
  </si>
  <si>
    <t>US-2014-112991</t>
  </si>
  <si>
    <t>Caldwell</t>
  </si>
  <si>
    <t>CA-2014-124079</t>
  </si>
  <si>
    <t>CA-2017-107244</t>
  </si>
  <si>
    <t>AG-10390</t>
  </si>
  <si>
    <t>Allen Goldenen</t>
  </si>
  <si>
    <t>CA-2015-100657</t>
  </si>
  <si>
    <t>SW-20245</t>
  </si>
  <si>
    <t>Scot Wooten</t>
  </si>
  <si>
    <t>CA-2017-129028</t>
  </si>
  <si>
    <t>CA-2014-102652</t>
  </si>
  <si>
    <t>US-2017-152492</t>
  </si>
  <si>
    <t>CA-2016-101168</t>
  </si>
  <si>
    <t>Nashua</t>
  </si>
  <si>
    <t>CA-2015-130253</t>
  </si>
  <si>
    <t>CA-2016-131205</t>
  </si>
  <si>
    <t>Georgetown</t>
  </si>
  <si>
    <t>CA-2016-117912</t>
  </si>
  <si>
    <t>Sierra Vista</t>
  </si>
  <si>
    <t>CA-2017-145702</t>
  </si>
  <si>
    <t>CA-2015-113215</t>
  </si>
  <si>
    <t>CA-2016-154662</t>
  </si>
  <si>
    <t>BF-11215</t>
  </si>
  <si>
    <t>Benjamin Farhat</t>
  </si>
  <si>
    <t>CA-2016-124016</t>
  </si>
  <si>
    <t>CA-2017-166695</t>
  </si>
  <si>
    <t>CA-2016-151561</t>
  </si>
  <si>
    <t>US-2014-165589</t>
  </si>
  <si>
    <t>Lubbock</t>
  </si>
  <si>
    <t>CA-2015-114048</t>
  </si>
  <si>
    <t>CA-2017-100111</t>
  </si>
  <si>
    <t>US-2017-132381</t>
  </si>
  <si>
    <t>CA-2016-124590</t>
  </si>
  <si>
    <t>SP-20920</t>
  </si>
  <si>
    <t>Susan Pistek</t>
  </si>
  <si>
    <t>CA-2017-143378</t>
  </si>
  <si>
    <t>JR-16210</t>
  </si>
  <si>
    <t>Justin Ritter</t>
  </si>
  <si>
    <t>CA-2016-124100</t>
  </si>
  <si>
    <t>CA-2014-163447</t>
  </si>
  <si>
    <t>TB-21190</t>
  </si>
  <si>
    <t>Thomas Brumley</t>
  </si>
  <si>
    <t>CA-2016-148096</t>
  </si>
  <si>
    <t>AO-10810</t>
  </si>
  <si>
    <t>Anthony O'Donnell</t>
  </si>
  <si>
    <t>CA-2014-131247</t>
  </si>
  <si>
    <t>CA-2017-101322</t>
  </si>
  <si>
    <t>US-2016-106600</t>
  </si>
  <si>
    <t>CA-2014-111871</t>
  </si>
  <si>
    <t>EK-13795</t>
  </si>
  <si>
    <t>Eileen Kiefer</t>
  </si>
  <si>
    <t>CA-2017-151484</t>
  </si>
  <si>
    <t>CA-2014-103989</t>
  </si>
  <si>
    <t>CA-2015-158421</t>
  </si>
  <si>
    <t>CA-2016-143609</t>
  </si>
  <si>
    <t>DB-13270</t>
  </si>
  <si>
    <t>Deborah Brumfield</t>
  </si>
  <si>
    <t>Portland</t>
  </si>
  <si>
    <t>CA-2016-157259</t>
  </si>
  <si>
    <t>CA-2016-118332</t>
  </si>
  <si>
    <t>CA-2017-145660</t>
  </si>
  <si>
    <t>CA-2016-133697</t>
  </si>
  <si>
    <t>CM-12445</t>
  </si>
  <si>
    <t>Chuck Magee</t>
  </si>
  <si>
    <t>CA-2017-119809</t>
  </si>
  <si>
    <t>YS-21880</t>
  </si>
  <si>
    <t>Yana Sorensen</t>
  </si>
  <si>
    <t>CA-2015-161711</t>
  </si>
  <si>
    <t>CA-2017-140627</t>
  </si>
  <si>
    <t>Hendersonville</t>
  </si>
  <si>
    <t>CA-2015-133445</t>
  </si>
  <si>
    <t>US-2017-142188</t>
  </si>
  <si>
    <t>JF-15415</t>
  </si>
  <si>
    <t>Jennifer Ferguson</t>
  </si>
  <si>
    <t>CA-2015-134075</t>
  </si>
  <si>
    <t>CA-2017-141572</t>
  </si>
  <si>
    <t>LO-17170</t>
  </si>
  <si>
    <t>Lori Olson</t>
  </si>
  <si>
    <t>CA-2015-112305</t>
  </si>
  <si>
    <t>CA-2017-121580</t>
  </si>
  <si>
    <t>CA-2015-151624</t>
  </si>
  <si>
    <t>CA-2017-102379</t>
  </si>
  <si>
    <t>US-2016-139087</t>
  </si>
  <si>
    <t>CA-2015-116484</t>
  </si>
  <si>
    <t>FUR-FU-10002874</t>
  </si>
  <si>
    <t>Ultra Commercial Grade Dual Valve Door Closer</t>
  </si>
  <si>
    <t>CA-2016-100944</t>
  </si>
  <si>
    <t>CA-2016-125080</t>
  </si>
  <si>
    <t>CA-2014-100090</t>
  </si>
  <si>
    <t>US-2015-139675</t>
  </si>
  <si>
    <t>Chico</t>
  </si>
  <si>
    <t>CA-2017-143756</t>
  </si>
  <si>
    <t>ME-17725</t>
  </si>
  <si>
    <t>Max Engle</t>
  </si>
  <si>
    <t>CA-2017-107314</t>
  </si>
  <si>
    <t>MZ-17335</t>
  </si>
  <si>
    <t>Maria Zettner</t>
  </si>
  <si>
    <t>FUR-FU-10003489</t>
  </si>
  <si>
    <t>Contemporary Borderless Frame</t>
  </si>
  <si>
    <t>CA-2016-163328</t>
  </si>
  <si>
    <t>TP-21565</t>
  </si>
  <si>
    <t>Tracy Poddar</t>
  </si>
  <si>
    <t>Eugene</t>
  </si>
  <si>
    <t>CA-2014-112837</t>
  </si>
  <si>
    <t>LW-17125</t>
  </si>
  <si>
    <t>Liz Willingham</t>
  </si>
  <si>
    <t>Oxnard</t>
  </si>
  <si>
    <t>CA-2014-167927</t>
  </si>
  <si>
    <t>XP-21865</t>
  </si>
  <si>
    <t>Xylona Preis</t>
  </si>
  <si>
    <t>Westland</t>
  </si>
  <si>
    <t>CA-2016-165995</t>
  </si>
  <si>
    <t>CA-2017-143112</t>
  </si>
  <si>
    <t>CA-2017-161557</t>
  </si>
  <si>
    <t>CA-2016-103919</t>
  </si>
  <si>
    <t>CA-2016-113425</t>
  </si>
  <si>
    <t>CA-2017-143035</t>
  </si>
  <si>
    <t>CA-2014-107811</t>
  </si>
  <si>
    <t>US-2016-116442</t>
  </si>
  <si>
    <t>CA-2016-127236</t>
  </si>
  <si>
    <t>CA-2016-129126</t>
  </si>
  <si>
    <t>CA-2017-125472</t>
  </si>
  <si>
    <t>CA-2017-154074</t>
  </si>
  <si>
    <t>CA-2017-161774</t>
  </si>
  <si>
    <t>CA-2016-140130</t>
  </si>
  <si>
    <t>CA-2015-149650</t>
  </si>
  <si>
    <t>CA-2014-165764</t>
  </si>
  <si>
    <t>SH-20395</t>
  </si>
  <si>
    <t>Shahid Hopkins</t>
  </si>
  <si>
    <t>US-2017-116897</t>
  </si>
  <si>
    <t>US-2017-113992</t>
  </si>
  <si>
    <t>CA-2014-166891</t>
  </si>
  <si>
    <t>CA-2016-101161</t>
  </si>
  <si>
    <t>US-2017-119816</t>
  </si>
  <si>
    <t>TT-21460</t>
  </si>
  <si>
    <t>Tonja Turnell</t>
  </si>
  <si>
    <t>CA-2017-161102</t>
  </si>
  <si>
    <t>EC-14050</t>
  </si>
  <si>
    <t>Erin Creighton</t>
  </si>
  <si>
    <t>US-2017-133361</t>
  </si>
  <si>
    <t>US-2016-155404</t>
  </si>
  <si>
    <t>CA-2016-163804</t>
  </si>
  <si>
    <t>CA-2014-149524</t>
  </si>
  <si>
    <t>BS-11590</t>
  </si>
  <si>
    <t>Brendan Sweed</t>
  </si>
  <si>
    <t>CA-2017-140872</t>
  </si>
  <si>
    <t>CA-2017-113908</t>
  </si>
  <si>
    <t>KN-16390</t>
  </si>
  <si>
    <t>Katherine Nockton</t>
  </si>
  <si>
    <t>CA-2014-149594</t>
  </si>
  <si>
    <t>CA-2016-113845</t>
  </si>
  <si>
    <t>Orlando</t>
  </si>
  <si>
    <t>CA-2015-103135</t>
  </si>
  <si>
    <t>SS-20515</t>
  </si>
  <si>
    <t>Shirley Schmidt</t>
  </si>
  <si>
    <t>US-2016-128909</t>
  </si>
  <si>
    <t>SP-20545</t>
  </si>
  <si>
    <t>Sibella Parks</t>
  </si>
  <si>
    <t>US-2017-116652</t>
  </si>
  <si>
    <t>CA-2017-138289</t>
  </si>
  <si>
    <t>CA-2014-128209</t>
  </si>
  <si>
    <t>CA-2014-169684</t>
  </si>
  <si>
    <t>CA-2015-109862</t>
  </si>
  <si>
    <t>US-2017-107888</t>
  </si>
  <si>
    <t>CA-2014-113880</t>
  </si>
  <si>
    <t>Elmhurst</t>
  </si>
  <si>
    <t>US-2015-164966</t>
  </si>
  <si>
    <t>CA-2015-126739</t>
  </si>
  <si>
    <t>CA-2015-166947</t>
  </si>
  <si>
    <t>CA-2014-166086</t>
  </si>
  <si>
    <t>CA-2014-100678</t>
  </si>
  <si>
    <t>CA-2017-123085</t>
  </si>
  <si>
    <t>CA-2016-169887</t>
  </si>
  <si>
    <t>FUR-FU-10003095</t>
  </si>
  <si>
    <t>Linden 12" Wall Clock With Oak Frame</t>
  </si>
  <si>
    <t>CA-2017-104731</t>
  </si>
  <si>
    <t>CA-2014-154095</t>
  </si>
  <si>
    <t>ON-18715</t>
  </si>
  <si>
    <t>Odella Nelson</t>
  </si>
  <si>
    <t>CA-2016-148852</t>
  </si>
  <si>
    <t>CA-2015-107678</t>
  </si>
  <si>
    <t>CA-2016-123512</t>
  </si>
  <si>
    <t>MV-18190</t>
  </si>
  <si>
    <t>Mike Vittorini</t>
  </si>
  <si>
    <t>US-2017-167402</t>
  </si>
  <si>
    <t>CA-2014-130449</t>
  </si>
  <si>
    <t>VP-21760</t>
  </si>
  <si>
    <t>Victoria Pisteka</t>
  </si>
  <si>
    <t>CA-2015-141250</t>
  </si>
  <si>
    <t>PM-18940</t>
  </si>
  <si>
    <t>Paul MacIntyre</t>
  </si>
  <si>
    <t>Texas City</t>
  </si>
  <si>
    <t>CA-2016-105081</t>
  </si>
  <si>
    <t>CA-2014-108609</t>
  </si>
  <si>
    <t>US-2016-127334</t>
  </si>
  <si>
    <t>US-2017-124779</t>
  </si>
  <si>
    <t>CA-2017-135937</t>
  </si>
  <si>
    <t>CA-2017-162173</t>
  </si>
  <si>
    <t>Virginia Beach</t>
  </si>
  <si>
    <t>CA-2017-122175</t>
  </si>
  <si>
    <t>CA-2015-135510</t>
  </si>
  <si>
    <t>TW-21025</t>
  </si>
  <si>
    <t>Tamara Willingham</t>
  </si>
  <si>
    <t>Charlottesville</t>
  </si>
  <si>
    <t>FUR-FU-10000820</t>
  </si>
  <si>
    <t>Tensor Brushed Steel Torchiere Floor Lamp</t>
  </si>
  <si>
    <t>CA-2014-150329</t>
  </si>
  <si>
    <t>CA-2014-109134</t>
  </si>
  <si>
    <t>US-2015-129637</t>
  </si>
  <si>
    <t>CA-2017-145429</t>
  </si>
  <si>
    <t>CA-2015-153535</t>
  </si>
  <si>
    <t>Wilson</t>
  </si>
  <si>
    <t>CA-2015-123141</t>
  </si>
  <si>
    <t>Rio Rancho</t>
  </si>
  <si>
    <t>CA-2017-107629</t>
  </si>
  <si>
    <t>CA-2016-134789</t>
  </si>
  <si>
    <t>Hot Springs</t>
  </si>
  <si>
    <t>CA-2016-165827</t>
  </si>
  <si>
    <t>CA-2015-156734</t>
  </si>
  <si>
    <t>CA-2014-144029</t>
  </si>
  <si>
    <t>US-2017-101784</t>
  </si>
  <si>
    <t>CA-2016-154767</t>
  </si>
  <si>
    <t>Paterson</t>
  </si>
  <si>
    <t>CA-2017-124205</t>
  </si>
  <si>
    <t>TC-21145</t>
  </si>
  <si>
    <t>Theresa Coyne</t>
  </si>
  <si>
    <t>CA-2016-162943</t>
  </si>
  <si>
    <t>CA-2017-100615</t>
  </si>
  <si>
    <t>US-2016-147711</t>
  </si>
  <si>
    <t>CA-2017-121293</t>
  </si>
  <si>
    <t>CA-2015-118843</t>
  </si>
  <si>
    <t>CA-2016-162348</t>
  </si>
  <si>
    <t>CA-2015-145394</t>
  </si>
  <si>
    <t>CA-2015-168809</t>
  </si>
  <si>
    <t>FUR-FU-10002240</t>
  </si>
  <si>
    <t>Nu-Dell EZ-Mount Plastic Wall Frames</t>
  </si>
  <si>
    <t>CA-2016-109827</t>
  </si>
  <si>
    <t>CA-2015-128125</t>
  </si>
  <si>
    <t>CA-2017-156237</t>
  </si>
  <si>
    <t>PS-18760</t>
  </si>
  <si>
    <t>Pamela Stobb</t>
  </si>
  <si>
    <t>FUR-FU-10001057</t>
  </si>
  <si>
    <t>Tensor Track Tree Floor Lamp</t>
  </si>
  <si>
    <t>CA-2014-144414</t>
  </si>
  <si>
    <t>CA-2017-163860</t>
  </si>
  <si>
    <t>CA-2015-154291</t>
  </si>
  <si>
    <t>CA-2016-153101</t>
  </si>
  <si>
    <t>CA-2017-142643</t>
  </si>
  <si>
    <t>Thousand Oaks</t>
  </si>
  <si>
    <t>CA-2016-123946</t>
  </si>
  <si>
    <t>FUR-CH-10002073</t>
  </si>
  <si>
    <t>Hon Olson Stacker Chairs</t>
  </si>
  <si>
    <t>CA-2014-147543</t>
  </si>
  <si>
    <t>El Cajon</t>
  </si>
  <si>
    <t>CA-2014-101462</t>
  </si>
  <si>
    <t>US-2016-100461</t>
  </si>
  <si>
    <t>CA-2017-128965</t>
  </si>
  <si>
    <t>US-2016-126452</t>
  </si>
  <si>
    <t>SC-20230</t>
  </si>
  <si>
    <t>Scot Coram</t>
  </si>
  <si>
    <t>US-2016-121013</t>
  </si>
  <si>
    <t>US-2015-123918</t>
  </si>
  <si>
    <t>CA-2015-137113</t>
  </si>
  <si>
    <t>CA-2015-120677</t>
  </si>
  <si>
    <t>CA-2017-164756</t>
  </si>
  <si>
    <t>US-2015-165512</t>
  </si>
  <si>
    <t>Naperville</t>
  </si>
  <si>
    <t>US-2017-135503</t>
  </si>
  <si>
    <t>North Charleston</t>
  </si>
  <si>
    <t>US-2017-115301</t>
  </si>
  <si>
    <t>CA-2014-124247</t>
  </si>
  <si>
    <t>CA-2015-137925</t>
  </si>
  <si>
    <t>CA-2014-164182</t>
  </si>
  <si>
    <t>ST-20530</t>
  </si>
  <si>
    <t>Shui Tom</t>
  </si>
  <si>
    <t>CA-2016-129847</t>
  </si>
  <si>
    <t>FUR-FU-10000277</t>
  </si>
  <si>
    <t>Deflect-o DuraMat Antistatic Studded Beveled Mat for Medium Pile Carpeting</t>
  </si>
  <si>
    <t>CA-2016-106243</t>
  </si>
  <si>
    <t>CA-2015-130365</t>
  </si>
  <si>
    <t>CA-2017-143021</t>
  </si>
  <si>
    <t>CA-2016-157588</t>
  </si>
  <si>
    <t>AR-10570</t>
  </si>
  <si>
    <t>Anemone Ratner</t>
  </si>
  <si>
    <t>CA-2016-163937</t>
  </si>
  <si>
    <t>Longview</t>
  </si>
  <si>
    <t>CA-2015-112144</t>
  </si>
  <si>
    <t>CY-12745</t>
  </si>
  <si>
    <t>Craig Yedwab</t>
  </si>
  <si>
    <t>CA-2015-109386</t>
  </si>
  <si>
    <t>CA-2015-104871</t>
  </si>
  <si>
    <t>Normal</t>
  </si>
  <si>
    <t>CA-2014-133158</t>
  </si>
  <si>
    <t>CA-2015-141740</t>
  </si>
  <si>
    <t>CA-2014-119466</t>
  </si>
  <si>
    <t>CA-2015-154823</t>
  </si>
  <si>
    <t>CA-2017-141201</t>
  </si>
  <si>
    <t>Salinas</t>
  </si>
  <si>
    <t>CA-2014-124737</t>
  </si>
  <si>
    <t>CA-2016-145548</t>
  </si>
  <si>
    <t>CA-2017-119494</t>
  </si>
  <si>
    <t>CA-2017-103443</t>
  </si>
  <si>
    <t>AT-10735</t>
  </si>
  <si>
    <t>Annie Thurman</t>
  </si>
  <si>
    <t>US-2017-165358</t>
  </si>
  <si>
    <t>CA-2014-150581</t>
  </si>
  <si>
    <t>CA-2016-165330</t>
  </si>
  <si>
    <t>CA-2016-106950</t>
  </si>
  <si>
    <t>CA-2017-128944</t>
  </si>
  <si>
    <t>US-2016-102239</t>
  </si>
  <si>
    <t>CA-2017-166926</t>
  </si>
  <si>
    <t>CA-2015-128013</t>
  </si>
  <si>
    <t>US-2016-117541</t>
  </si>
  <si>
    <t>CA-2017-141439</t>
  </si>
  <si>
    <t>CA-2015-163965</t>
  </si>
  <si>
    <t>CA-2017-128783</t>
  </si>
  <si>
    <t>Saint Charles</t>
  </si>
  <si>
    <t>CA-2014-122217</t>
  </si>
  <si>
    <t>US-2017-141558</t>
  </si>
  <si>
    <t>CA-2017-100412</t>
  </si>
  <si>
    <t>Tuscaloosa</t>
  </si>
  <si>
    <t>CA-2017-142909</t>
  </si>
  <si>
    <t>AG-10330</t>
  </si>
  <si>
    <t>Alex Grayson</t>
  </si>
  <si>
    <t>US-2015-136749</t>
  </si>
  <si>
    <t>CA-2014-117464</t>
  </si>
  <si>
    <t>US-2017-168613</t>
  </si>
  <si>
    <t>CA-2017-128853</t>
  </si>
  <si>
    <t>CA-2017-133102</t>
  </si>
  <si>
    <t>CA-2016-164399</t>
  </si>
  <si>
    <t>CA-2016-147683</t>
  </si>
  <si>
    <t>CA-2016-104276</t>
  </si>
  <si>
    <t>CA-2016-120369</t>
  </si>
  <si>
    <t>VB-21745</t>
  </si>
  <si>
    <t>Victoria Brennan</t>
  </si>
  <si>
    <t>FUR-FU-10003806</t>
  </si>
  <si>
    <t>Tenex Chairmat w/ Average Lip, 45" x 53"</t>
  </si>
  <si>
    <t>CA-2014-118276</t>
  </si>
  <si>
    <t>CA-2017-137414</t>
  </si>
  <si>
    <t>CA-2016-109953</t>
  </si>
  <si>
    <t>CA-2016-137337</t>
  </si>
  <si>
    <t>CA-2016-101651</t>
  </si>
  <si>
    <t>SC-20305</t>
  </si>
  <si>
    <t>Sean Christensen</t>
  </si>
  <si>
    <t>CA-2017-136651</t>
  </si>
  <si>
    <t>CA-2017-118892</t>
  </si>
  <si>
    <t>US-2014-127978</t>
  </si>
  <si>
    <t>JS-15595</t>
  </si>
  <si>
    <t>Jill Stevenson</t>
  </si>
  <si>
    <t>CA-2016-152730</t>
  </si>
  <si>
    <t>Superior</t>
  </si>
  <si>
    <t>US-2014-143721</t>
  </si>
  <si>
    <t>CA-2016-133368</t>
  </si>
  <si>
    <t>FUR-FU-10003374</t>
  </si>
  <si>
    <t>Electrix Fluorescent Magnifier Lamps &amp; Weighted Base</t>
  </si>
  <si>
    <t>CA-2016-123337</t>
  </si>
  <si>
    <t>CA-2015-144519</t>
  </si>
  <si>
    <t>AW-10930</t>
  </si>
  <si>
    <t>Arthur Wiediger</t>
  </si>
  <si>
    <t>Helena</t>
  </si>
  <si>
    <t>Montana</t>
  </si>
  <si>
    <t>CA-2017-169439</t>
  </si>
  <si>
    <t>CA-2016-149965</t>
  </si>
  <si>
    <t>CA-2016-113656</t>
  </si>
  <si>
    <t>CB-12415</t>
  </si>
  <si>
    <t>Christy Brittain</t>
  </si>
  <si>
    <t>CA-2015-148964</t>
  </si>
  <si>
    <t>Bellevue</t>
  </si>
  <si>
    <t>CA-2014-163468</t>
  </si>
  <si>
    <t>Des Plaines</t>
  </si>
  <si>
    <t>US-2017-117450</t>
  </si>
  <si>
    <t>DO-13645</t>
  </si>
  <si>
    <t>Doug O'Connell</t>
  </si>
  <si>
    <t>CA-2014-137274</t>
  </si>
  <si>
    <t>CA-2016-144092</t>
  </si>
  <si>
    <t>CA-2016-132066</t>
  </si>
  <si>
    <t>CA-2017-100097</t>
  </si>
  <si>
    <t>MN-17935</t>
  </si>
  <si>
    <t>Michael Nguyen</t>
  </si>
  <si>
    <t>US-2017-126053</t>
  </si>
  <si>
    <t>US-2014-131275</t>
  </si>
  <si>
    <t>Burbank</t>
  </si>
  <si>
    <t>CA-2016-149349</t>
  </si>
  <si>
    <t>SP-20650</t>
  </si>
  <si>
    <t>Stephanie Phelps</t>
  </si>
  <si>
    <t>CA-2015-125563</t>
  </si>
  <si>
    <t>CA-2015-113152</t>
  </si>
  <si>
    <t>CA-2014-163412</t>
  </si>
  <si>
    <t>CA-2014-116190</t>
  </si>
  <si>
    <t>CA-2017-168389</t>
  </si>
  <si>
    <t>CA-2016-114748</t>
  </si>
  <si>
    <t>US-2014-115189</t>
  </si>
  <si>
    <t>AR-10345</t>
  </si>
  <si>
    <t>Alex Russell</t>
  </si>
  <si>
    <t>CA-2016-163594</t>
  </si>
  <si>
    <t>CA-2016-127243</t>
  </si>
  <si>
    <t>CA-2016-105732</t>
  </si>
  <si>
    <t>CA-2017-108035</t>
  </si>
  <si>
    <t>CA-2016-110975</t>
  </si>
  <si>
    <t>CA-2016-110009</t>
  </si>
  <si>
    <t>CA-2015-100146</t>
  </si>
  <si>
    <t>Camarillo</t>
  </si>
  <si>
    <t>CA-2016-129728</t>
  </si>
  <si>
    <t>CA-2014-121769</t>
  </si>
  <si>
    <t>CA-2017-121125</t>
  </si>
  <si>
    <t>Tigard</t>
  </si>
  <si>
    <t>US-2016-114013</t>
  </si>
  <si>
    <t>CA-2017-135069</t>
  </si>
  <si>
    <t>CA-2016-101693</t>
  </si>
  <si>
    <t>CA-2015-145457</t>
  </si>
  <si>
    <t>Covington</t>
  </si>
  <si>
    <t>US-2017-163657</t>
  </si>
  <si>
    <t>CA-2017-127474</t>
  </si>
  <si>
    <t>CA-2017-115448</t>
  </si>
  <si>
    <t>CA-2017-105669</t>
  </si>
  <si>
    <t>CA-2015-137974</t>
  </si>
  <si>
    <t>CA-2017-148985</t>
  </si>
  <si>
    <t>CA-2014-138100</t>
  </si>
  <si>
    <t>AA-10315</t>
  </si>
  <si>
    <t>Alex Avila</t>
  </si>
  <si>
    <t>CA-2014-167199</t>
  </si>
  <si>
    <t>CA-2014-129938</t>
  </si>
  <si>
    <t>US-2015-134558</t>
  </si>
  <si>
    <t>CA-2015-108672</t>
  </si>
  <si>
    <t>US-2017-160836</t>
  </si>
  <si>
    <t>CC-12475</t>
  </si>
  <si>
    <t>Cindy Chapman</t>
  </si>
  <si>
    <t>CA-2017-121048</t>
  </si>
  <si>
    <t>TC-21295</t>
  </si>
  <si>
    <t>Toby Carlisle</t>
  </si>
  <si>
    <t>Westminster</t>
  </si>
  <si>
    <t>US-2017-161935</t>
  </si>
  <si>
    <t>CA-2016-162383</t>
  </si>
  <si>
    <t>CA-2014-125731</t>
  </si>
  <si>
    <t>US-2017-106145</t>
  </si>
  <si>
    <t>CA-2016-107146</t>
  </si>
  <si>
    <t>Longmont</t>
  </si>
  <si>
    <t>US-2017-134642</t>
  </si>
  <si>
    <t>Greenville</t>
  </si>
  <si>
    <t>CA-2017-103415</t>
  </si>
  <si>
    <t>US-2017-112347</t>
  </si>
  <si>
    <t>BS-11380</t>
  </si>
  <si>
    <t>Bill Stewart</t>
  </si>
  <si>
    <t>CA-2016-136595</t>
  </si>
  <si>
    <t>CA-2014-114181</t>
  </si>
  <si>
    <t>US-2014-137155</t>
  </si>
  <si>
    <t>CA-2016-105746</t>
  </si>
  <si>
    <t>US-2016-104815</t>
  </si>
  <si>
    <t>RB-19570</t>
  </si>
  <si>
    <t>Rob Beeghly</t>
  </si>
  <si>
    <t>US-2016-166660</t>
  </si>
  <si>
    <t>TB-21250</t>
  </si>
  <si>
    <t>Tim Brockman</t>
  </si>
  <si>
    <t>CA-2014-100916</t>
  </si>
  <si>
    <t>Newport News</t>
  </si>
  <si>
    <t>CA-2016-138597</t>
  </si>
  <si>
    <t>CA-2015-142734</t>
  </si>
  <si>
    <t>CA-2017-122945</t>
  </si>
  <si>
    <t>CA-2016-158778</t>
  </si>
  <si>
    <t>CA-2016-101791</t>
  </si>
  <si>
    <t>CA-2015-113740</t>
  </si>
  <si>
    <t>CA-2017-151225</t>
  </si>
  <si>
    <t>JM-15655</t>
  </si>
  <si>
    <t>Jim Mitchum</t>
  </si>
  <si>
    <t>US-2014-144078</t>
  </si>
  <si>
    <t>CA-2015-136805</t>
  </si>
  <si>
    <t>CA-2014-162089</t>
  </si>
  <si>
    <t>US-2017-158526</t>
  </si>
  <si>
    <t>CA-2017-104885</t>
  </si>
  <si>
    <t>CA-2015-161452</t>
  </si>
  <si>
    <t>CA-2016-138968</t>
  </si>
  <si>
    <t>FC-14335</t>
  </si>
  <si>
    <t>Fred Chung</t>
  </si>
  <si>
    <t>CA-2015-101889</t>
  </si>
  <si>
    <t>CA-2015-107685</t>
  </si>
  <si>
    <t>JM-15865</t>
  </si>
  <si>
    <t>John Murray</t>
  </si>
  <si>
    <t>US-2014-120740</t>
  </si>
  <si>
    <t>CA-2014-105417</t>
  </si>
  <si>
    <t>CA-2014-151967</t>
  </si>
  <si>
    <t>NB-18580</t>
  </si>
  <si>
    <t>Nicole Brennan</t>
  </si>
  <si>
    <t>Bossier City</t>
  </si>
  <si>
    <t>CA-2015-130974</t>
  </si>
  <si>
    <t>FUR-FU-10002506</t>
  </si>
  <si>
    <t>Tensor "Hersey Kiss" Styled Floor Lamp</t>
  </si>
  <si>
    <t>CA-2014-133592</t>
  </si>
  <si>
    <t>CA-2016-169838</t>
  </si>
  <si>
    <t>US-2017-128951</t>
  </si>
  <si>
    <t>CA-2016-118899</t>
  </si>
  <si>
    <t>CA-2017-151799</t>
  </si>
  <si>
    <t>CA-2016-114601</t>
  </si>
  <si>
    <t>CA-2017-139353</t>
  </si>
  <si>
    <t>CA-2015-139374</t>
  </si>
  <si>
    <t>CA-2017-104850</t>
  </si>
  <si>
    <t>CA-2015-133242</t>
  </si>
  <si>
    <t>CA-2015-158323</t>
  </si>
  <si>
    <t>CA-2017-112844</t>
  </si>
  <si>
    <t>US-2017-118941</t>
  </si>
  <si>
    <t>CA-2016-162236</t>
  </si>
  <si>
    <t>ER-13855</t>
  </si>
  <si>
    <t>Elpida Rittenbach</t>
  </si>
  <si>
    <t>US-2016-117037</t>
  </si>
  <si>
    <t>LW-17215</t>
  </si>
  <si>
    <t>Luke Weiss</t>
  </si>
  <si>
    <t>CA-2017-166184</t>
  </si>
  <si>
    <t>CA-2014-143637</t>
  </si>
  <si>
    <t>CA-2016-134334</t>
  </si>
  <si>
    <t>US-2017-109316</t>
  </si>
  <si>
    <t>CA-2014-125150</t>
  </si>
  <si>
    <t>PW-19030</t>
  </si>
  <si>
    <t>Pauline Webber</t>
  </si>
  <si>
    <t>CA-2015-127327</t>
  </si>
  <si>
    <t>CA-2015-137302</t>
  </si>
  <si>
    <t>CA-2015-106257</t>
  </si>
  <si>
    <t>CA-2015-149083</t>
  </si>
  <si>
    <t>US-2014-137869</t>
  </si>
  <si>
    <t>US-2017-123834</t>
  </si>
  <si>
    <t>GM-14500</t>
  </si>
  <si>
    <t>Gene McClure</t>
  </si>
  <si>
    <t>CA-2016-128706</t>
  </si>
  <si>
    <t>DW-13540</t>
  </si>
  <si>
    <t>Don Weiss</t>
  </si>
  <si>
    <t>CA-2015-143364</t>
  </si>
  <si>
    <t>TG-21310</t>
  </si>
  <si>
    <t>Toby Gnade</t>
  </si>
  <si>
    <t>CA-2016-101672</t>
  </si>
  <si>
    <t>CA-2016-160241</t>
  </si>
  <si>
    <t>CA-2016-155747</t>
  </si>
  <si>
    <t>JS-15685</t>
  </si>
  <si>
    <t>Jim Sink</t>
  </si>
  <si>
    <t>CA-2017-118017</t>
  </si>
  <si>
    <t>Thornton</t>
  </si>
  <si>
    <t>CA-2016-148684</t>
  </si>
  <si>
    <t>TS-21655</t>
  </si>
  <si>
    <t>Trudy Schmidt</t>
  </si>
  <si>
    <t>CA-2017-128363</t>
  </si>
  <si>
    <t>DC-12850</t>
  </si>
  <si>
    <t>Dan Campbell</t>
  </si>
  <si>
    <t>CA-2016-149762</t>
  </si>
  <si>
    <t>Morgan Hill</t>
  </si>
  <si>
    <t>CA-2016-167605</t>
  </si>
  <si>
    <t>CA-2015-110891</t>
  </si>
  <si>
    <t>PO-19195</t>
  </si>
  <si>
    <t>Phillina Ober</t>
  </si>
  <si>
    <t>CA-2017-120404</t>
  </si>
  <si>
    <t>CA-2017-167549</t>
  </si>
  <si>
    <t>EM-14200</t>
  </si>
  <si>
    <t>Evan Minnotte</t>
  </si>
  <si>
    <t>US-2016-168095</t>
  </si>
  <si>
    <t>CA-2016-146325</t>
  </si>
  <si>
    <t>CA-2014-131009</t>
  </si>
  <si>
    <t>CA-2017-131807</t>
  </si>
  <si>
    <t>CA-2016-157707</t>
  </si>
  <si>
    <t>FUR-BO-10001567</t>
  </si>
  <si>
    <t>Bush Westfield Collection Bookcases, Dark Cherry Finish, Fully Assembled</t>
  </si>
  <si>
    <t>US-2015-126753</t>
  </si>
  <si>
    <t>CA-2014-113383</t>
  </si>
  <si>
    <t>Clifton</t>
  </si>
  <si>
    <t>US-2015-165743</t>
  </si>
  <si>
    <t>US-2017-105998</t>
  </si>
  <si>
    <t>CR-12580</t>
  </si>
  <si>
    <t>Clay Rozendal</t>
  </si>
  <si>
    <t>US-2014-148194</t>
  </si>
  <si>
    <t>CA-2014-143210</t>
  </si>
  <si>
    <t>CA-2015-110863</t>
  </si>
  <si>
    <t>CA-2017-120168</t>
  </si>
  <si>
    <t>US-2014-131870</t>
  </si>
  <si>
    <t>CA-2014-129189</t>
  </si>
  <si>
    <t>CA-2015-132465</t>
  </si>
  <si>
    <t>CA-2016-158806</t>
  </si>
  <si>
    <t>CA-2015-119690</t>
  </si>
  <si>
    <t>CA-2017-109393</t>
  </si>
  <si>
    <t>CA-2017-121489</t>
  </si>
  <si>
    <t>CM-11815</t>
  </si>
  <si>
    <t>Candace McMahon</t>
  </si>
  <si>
    <t>US-2017-133081</t>
  </si>
  <si>
    <t>Cambridge</t>
  </si>
  <si>
    <t>FUR-FU-10001379</t>
  </si>
  <si>
    <t>Executive Impressions 16-1/2" Circular Wall Clock</t>
  </si>
  <si>
    <t>CA-2014-144974</t>
  </si>
  <si>
    <t>CM-12715</t>
  </si>
  <si>
    <t>Craig Molinari</t>
  </si>
  <si>
    <t>CA-2015-121188</t>
  </si>
  <si>
    <t>US-2015-160563</t>
  </si>
  <si>
    <t>CA-2017-151750</t>
  </si>
  <si>
    <t>CA-2015-106187</t>
  </si>
  <si>
    <t>East Point</t>
  </si>
  <si>
    <t>CA-2016-105753</t>
  </si>
  <si>
    <t>LC-16960</t>
  </si>
  <si>
    <t>Lindsay Castell</t>
  </si>
  <si>
    <t>CA-2017-133046</t>
  </si>
  <si>
    <t>CA-2017-159149</t>
  </si>
  <si>
    <t>CR-12820</t>
  </si>
  <si>
    <t>Cyra Reiten</t>
  </si>
  <si>
    <t>US-2017-167570</t>
  </si>
  <si>
    <t>CA-2017-160122</t>
  </si>
  <si>
    <t>RD-19930</t>
  </si>
  <si>
    <t>Russell D'Ascenzo</t>
  </si>
  <si>
    <t>CA-2016-130393</t>
  </si>
  <si>
    <t>CA-2017-101014</t>
  </si>
  <si>
    <t>US-2017-106551</t>
  </si>
  <si>
    <t>CA-2016-116722</t>
  </si>
  <si>
    <t>US-2017-150070</t>
  </si>
  <si>
    <t>Modesto</t>
  </si>
  <si>
    <t>CA-2017-157350</t>
  </si>
  <si>
    <t>CA-2015-131352</t>
  </si>
  <si>
    <t>CA-2016-118073</t>
  </si>
  <si>
    <t>CS-12490</t>
  </si>
  <si>
    <t>Cindy Schnelling</t>
  </si>
  <si>
    <t>CA-2014-103219</t>
  </si>
  <si>
    <t>CA-2016-100993</t>
  </si>
  <si>
    <t>CA-2014-167997</t>
  </si>
  <si>
    <t>Rapid City</t>
  </si>
  <si>
    <t>CA-2016-131296</t>
  </si>
  <si>
    <t>CA-2016-134138</t>
  </si>
  <si>
    <t>JD-15790</t>
  </si>
  <si>
    <t>John Dryer</t>
  </si>
  <si>
    <t>CA-2015-168207</t>
  </si>
  <si>
    <t>CA-2016-144148</t>
  </si>
  <si>
    <t>CA-2017-107174</t>
  </si>
  <si>
    <t>CA-2015-112767</t>
  </si>
  <si>
    <t>CA-2015-119879</t>
  </si>
  <si>
    <t>CA-2017-155642</t>
  </si>
  <si>
    <t>CA-2015-136728</t>
  </si>
  <si>
    <t>US-2017-155866</t>
  </si>
  <si>
    <t>CA-2015-141327</t>
  </si>
  <si>
    <t>Durham</t>
  </si>
  <si>
    <t>CA-2015-114811</t>
  </si>
  <si>
    <t>CA-2015-122266</t>
  </si>
  <si>
    <t>Daytona Beach</t>
  </si>
  <si>
    <t>CA-2016-116337</t>
  </si>
  <si>
    <t>FUR-FU-10002030</t>
  </si>
  <si>
    <t>Executive Impressions 14" Contract Wall Clock with Quartz Movement</t>
  </si>
  <si>
    <t>CA-2014-120775</t>
  </si>
  <si>
    <t>CA-2016-123050</t>
  </si>
  <si>
    <t>CA-2016-162355</t>
  </si>
  <si>
    <t>CA-2017-102204</t>
  </si>
  <si>
    <t>CA-2017-103065</t>
  </si>
  <si>
    <t>PT-19090</t>
  </si>
  <si>
    <t>Pete Takahito</t>
  </si>
  <si>
    <t>CA-2014-109897</t>
  </si>
  <si>
    <t>CA-2015-140221</t>
  </si>
  <si>
    <t>CA-2017-121790</t>
  </si>
  <si>
    <t>LP-17095</t>
  </si>
  <si>
    <t>Liz Preis</t>
  </si>
  <si>
    <t>CA-2016-169670</t>
  </si>
  <si>
    <t>CA-2016-139549</t>
  </si>
  <si>
    <t>CA-2017-134810</t>
  </si>
  <si>
    <t>CA-2015-154284</t>
  </si>
  <si>
    <t>US-2015-158911</t>
  </si>
  <si>
    <t>US-2017-167318</t>
  </si>
  <si>
    <t>GZ-14545</t>
  </si>
  <si>
    <t>George Zrebassa</t>
  </si>
  <si>
    <t>CA-2017-135419</t>
  </si>
  <si>
    <t>CA-2014-168312</t>
  </si>
  <si>
    <t>GW-14605</t>
  </si>
  <si>
    <t>Giulietta Weimer</t>
  </si>
  <si>
    <t>US-2017-105935</t>
  </si>
  <si>
    <t>CA-2014-161508</t>
  </si>
  <si>
    <t>CA-2016-153269</t>
  </si>
  <si>
    <t>Andover</t>
  </si>
  <si>
    <t>CA-2017-135076</t>
  </si>
  <si>
    <t>US-2014-155544</t>
  </si>
  <si>
    <t>US-2015-115238</t>
  </si>
  <si>
    <t>CA-2017-132199</t>
  </si>
  <si>
    <t>CA-2016-163174</t>
  </si>
  <si>
    <t>Athens</t>
  </si>
  <si>
    <t>CA-2017-147207</t>
  </si>
  <si>
    <t>CA-2016-118745</t>
  </si>
  <si>
    <t>CA-2016-163972</t>
  </si>
  <si>
    <t>CA-2016-113726</t>
  </si>
  <si>
    <t>SC-20680</t>
  </si>
  <si>
    <t>Steve Carroll</t>
  </si>
  <si>
    <t>CA-2016-163048</t>
  </si>
  <si>
    <t>MH-17440</t>
  </si>
  <si>
    <t>Mark Haberlin</t>
  </si>
  <si>
    <t>CA-2017-110625</t>
  </si>
  <si>
    <t>Danbury</t>
  </si>
  <si>
    <t>CA-2016-142594</t>
  </si>
  <si>
    <t>EJ-14155</t>
  </si>
  <si>
    <t>Eva Jacobs</t>
  </si>
  <si>
    <t>CA-2017-120061</t>
  </si>
  <si>
    <t>CA-2015-110814</t>
  </si>
  <si>
    <t>BD-11635</t>
  </si>
  <si>
    <t>Brian Derr</t>
  </si>
  <si>
    <t>CA-2017-140480</t>
  </si>
  <si>
    <t>HE-14800</t>
  </si>
  <si>
    <t>Harold Engle</t>
  </si>
  <si>
    <t>CA-2016-130820</t>
  </si>
  <si>
    <t>CA-2017-132290</t>
  </si>
  <si>
    <t>CA-2017-118199</t>
  </si>
  <si>
    <t>CA-2017-150091</t>
  </si>
  <si>
    <t>NP-18670</t>
  </si>
  <si>
    <t>Nora Paige</t>
  </si>
  <si>
    <t>CA-2016-118129</t>
  </si>
  <si>
    <t>CA-2017-155621</t>
  </si>
  <si>
    <t>US-2014-127635</t>
  </si>
  <si>
    <t>CA-2017-125451</t>
  </si>
  <si>
    <t>CA-2016-125087</t>
  </si>
  <si>
    <t>US-2017-118556</t>
  </si>
  <si>
    <t>US-2016-164196</t>
  </si>
  <si>
    <t>Noblesville</t>
  </si>
  <si>
    <t>US-2017-132031</t>
  </si>
  <si>
    <t>Clarksville</t>
  </si>
  <si>
    <t>CA-2017-142391</t>
  </si>
  <si>
    <t>CA-2016-158841</t>
  </si>
  <si>
    <t>CA-2015-102316</t>
  </si>
  <si>
    <t>CA-2016-109400</t>
  </si>
  <si>
    <t>CA-2016-144645</t>
  </si>
  <si>
    <t>CA-2017-149720</t>
  </si>
  <si>
    <t>EM-14065</t>
  </si>
  <si>
    <t>Erin Mull</t>
  </si>
  <si>
    <t>Frisco</t>
  </si>
  <si>
    <t>CA-2017-118003</t>
  </si>
  <si>
    <t>CA-2016-141887</t>
  </si>
  <si>
    <t>CA-2017-161172</t>
  </si>
  <si>
    <t>CA-2017-137624</t>
  </si>
  <si>
    <t>CA-2016-156748</t>
  </si>
  <si>
    <t>CA-2015-157287</t>
  </si>
  <si>
    <t>CA-2016-119074</t>
  </si>
  <si>
    <t>CA-2015-126186</t>
  </si>
  <si>
    <t>CA-2016-102092</t>
  </si>
  <si>
    <t>CA-2016-132829</t>
  </si>
  <si>
    <t>CA-2016-123540</t>
  </si>
  <si>
    <t>US-2017-108315</t>
  </si>
  <si>
    <t>Sanford</t>
  </si>
  <si>
    <t>CA-2017-106747</t>
  </si>
  <si>
    <t>CA-2017-146164</t>
  </si>
  <si>
    <t>CA-2014-130673</t>
  </si>
  <si>
    <t>San Marcos</t>
  </si>
  <si>
    <t>CA-2017-101700</t>
  </si>
  <si>
    <t>Greeley</t>
  </si>
  <si>
    <t>CA-2014-151946</t>
  </si>
  <si>
    <t>CA-2017-117513</t>
  </si>
  <si>
    <t>US-2017-119319</t>
  </si>
  <si>
    <t>CA-2015-164084</t>
  </si>
  <si>
    <t>AG-10525</t>
  </si>
  <si>
    <t>Andy Gerbode</t>
  </si>
  <si>
    <t>CA-2016-107783</t>
  </si>
  <si>
    <t>CA-2017-159793</t>
  </si>
  <si>
    <t>CA-2017-151281</t>
  </si>
  <si>
    <t>HM-14980</t>
  </si>
  <si>
    <t>Henry MacAllister</t>
  </si>
  <si>
    <t>CA-2015-108259</t>
  </si>
  <si>
    <t>CA-2016-113341</t>
  </si>
  <si>
    <t>US-2015-131842</t>
  </si>
  <si>
    <t>CA-2014-142769</t>
  </si>
  <si>
    <t>CA-2017-124765</t>
  </si>
  <si>
    <t>CA-2015-131856</t>
  </si>
  <si>
    <t>CA-2017-126634</t>
  </si>
  <si>
    <t>US-2014-159611</t>
  </si>
  <si>
    <t>CA-2017-163265</t>
  </si>
  <si>
    <t>CA-2017-141705</t>
  </si>
  <si>
    <t>Mansfield</t>
  </si>
  <si>
    <t>CA-2017-127096</t>
  </si>
  <si>
    <t>CA-2017-119284</t>
  </si>
  <si>
    <t>CA-2014-146815</t>
  </si>
  <si>
    <t>CA-2014-119144</t>
  </si>
  <si>
    <t>CA-2014-105648</t>
  </si>
  <si>
    <t>US-2015-145422</t>
  </si>
  <si>
    <t>CA-2016-120824</t>
  </si>
  <si>
    <t>CA-2015-103870</t>
  </si>
  <si>
    <t>CA-2017-116988</t>
  </si>
  <si>
    <t>US-2015-144771</t>
  </si>
  <si>
    <t>Hillsboro</t>
  </si>
  <si>
    <t>CA-2017-128076</t>
  </si>
  <si>
    <t>CA-2016-114307</t>
  </si>
  <si>
    <t>CA-2016-151148</t>
  </si>
  <si>
    <t>CA-2016-102813</t>
  </si>
  <si>
    <t>CA-2017-135377</t>
  </si>
  <si>
    <t>BP-11095</t>
  </si>
  <si>
    <t>Bart Pistole</t>
  </si>
  <si>
    <t>CA-2015-133585</t>
  </si>
  <si>
    <t>CA-2016-116911</t>
  </si>
  <si>
    <t>Twin Falls</t>
  </si>
  <si>
    <t>CA-2017-126914</t>
  </si>
  <si>
    <t>CA-2016-140935</t>
  </si>
  <si>
    <t>CA-2016-113082</t>
  </si>
  <si>
    <t>Utica</t>
  </si>
  <si>
    <t>CA-2015-127754</t>
  </si>
  <si>
    <t>CA-2015-145324</t>
  </si>
  <si>
    <t>CA-2015-140718</t>
  </si>
  <si>
    <t>CA-2015-125934</t>
  </si>
  <si>
    <t>CA-2014-120411</t>
  </si>
  <si>
    <t>SB-20185</t>
  </si>
  <si>
    <t>Sarah Brown</t>
  </si>
  <si>
    <t>CA-2017-101805</t>
  </si>
  <si>
    <t>CA-2017-103968</t>
  </si>
  <si>
    <t>Stockton</t>
  </si>
  <si>
    <t>CA-2016-162159</t>
  </si>
  <si>
    <t>CR-12625</t>
  </si>
  <si>
    <t>Corey Roper</t>
  </si>
  <si>
    <t>CA-2015-111038</t>
  </si>
  <si>
    <t>CA-2014-124723</t>
  </si>
  <si>
    <t>CA-2016-167241</t>
  </si>
  <si>
    <t>CA-2016-150483</t>
  </si>
  <si>
    <t>CA-2014-160276</t>
  </si>
  <si>
    <t>CA-2016-145709</t>
  </si>
  <si>
    <t>Coral Gables</t>
  </si>
  <si>
    <t>CA-2016-168032</t>
  </si>
  <si>
    <t>DF-13135</t>
  </si>
  <si>
    <t>David Flashing</t>
  </si>
  <si>
    <t>US-2015-168704</t>
  </si>
  <si>
    <t>CA-2017-143252</t>
  </si>
  <si>
    <t>CA-2016-102134</t>
  </si>
  <si>
    <t>Green Bay</t>
  </si>
  <si>
    <t>CA-2017-111717</t>
  </si>
  <si>
    <t>CA-2017-150910</t>
  </si>
  <si>
    <t>JL-15130</t>
  </si>
  <si>
    <t>Jack Lebron</t>
  </si>
  <si>
    <t>CA-2014-156790</t>
  </si>
  <si>
    <t>CA-2017-105620</t>
  </si>
  <si>
    <t>JH-15430</t>
  </si>
  <si>
    <t>Jennifer Halladay</t>
  </si>
  <si>
    <t>CA-2017-150266</t>
  </si>
  <si>
    <t>CA-2016-157280</t>
  </si>
  <si>
    <t>CA-2016-134180</t>
  </si>
  <si>
    <t>CA-2017-122308</t>
  </si>
  <si>
    <t>CA-2017-159226</t>
  </si>
  <si>
    <t>CA-2017-156622</t>
  </si>
  <si>
    <t>CA-2016-110898</t>
  </si>
  <si>
    <t>CA-2015-123092</t>
  </si>
  <si>
    <t>JG-15115</t>
  </si>
  <si>
    <t>Jack Garza</t>
  </si>
  <si>
    <t>US-2015-128587</t>
  </si>
  <si>
    <t>CA-2017-159100</t>
  </si>
  <si>
    <t>CA-2017-137785</t>
  </si>
  <si>
    <t>CA-2017-107825</t>
  </si>
  <si>
    <t>CA-2016-121447</t>
  </si>
  <si>
    <t>CA-2014-100706</t>
  </si>
  <si>
    <t>US-2016-141880</t>
  </si>
  <si>
    <t>CA-2015-165799</t>
  </si>
  <si>
    <t>CA-2016-102127</t>
  </si>
  <si>
    <t>US-2016-152415</t>
  </si>
  <si>
    <t>Marlborough</t>
  </si>
  <si>
    <t>CA-2017-128041</t>
  </si>
  <si>
    <t>CA-2017-105823</t>
  </si>
  <si>
    <t>CA-2014-138177</t>
  </si>
  <si>
    <t>ND-18460</t>
  </si>
  <si>
    <t>Neil Ducich</t>
  </si>
  <si>
    <t>CA-2014-114335</t>
  </si>
  <si>
    <t>Hollywood</t>
  </si>
  <si>
    <t>CA-2015-160227</t>
  </si>
  <si>
    <t>CA-2015-149097</t>
  </si>
  <si>
    <t>CA-2016-132304</t>
  </si>
  <si>
    <t>CA-2016-106278</t>
  </si>
  <si>
    <t>CA-2017-147550</t>
  </si>
  <si>
    <t>CA-2016-108105</t>
  </si>
  <si>
    <t>CA-2016-143406</t>
  </si>
  <si>
    <t>LR-17035</t>
  </si>
  <si>
    <t>Lisa Ryan</t>
  </si>
  <si>
    <t>CA-2015-162950</t>
  </si>
  <si>
    <t>CA-2015-163181</t>
  </si>
  <si>
    <t>CA-2017-153045</t>
  </si>
  <si>
    <t>CA-2016-128916</t>
  </si>
  <si>
    <t>CA-2016-130911</t>
  </si>
  <si>
    <t>CA-2017-100055</t>
  </si>
  <si>
    <t>Laurel</t>
  </si>
  <si>
    <t>CA-2016-132990</t>
  </si>
  <si>
    <t>KM-16660</t>
  </si>
  <si>
    <t>Khloe Miller</t>
  </si>
  <si>
    <t>CA-2016-160108</t>
  </si>
  <si>
    <t>Eau Claire</t>
  </si>
  <si>
    <t>US-2016-155768</t>
  </si>
  <si>
    <t>CA-2017-156776</t>
  </si>
  <si>
    <t>FUR-CH-10002317</t>
  </si>
  <si>
    <t>Global Enterprise Series Seating Low-Back Swivel/Tilt Chairs</t>
  </si>
  <si>
    <t>CA-2014-103310</t>
  </si>
  <si>
    <t>CA-2016-152688</t>
  </si>
  <si>
    <t>Perth Amboy</t>
  </si>
  <si>
    <t>CA-2014-144071</t>
  </si>
  <si>
    <t>US-2015-164238</t>
  </si>
  <si>
    <t>CA-2017-103212</t>
  </si>
  <si>
    <t>CA-2016-126732</t>
  </si>
  <si>
    <t>CA-2017-138156</t>
  </si>
  <si>
    <t>CA-2014-113271</t>
  </si>
  <si>
    <t>CA-2014-168368</t>
  </si>
  <si>
    <t>CA-2017-111388</t>
  </si>
  <si>
    <t>CA-2015-124499</t>
  </si>
  <si>
    <t>FM-14380</t>
  </si>
  <si>
    <t>Fred McMath</t>
  </si>
  <si>
    <t>CA-2014-125759</t>
  </si>
  <si>
    <t>CA-2015-151869</t>
  </si>
  <si>
    <t>CA-2016-100510</t>
  </si>
  <si>
    <t>CA-2017-122539</t>
  </si>
  <si>
    <t>CA-2016-166772</t>
  </si>
  <si>
    <t>HJ-14875</t>
  </si>
  <si>
    <t>Heather Jas</t>
  </si>
  <si>
    <t>CA-2014-161032</t>
  </si>
  <si>
    <t>CA-2015-102778</t>
  </si>
  <si>
    <t>JH-15820</t>
  </si>
  <si>
    <t>John Huston</t>
  </si>
  <si>
    <t>CA-2017-154011</t>
  </si>
  <si>
    <t>US-2017-165456</t>
  </si>
  <si>
    <t>CA-2017-161340</t>
  </si>
  <si>
    <t>AM-10360</t>
  </si>
  <si>
    <t>Alice McCarthy</t>
  </si>
  <si>
    <t>US-2015-163433</t>
  </si>
  <si>
    <t>Mcallen</t>
  </si>
  <si>
    <t>US-2017-108343</t>
  </si>
  <si>
    <t>FUR-CH-10002780</t>
  </si>
  <si>
    <t>Office Star - Task Chair with Contemporary Loop Arms</t>
  </si>
  <si>
    <t>US-2016-111563</t>
  </si>
  <si>
    <t>SM-20005</t>
  </si>
  <si>
    <t>Sally Matthias</t>
  </si>
  <si>
    <t>CA-2017-121853</t>
  </si>
  <si>
    <t>US-2017-130687</t>
  </si>
  <si>
    <t>CA-2017-110198</t>
  </si>
  <si>
    <t>CA-2017-109085</t>
  </si>
  <si>
    <t>CA-2016-114860</t>
  </si>
  <si>
    <t>Moreno Valley</t>
  </si>
  <si>
    <t>CA-2016-159009</t>
  </si>
  <si>
    <t>DP-13105</t>
  </si>
  <si>
    <t>Dave Poirier</t>
  </si>
  <si>
    <t>CA-2017-148411</t>
  </si>
  <si>
    <t>CA-2016-168046</t>
  </si>
  <si>
    <t>CA-2017-111591</t>
  </si>
  <si>
    <t>CA-2017-113460</t>
  </si>
  <si>
    <t>CA-2015-111339</t>
  </si>
  <si>
    <t>CA-2014-154158</t>
  </si>
  <si>
    <t>CA-2017-163097</t>
  </si>
  <si>
    <t>CA-2015-130848</t>
  </si>
  <si>
    <t>CA-2014-125997</t>
  </si>
  <si>
    <t>MW-18220</t>
  </si>
  <si>
    <t>Mitch Webber</t>
  </si>
  <si>
    <t>CA-2014-159814</t>
  </si>
  <si>
    <t>CA-2016-105459</t>
  </si>
  <si>
    <t>CA-2017-162789</t>
  </si>
  <si>
    <t>US-2017-110149</t>
  </si>
  <si>
    <t>CA-2015-164777</t>
  </si>
  <si>
    <t>CA-2015-127824</t>
  </si>
  <si>
    <t>CA-2014-116246</t>
  </si>
  <si>
    <t>CA-2014-167486</t>
  </si>
  <si>
    <t>CA-2014-152100</t>
  </si>
  <si>
    <t>CA-2015-166219</t>
  </si>
  <si>
    <t>CA-2017-136882</t>
  </si>
  <si>
    <t>US-2017-109610</t>
  </si>
  <si>
    <t>CA-2016-126858</t>
  </si>
  <si>
    <t>CA-2017-102925</t>
  </si>
  <si>
    <t>CD-12280</t>
  </si>
  <si>
    <t>Christina DeMoss</t>
  </si>
  <si>
    <t>CA-2015-100818</t>
  </si>
  <si>
    <t>CA-2016-164770</t>
  </si>
  <si>
    <t>CA-2017-130505</t>
  </si>
  <si>
    <t>West Virginia</t>
  </si>
  <si>
    <t>CA-2016-105207</t>
  </si>
  <si>
    <t>Broken Arrow</t>
  </si>
  <si>
    <t>CA-2016-149237</t>
  </si>
  <si>
    <t>CM-12235</t>
  </si>
  <si>
    <t>Chris McAfee</t>
  </si>
  <si>
    <t>US-2015-158589</t>
  </si>
  <si>
    <t>CA-2017-142461</t>
  </si>
  <si>
    <t>CA-2017-156958</t>
  </si>
  <si>
    <t>PB-18805</t>
  </si>
  <si>
    <t>Patrick Bzostek</t>
  </si>
  <si>
    <t>CA-2016-116596</t>
  </si>
  <si>
    <t>CA-2017-124191</t>
  </si>
  <si>
    <t>CA-2016-148747</t>
  </si>
  <si>
    <t>CA-2015-135727</t>
  </si>
  <si>
    <t>CA-2015-135251</t>
  </si>
  <si>
    <t>RP-19270</t>
  </si>
  <si>
    <t>Rachel Payne</t>
  </si>
  <si>
    <t>CA-2016-125724</t>
  </si>
  <si>
    <t>CA-2015-111612</t>
  </si>
  <si>
    <t>CA-2014-103086</t>
  </si>
  <si>
    <t>EB-14170</t>
  </si>
  <si>
    <t>Evan Bailliet</t>
  </si>
  <si>
    <t>CA-2016-129280</t>
  </si>
  <si>
    <t>SM-20905</t>
  </si>
  <si>
    <t>Susan MacKendrick</t>
  </si>
  <si>
    <t>CA-2014-130428</t>
  </si>
  <si>
    <t>CA-2015-148495</t>
  </si>
  <si>
    <t>CA-2015-143147</t>
  </si>
  <si>
    <t>CA-2017-152975</t>
  </si>
  <si>
    <t>CA-2017-116127</t>
  </si>
  <si>
    <t>US-2016-105452</t>
  </si>
  <si>
    <t>BF-11005</t>
  </si>
  <si>
    <t>Barry Franz</t>
  </si>
  <si>
    <t>CA-2015-149517</t>
  </si>
  <si>
    <t>FC-14245</t>
  </si>
  <si>
    <t>Frank Carlisle</t>
  </si>
  <si>
    <t>CA-2016-129861</t>
  </si>
  <si>
    <t>CA-2016-130638</t>
  </si>
  <si>
    <t>CA-2017-137449</t>
  </si>
  <si>
    <t>CA-2014-151330</t>
  </si>
  <si>
    <t>CA-2014-124702</t>
  </si>
  <si>
    <t>CA-2015-116638</t>
  </si>
  <si>
    <t>JH-15985</t>
  </si>
  <si>
    <t>Joseph Holt</t>
  </si>
  <si>
    <t>CA-2014-104563</t>
  </si>
  <si>
    <t>CA-2016-107104</t>
  </si>
  <si>
    <t>CA-2014-156160</t>
  </si>
  <si>
    <t>CA-2017-157448</t>
  </si>
  <si>
    <t>CA-2016-137393</t>
  </si>
  <si>
    <t>CA-2017-122770</t>
  </si>
  <si>
    <t>CA-2015-130183</t>
  </si>
  <si>
    <t>CA-2016-122511</t>
  </si>
  <si>
    <t>BT-11485</t>
  </si>
  <si>
    <t>Brad Thomas</t>
  </si>
  <si>
    <t>CA-2016-161746</t>
  </si>
  <si>
    <t>CA-2014-114251</t>
  </si>
  <si>
    <t>CA-2016-119641</t>
  </si>
  <si>
    <t>CA-2016-105781</t>
  </si>
  <si>
    <t>CA-2014-114321</t>
  </si>
  <si>
    <t>CA-2015-117086</t>
  </si>
  <si>
    <t>QJ-19255</t>
  </si>
  <si>
    <t>Quincy Jones</t>
  </si>
  <si>
    <t>CA-2017-137505</t>
  </si>
  <si>
    <t>US-2014-140914</t>
  </si>
  <si>
    <t>CA-2017-113705</t>
  </si>
  <si>
    <t>CA-2016-146913</t>
  </si>
  <si>
    <t>CA-2016-123533</t>
  </si>
  <si>
    <t>CA-2014-169019</t>
  </si>
  <si>
    <t>CA-2015-149748</t>
  </si>
  <si>
    <t>US-2014-114377</t>
  </si>
  <si>
    <t>BG-11035</t>
  </si>
  <si>
    <t>Barry Gonzalez</t>
  </si>
  <si>
    <t>CA-2017-144491</t>
  </si>
  <si>
    <t>CA-2014-127166</t>
  </si>
  <si>
    <t>CA-2015-122973</t>
  </si>
  <si>
    <t>CA-2016-136322</t>
  </si>
  <si>
    <t>CA-2017-107209</t>
  </si>
  <si>
    <t>CA-2015-162201</t>
  </si>
  <si>
    <t>US-2014-164406</t>
  </si>
  <si>
    <t>US-2017-152842</t>
  </si>
  <si>
    <t>CA-2014-113257</t>
  </si>
  <si>
    <t>Beaumont</t>
  </si>
  <si>
    <t>CA-2016-126627</t>
  </si>
  <si>
    <t>US-2016-125402</t>
  </si>
  <si>
    <t>CA-2014-163867</t>
  </si>
  <si>
    <t>CA-2017-169327</t>
  </si>
  <si>
    <t>CA-2016-158155</t>
  </si>
  <si>
    <t>CA-2017-138870</t>
  </si>
  <si>
    <t>CA-2015-164301</t>
  </si>
  <si>
    <t>CA-2017-113278</t>
  </si>
  <si>
    <t>CA-2014-114195</t>
  </si>
  <si>
    <t>Mason</t>
  </si>
  <si>
    <t>CA-2016-122581</t>
  </si>
  <si>
    <t>US-2016-115441</t>
  </si>
  <si>
    <t>CA-2016-112830</t>
  </si>
  <si>
    <t>US-2014-117380</t>
  </si>
  <si>
    <t>CA-2017-117646</t>
  </si>
  <si>
    <t>SC-20845</t>
  </si>
  <si>
    <t>Sung Chung</t>
  </si>
  <si>
    <t>CA-2014-122609</t>
  </si>
  <si>
    <t>US-2015-129007</t>
  </si>
  <si>
    <t>CA-2015-132388</t>
  </si>
  <si>
    <t>Santa Barbara</t>
  </si>
  <si>
    <t>CA-2017-160927</t>
  </si>
  <si>
    <t>CA-2016-149272</t>
  </si>
  <si>
    <t>Bryan</t>
  </si>
  <si>
    <t>CA-2016-129630</t>
  </si>
  <si>
    <t>IM-15055</t>
  </si>
  <si>
    <t>Ionia McGrath</t>
  </si>
  <si>
    <t>CA-2015-104948</t>
  </si>
  <si>
    <t>San Bernardino</t>
  </si>
  <si>
    <t>CA-2016-164889</t>
  </si>
  <si>
    <t>CA-2016-169824</t>
  </si>
  <si>
    <t>CA-2017-121559</t>
  </si>
  <si>
    <t>Indianapolis</t>
  </si>
  <si>
    <t>CA-2015-141593</t>
  </si>
  <si>
    <t>CA-2015-168088</t>
  </si>
  <si>
    <t>CA-2016-146374</t>
  </si>
  <si>
    <t>US-2015-151435</t>
  </si>
  <si>
    <t>CA-2014-110422</t>
  </si>
  <si>
    <t>CA-2017-121258</t>
  </si>
  <si>
    <t>BkCs</t>
  </si>
  <si>
    <t>Cha</t>
  </si>
  <si>
    <t>Tab</t>
  </si>
  <si>
    <t>Fur</t>
  </si>
  <si>
    <t>Sub-Category Names</t>
  </si>
  <si>
    <t>Price</t>
  </si>
  <si>
    <t>Grand Total</t>
  </si>
  <si>
    <t>2019</t>
  </si>
  <si>
    <t>Jan</t>
  </si>
  <si>
    <t>Feb</t>
  </si>
  <si>
    <t>Mar</t>
  </si>
  <si>
    <t>Apr</t>
  </si>
  <si>
    <t>Mei</t>
  </si>
  <si>
    <t>Jun</t>
  </si>
  <si>
    <t>Jul</t>
  </si>
  <si>
    <t>Agu</t>
  </si>
  <si>
    <t>Sep</t>
  </si>
  <si>
    <t>Okt</t>
  </si>
  <si>
    <t>Nov</t>
  </si>
  <si>
    <t>Des</t>
  </si>
  <si>
    <t>2020</t>
  </si>
  <si>
    <t>2021</t>
  </si>
  <si>
    <t>2022</t>
  </si>
  <si>
    <t>Sum of Sales</t>
  </si>
  <si>
    <t>Years (Order Date)</t>
  </si>
  <si>
    <t>Months (Order Date)</t>
  </si>
  <si>
    <t>2019 Total</t>
  </si>
  <si>
    <t>2020 Total</t>
  </si>
  <si>
    <t>2021 Total</t>
  </si>
  <si>
    <t>2022 Total</t>
  </si>
  <si>
    <t>Book Cases</t>
  </si>
  <si>
    <t>Row Labels</t>
  </si>
  <si>
    <t>Sum of Quantity</t>
  </si>
  <si>
    <t>Average of Discount</t>
  </si>
  <si>
    <t>Average of 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</si>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</sst>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m\-yyyy"/>
    <numFmt numFmtId="165" formatCode="_-[$$-409]* #,##0.00_ ;_-[$$-409]* \-#,##0.00\ ;_-[$$-409]* &quot;-&quot;??_ ;_-@_ "/>
  </numFmts>
  <fonts count="21"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sz val="11"/>
      <color theme="1"/>
      <name val="Calibri"/>
      <family val="2"/>
      <scheme val="minor"/>
    </font>
    <font>
      <sz val="11"/>
      <color indexed="8"/>
      <name val="Calibri"/>
      <family val="2"/>
    </font>
    <font>
      <b/>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1">
    <xf numFmtId="0" fontId="0" fillId="0" borderId="0" xfId="0"/>
    <xf numFmtId="0" fontId="0" fillId="33" borderId="0" xfId="0" applyFill="1"/>
    <xf numFmtId="164" fontId="19" fillId="0" borderId="0" xfId="42" applyNumberFormat="1" applyFont="1" applyAlignment="1">
      <alignment vertical="center"/>
    </xf>
    <xf numFmtId="165" fontId="0" fillId="0" borderId="0" xfId="0" applyNumberFormat="1"/>
    <xf numFmtId="0" fontId="20" fillId="33" borderId="0" xfId="0" applyFont="1" applyFill="1"/>
    <xf numFmtId="0" fontId="0" fillId="0" borderId="0" xfId="0" pivotButton="1"/>
    <xf numFmtId="1" fontId="0" fillId="0" borderId="0" xfId="0" applyNumberFormat="1"/>
    <xf numFmtId="0" fontId="0" fillId="0" borderId="0" xfId="0" applyAlignment="1">
      <alignment wrapText="1"/>
    </xf>
    <xf numFmtId="0" fontId="0" fillId="0" borderId="0" xfId="0" applyAlignment="1">
      <alignment horizontal="left"/>
    </xf>
    <xf numFmtId="0" fontId="0" fillId="0" borderId="0" xfId="0" applyNumberFormat="1"/>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8FDFA99B-8004-492D-A027-60D16FB4A36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font>
        <color theme="0"/>
      </font>
    </dxf>
    <dxf>
      <fill>
        <patternFill>
          <bgColor rgb="FF336699"/>
        </patternFill>
      </fill>
      <border>
        <left style="thin">
          <color theme="1"/>
        </left>
        <right style="thin">
          <color theme="1"/>
        </right>
        <top style="thin">
          <color theme="1"/>
        </top>
        <bottom style="thin">
          <color theme="1"/>
        </bottom>
      </border>
    </dxf>
    <dxf>
      <font>
        <b/>
        <i val="0"/>
        <sz val="11"/>
        <color theme="0"/>
        <name val="Calibri"/>
        <family val="2"/>
        <scheme val="minor"/>
      </font>
    </dxf>
    <dxf>
      <fill>
        <patternFill patternType="solid">
          <fgColor theme="0"/>
          <bgColor rgb="FF336699"/>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val="0"/>
        <i val="0"/>
        <sz val="11"/>
        <color theme="0"/>
        <name val="Calibri"/>
        <family val="2"/>
        <scheme val="minor"/>
      </font>
    </dxf>
    <dxf>
      <font>
        <b val="0"/>
        <i val="0"/>
        <sz val="11"/>
        <color theme="0"/>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val="0"/>
        <i val="0"/>
        <sz val="11"/>
        <color theme="1"/>
        <name val="Calibri"/>
        <family val="2"/>
        <scheme val="minor"/>
      </font>
    </dxf>
    <dxf>
      <font>
        <b/>
        <i val="0"/>
        <sz val="11"/>
        <color theme="0"/>
        <name val="Calibri Light"/>
        <family val="2"/>
        <scheme val="major"/>
      </font>
      <fill>
        <patternFill patternType="solid">
          <fgColor theme="0"/>
          <bgColor rgb="FF336699"/>
        </patternFill>
      </fill>
      <border>
        <left style="thin">
          <color theme="1" tint="-0.499984740745262"/>
        </left>
        <right style="thin">
          <color theme="1" tint="-0.499984740745262"/>
        </right>
        <top style="thin">
          <color theme="1" tint="-0.499984740745262"/>
        </top>
        <bottom style="thin">
          <color theme="1" tint="-0.499984740745262"/>
        </bottom>
      </border>
    </dxf>
  </dxfs>
  <tableStyles count="5" defaultTableStyle="TableStyleMedium2" defaultPivotStyle="PivotStyleLight16">
    <tableStyle name="Baby blue" pivot="0" table="0" count="8" xr9:uid="{A5876BC6-602F-4325-9434-4C0BF0320575}">
      <tableStyleElement type="wholeTable" dxfId="10"/>
      <tableStyleElement type="headerRow" dxfId="9"/>
    </tableStyle>
    <tableStyle name="blue" pivot="0" table="0" count="8" xr9:uid="{51580110-A22C-4972-A6DD-D2C8EF1CE722}">
      <tableStyleElement type="wholeTable" dxfId="4"/>
      <tableStyleElement type="headerRow" dxfId="3"/>
    </tableStyle>
    <tableStyle name="Slicer Style 1" pivot="0" table="0" count="9" xr9:uid="{C9CAD5E7-3E8B-4E57-805F-1B0C23DF793A}">
      <tableStyleElement type="wholeTable" dxfId="2"/>
      <tableStyleElement type="headerRow" dxfId="1"/>
    </tableStyle>
    <tableStyle name="Timeline Style 1" pivot="0" table="0" count="9" xr9:uid="{8BD08894-9AC7-4B89-B15F-74B65FE29351}">
      <tableStyleElement type="wholeTable" dxfId="8"/>
      <tableStyleElement type="headerRow" dxfId="7"/>
    </tableStyle>
    <tableStyle name="Timeline Style 2" pivot="0" table="0" count="8" xr9:uid="{4D738D19-89C6-4522-9010-A1F2AAFCE360}">
      <tableStyleElement type="wholeTable" dxfId="6"/>
      <tableStyleElement type="headerRow" dxfId="5"/>
    </tableStyle>
  </tableStyles>
  <colors>
    <mruColors>
      <color rgb="FF336699"/>
      <color rgb="FFFF99FF"/>
      <color rgb="FFFFCCFF"/>
      <color rgb="FFFF66FF"/>
      <color rgb="FFFF00FF"/>
      <color rgb="FFCC00FF"/>
      <color rgb="FF9900CC"/>
      <color rgb="FFCC3300"/>
      <color rgb="FFB3400D"/>
      <color rgb="FFBBC147"/>
    </mruColors>
  </colors>
  <extLst>
    <ext xmlns:x14="http://schemas.microsoft.com/office/spreadsheetml/2009/9/main" uri="{46F421CA-312F-682f-3DD2-61675219B42D}">
      <x14:dxfs count="7">
        <dxf>
          <font>
            <color theme="0"/>
          </font>
        </dxf>
        <dxf>
          <font>
            <color theme="0"/>
          </font>
          <fill>
            <patternFill>
              <bgColor theme="0"/>
            </patternFill>
          </fill>
        </dxf>
        <dxf>
          <font>
            <color theme="0"/>
          </font>
        </dxf>
        <dxf>
          <font>
            <color theme="0"/>
          </font>
        </dxf>
        <dxf>
          <font>
            <color theme="0"/>
          </font>
        </dxf>
        <dxf>
          <font>
            <color theme="0"/>
          </font>
        </dxf>
        <dxf>
          <font>
            <color theme="0"/>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25">
        <dxf>
          <fill>
            <patternFill patternType="solid">
              <fgColor theme="0" tint="-0.14999847407452621"/>
              <bgColor theme="0" tint="-0.14999847407452621"/>
            </patternFill>
          </fill>
        </dxf>
        <dxf>
          <fill>
            <patternFill patternType="solid">
              <fgColor theme="0"/>
              <bgColor rgb="FF00B0F0"/>
            </patternFill>
          </fill>
        </dxf>
        <dxf>
          <font>
            <b/>
            <i val="0"/>
            <sz val="9"/>
            <color theme="0"/>
            <name val="Calibri"/>
            <family val="2"/>
            <scheme val="minor"/>
          </font>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ill>
            <patternFill>
              <bgColor theme="8" tint="0.79998168889431442"/>
            </patternFill>
          </fill>
        </dxf>
        <dxf>
          <font>
            <b val="0"/>
            <i val="0"/>
            <sz val="9"/>
            <color theme="0"/>
            <name val="Calibri"/>
            <family val="2"/>
            <scheme val="minor"/>
          </font>
        </dxf>
        <dxf>
          <font>
            <b val="0"/>
            <i val="0"/>
            <sz val="9"/>
            <color theme="0"/>
            <name val="Calibri"/>
            <family val="2"/>
            <scheme val="minor"/>
          </font>
        </dxf>
        <dxf>
          <font>
            <b val="0"/>
            <i val="0"/>
            <sz val="9"/>
            <color theme="0"/>
            <name val="Calibri"/>
            <family val="2"/>
            <scheme val="minor"/>
          </font>
        </dxf>
        <dxf>
          <font>
            <b val="0"/>
            <i val="0"/>
            <sz val="10"/>
            <color theme="0"/>
            <name val="Calibri"/>
            <family val="2"/>
            <scheme val="minor"/>
          </font>
        </dxf>
        <dxf>
          <fill>
            <patternFill patternType="solid">
              <fgColor theme="0" tint="-0.14999847407452621"/>
              <bgColor theme="0" tint="-0.14999847407452621"/>
            </patternFill>
          </fill>
          <border>
            <left style="thin">
              <color auto="1"/>
            </left>
            <right style="thin">
              <color auto="1"/>
            </right>
            <top style="thin">
              <color auto="1"/>
            </top>
            <bottom style="thin">
              <color auto="1"/>
            </bottom>
          </border>
        </dxf>
        <dxf>
          <fill>
            <patternFill patternType="solid">
              <fgColor theme="0"/>
              <bgColor theme="0"/>
            </patternFill>
          </fill>
          <border>
            <left style="thin">
              <color auto="1"/>
            </left>
            <right style="thin">
              <color auto="1"/>
            </right>
            <top style="thin">
              <color auto="1"/>
            </top>
            <bottom style="thin">
              <color auto="1"/>
            </bottom>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b val="0"/>
            <i val="0"/>
            <sz val="9"/>
            <color theme="1"/>
            <name val="Calibri"/>
            <family val="2"/>
            <scheme val="minor"/>
          </font>
        </dxf>
        <dxf>
          <font>
            <b val="0"/>
            <i val="0"/>
            <sz val="11"/>
            <color theme="1"/>
            <name val="Calibri"/>
            <family val="2"/>
            <scheme val="minor"/>
          </font>
        </dxf>
      </x15:dxfs>
    </ext>
    <ext xmlns:x15="http://schemas.microsoft.com/office/spreadsheetml/2010/11/main" uri="{9260A510-F301-46a8-8635-F512D64BE5F5}">
      <x15:timelineStyles defaultTimelineStyle="TimeSlicerStyleLight1">
        <x15:timelineStyle name="Baby blue">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blu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 name="Timeline Style 1">
          <x15:timelineStyleElements>
            <x15:timelineStyleElement type="selectionLabel" dxfId="16"/>
            <x15:timelineStyleElement type="timeLevel" dxfId="15"/>
            <x15:timelineStyleElement type="periodLabel1" dxfId="14"/>
            <x15:timelineStyleElement type="periodLabel2" dxfId="13"/>
            <x15:timelineStyleElement type="selectedTimeBlock" dxfId="18"/>
            <x15:timelineStyleElement type="unselectedTimeBlock" dxfId="17"/>
            <x15:timelineStyleElement type="selectedTimeBlockSpace" dxfId="12"/>
          </x15:timelineStyleElements>
        </x15:timelineStyle>
        <x15:timelineStyle name="Timeline Style 2">
          <x15:timelineStyleElements>
            <x15:timelineStyleElement type="selectionLabel" dxfId="9"/>
            <x15:timelineStyleElement type="timeLevel" dxfId="8"/>
            <x15:timelineStyleElement type="periodLabel1" dxfId="7"/>
            <x15:timelineStyleElement type="periodLabel2" dxfId="6"/>
            <x15:timelineStyleElement type="selectedTimeBlock" dxfId="11"/>
            <x15:timelineStyleElement type="unselectedTimeBlock" dxfId="1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[Super_Store.xlsx]pivot!PivotTable7</c:name>
    <c:fmtId val="1"/>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D"/>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92D05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pivot!$C$3:$C$4</c:f>
              <c:strCache>
                <c:ptCount val="1"/>
                <c:pt idx="0">
                  <c:v>Book Cases</c:v>
                </c:pt>
              </c:strCache>
            </c:strRef>
          </c:tx>
          <c:spPr>
            <a:ln w="28575" cap="rnd">
              <a:solidFill>
                <a:schemeClr val="accent1"/>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pivot!$C$5:$C$53</c:f>
              <c:numCache>
                <c:formatCode>0</c:formatCode>
                <c:ptCount val="44"/>
                <c:pt idx="0">
                  <c:v>3340.1179999999995</c:v>
                </c:pt>
                <c:pt idx="1">
                  <c:v>8559.8012000000017</c:v>
                </c:pt>
                <c:pt idx="2">
                  <c:v>3381.0145000000002</c:v>
                </c:pt>
                <c:pt idx="3">
                  <c:v>2165.0703999999996</c:v>
                </c:pt>
                <c:pt idx="4">
                  <c:v>882.25200000000007</c:v>
                </c:pt>
                <c:pt idx="5">
                  <c:v>1464.83</c:v>
                </c:pt>
                <c:pt idx="6">
                  <c:v>859.73080000000004</c:v>
                </c:pt>
                <c:pt idx="7">
                  <c:v>1213.7819999999999</c:v>
                </c:pt>
                <c:pt idx="8">
                  <c:v>1399.8979999999999</c:v>
                </c:pt>
                <c:pt idx="9">
                  <c:v>1587.1619999999998</c:v>
                </c:pt>
                <c:pt idx="11">
                  <c:v>5972.2948999999999</c:v>
                </c:pt>
                <c:pt idx="12">
                  <c:v>1078.9780000000001</c:v>
                </c:pt>
                <c:pt idx="13">
                  <c:v>2250.2123999999999</c:v>
                </c:pt>
                <c:pt idx="14">
                  <c:v>693.29199999999992</c:v>
                </c:pt>
                <c:pt idx="15">
                  <c:v>5192.244999999999</c:v>
                </c:pt>
                <c:pt idx="16">
                  <c:v>2392.8360000000002</c:v>
                </c:pt>
                <c:pt idx="17">
                  <c:v>1757.9646</c:v>
                </c:pt>
                <c:pt idx="18">
                  <c:v>2320.4039999999995</c:v>
                </c:pt>
                <c:pt idx="19">
                  <c:v>2801.616</c:v>
                </c:pt>
                <c:pt idx="20">
                  <c:v>3699.0120000000002</c:v>
                </c:pt>
                <c:pt idx="21">
                  <c:v>2638.2449999999999</c:v>
                </c:pt>
                <c:pt idx="22">
                  <c:v>3220.2850000000008</c:v>
                </c:pt>
                <c:pt idx="23">
                  <c:v>2503.6234999999997</c:v>
                </c:pt>
                <c:pt idx="24">
                  <c:v>1307.0862000000002</c:v>
                </c:pt>
                <c:pt idx="25">
                  <c:v>653.70100000000002</c:v>
                </c:pt>
                <c:pt idx="26">
                  <c:v>2465.3877999999995</c:v>
                </c:pt>
                <c:pt idx="27">
                  <c:v>3202.165</c:v>
                </c:pt>
                <c:pt idx="28">
                  <c:v>5464.9599999999991</c:v>
                </c:pt>
                <c:pt idx="29">
                  <c:v>1760.0442</c:v>
                </c:pt>
                <c:pt idx="30">
                  <c:v>1394.7</c:v>
                </c:pt>
                <c:pt idx="31">
                  <c:v>347.88</c:v>
                </c:pt>
                <c:pt idx="32">
                  <c:v>3855.7964999999999</c:v>
                </c:pt>
                <c:pt idx="33">
                  <c:v>7673.9688000000006</c:v>
                </c:pt>
                <c:pt idx="34">
                  <c:v>3062.0248000000006</c:v>
                </c:pt>
                <c:pt idx="35">
                  <c:v>2916.6786000000002</c:v>
                </c:pt>
                <c:pt idx="36">
                  <c:v>2181.473</c:v>
                </c:pt>
                <c:pt idx="37">
                  <c:v>978.52599999999995</c:v>
                </c:pt>
                <c:pt idx="38">
                  <c:v>6589.1769999999997</c:v>
                </c:pt>
                <c:pt idx="39">
                  <c:v>3511.3920000000003</c:v>
                </c:pt>
                <c:pt idx="40">
                  <c:v>1253.1759999999999</c:v>
                </c:pt>
                <c:pt idx="41">
                  <c:v>2093.1725000000001</c:v>
                </c:pt>
                <c:pt idx="42">
                  <c:v>1612.5537999999997</c:v>
                </c:pt>
                <c:pt idx="43">
                  <c:v>1173.1111999999998</c:v>
                </c:pt>
              </c:numCache>
            </c:numRef>
          </c:val>
          <c:smooth val="0"/>
          <c:extLst>
            <c:ext xmlns:c16="http://schemas.microsoft.com/office/drawing/2014/chart" uri="{C3380CC4-5D6E-409C-BE32-E72D297353CC}">
              <c16:uniqueId val="{00000000-D2E3-47F4-B423-CF1BFE44DF0D}"/>
            </c:ext>
          </c:extLst>
        </c:ser>
        <c:ser>
          <c:idx val="1"/>
          <c:order val="1"/>
          <c:tx>
            <c:strRef>
              <c:f>pivot!$D$3:$D$4</c:f>
              <c:strCache>
                <c:ptCount val="1"/>
                <c:pt idx="0">
                  <c:v>Chairs</c:v>
                </c:pt>
              </c:strCache>
            </c:strRef>
          </c:tx>
          <c:spPr>
            <a:ln w="28575" cap="rnd">
              <a:solidFill>
                <a:srgbClr val="FF0000"/>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pivot!$D$5:$D$53</c:f>
              <c:numCache>
                <c:formatCode>0</c:formatCode>
                <c:ptCount val="44"/>
                <c:pt idx="0">
                  <c:v>5252.9979999999987</c:v>
                </c:pt>
                <c:pt idx="1">
                  <c:v>8364.607</c:v>
                </c:pt>
                <c:pt idx="2">
                  <c:v>6541.3369999999995</c:v>
                </c:pt>
                <c:pt idx="3">
                  <c:v>7384.2139999999981</c:v>
                </c:pt>
                <c:pt idx="4">
                  <c:v>2177.8339999999998</c:v>
                </c:pt>
                <c:pt idx="5">
                  <c:v>7703.2960000000003</c:v>
                </c:pt>
                <c:pt idx="6">
                  <c:v>5396.9840000000004</c:v>
                </c:pt>
                <c:pt idx="7">
                  <c:v>8537.7020000000011</c:v>
                </c:pt>
                <c:pt idx="8">
                  <c:v>7916.88</c:v>
                </c:pt>
                <c:pt idx="9">
                  <c:v>10504.682000000001</c:v>
                </c:pt>
                <c:pt idx="10">
                  <c:v>3234.7580000000003</c:v>
                </c:pt>
                <c:pt idx="11">
                  <c:v>5845.1319999999996</c:v>
                </c:pt>
                <c:pt idx="12">
                  <c:v>8179.9920000000011</c:v>
                </c:pt>
                <c:pt idx="13">
                  <c:v>10937.955999999998</c:v>
                </c:pt>
                <c:pt idx="14">
                  <c:v>14091.343000000003</c:v>
                </c:pt>
                <c:pt idx="15">
                  <c:v>1700.39</c:v>
                </c:pt>
                <c:pt idx="16">
                  <c:v>10013.671999999999</c:v>
                </c:pt>
                <c:pt idx="17">
                  <c:v>4439.0120000000006</c:v>
                </c:pt>
                <c:pt idx="18">
                  <c:v>6249.48</c:v>
                </c:pt>
                <c:pt idx="19">
                  <c:v>5997.6119999999992</c:v>
                </c:pt>
                <c:pt idx="20">
                  <c:v>5084.1980000000003</c:v>
                </c:pt>
                <c:pt idx="21">
                  <c:v>8432.7240000000002</c:v>
                </c:pt>
                <c:pt idx="22">
                  <c:v>6608.4680000000008</c:v>
                </c:pt>
                <c:pt idx="23">
                  <c:v>5892.6360000000004</c:v>
                </c:pt>
                <c:pt idx="24">
                  <c:v>9981.0529999999999</c:v>
                </c:pt>
                <c:pt idx="25">
                  <c:v>7294.3279999999995</c:v>
                </c:pt>
                <c:pt idx="26">
                  <c:v>17495.811999999994</c:v>
                </c:pt>
                <c:pt idx="27">
                  <c:v>4169.9859999999999</c:v>
                </c:pt>
                <c:pt idx="28">
                  <c:v>5889.1680000000006</c:v>
                </c:pt>
                <c:pt idx="29">
                  <c:v>8317.9339999999993</c:v>
                </c:pt>
                <c:pt idx="30">
                  <c:v>7939.4979999999996</c:v>
                </c:pt>
                <c:pt idx="31">
                  <c:v>10365.252</c:v>
                </c:pt>
                <c:pt idx="32">
                  <c:v>11051.254999999999</c:v>
                </c:pt>
                <c:pt idx="33">
                  <c:v>9354.0999999999967</c:v>
                </c:pt>
                <c:pt idx="34">
                  <c:v>13014.326000000003</c:v>
                </c:pt>
                <c:pt idx="35">
                  <c:v>9009.0499999999993</c:v>
                </c:pt>
                <c:pt idx="36">
                  <c:v>9833.4080000000013</c:v>
                </c:pt>
                <c:pt idx="37">
                  <c:v>4800.8379999999997</c:v>
                </c:pt>
                <c:pt idx="38">
                  <c:v>8952.0290000000005</c:v>
                </c:pt>
                <c:pt idx="39">
                  <c:v>9101.7429999999986</c:v>
                </c:pt>
                <c:pt idx="40">
                  <c:v>6743.884</c:v>
                </c:pt>
                <c:pt idx="41">
                  <c:v>6202.5540000000001</c:v>
                </c:pt>
                <c:pt idx="42">
                  <c:v>3203.6860000000006</c:v>
                </c:pt>
                <c:pt idx="43">
                  <c:v>3244.7020000000002</c:v>
                </c:pt>
              </c:numCache>
            </c:numRef>
          </c:val>
          <c:smooth val="0"/>
          <c:extLst>
            <c:ext xmlns:c16="http://schemas.microsoft.com/office/drawing/2014/chart" uri="{C3380CC4-5D6E-409C-BE32-E72D297353CC}">
              <c16:uniqueId val="{00000001-D2E3-47F4-B423-CF1BFE44DF0D}"/>
            </c:ext>
          </c:extLst>
        </c:ser>
        <c:ser>
          <c:idx val="2"/>
          <c:order val="2"/>
          <c:tx>
            <c:strRef>
              <c:f>pivot!$E$3:$E$4</c:f>
              <c:strCache>
                <c:ptCount val="1"/>
                <c:pt idx="0">
                  <c:v>Furnishings</c:v>
                </c:pt>
              </c:strCache>
            </c:strRef>
          </c:tx>
          <c:spPr>
            <a:ln w="28575" cap="rnd">
              <a:solidFill>
                <a:srgbClr val="FFFF00"/>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pivot!$E$5:$E$53</c:f>
              <c:numCache>
                <c:formatCode>0</c:formatCode>
                <c:ptCount val="44"/>
                <c:pt idx="0">
                  <c:v>2657.0459999999998</c:v>
                </c:pt>
                <c:pt idx="1">
                  <c:v>1565.7559999999999</c:v>
                </c:pt>
                <c:pt idx="2">
                  <c:v>1436.5899999999997</c:v>
                </c:pt>
                <c:pt idx="3">
                  <c:v>2298.1060000000002</c:v>
                </c:pt>
                <c:pt idx="4">
                  <c:v>269.95000000000005</c:v>
                </c:pt>
                <c:pt idx="5">
                  <c:v>1936.1820000000002</c:v>
                </c:pt>
                <c:pt idx="6">
                  <c:v>1989.396</c:v>
                </c:pt>
                <c:pt idx="7">
                  <c:v>1650.3879999999999</c:v>
                </c:pt>
                <c:pt idx="8">
                  <c:v>4698.804000000001</c:v>
                </c:pt>
                <c:pt idx="9">
                  <c:v>1714.8040000000003</c:v>
                </c:pt>
                <c:pt idx="10">
                  <c:v>1882.0400000000002</c:v>
                </c:pt>
                <c:pt idx="11">
                  <c:v>2384.2919999999999</c:v>
                </c:pt>
                <c:pt idx="12">
                  <c:v>1594.4080000000004</c:v>
                </c:pt>
                <c:pt idx="13">
                  <c:v>2205.6480000000001</c:v>
                </c:pt>
                <c:pt idx="14">
                  <c:v>1317.3960000000002</c:v>
                </c:pt>
                <c:pt idx="15">
                  <c:v>601.25200000000007</c:v>
                </c:pt>
                <c:pt idx="16">
                  <c:v>1393.4640000000004</c:v>
                </c:pt>
                <c:pt idx="17">
                  <c:v>1354.71</c:v>
                </c:pt>
                <c:pt idx="18">
                  <c:v>2593.9040000000005</c:v>
                </c:pt>
                <c:pt idx="19">
                  <c:v>664.55399999999997</c:v>
                </c:pt>
                <c:pt idx="20">
                  <c:v>1314.7340000000002</c:v>
                </c:pt>
                <c:pt idx="21">
                  <c:v>3745.1859999999997</c:v>
                </c:pt>
                <c:pt idx="22">
                  <c:v>2511.46</c:v>
                </c:pt>
                <c:pt idx="23">
                  <c:v>2025.1860000000004</c:v>
                </c:pt>
                <c:pt idx="24">
                  <c:v>3038.6220000000003</c:v>
                </c:pt>
                <c:pt idx="25">
                  <c:v>2220.6879999999996</c:v>
                </c:pt>
                <c:pt idx="26">
                  <c:v>1926.2140000000006</c:v>
                </c:pt>
                <c:pt idx="27">
                  <c:v>1134.8300000000002</c:v>
                </c:pt>
                <c:pt idx="28">
                  <c:v>1553.0619999999999</c:v>
                </c:pt>
                <c:pt idx="29">
                  <c:v>1614.192</c:v>
                </c:pt>
                <c:pt idx="30">
                  <c:v>1622.0979999999995</c:v>
                </c:pt>
                <c:pt idx="31">
                  <c:v>1482.9680000000003</c:v>
                </c:pt>
                <c:pt idx="32">
                  <c:v>2485.8920000000003</c:v>
                </c:pt>
                <c:pt idx="33">
                  <c:v>3513.9080000000013</c:v>
                </c:pt>
                <c:pt idx="34">
                  <c:v>3019.5020000000004</c:v>
                </c:pt>
                <c:pt idx="35">
                  <c:v>3089.5039999999999</c:v>
                </c:pt>
                <c:pt idx="36">
                  <c:v>3095.2780000000002</c:v>
                </c:pt>
                <c:pt idx="37">
                  <c:v>2284.056</c:v>
                </c:pt>
                <c:pt idx="38">
                  <c:v>2784.6060000000002</c:v>
                </c:pt>
                <c:pt idx="39">
                  <c:v>2214.364</c:v>
                </c:pt>
                <c:pt idx="40">
                  <c:v>2554.3240000000005</c:v>
                </c:pt>
                <c:pt idx="41">
                  <c:v>2872.0679999999993</c:v>
                </c:pt>
                <c:pt idx="42">
                  <c:v>1089.9780000000001</c:v>
                </c:pt>
                <c:pt idx="43">
                  <c:v>566.92599999999993</c:v>
                </c:pt>
              </c:numCache>
            </c:numRef>
          </c:val>
          <c:smooth val="0"/>
          <c:extLst>
            <c:ext xmlns:c16="http://schemas.microsoft.com/office/drawing/2014/chart" uri="{C3380CC4-5D6E-409C-BE32-E72D297353CC}">
              <c16:uniqueId val="{00000002-D2E3-47F4-B423-CF1BFE44DF0D}"/>
            </c:ext>
          </c:extLst>
        </c:ser>
        <c:ser>
          <c:idx val="3"/>
          <c:order val="3"/>
          <c:tx>
            <c:strRef>
              <c:f>pivot!$F$3:$F$4</c:f>
              <c:strCache>
                <c:ptCount val="1"/>
                <c:pt idx="0">
                  <c:v>Tables</c:v>
                </c:pt>
              </c:strCache>
            </c:strRef>
          </c:tx>
          <c:spPr>
            <a:ln w="28575" cap="rnd">
              <a:solidFill>
                <a:srgbClr val="92D050"/>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pivot!$F$5:$F$53</c:f>
              <c:numCache>
                <c:formatCode>0</c:formatCode>
                <c:ptCount val="44"/>
                <c:pt idx="0">
                  <c:v>3353.7139999999999</c:v>
                </c:pt>
                <c:pt idx="1">
                  <c:v>1458.8579999999999</c:v>
                </c:pt>
                <c:pt idx="2">
                  <c:v>4104.6270000000004</c:v>
                </c:pt>
                <c:pt idx="3">
                  <c:v>4205.4844999999996</c:v>
                </c:pt>
                <c:pt idx="4">
                  <c:v>2644.9900000000002</c:v>
                </c:pt>
                <c:pt idx="5">
                  <c:v>4705.4269999999997</c:v>
                </c:pt>
                <c:pt idx="6">
                  <c:v>6356.893</c:v>
                </c:pt>
                <c:pt idx="7">
                  <c:v>2591.5630000000001</c:v>
                </c:pt>
                <c:pt idx="8">
                  <c:v>3649.1075000000005</c:v>
                </c:pt>
                <c:pt idx="9">
                  <c:v>2591.96</c:v>
                </c:pt>
                <c:pt idx="10">
                  <c:v>3192.2880000000005</c:v>
                </c:pt>
                <c:pt idx="11">
                  <c:v>1609.761</c:v>
                </c:pt>
                <c:pt idx="12">
                  <c:v>4529.4080000000004</c:v>
                </c:pt>
                <c:pt idx="13">
                  <c:v>7359.9684999999999</c:v>
                </c:pt>
                <c:pt idx="14">
                  <c:v>4710.7649999999994</c:v>
                </c:pt>
                <c:pt idx="15">
                  <c:v>1320.5239999999999</c:v>
                </c:pt>
                <c:pt idx="16">
                  <c:v>1790.2645000000002</c:v>
                </c:pt>
                <c:pt idx="17">
                  <c:v>4372.5360000000001</c:v>
                </c:pt>
                <c:pt idx="18">
                  <c:v>9737.0229999999974</c:v>
                </c:pt>
                <c:pt idx="19">
                  <c:v>5055.7915000000003</c:v>
                </c:pt>
                <c:pt idx="20">
                  <c:v>1600.6970000000001</c:v>
                </c:pt>
                <c:pt idx="21">
                  <c:v>7439.1405000000004</c:v>
                </c:pt>
                <c:pt idx="22">
                  <c:v>191.5155</c:v>
                </c:pt>
                <c:pt idx="23">
                  <c:v>8067.5029999999988</c:v>
                </c:pt>
                <c:pt idx="24">
                  <c:v>2667.3780000000002</c:v>
                </c:pt>
                <c:pt idx="25">
                  <c:v>7044.1490000000013</c:v>
                </c:pt>
                <c:pt idx="26">
                  <c:v>8036.585500000001</c:v>
                </c:pt>
                <c:pt idx="27">
                  <c:v>1857.5835</c:v>
                </c:pt>
                <c:pt idx="28">
                  <c:v>4465.08</c:v>
                </c:pt>
                <c:pt idx="29">
                  <c:v>12994.741</c:v>
                </c:pt>
                <c:pt idx="30">
                  <c:v>6022.4210000000003</c:v>
                </c:pt>
                <c:pt idx="31">
                  <c:v>10601.959500000003</c:v>
                </c:pt>
                <c:pt idx="32">
                  <c:v>9451.0250000000015</c:v>
                </c:pt>
                <c:pt idx="33">
                  <c:v>3544.5230000000001</c:v>
                </c:pt>
                <c:pt idx="34">
                  <c:v>6556.2670000000016</c:v>
                </c:pt>
                <c:pt idx="35">
                  <c:v>1723.779</c:v>
                </c:pt>
                <c:pt idx="36">
                  <c:v>2353.9859999999999</c:v>
                </c:pt>
                <c:pt idx="37">
                  <c:v>4907.5709999999999</c:v>
                </c:pt>
                <c:pt idx="38">
                  <c:v>5782.0545000000002</c:v>
                </c:pt>
                <c:pt idx="39">
                  <c:v>3040.2685000000001</c:v>
                </c:pt>
                <c:pt idx="40">
                  <c:v>2111.8850000000002</c:v>
                </c:pt>
                <c:pt idx="41">
                  <c:v>2244.4260000000004</c:v>
                </c:pt>
                <c:pt idx="42">
                  <c:v>3160.1190000000001</c:v>
                </c:pt>
                <c:pt idx="43">
                  <c:v>502.48800000000006</c:v>
                </c:pt>
              </c:numCache>
            </c:numRef>
          </c:val>
          <c:smooth val="0"/>
          <c:extLst>
            <c:ext xmlns:c16="http://schemas.microsoft.com/office/drawing/2014/chart" uri="{C3380CC4-5D6E-409C-BE32-E72D297353CC}">
              <c16:uniqueId val="{00000003-D2E3-47F4-B423-CF1BFE44DF0D}"/>
            </c:ext>
          </c:extLst>
        </c:ser>
        <c:dLbls>
          <c:showLegendKey val="0"/>
          <c:showVal val="0"/>
          <c:showCatName val="0"/>
          <c:showSerName val="0"/>
          <c:showPercent val="0"/>
          <c:showBubbleSize val="0"/>
        </c:dLbls>
        <c:smooth val="0"/>
        <c:axId val="378122991"/>
        <c:axId val="378110511"/>
      </c:lineChart>
      <c:catAx>
        <c:axId val="37812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78110511"/>
        <c:crosses val="autoZero"/>
        <c:auto val="1"/>
        <c:lblAlgn val="ctr"/>
        <c:lblOffset val="100"/>
        <c:noMultiLvlLbl val="0"/>
      </c:catAx>
      <c:valAx>
        <c:axId val="3781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ID"/>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7812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[Super_Store.xlsx]pivot!PivotTable4</c:name>
    <c:fmtId val="0"/>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400" b="0" i="0" u="none" strike="noStrike" kern="1200" spc="0" baseline="0">
                <a:solidFill>
                  <a:srgbClr val="002060"/>
                </a:solidFill>
              </a:rPr>
              <a:t>Average Discount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rgbClr val="C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tx1"/>
            </a:solidFill>
          </a:ln>
          <a:effectLst/>
        </c:spPr>
      </c:pivotFmt>
      <c:pivotFmt>
        <c:idx val="2"/>
        <c:spPr>
          <a:solidFill>
            <a:schemeClr val="accent2">
              <a:lumMod val="20000"/>
              <a:lumOff val="80000"/>
            </a:schemeClr>
          </a:solidFill>
          <a:ln w="19050">
            <a:solidFill>
              <a:schemeClr val="tx1"/>
            </a:solidFill>
          </a:ln>
          <a:effectLst/>
        </c:spPr>
      </c:pivotFmt>
      <c:pivotFmt>
        <c:idx val="3"/>
        <c:spPr>
          <a:solidFill>
            <a:schemeClr val="accent2">
              <a:lumMod val="60000"/>
              <a:lumOff val="40000"/>
            </a:schemeClr>
          </a:solidFill>
          <a:ln w="19050">
            <a:solidFill>
              <a:schemeClr val="tx1"/>
            </a:solidFill>
          </a:ln>
          <a:effectLst/>
        </c:spPr>
      </c:pivotFmt>
      <c:pivotFmt>
        <c:idx val="4"/>
        <c:spPr>
          <a:solidFill>
            <a:schemeClr val="accent2">
              <a:lumMod val="75000"/>
            </a:schemeClr>
          </a:solidFill>
          <a:ln w="19050">
            <a:solidFill>
              <a:schemeClr val="tx1"/>
            </a:solidFill>
          </a:ln>
          <a:effectLst/>
        </c:spPr>
      </c:pivotFmt>
    </c:pivotFmts>
    <c:plotArea>
      <c:layout/>
      <c:barChart>
        <c:barDir val="col"/>
        <c:grouping val="clustered"/>
        <c:varyColors val="0"/>
        <c:ser>
          <c:idx val="0"/>
          <c:order val="0"/>
          <c:tx>
            <c:strRef>
              <c:f>pivot!$B$65</c:f>
              <c:strCache>
                <c:ptCount val="1"/>
                <c:pt idx="0">
                  <c:v>Total</c:v>
                </c:pt>
              </c:strCache>
            </c:strRef>
          </c:tx>
          <c:spPr>
            <a:solidFill>
              <a:srgbClr val="C00000"/>
            </a:solidFill>
            <a:ln w="19050">
              <a:solidFill>
                <a:schemeClr val="tx1"/>
              </a:solidFill>
            </a:ln>
            <a:effectLst/>
          </c:spPr>
          <c:invertIfNegative val="0"/>
          <c:dPt>
            <c:idx val="0"/>
            <c:invertIfNegative val="0"/>
            <c:bubble3D val="0"/>
            <c:spPr>
              <a:solidFill>
                <a:schemeClr val="accent2">
                  <a:lumMod val="20000"/>
                  <a:lumOff val="80000"/>
                </a:schemeClr>
              </a:solidFill>
              <a:ln w="19050">
                <a:solidFill>
                  <a:schemeClr val="tx1"/>
                </a:solidFill>
              </a:ln>
              <a:effectLst/>
            </c:spPr>
            <c:extLst>
              <c:ext xmlns:c16="http://schemas.microsoft.com/office/drawing/2014/chart" uri="{C3380CC4-5D6E-409C-BE32-E72D297353CC}">
                <c16:uniqueId val="{00000005-0C4D-4DF4-A96F-DE9536166E1C}"/>
              </c:ext>
            </c:extLst>
          </c:dPt>
          <c:dPt>
            <c:idx val="1"/>
            <c:invertIfNegative val="0"/>
            <c:bubble3D val="0"/>
            <c:spPr>
              <a:solidFill>
                <a:schemeClr val="accent2">
                  <a:lumMod val="60000"/>
                  <a:lumOff val="40000"/>
                </a:schemeClr>
              </a:solidFill>
              <a:ln w="19050">
                <a:solidFill>
                  <a:schemeClr val="tx1"/>
                </a:solidFill>
              </a:ln>
              <a:effectLst/>
            </c:spPr>
            <c:extLst>
              <c:ext xmlns:c16="http://schemas.microsoft.com/office/drawing/2014/chart" uri="{C3380CC4-5D6E-409C-BE32-E72D297353CC}">
                <c16:uniqueId val="{00000004-0C4D-4DF4-A96F-DE9536166E1C}"/>
              </c:ext>
            </c:extLst>
          </c:dPt>
          <c:dPt>
            <c:idx val="2"/>
            <c:invertIfNegative val="0"/>
            <c:bubble3D val="0"/>
            <c:spPr>
              <a:solidFill>
                <a:schemeClr val="accent2">
                  <a:lumMod val="75000"/>
                </a:schemeClr>
              </a:solidFill>
              <a:ln w="19050">
                <a:solidFill>
                  <a:schemeClr val="tx1"/>
                </a:solidFill>
              </a:ln>
              <a:effectLst/>
            </c:spPr>
            <c:extLst>
              <c:ext xmlns:c16="http://schemas.microsoft.com/office/drawing/2014/chart" uri="{C3380CC4-5D6E-409C-BE32-E72D297353CC}">
                <c16:uniqueId val="{00000003-0C4D-4DF4-A96F-DE9536166E1C}"/>
              </c:ext>
            </c:extLst>
          </c:dPt>
          <c:dPt>
            <c:idx val="3"/>
            <c:invertIfNegative val="0"/>
            <c:bubble3D val="0"/>
            <c:spPr>
              <a:solidFill>
                <a:schemeClr val="accent2">
                  <a:lumMod val="50000"/>
                </a:schemeClr>
              </a:solidFill>
              <a:ln w="19050">
                <a:solidFill>
                  <a:schemeClr val="tx1"/>
                </a:solidFill>
              </a:ln>
              <a:effectLst/>
            </c:spPr>
            <c:extLst>
              <c:ext xmlns:c16="http://schemas.microsoft.com/office/drawing/2014/chart" uri="{C3380CC4-5D6E-409C-BE32-E72D297353CC}">
                <c16:uniqueId val="{00000002-0C4D-4DF4-A96F-DE9536166E1C}"/>
              </c:ext>
            </c:extLst>
          </c:dPt>
          <c:cat>
            <c:strRef>
              <c:f>pivot!$A$66:$A$70</c:f>
              <c:strCache>
                <c:ptCount val="4"/>
                <c:pt idx="0">
                  <c:v>Furnishings</c:v>
                </c:pt>
                <c:pt idx="1">
                  <c:v>Chairs</c:v>
                </c:pt>
                <c:pt idx="2">
                  <c:v>Book Cases</c:v>
                </c:pt>
                <c:pt idx="3">
                  <c:v>Tables</c:v>
                </c:pt>
              </c:strCache>
            </c:strRef>
          </c:cat>
          <c:val>
            <c:numRef>
              <c:f>pivot!$B$66:$B$70</c:f>
              <c:numCache>
                <c:formatCode>General</c:formatCode>
                <c:ptCount val="4"/>
                <c:pt idx="0">
                  <c:v>0.15088819226750244</c:v>
                </c:pt>
                <c:pt idx="1">
                  <c:v>0.15251215559157238</c:v>
                </c:pt>
                <c:pt idx="2">
                  <c:v>0.21894736842105256</c:v>
                </c:pt>
                <c:pt idx="3">
                  <c:v>0.29764890282131712</c:v>
                </c:pt>
              </c:numCache>
            </c:numRef>
          </c:val>
          <c:extLst>
            <c:ext xmlns:c16="http://schemas.microsoft.com/office/drawing/2014/chart" uri="{C3380CC4-5D6E-409C-BE32-E72D297353CC}">
              <c16:uniqueId val="{00000000-0C4D-4DF4-A96F-DE9536166E1C}"/>
            </c:ext>
          </c:extLst>
        </c:ser>
        <c:dLbls>
          <c:showLegendKey val="0"/>
          <c:showVal val="0"/>
          <c:showCatName val="0"/>
          <c:showSerName val="0"/>
          <c:showPercent val="0"/>
          <c:showBubbleSize val="0"/>
        </c:dLbls>
        <c:gapWidth val="182"/>
        <c:axId val="983137776"/>
        <c:axId val="983128656"/>
      </c:barChart>
      <c:catAx>
        <c:axId val="98313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83128656"/>
        <c:crosses val="autoZero"/>
        <c:auto val="1"/>
        <c:lblAlgn val="ctr"/>
        <c:lblOffset val="100"/>
        <c:noMultiLvlLbl val="0"/>
      </c:catAx>
      <c:valAx>
        <c:axId val="98312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8313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[Super_Store.xlsx]pivot!PivotTable5</c:name>
    <c:fmtId val="0"/>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Total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tx1"/>
            </a:solidFill>
          </a:ln>
          <a:effectLst/>
        </c:spPr>
      </c:pivotFmt>
      <c:pivotFmt>
        <c:idx val="2"/>
        <c:spPr>
          <a:solidFill>
            <a:srgbClr val="CC00CC"/>
          </a:solidFill>
          <a:ln w="19050">
            <a:solidFill>
              <a:schemeClr val="tx1"/>
            </a:solidFill>
          </a:ln>
          <a:effectLst/>
        </c:spPr>
      </c:pivotFmt>
      <c:pivotFmt>
        <c:idx val="3"/>
        <c:spPr>
          <a:solidFill>
            <a:srgbClr val="FF5050"/>
          </a:solidFill>
          <a:ln w="19050">
            <a:solidFill>
              <a:schemeClr val="tx1"/>
            </a:solidFill>
          </a:ln>
          <a:effectLst/>
        </c:spPr>
      </c:pivotFmt>
      <c:pivotFmt>
        <c:idx val="4"/>
        <c:spPr>
          <a:solidFill>
            <a:srgbClr val="BBC147"/>
          </a:solidFill>
          <a:ln w="19050">
            <a:solidFill>
              <a:schemeClr val="tx1"/>
            </a:solidFill>
          </a:ln>
          <a:effectLst/>
        </c:spPr>
      </c:pivotFmt>
    </c:pivotFmts>
    <c:plotArea>
      <c:layout/>
      <c:pieChart>
        <c:varyColors val="1"/>
        <c:ser>
          <c:idx val="0"/>
          <c:order val="0"/>
          <c:tx>
            <c:strRef>
              <c:f>pivot!$B$80</c:f>
              <c:strCache>
                <c:ptCount val="1"/>
                <c:pt idx="0">
                  <c:v>Total</c:v>
                </c:pt>
              </c:strCache>
            </c:strRef>
          </c:tx>
          <c:spPr>
            <a:ln>
              <a:solidFill>
                <a:schemeClr val="tx1"/>
              </a:solidFill>
            </a:ln>
          </c:spPr>
          <c:dPt>
            <c:idx val="0"/>
            <c:bubble3D val="0"/>
            <c:spPr>
              <a:solidFill>
                <a:srgbClr val="BBC147"/>
              </a:solidFill>
              <a:ln w="19050">
                <a:solidFill>
                  <a:schemeClr val="tx1"/>
                </a:solidFill>
              </a:ln>
              <a:effectLst/>
            </c:spPr>
            <c:extLst>
              <c:ext xmlns:c16="http://schemas.microsoft.com/office/drawing/2014/chart" uri="{C3380CC4-5D6E-409C-BE32-E72D297353CC}">
                <c16:uniqueId val="{00000006-0B75-4E20-8414-80BA4B2FDDC5}"/>
              </c:ext>
            </c:extLst>
          </c:dPt>
          <c:dPt>
            <c:idx val="1"/>
            <c:bubble3D val="0"/>
            <c:spPr>
              <a:solidFill>
                <a:srgbClr val="00B050"/>
              </a:solidFill>
              <a:ln w="19050">
                <a:solidFill>
                  <a:schemeClr val="tx1"/>
                </a:solidFill>
              </a:ln>
              <a:effectLst/>
            </c:spPr>
            <c:extLst>
              <c:ext xmlns:c16="http://schemas.microsoft.com/office/drawing/2014/chart" uri="{C3380CC4-5D6E-409C-BE32-E72D297353CC}">
                <c16:uniqueId val="{00000003-0B75-4E20-8414-80BA4B2FDDC5}"/>
              </c:ext>
            </c:extLst>
          </c:dPt>
          <c:dPt>
            <c:idx val="2"/>
            <c:bubble3D val="0"/>
            <c:spPr>
              <a:solidFill>
                <a:srgbClr val="CC00CC"/>
              </a:solidFill>
              <a:ln w="19050">
                <a:solidFill>
                  <a:schemeClr val="tx1"/>
                </a:solidFill>
              </a:ln>
              <a:effectLst/>
            </c:spPr>
            <c:extLst>
              <c:ext xmlns:c16="http://schemas.microsoft.com/office/drawing/2014/chart" uri="{C3380CC4-5D6E-409C-BE32-E72D297353CC}">
                <c16:uniqueId val="{00000004-0B75-4E20-8414-80BA4B2FDDC5}"/>
              </c:ext>
            </c:extLst>
          </c:dPt>
          <c:dPt>
            <c:idx val="3"/>
            <c:bubble3D val="0"/>
            <c:spPr>
              <a:solidFill>
                <a:srgbClr val="FF5050"/>
              </a:solidFill>
              <a:ln w="19050">
                <a:solidFill>
                  <a:schemeClr val="tx1"/>
                </a:solidFill>
              </a:ln>
              <a:effectLst/>
            </c:spPr>
            <c:extLst>
              <c:ext xmlns:c16="http://schemas.microsoft.com/office/drawing/2014/chart" uri="{C3380CC4-5D6E-409C-BE32-E72D297353CC}">
                <c16:uniqueId val="{00000005-0B75-4E20-8414-80BA4B2FDDC5}"/>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pivot!$A$81:$A$85</c:f>
              <c:strCache>
                <c:ptCount val="4"/>
                <c:pt idx="0">
                  <c:v>Central</c:v>
                </c:pt>
                <c:pt idx="1">
                  <c:v>East</c:v>
                </c:pt>
                <c:pt idx="2">
                  <c:v>South</c:v>
                </c:pt>
                <c:pt idx="3">
                  <c:v>West</c:v>
                </c:pt>
              </c:strCache>
            </c:strRef>
          </c:cat>
          <c:val>
            <c:numRef>
              <c:f>pivot!$B$81:$B$85</c:f>
              <c:numCache>
                <c:formatCode>General</c:formatCode>
                <c:ptCount val="4"/>
                <c:pt idx="0">
                  <c:v>1669</c:v>
                </c:pt>
                <c:pt idx="1">
                  <c:v>2241</c:v>
                </c:pt>
                <c:pt idx="2">
                  <c:v>1323</c:v>
                </c:pt>
                <c:pt idx="3">
                  <c:v>2795</c:v>
                </c:pt>
              </c:numCache>
            </c:numRef>
          </c:val>
          <c:extLst>
            <c:ext xmlns:c16="http://schemas.microsoft.com/office/drawing/2014/chart" uri="{C3380CC4-5D6E-409C-BE32-E72D297353CC}">
              <c16:uniqueId val="{00000000-0B75-4E20-8414-80BA4B2FDDC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160210409436111"/>
          <c:y val="0.2051651610233777"/>
          <c:w val="0.21906756563166083"/>
          <c:h val="0.6387057597560321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[Super_Store.xlsx]pivot!PivotTable6</c:name>
    <c:fmtId val="0"/>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t>Top 5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bg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900CC"/>
          </a:solidFill>
          <a:ln w="19050">
            <a:solidFill>
              <a:schemeClr val="tx1"/>
            </a:solidFill>
          </a:ln>
          <a:effectLst/>
        </c:spPr>
      </c:pivotFmt>
      <c:pivotFmt>
        <c:idx val="2"/>
        <c:spPr>
          <a:solidFill>
            <a:srgbClr val="CC00FF"/>
          </a:solidFill>
          <a:ln w="19050">
            <a:solidFill>
              <a:schemeClr val="tx1"/>
            </a:solidFill>
          </a:ln>
          <a:effectLst/>
        </c:spPr>
      </c:pivotFmt>
      <c:pivotFmt>
        <c:idx val="3"/>
        <c:spPr>
          <a:solidFill>
            <a:srgbClr val="FF00FF"/>
          </a:solidFill>
          <a:ln w="19050">
            <a:solidFill>
              <a:schemeClr val="tx1"/>
            </a:solidFill>
          </a:ln>
          <a:effectLst/>
        </c:spPr>
      </c:pivotFmt>
      <c:pivotFmt>
        <c:idx val="4"/>
        <c:spPr>
          <a:solidFill>
            <a:srgbClr val="FF66FF"/>
          </a:solidFill>
          <a:ln w="19050">
            <a:solidFill>
              <a:schemeClr val="tx1"/>
            </a:solidFill>
          </a:ln>
          <a:effectLst/>
        </c:spPr>
      </c:pivotFmt>
      <c:pivotFmt>
        <c:idx val="5"/>
        <c:spPr>
          <a:solidFill>
            <a:srgbClr val="FF99FF"/>
          </a:solidFill>
          <a:ln w="19050">
            <a:solidFill>
              <a:schemeClr val="tx1"/>
            </a:solidFill>
          </a:ln>
          <a:effectLst/>
        </c:spPr>
      </c:pivotFmt>
    </c:pivotFmts>
    <c:plotArea>
      <c:layout/>
      <c:barChart>
        <c:barDir val="bar"/>
        <c:grouping val="clustered"/>
        <c:varyColors val="0"/>
        <c:ser>
          <c:idx val="0"/>
          <c:order val="0"/>
          <c:tx>
            <c:strRef>
              <c:f>pivot!$B$102</c:f>
              <c:strCache>
                <c:ptCount val="1"/>
                <c:pt idx="0">
                  <c:v>Total</c:v>
                </c:pt>
              </c:strCache>
            </c:strRef>
          </c:tx>
          <c:spPr>
            <a:solidFill>
              <a:schemeClr val="bg1"/>
            </a:solidFill>
            <a:ln w="19050">
              <a:solidFill>
                <a:schemeClr val="tx1"/>
              </a:solidFill>
            </a:ln>
            <a:effectLst/>
          </c:spPr>
          <c:invertIfNegative val="0"/>
          <c:dPt>
            <c:idx val="0"/>
            <c:invertIfNegative val="0"/>
            <c:bubble3D val="0"/>
            <c:spPr>
              <a:solidFill>
                <a:srgbClr val="FF99FF"/>
              </a:solidFill>
              <a:ln w="19050">
                <a:solidFill>
                  <a:schemeClr val="tx1"/>
                </a:solidFill>
              </a:ln>
              <a:effectLst/>
            </c:spPr>
            <c:extLst>
              <c:ext xmlns:c16="http://schemas.microsoft.com/office/drawing/2014/chart" uri="{C3380CC4-5D6E-409C-BE32-E72D297353CC}">
                <c16:uniqueId val="{00000007-B122-4422-BFD7-D0F1442608BA}"/>
              </c:ext>
            </c:extLst>
          </c:dPt>
          <c:dPt>
            <c:idx val="1"/>
            <c:invertIfNegative val="0"/>
            <c:bubble3D val="0"/>
            <c:spPr>
              <a:solidFill>
                <a:srgbClr val="FF66FF"/>
              </a:solidFill>
              <a:ln w="19050">
                <a:solidFill>
                  <a:schemeClr val="tx1"/>
                </a:solidFill>
              </a:ln>
              <a:effectLst/>
            </c:spPr>
            <c:extLst>
              <c:ext xmlns:c16="http://schemas.microsoft.com/office/drawing/2014/chart" uri="{C3380CC4-5D6E-409C-BE32-E72D297353CC}">
                <c16:uniqueId val="{00000006-B122-4422-BFD7-D0F1442608BA}"/>
              </c:ext>
            </c:extLst>
          </c:dPt>
          <c:dPt>
            <c:idx val="2"/>
            <c:invertIfNegative val="0"/>
            <c:bubble3D val="0"/>
            <c:spPr>
              <a:solidFill>
                <a:srgbClr val="FF00FF"/>
              </a:solidFill>
              <a:ln w="19050">
                <a:solidFill>
                  <a:schemeClr val="tx1"/>
                </a:solidFill>
              </a:ln>
              <a:effectLst/>
            </c:spPr>
            <c:extLst>
              <c:ext xmlns:c16="http://schemas.microsoft.com/office/drawing/2014/chart" uri="{C3380CC4-5D6E-409C-BE32-E72D297353CC}">
                <c16:uniqueId val="{00000005-B122-4422-BFD7-D0F1442608BA}"/>
              </c:ext>
            </c:extLst>
          </c:dPt>
          <c:dPt>
            <c:idx val="3"/>
            <c:invertIfNegative val="0"/>
            <c:bubble3D val="0"/>
            <c:spPr>
              <a:solidFill>
                <a:srgbClr val="CC00FF"/>
              </a:solidFill>
              <a:ln w="19050">
                <a:solidFill>
                  <a:schemeClr val="tx1"/>
                </a:solidFill>
              </a:ln>
              <a:effectLst/>
            </c:spPr>
            <c:extLst>
              <c:ext xmlns:c16="http://schemas.microsoft.com/office/drawing/2014/chart" uri="{C3380CC4-5D6E-409C-BE32-E72D297353CC}">
                <c16:uniqueId val="{00000004-B122-4422-BFD7-D0F1442608BA}"/>
              </c:ext>
            </c:extLst>
          </c:dPt>
          <c:dPt>
            <c:idx val="4"/>
            <c:invertIfNegative val="0"/>
            <c:bubble3D val="0"/>
            <c:spPr>
              <a:solidFill>
                <a:srgbClr val="9900CC"/>
              </a:solidFill>
              <a:ln w="19050">
                <a:solidFill>
                  <a:schemeClr val="tx1"/>
                </a:solidFill>
              </a:ln>
              <a:effectLst/>
            </c:spPr>
            <c:extLst>
              <c:ext xmlns:c16="http://schemas.microsoft.com/office/drawing/2014/chart" uri="{C3380CC4-5D6E-409C-BE32-E72D297353CC}">
                <c16:uniqueId val="{00000003-B122-4422-BFD7-D0F1442608BA}"/>
              </c:ext>
            </c:extLst>
          </c:dPt>
          <c:cat>
            <c:strRef>
              <c:f>pivot!$A$103:$A$108</c:f>
              <c:strCache>
                <c:ptCount val="5"/>
                <c:pt idx="0">
                  <c:v>Washington</c:v>
                </c:pt>
                <c:pt idx="1">
                  <c:v>Texas</c:v>
                </c:pt>
                <c:pt idx="2">
                  <c:v>Pennsylvania</c:v>
                </c:pt>
                <c:pt idx="3">
                  <c:v>New York</c:v>
                </c:pt>
                <c:pt idx="4">
                  <c:v>California</c:v>
                </c:pt>
              </c:strCache>
            </c:strRef>
          </c:cat>
          <c:val>
            <c:numRef>
              <c:f>pivot!$B$103:$B$108</c:f>
              <c:numCache>
                <c:formatCode>General</c:formatCode>
                <c:ptCount val="5"/>
                <c:pt idx="0">
                  <c:v>39696.155500000001</c:v>
                </c:pt>
                <c:pt idx="1">
                  <c:v>49839.995600000017</c:v>
                </c:pt>
                <c:pt idx="2">
                  <c:v>61026.994799999964</c:v>
                </c:pt>
                <c:pt idx="3">
                  <c:v>73586.220199999938</c:v>
                </c:pt>
                <c:pt idx="4">
                  <c:v>154465.22070000003</c:v>
                </c:pt>
              </c:numCache>
            </c:numRef>
          </c:val>
          <c:extLst>
            <c:ext xmlns:c16="http://schemas.microsoft.com/office/drawing/2014/chart" uri="{C3380CC4-5D6E-409C-BE32-E72D297353CC}">
              <c16:uniqueId val="{00000000-B122-4422-BFD7-D0F1442608BA}"/>
            </c:ext>
          </c:extLst>
        </c:ser>
        <c:dLbls>
          <c:showLegendKey val="0"/>
          <c:showVal val="0"/>
          <c:showCatName val="0"/>
          <c:showSerName val="0"/>
          <c:showPercent val="0"/>
          <c:showBubbleSize val="0"/>
        </c:dLbls>
        <c:gapWidth val="182"/>
        <c:axId val="938465632"/>
        <c:axId val="938460352"/>
      </c:barChart>
      <c:catAx>
        <c:axId val="93846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38460352"/>
        <c:crosses val="autoZero"/>
        <c:auto val="1"/>
        <c:lblAlgn val="ctr"/>
        <c:lblOffset val="100"/>
        <c:noMultiLvlLbl val="0"/>
      </c:catAx>
      <c:valAx>
        <c:axId val="938460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3846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[Super_Store.xlsx]pivot!PivotTable8</c:name>
    <c:fmtId val="1"/>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t>Top 5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tx1"/>
            </a:solidFill>
          </a:ln>
          <a:effectLst/>
        </c:spPr>
      </c:pivotFmt>
      <c:pivotFmt>
        <c:idx val="2"/>
        <c:spPr>
          <a:solidFill>
            <a:schemeClr val="accent3">
              <a:lumMod val="75000"/>
            </a:schemeClr>
          </a:solidFill>
          <a:ln w="19050">
            <a:solidFill>
              <a:schemeClr val="tx1"/>
            </a:solidFill>
          </a:ln>
          <a:effectLst/>
        </c:spPr>
      </c:pivotFmt>
      <c:pivotFmt>
        <c:idx val="3"/>
        <c:spPr>
          <a:solidFill>
            <a:schemeClr val="accent3">
              <a:lumMod val="60000"/>
              <a:lumOff val="40000"/>
            </a:schemeClr>
          </a:solidFill>
          <a:ln w="19050">
            <a:solidFill>
              <a:schemeClr val="tx1"/>
            </a:solidFill>
          </a:ln>
          <a:effectLst/>
        </c:spPr>
      </c:pivotFmt>
      <c:pivotFmt>
        <c:idx val="4"/>
        <c:spPr>
          <a:solidFill>
            <a:schemeClr val="accent3">
              <a:lumMod val="40000"/>
              <a:lumOff val="60000"/>
            </a:schemeClr>
          </a:solidFill>
          <a:ln w="19050">
            <a:solidFill>
              <a:schemeClr val="tx1"/>
            </a:solidFill>
          </a:ln>
          <a:effectLst/>
        </c:spPr>
      </c:pivotFmt>
      <c:pivotFmt>
        <c:idx val="5"/>
        <c:spPr>
          <a:solidFill>
            <a:schemeClr val="accent3">
              <a:lumMod val="20000"/>
              <a:lumOff val="80000"/>
            </a:schemeClr>
          </a:solidFill>
          <a:ln w="19050">
            <a:solidFill>
              <a:schemeClr val="tx1"/>
            </a:solidFill>
          </a:ln>
          <a:effectLst/>
        </c:spPr>
      </c:pivotFmt>
    </c:pivotFmts>
    <c:plotArea>
      <c:layout/>
      <c:barChart>
        <c:barDir val="bar"/>
        <c:grouping val="clustered"/>
        <c:varyColors val="0"/>
        <c:ser>
          <c:idx val="0"/>
          <c:order val="0"/>
          <c:tx>
            <c:strRef>
              <c:f>pivot!$B$115</c:f>
              <c:strCache>
                <c:ptCount val="1"/>
                <c:pt idx="0">
                  <c:v>Total</c:v>
                </c:pt>
              </c:strCache>
            </c:strRef>
          </c:tx>
          <c:spPr>
            <a:solidFill>
              <a:schemeClr val="accent1"/>
            </a:solidFill>
            <a:ln w="19050">
              <a:solidFill>
                <a:schemeClr val="tx1"/>
              </a:solidFill>
            </a:ln>
            <a:effectLst/>
          </c:spPr>
          <c:invertIfNegative val="0"/>
          <c:dPt>
            <c:idx val="0"/>
            <c:invertIfNegative val="0"/>
            <c:bubble3D val="0"/>
            <c:spPr>
              <a:solidFill>
                <a:schemeClr val="accent3">
                  <a:lumMod val="20000"/>
                  <a:lumOff val="80000"/>
                </a:schemeClr>
              </a:solidFill>
              <a:ln w="19050">
                <a:solidFill>
                  <a:schemeClr val="tx1"/>
                </a:solidFill>
              </a:ln>
              <a:effectLst/>
            </c:spPr>
            <c:extLst>
              <c:ext xmlns:c16="http://schemas.microsoft.com/office/drawing/2014/chart" uri="{C3380CC4-5D6E-409C-BE32-E72D297353CC}">
                <c16:uniqueId val="{00000006-0498-4F58-806E-30CE700E733F}"/>
              </c:ext>
            </c:extLst>
          </c:dPt>
          <c:dPt>
            <c:idx val="1"/>
            <c:invertIfNegative val="0"/>
            <c:bubble3D val="0"/>
            <c:spPr>
              <a:solidFill>
                <a:schemeClr val="accent3">
                  <a:lumMod val="40000"/>
                  <a:lumOff val="60000"/>
                </a:schemeClr>
              </a:solidFill>
              <a:ln w="19050">
                <a:solidFill>
                  <a:schemeClr val="tx1"/>
                </a:solidFill>
              </a:ln>
              <a:effectLst/>
            </c:spPr>
            <c:extLst>
              <c:ext xmlns:c16="http://schemas.microsoft.com/office/drawing/2014/chart" uri="{C3380CC4-5D6E-409C-BE32-E72D297353CC}">
                <c16:uniqueId val="{00000005-0498-4F58-806E-30CE700E733F}"/>
              </c:ext>
            </c:extLst>
          </c:dPt>
          <c:dPt>
            <c:idx val="2"/>
            <c:invertIfNegative val="0"/>
            <c:bubble3D val="0"/>
            <c:spPr>
              <a:solidFill>
                <a:schemeClr val="accent3">
                  <a:lumMod val="60000"/>
                  <a:lumOff val="40000"/>
                </a:schemeClr>
              </a:solidFill>
              <a:ln w="19050">
                <a:solidFill>
                  <a:schemeClr val="tx1"/>
                </a:solidFill>
              </a:ln>
              <a:effectLst/>
            </c:spPr>
            <c:extLst>
              <c:ext xmlns:c16="http://schemas.microsoft.com/office/drawing/2014/chart" uri="{C3380CC4-5D6E-409C-BE32-E72D297353CC}">
                <c16:uniqueId val="{00000004-0498-4F58-806E-30CE700E733F}"/>
              </c:ext>
            </c:extLst>
          </c:dPt>
          <c:dPt>
            <c:idx val="3"/>
            <c:invertIfNegative val="0"/>
            <c:bubble3D val="0"/>
            <c:spPr>
              <a:solidFill>
                <a:schemeClr val="accent3">
                  <a:lumMod val="75000"/>
                </a:schemeClr>
              </a:solidFill>
              <a:ln w="19050">
                <a:solidFill>
                  <a:schemeClr val="tx1"/>
                </a:solidFill>
              </a:ln>
              <a:effectLst/>
            </c:spPr>
            <c:extLst>
              <c:ext xmlns:c16="http://schemas.microsoft.com/office/drawing/2014/chart" uri="{C3380CC4-5D6E-409C-BE32-E72D297353CC}">
                <c16:uniqueId val="{00000003-0498-4F58-806E-30CE700E733F}"/>
              </c:ext>
            </c:extLst>
          </c:dPt>
          <c:dPt>
            <c:idx val="4"/>
            <c:invertIfNegative val="0"/>
            <c:bubble3D val="0"/>
            <c:spPr>
              <a:solidFill>
                <a:schemeClr val="accent3">
                  <a:lumMod val="50000"/>
                </a:schemeClr>
              </a:solidFill>
              <a:ln w="19050">
                <a:solidFill>
                  <a:schemeClr val="tx1"/>
                </a:solidFill>
              </a:ln>
              <a:effectLst/>
            </c:spPr>
            <c:extLst>
              <c:ext xmlns:c16="http://schemas.microsoft.com/office/drawing/2014/chart" uri="{C3380CC4-5D6E-409C-BE32-E72D297353CC}">
                <c16:uniqueId val="{00000002-0498-4F58-806E-30CE700E733F}"/>
              </c:ext>
            </c:extLst>
          </c:dPt>
          <c:cat>
            <c:strRef>
              <c:f>pivot!$A$116:$A$121</c:f>
              <c:strCache>
                <c:ptCount val="5"/>
                <c:pt idx="0">
                  <c:v>Seattle</c:v>
                </c:pt>
                <c:pt idx="1">
                  <c:v>San Francisco</c:v>
                </c:pt>
                <c:pt idx="2">
                  <c:v>Philadelphia</c:v>
                </c:pt>
                <c:pt idx="3">
                  <c:v>Los Angeles</c:v>
                </c:pt>
                <c:pt idx="4">
                  <c:v>New York City</c:v>
                </c:pt>
              </c:strCache>
            </c:strRef>
          </c:cat>
          <c:val>
            <c:numRef>
              <c:f>pivot!$B$116:$B$121</c:f>
              <c:numCache>
                <c:formatCode>0.00</c:formatCode>
                <c:ptCount val="5"/>
                <c:pt idx="0">
                  <c:v>29625.949500000006</c:v>
                </c:pt>
                <c:pt idx="1">
                  <c:v>42541.264199999998</c:v>
                </c:pt>
                <c:pt idx="2">
                  <c:v>48075.840799999962</c:v>
                </c:pt>
                <c:pt idx="3">
                  <c:v>50810.815999999999</c:v>
                </c:pt>
                <c:pt idx="4">
                  <c:v>58370.494199999994</c:v>
                </c:pt>
              </c:numCache>
            </c:numRef>
          </c:val>
          <c:extLst>
            <c:ext xmlns:c16="http://schemas.microsoft.com/office/drawing/2014/chart" uri="{C3380CC4-5D6E-409C-BE32-E72D297353CC}">
              <c16:uniqueId val="{00000000-0498-4F58-806E-30CE700E733F}"/>
            </c:ext>
          </c:extLst>
        </c:ser>
        <c:dLbls>
          <c:showLegendKey val="0"/>
          <c:showVal val="0"/>
          <c:showCatName val="0"/>
          <c:showSerName val="0"/>
          <c:showPercent val="0"/>
          <c:showBubbleSize val="0"/>
        </c:dLbls>
        <c:gapWidth val="182"/>
        <c:axId val="1118343760"/>
        <c:axId val="1118346640"/>
      </c:barChart>
      <c:catAx>
        <c:axId val="111834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118346640"/>
        <c:crosses val="autoZero"/>
        <c:auto val="1"/>
        <c:lblAlgn val="ctr"/>
        <c:lblOffset val="100"/>
        <c:noMultiLvlLbl val="0"/>
      </c:catAx>
      <c:valAx>
        <c:axId val="11183466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11834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[Super_Store.xlsx]pivot!PivotTable7</c:name>
    <c:fmtId val="5"/>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ID"/>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pivot!$C$3:$C$4</c:f>
              <c:strCache>
                <c:ptCount val="1"/>
                <c:pt idx="0">
                  <c:v>Book Cases</c:v>
                </c:pt>
              </c:strCache>
            </c:strRef>
          </c:tx>
          <c:spPr>
            <a:ln w="28575" cap="rnd">
              <a:solidFill>
                <a:schemeClr val="accent1"/>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pivot!$C$5:$C$53</c:f>
              <c:numCache>
                <c:formatCode>0</c:formatCode>
                <c:ptCount val="44"/>
                <c:pt idx="0">
                  <c:v>3340.1179999999995</c:v>
                </c:pt>
                <c:pt idx="1">
                  <c:v>8559.8012000000017</c:v>
                </c:pt>
                <c:pt idx="2">
                  <c:v>3381.0145000000002</c:v>
                </c:pt>
                <c:pt idx="3">
                  <c:v>2165.0703999999996</c:v>
                </c:pt>
                <c:pt idx="4">
                  <c:v>882.25200000000007</c:v>
                </c:pt>
                <c:pt idx="5">
                  <c:v>1464.83</c:v>
                </c:pt>
                <c:pt idx="6">
                  <c:v>859.73080000000004</c:v>
                </c:pt>
                <c:pt idx="7">
                  <c:v>1213.7819999999999</c:v>
                </c:pt>
                <c:pt idx="8">
                  <c:v>1399.8979999999999</c:v>
                </c:pt>
                <c:pt idx="9">
                  <c:v>1587.1619999999998</c:v>
                </c:pt>
                <c:pt idx="11">
                  <c:v>5972.2948999999999</c:v>
                </c:pt>
                <c:pt idx="12">
                  <c:v>1078.9780000000001</c:v>
                </c:pt>
                <c:pt idx="13">
                  <c:v>2250.2123999999999</c:v>
                </c:pt>
                <c:pt idx="14">
                  <c:v>693.29199999999992</c:v>
                </c:pt>
                <c:pt idx="15">
                  <c:v>5192.244999999999</c:v>
                </c:pt>
                <c:pt idx="16">
                  <c:v>2392.8360000000002</c:v>
                </c:pt>
                <c:pt idx="17">
                  <c:v>1757.9646</c:v>
                </c:pt>
                <c:pt idx="18">
                  <c:v>2320.4039999999995</c:v>
                </c:pt>
                <c:pt idx="19">
                  <c:v>2801.616</c:v>
                </c:pt>
                <c:pt idx="20">
                  <c:v>3699.0120000000002</c:v>
                </c:pt>
                <c:pt idx="21">
                  <c:v>2638.2449999999999</c:v>
                </c:pt>
                <c:pt idx="22">
                  <c:v>3220.2850000000008</c:v>
                </c:pt>
                <c:pt idx="23">
                  <c:v>2503.6234999999997</c:v>
                </c:pt>
                <c:pt idx="24">
                  <c:v>1307.0862000000002</c:v>
                </c:pt>
                <c:pt idx="25">
                  <c:v>653.70100000000002</c:v>
                </c:pt>
                <c:pt idx="26">
                  <c:v>2465.3877999999995</c:v>
                </c:pt>
                <c:pt idx="27">
                  <c:v>3202.165</c:v>
                </c:pt>
                <c:pt idx="28">
                  <c:v>5464.9599999999991</c:v>
                </c:pt>
                <c:pt idx="29">
                  <c:v>1760.0442</c:v>
                </c:pt>
                <c:pt idx="30">
                  <c:v>1394.7</c:v>
                </c:pt>
                <c:pt idx="31">
                  <c:v>347.88</c:v>
                </c:pt>
                <c:pt idx="32">
                  <c:v>3855.7964999999999</c:v>
                </c:pt>
                <c:pt idx="33">
                  <c:v>7673.9688000000006</c:v>
                </c:pt>
                <c:pt idx="34">
                  <c:v>3062.0248000000006</c:v>
                </c:pt>
                <c:pt idx="35">
                  <c:v>2916.6786000000002</c:v>
                </c:pt>
                <c:pt idx="36">
                  <c:v>2181.473</c:v>
                </c:pt>
                <c:pt idx="37">
                  <c:v>978.52599999999995</c:v>
                </c:pt>
                <c:pt idx="38">
                  <c:v>6589.1769999999997</c:v>
                </c:pt>
                <c:pt idx="39">
                  <c:v>3511.3920000000003</c:v>
                </c:pt>
                <c:pt idx="40">
                  <c:v>1253.1759999999999</c:v>
                </c:pt>
                <c:pt idx="41">
                  <c:v>2093.1725000000001</c:v>
                </c:pt>
                <c:pt idx="42">
                  <c:v>1612.5537999999997</c:v>
                </c:pt>
                <c:pt idx="43">
                  <c:v>1173.1111999999998</c:v>
                </c:pt>
              </c:numCache>
            </c:numRef>
          </c:val>
          <c:smooth val="0"/>
          <c:extLst>
            <c:ext xmlns:c16="http://schemas.microsoft.com/office/drawing/2014/chart" uri="{C3380CC4-5D6E-409C-BE32-E72D297353CC}">
              <c16:uniqueId val="{00000000-2B32-4139-A232-82A1DEF10EA1}"/>
            </c:ext>
          </c:extLst>
        </c:ser>
        <c:ser>
          <c:idx val="1"/>
          <c:order val="1"/>
          <c:tx>
            <c:strRef>
              <c:f>pivot!$D$3:$D$4</c:f>
              <c:strCache>
                <c:ptCount val="1"/>
                <c:pt idx="0">
                  <c:v>Chairs</c:v>
                </c:pt>
              </c:strCache>
            </c:strRef>
          </c:tx>
          <c:spPr>
            <a:ln w="28575" cap="rnd">
              <a:solidFill>
                <a:srgbClr val="FF0000"/>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pivot!$D$5:$D$53</c:f>
              <c:numCache>
                <c:formatCode>0</c:formatCode>
                <c:ptCount val="44"/>
                <c:pt idx="0">
                  <c:v>5252.9979999999987</c:v>
                </c:pt>
                <c:pt idx="1">
                  <c:v>8364.607</c:v>
                </c:pt>
                <c:pt idx="2">
                  <c:v>6541.3369999999995</c:v>
                </c:pt>
                <c:pt idx="3">
                  <c:v>7384.2139999999981</c:v>
                </c:pt>
                <c:pt idx="4">
                  <c:v>2177.8339999999998</c:v>
                </c:pt>
                <c:pt idx="5">
                  <c:v>7703.2960000000003</c:v>
                </c:pt>
                <c:pt idx="6">
                  <c:v>5396.9840000000004</c:v>
                </c:pt>
                <c:pt idx="7">
                  <c:v>8537.7020000000011</c:v>
                </c:pt>
                <c:pt idx="8">
                  <c:v>7916.88</c:v>
                </c:pt>
                <c:pt idx="9">
                  <c:v>10504.682000000001</c:v>
                </c:pt>
                <c:pt idx="10">
                  <c:v>3234.7580000000003</c:v>
                </c:pt>
                <c:pt idx="11">
                  <c:v>5845.1319999999996</c:v>
                </c:pt>
                <c:pt idx="12">
                  <c:v>8179.9920000000011</c:v>
                </c:pt>
                <c:pt idx="13">
                  <c:v>10937.955999999998</c:v>
                </c:pt>
                <c:pt idx="14">
                  <c:v>14091.343000000003</c:v>
                </c:pt>
                <c:pt idx="15">
                  <c:v>1700.39</c:v>
                </c:pt>
                <c:pt idx="16">
                  <c:v>10013.671999999999</c:v>
                </c:pt>
                <c:pt idx="17">
                  <c:v>4439.0120000000006</c:v>
                </c:pt>
                <c:pt idx="18">
                  <c:v>6249.48</c:v>
                </c:pt>
                <c:pt idx="19">
                  <c:v>5997.6119999999992</c:v>
                </c:pt>
                <c:pt idx="20">
                  <c:v>5084.1980000000003</c:v>
                </c:pt>
                <c:pt idx="21">
                  <c:v>8432.7240000000002</c:v>
                </c:pt>
                <c:pt idx="22">
                  <c:v>6608.4680000000008</c:v>
                </c:pt>
                <c:pt idx="23">
                  <c:v>5892.6360000000004</c:v>
                </c:pt>
                <c:pt idx="24">
                  <c:v>9981.0529999999999</c:v>
                </c:pt>
                <c:pt idx="25">
                  <c:v>7294.3279999999995</c:v>
                </c:pt>
                <c:pt idx="26">
                  <c:v>17495.811999999994</c:v>
                </c:pt>
                <c:pt idx="27">
                  <c:v>4169.9859999999999</c:v>
                </c:pt>
                <c:pt idx="28">
                  <c:v>5889.1680000000006</c:v>
                </c:pt>
                <c:pt idx="29">
                  <c:v>8317.9339999999993</c:v>
                </c:pt>
                <c:pt idx="30">
                  <c:v>7939.4979999999996</c:v>
                </c:pt>
                <c:pt idx="31">
                  <c:v>10365.252</c:v>
                </c:pt>
                <c:pt idx="32">
                  <c:v>11051.254999999999</c:v>
                </c:pt>
                <c:pt idx="33">
                  <c:v>9354.0999999999967</c:v>
                </c:pt>
                <c:pt idx="34">
                  <c:v>13014.326000000003</c:v>
                </c:pt>
                <c:pt idx="35">
                  <c:v>9009.0499999999993</c:v>
                </c:pt>
                <c:pt idx="36">
                  <c:v>9833.4080000000013</c:v>
                </c:pt>
                <c:pt idx="37">
                  <c:v>4800.8379999999997</c:v>
                </c:pt>
                <c:pt idx="38">
                  <c:v>8952.0290000000005</c:v>
                </c:pt>
                <c:pt idx="39">
                  <c:v>9101.7429999999986</c:v>
                </c:pt>
                <c:pt idx="40">
                  <c:v>6743.884</c:v>
                </c:pt>
                <c:pt idx="41">
                  <c:v>6202.5540000000001</c:v>
                </c:pt>
                <c:pt idx="42">
                  <c:v>3203.6860000000006</c:v>
                </c:pt>
                <c:pt idx="43">
                  <c:v>3244.7020000000002</c:v>
                </c:pt>
              </c:numCache>
            </c:numRef>
          </c:val>
          <c:smooth val="0"/>
          <c:extLst>
            <c:ext xmlns:c16="http://schemas.microsoft.com/office/drawing/2014/chart" uri="{C3380CC4-5D6E-409C-BE32-E72D297353CC}">
              <c16:uniqueId val="{00000001-2B32-4139-A232-82A1DEF10EA1}"/>
            </c:ext>
          </c:extLst>
        </c:ser>
        <c:ser>
          <c:idx val="2"/>
          <c:order val="2"/>
          <c:tx>
            <c:strRef>
              <c:f>pivot!$E$3:$E$4</c:f>
              <c:strCache>
                <c:ptCount val="1"/>
                <c:pt idx="0">
                  <c:v>Furnishings</c:v>
                </c:pt>
              </c:strCache>
            </c:strRef>
          </c:tx>
          <c:spPr>
            <a:ln w="28575" cap="rnd">
              <a:solidFill>
                <a:srgbClr val="FFFF00"/>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pivot!$E$5:$E$53</c:f>
              <c:numCache>
                <c:formatCode>0</c:formatCode>
                <c:ptCount val="44"/>
                <c:pt idx="0">
                  <c:v>2657.0459999999998</c:v>
                </c:pt>
                <c:pt idx="1">
                  <c:v>1565.7559999999999</c:v>
                </c:pt>
                <c:pt idx="2">
                  <c:v>1436.5899999999997</c:v>
                </c:pt>
                <c:pt idx="3">
                  <c:v>2298.1060000000002</c:v>
                </c:pt>
                <c:pt idx="4">
                  <c:v>269.95000000000005</c:v>
                </c:pt>
                <c:pt idx="5">
                  <c:v>1936.1820000000002</c:v>
                </c:pt>
                <c:pt idx="6">
                  <c:v>1989.396</c:v>
                </c:pt>
                <c:pt idx="7">
                  <c:v>1650.3879999999999</c:v>
                </c:pt>
                <c:pt idx="8">
                  <c:v>4698.804000000001</c:v>
                </c:pt>
                <c:pt idx="9">
                  <c:v>1714.8040000000003</c:v>
                </c:pt>
                <c:pt idx="10">
                  <c:v>1882.0400000000002</c:v>
                </c:pt>
                <c:pt idx="11">
                  <c:v>2384.2919999999999</c:v>
                </c:pt>
                <c:pt idx="12">
                  <c:v>1594.4080000000004</c:v>
                </c:pt>
                <c:pt idx="13">
                  <c:v>2205.6480000000001</c:v>
                </c:pt>
                <c:pt idx="14">
                  <c:v>1317.3960000000002</c:v>
                </c:pt>
                <c:pt idx="15">
                  <c:v>601.25200000000007</c:v>
                </c:pt>
                <c:pt idx="16">
                  <c:v>1393.4640000000004</c:v>
                </c:pt>
                <c:pt idx="17">
                  <c:v>1354.71</c:v>
                </c:pt>
                <c:pt idx="18">
                  <c:v>2593.9040000000005</c:v>
                </c:pt>
                <c:pt idx="19">
                  <c:v>664.55399999999997</c:v>
                </c:pt>
                <c:pt idx="20">
                  <c:v>1314.7340000000002</c:v>
                </c:pt>
                <c:pt idx="21">
                  <c:v>3745.1859999999997</c:v>
                </c:pt>
                <c:pt idx="22">
                  <c:v>2511.46</c:v>
                </c:pt>
                <c:pt idx="23">
                  <c:v>2025.1860000000004</c:v>
                </c:pt>
                <c:pt idx="24">
                  <c:v>3038.6220000000003</c:v>
                </c:pt>
                <c:pt idx="25">
                  <c:v>2220.6879999999996</c:v>
                </c:pt>
                <c:pt idx="26">
                  <c:v>1926.2140000000006</c:v>
                </c:pt>
                <c:pt idx="27">
                  <c:v>1134.8300000000002</c:v>
                </c:pt>
                <c:pt idx="28">
                  <c:v>1553.0619999999999</c:v>
                </c:pt>
                <c:pt idx="29">
                  <c:v>1614.192</c:v>
                </c:pt>
                <c:pt idx="30">
                  <c:v>1622.0979999999995</c:v>
                </c:pt>
                <c:pt idx="31">
                  <c:v>1482.9680000000003</c:v>
                </c:pt>
                <c:pt idx="32">
                  <c:v>2485.8920000000003</c:v>
                </c:pt>
                <c:pt idx="33">
                  <c:v>3513.9080000000013</c:v>
                </c:pt>
                <c:pt idx="34">
                  <c:v>3019.5020000000004</c:v>
                </c:pt>
                <c:pt idx="35">
                  <c:v>3089.5039999999999</c:v>
                </c:pt>
                <c:pt idx="36">
                  <c:v>3095.2780000000002</c:v>
                </c:pt>
                <c:pt idx="37">
                  <c:v>2284.056</c:v>
                </c:pt>
                <c:pt idx="38">
                  <c:v>2784.6060000000002</c:v>
                </c:pt>
                <c:pt idx="39">
                  <c:v>2214.364</c:v>
                </c:pt>
                <c:pt idx="40">
                  <c:v>2554.3240000000005</c:v>
                </c:pt>
                <c:pt idx="41">
                  <c:v>2872.0679999999993</c:v>
                </c:pt>
                <c:pt idx="42">
                  <c:v>1089.9780000000001</c:v>
                </c:pt>
                <c:pt idx="43">
                  <c:v>566.92599999999993</c:v>
                </c:pt>
              </c:numCache>
            </c:numRef>
          </c:val>
          <c:smooth val="0"/>
          <c:extLst>
            <c:ext xmlns:c16="http://schemas.microsoft.com/office/drawing/2014/chart" uri="{C3380CC4-5D6E-409C-BE32-E72D297353CC}">
              <c16:uniqueId val="{00000002-2B32-4139-A232-82A1DEF10EA1}"/>
            </c:ext>
          </c:extLst>
        </c:ser>
        <c:ser>
          <c:idx val="3"/>
          <c:order val="3"/>
          <c:tx>
            <c:strRef>
              <c:f>pivot!$F$3:$F$4</c:f>
              <c:strCache>
                <c:ptCount val="1"/>
                <c:pt idx="0">
                  <c:v>Tables</c:v>
                </c:pt>
              </c:strCache>
            </c:strRef>
          </c:tx>
          <c:spPr>
            <a:ln w="28575" cap="rnd">
              <a:solidFill>
                <a:srgbClr val="92D050"/>
              </a:solidFill>
              <a:round/>
            </a:ln>
            <a:effectLst/>
          </c:spPr>
          <c:marker>
            <c:symbol val="none"/>
          </c:marker>
          <c:cat>
            <c:multiLvlStrRef>
              <c:f>pivot!$A$5:$B$53</c:f>
              <c:multiLvlStrCache>
                <c:ptCount val="44"/>
                <c:lvl>
                  <c:pt idx="0">
                    <c:v>Jan</c:v>
                  </c:pt>
                  <c:pt idx="1">
                    <c:v>Feb</c:v>
                  </c:pt>
                  <c:pt idx="2">
                    <c:v>Mar</c:v>
                  </c:pt>
                  <c:pt idx="3">
                    <c:v>Apr</c:v>
                  </c:pt>
                  <c:pt idx="4">
                    <c:v>Mei</c:v>
                  </c:pt>
                  <c:pt idx="5">
                    <c:v>Jun</c:v>
                  </c:pt>
                  <c:pt idx="6">
                    <c:v>Jul</c:v>
                  </c:pt>
                  <c:pt idx="7">
                    <c:v>Agu</c:v>
                  </c:pt>
                  <c:pt idx="8">
                    <c:v>Sep</c:v>
                  </c:pt>
                  <c:pt idx="9">
                    <c:v>Okt</c:v>
                  </c:pt>
                  <c:pt idx="10">
                    <c:v>Nov</c:v>
                  </c:pt>
                  <c:pt idx="11">
                    <c:v>Des</c:v>
                  </c:pt>
                  <c:pt idx="12">
                    <c:v>Jan</c:v>
                  </c:pt>
                  <c:pt idx="13">
                    <c:v>Feb</c:v>
                  </c:pt>
                  <c:pt idx="14">
                    <c:v>Mar</c:v>
                  </c:pt>
                  <c:pt idx="15">
                    <c:v>Apr</c:v>
                  </c:pt>
                  <c:pt idx="16">
                    <c:v>Mei</c:v>
                  </c:pt>
                  <c:pt idx="17">
                    <c:v>Jun</c:v>
                  </c:pt>
                  <c:pt idx="18">
                    <c:v>Jul</c:v>
                  </c:pt>
                  <c:pt idx="19">
                    <c:v>Agu</c:v>
                  </c:pt>
                  <c:pt idx="20">
                    <c:v>Sep</c:v>
                  </c:pt>
                  <c:pt idx="21">
                    <c:v>Okt</c:v>
                  </c:pt>
                  <c:pt idx="22">
                    <c:v>Nov</c:v>
                  </c:pt>
                  <c:pt idx="23">
                    <c:v>Des</c:v>
                  </c:pt>
                  <c:pt idx="24">
                    <c:v>Jan</c:v>
                  </c:pt>
                  <c:pt idx="25">
                    <c:v>Feb</c:v>
                  </c:pt>
                  <c:pt idx="26">
                    <c:v>Mar</c:v>
                  </c:pt>
                  <c:pt idx="27">
                    <c:v>Apr</c:v>
                  </c:pt>
                  <c:pt idx="28">
                    <c:v>Mei</c:v>
                  </c:pt>
                  <c:pt idx="29">
                    <c:v>Jun</c:v>
                  </c:pt>
                  <c:pt idx="30">
                    <c:v>Jul</c:v>
                  </c:pt>
                  <c:pt idx="31">
                    <c:v>Agu</c:v>
                  </c:pt>
                  <c:pt idx="32">
                    <c:v>Sep</c:v>
                  </c:pt>
                  <c:pt idx="33">
                    <c:v>Okt</c:v>
                  </c:pt>
                  <c:pt idx="34">
                    <c:v>Nov</c:v>
                  </c:pt>
                  <c:pt idx="35">
                    <c:v>Des</c:v>
                  </c:pt>
                  <c:pt idx="36">
                    <c:v>Jan</c:v>
                  </c:pt>
                  <c:pt idx="37">
                    <c:v>Feb</c:v>
                  </c:pt>
                  <c:pt idx="38">
                    <c:v>Mar</c:v>
                  </c:pt>
                  <c:pt idx="39">
                    <c:v>Apr</c:v>
                  </c:pt>
                  <c:pt idx="40">
                    <c:v>Mei</c:v>
                  </c:pt>
                  <c:pt idx="41">
                    <c:v>Jun</c:v>
                  </c:pt>
                  <c:pt idx="42">
                    <c:v>Jul</c:v>
                  </c:pt>
                  <c:pt idx="43">
                    <c:v>Agu</c:v>
                  </c:pt>
                </c:lvl>
                <c:lvl>
                  <c:pt idx="0">
                    <c:v>2019</c:v>
                  </c:pt>
                  <c:pt idx="12">
                    <c:v>2020</c:v>
                  </c:pt>
                  <c:pt idx="24">
                    <c:v>2021</c:v>
                  </c:pt>
                  <c:pt idx="36">
                    <c:v>2022</c:v>
                  </c:pt>
                </c:lvl>
              </c:multiLvlStrCache>
            </c:multiLvlStrRef>
          </c:cat>
          <c:val>
            <c:numRef>
              <c:f>pivot!$F$5:$F$53</c:f>
              <c:numCache>
                <c:formatCode>0</c:formatCode>
                <c:ptCount val="44"/>
                <c:pt idx="0">
                  <c:v>3353.7139999999999</c:v>
                </c:pt>
                <c:pt idx="1">
                  <c:v>1458.8579999999999</c:v>
                </c:pt>
                <c:pt idx="2">
                  <c:v>4104.6270000000004</c:v>
                </c:pt>
                <c:pt idx="3">
                  <c:v>4205.4844999999996</c:v>
                </c:pt>
                <c:pt idx="4">
                  <c:v>2644.9900000000002</c:v>
                </c:pt>
                <c:pt idx="5">
                  <c:v>4705.4269999999997</c:v>
                </c:pt>
                <c:pt idx="6">
                  <c:v>6356.893</c:v>
                </c:pt>
                <c:pt idx="7">
                  <c:v>2591.5630000000001</c:v>
                </c:pt>
                <c:pt idx="8">
                  <c:v>3649.1075000000005</c:v>
                </c:pt>
                <c:pt idx="9">
                  <c:v>2591.96</c:v>
                </c:pt>
                <c:pt idx="10">
                  <c:v>3192.2880000000005</c:v>
                </c:pt>
                <c:pt idx="11">
                  <c:v>1609.761</c:v>
                </c:pt>
                <c:pt idx="12">
                  <c:v>4529.4080000000004</c:v>
                </c:pt>
                <c:pt idx="13">
                  <c:v>7359.9684999999999</c:v>
                </c:pt>
                <c:pt idx="14">
                  <c:v>4710.7649999999994</c:v>
                </c:pt>
                <c:pt idx="15">
                  <c:v>1320.5239999999999</c:v>
                </c:pt>
                <c:pt idx="16">
                  <c:v>1790.2645000000002</c:v>
                </c:pt>
                <c:pt idx="17">
                  <c:v>4372.5360000000001</c:v>
                </c:pt>
                <c:pt idx="18">
                  <c:v>9737.0229999999974</c:v>
                </c:pt>
                <c:pt idx="19">
                  <c:v>5055.7915000000003</c:v>
                </c:pt>
                <c:pt idx="20">
                  <c:v>1600.6970000000001</c:v>
                </c:pt>
                <c:pt idx="21">
                  <c:v>7439.1405000000004</c:v>
                </c:pt>
                <c:pt idx="22">
                  <c:v>191.5155</c:v>
                </c:pt>
                <c:pt idx="23">
                  <c:v>8067.5029999999988</c:v>
                </c:pt>
                <c:pt idx="24">
                  <c:v>2667.3780000000002</c:v>
                </c:pt>
                <c:pt idx="25">
                  <c:v>7044.1490000000013</c:v>
                </c:pt>
                <c:pt idx="26">
                  <c:v>8036.585500000001</c:v>
                </c:pt>
                <c:pt idx="27">
                  <c:v>1857.5835</c:v>
                </c:pt>
                <c:pt idx="28">
                  <c:v>4465.08</c:v>
                </c:pt>
                <c:pt idx="29">
                  <c:v>12994.741</c:v>
                </c:pt>
                <c:pt idx="30">
                  <c:v>6022.4210000000003</c:v>
                </c:pt>
                <c:pt idx="31">
                  <c:v>10601.959500000003</c:v>
                </c:pt>
                <c:pt idx="32">
                  <c:v>9451.0250000000015</c:v>
                </c:pt>
                <c:pt idx="33">
                  <c:v>3544.5230000000001</c:v>
                </c:pt>
                <c:pt idx="34">
                  <c:v>6556.2670000000016</c:v>
                </c:pt>
                <c:pt idx="35">
                  <c:v>1723.779</c:v>
                </c:pt>
                <c:pt idx="36">
                  <c:v>2353.9859999999999</c:v>
                </c:pt>
                <c:pt idx="37">
                  <c:v>4907.5709999999999</c:v>
                </c:pt>
                <c:pt idx="38">
                  <c:v>5782.0545000000002</c:v>
                </c:pt>
                <c:pt idx="39">
                  <c:v>3040.2685000000001</c:v>
                </c:pt>
                <c:pt idx="40">
                  <c:v>2111.8850000000002</c:v>
                </c:pt>
                <c:pt idx="41">
                  <c:v>2244.4260000000004</c:v>
                </c:pt>
                <c:pt idx="42">
                  <c:v>3160.1190000000001</c:v>
                </c:pt>
                <c:pt idx="43">
                  <c:v>502.48800000000006</c:v>
                </c:pt>
              </c:numCache>
            </c:numRef>
          </c:val>
          <c:smooth val="0"/>
          <c:extLst>
            <c:ext xmlns:c16="http://schemas.microsoft.com/office/drawing/2014/chart" uri="{C3380CC4-5D6E-409C-BE32-E72D297353CC}">
              <c16:uniqueId val="{00000003-2B32-4139-A232-82A1DEF10EA1}"/>
            </c:ext>
          </c:extLst>
        </c:ser>
        <c:dLbls>
          <c:showLegendKey val="0"/>
          <c:showVal val="0"/>
          <c:showCatName val="0"/>
          <c:showSerName val="0"/>
          <c:showPercent val="0"/>
          <c:showBubbleSize val="0"/>
        </c:dLbls>
        <c:smooth val="0"/>
        <c:axId val="378122991"/>
        <c:axId val="378110511"/>
      </c:lineChart>
      <c:catAx>
        <c:axId val="37812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78110511"/>
        <c:crosses val="autoZero"/>
        <c:auto val="1"/>
        <c:lblAlgn val="ctr"/>
        <c:lblOffset val="100"/>
        <c:noMultiLvlLbl val="0"/>
      </c:catAx>
      <c:valAx>
        <c:axId val="3781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ID"/>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7812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[Super_Store.xlsx]pivot!PivotTable5</c:name>
    <c:fmtId val="8"/>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Total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tx1"/>
            </a:solidFill>
          </a:ln>
          <a:effectLst/>
        </c:spPr>
      </c:pivotFmt>
      <c:pivotFmt>
        <c:idx val="2"/>
        <c:spPr>
          <a:solidFill>
            <a:srgbClr val="CC00CC"/>
          </a:solidFill>
          <a:ln w="19050">
            <a:solidFill>
              <a:schemeClr val="tx1"/>
            </a:solidFill>
          </a:ln>
          <a:effectLst/>
        </c:spPr>
      </c:pivotFmt>
      <c:pivotFmt>
        <c:idx val="3"/>
        <c:spPr>
          <a:solidFill>
            <a:srgbClr val="FF5050"/>
          </a:solidFill>
          <a:ln w="19050">
            <a:solidFill>
              <a:schemeClr val="tx1"/>
            </a:solidFill>
          </a:ln>
          <a:effectLst/>
        </c:spPr>
      </c:pivotFmt>
      <c:pivotFmt>
        <c:idx val="4"/>
        <c:spPr>
          <a:solidFill>
            <a:srgbClr val="BBC147"/>
          </a:solidFill>
          <a:ln w="19050">
            <a:solidFill>
              <a:schemeClr val="tx1"/>
            </a:solidFill>
          </a:ln>
          <a:effectLst/>
        </c:spPr>
      </c:pivotFmt>
      <c:pivotFmt>
        <c:idx val="5"/>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BC147"/>
          </a:solidFill>
          <a:ln w="19050">
            <a:solidFill>
              <a:schemeClr val="tx1"/>
            </a:solidFill>
          </a:ln>
          <a:effectLst/>
        </c:spPr>
      </c:pivotFmt>
      <c:pivotFmt>
        <c:idx val="7"/>
        <c:spPr>
          <a:solidFill>
            <a:srgbClr val="00B050"/>
          </a:solidFill>
          <a:ln w="19050">
            <a:solidFill>
              <a:schemeClr val="tx1"/>
            </a:solidFill>
          </a:ln>
          <a:effectLst/>
        </c:spPr>
      </c:pivotFmt>
      <c:pivotFmt>
        <c:idx val="8"/>
        <c:spPr>
          <a:solidFill>
            <a:srgbClr val="CC00CC"/>
          </a:solidFill>
          <a:ln w="19050">
            <a:solidFill>
              <a:schemeClr val="tx1"/>
            </a:solidFill>
          </a:ln>
          <a:effectLst/>
        </c:spPr>
      </c:pivotFmt>
      <c:pivotFmt>
        <c:idx val="9"/>
        <c:spPr>
          <a:solidFill>
            <a:srgbClr val="FF5050"/>
          </a:solidFill>
          <a:ln w="19050">
            <a:solidFill>
              <a:schemeClr val="tx1"/>
            </a:solidFill>
          </a:ln>
          <a:effectLst/>
        </c:spPr>
      </c:pivotFmt>
      <c:pivotFmt>
        <c:idx val="1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BBC147"/>
          </a:solidFill>
          <a:ln w="19050">
            <a:solidFill>
              <a:schemeClr val="tx1"/>
            </a:solidFill>
          </a:ln>
          <a:effectLst/>
        </c:spPr>
        <c:dLbl>
          <c:idx val="0"/>
          <c:layout>
            <c:manualLayout>
              <c:x val="-0.10173587501765667"/>
              <c:y val="0.16114174286137395"/>
            </c:manualLayout>
          </c:layout>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w="19050">
            <a:solidFill>
              <a:schemeClr val="tx1"/>
            </a:solidFill>
          </a:ln>
          <a:effectLst/>
        </c:spPr>
        <c:dLbl>
          <c:idx val="0"/>
          <c:layout>
            <c:manualLayout>
              <c:x val="-0.13744225212646027"/>
              <c:y val="-0.13770439556689765"/>
            </c:manualLayout>
          </c:layout>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C00CC"/>
          </a:solidFill>
          <a:ln w="19050">
            <a:solidFill>
              <a:schemeClr val="tx1"/>
            </a:solidFill>
          </a:ln>
          <a:effectLst/>
        </c:spPr>
        <c:dLbl>
          <c:idx val="0"/>
          <c:layout>
            <c:manualLayout>
              <c:x val="7.9306085884136415E-2"/>
              <c:y val="-0.15048138578678691"/>
            </c:manualLayout>
          </c:layout>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5050"/>
          </a:solidFill>
          <a:ln w="19050">
            <a:solidFill>
              <a:schemeClr val="tx1"/>
            </a:solidFill>
          </a:ln>
          <a:effectLst/>
        </c:spPr>
        <c:dLbl>
          <c:idx val="0"/>
          <c:layout>
            <c:manualLayout>
              <c:x val="0.14274604053500298"/>
              <c:y val="9.4579278993053767E-2"/>
            </c:manualLayout>
          </c:layout>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pivot!$B$80</c:f>
              <c:strCache>
                <c:ptCount val="1"/>
                <c:pt idx="0">
                  <c:v>Total</c:v>
                </c:pt>
              </c:strCache>
            </c:strRef>
          </c:tx>
          <c:spPr>
            <a:ln>
              <a:solidFill>
                <a:schemeClr val="tx1"/>
              </a:solidFill>
            </a:ln>
          </c:spPr>
          <c:dPt>
            <c:idx val="0"/>
            <c:bubble3D val="0"/>
            <c:spPr>
              <a:solidFill>
                <a:srgbClr val="BBC147"/>
              </a:solidFill>
              <a:ln w="19050">
                <a:solidFill>
                  <a:schemeClr val="tx1"/>
                </a:solidFill>
              </a:ln>
              <a:effectLst/>
            </c:spPr>
            <c:extLst>
              <c:ext xmlns:c16="http://schemas.microsoft.com/office/drawing/2014/chart" uri="{C3380CC4-5D6E-409C-BE32-E72D297353CC}">
                <c16:uniqueId val="{00000001-857C-4A5F-8310-29AE00F1B1A7}"/>
              </c:ext>
            </c:extLst>
          </c:dPt>
          <c:dPt>
            <c:idx val="1"/>
            <c:bubble3D val="0"/>
            <c:spPr>
              <a:solidFill>
                <a:srgbClr val="00B050"/>
              </a:solidFill>
              <a:ln w="19050">
                <a:solidFill>
                  <a:schemeClr val="tx1"/>
                </a:solidFill>
              </a:ln>
              <a:effectLst/>
            </c:spPr>
            <c:extLst>
              <c:ext xmlns:c16="http://schemas.microsoft.com/office/drawing/2014/chart" uri="{C3380CC4-5D6E-409C-BE32-E72D297353CC}">
                <c16:uniqueId val="{00000003-857C-4A5F-8310-29AE00F1B1A7}"/>
              </c:ext>
            </c:extLst>
          </c:dPt>
          <c:dPt>
            <c:idx val="2"/>
            <c:bubble3D val="0"/>
            <c:spPr>
              <a:solidFill>
                <a:srgbClr val="CC00CC"/>
              </a:solidFill>
              <a:ln w="19050">
                <a:solidFill>
                  <a:schemeClr val="tx1"/>
                </a:solidFill>
              </a:ln>
              <a:effectLst/>
            </c:spPr>
            <c:extLst>
              <c:ext xmlns:c16="http://schemas.microsoft.com/office/drawing/2014/chart" uri="{C3380CC4-5D6E-409C-BE32-E72D297353CC}">
                <c16:uniqueId val="{00000005-857C-4A5F-8310-29AE00F1B1A7}"/>
              </c:ext>
            </c:extLst>
          </c:dPt>
          <c:dPt>
            <c:idx val="3"/>
            <c:bubble3D val="0"/>
            <c:spPr>
              <a:solidFill>
                <a:srgbClr val="FF5050"/>
              </a:solidFill>
              <a:ln w="19050">
                <a:solidFill>
                  <a:schemeClr val="tx1"/>
                </a:solidFill>
              </a:ln>
              <a:effectLst/>
            </c:spPr>
            <c:extLst>
              <c:ext xmlns:c16="http://schemas.microsoft.com/office/drawing/2014/chart" uri="{C3380CC4-5D6E-409C-BE32-E72D297353CC}">
                <c16:uniqueId val="{00000007-857C-4A5F-8310-29AE00F1B1A7}"/>
              </c:ext>
            </c:extLst>
          </c:dPt>
          <c:dLbls>
            <c:dLbl>
              <c:idx val="0"/>
              <c:layout>
                <c:manualLayout>
                  <c:x val="-0.10173587501765667"/>
                  <c:y val="0.1611417428613739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7C-4A5F-8310-29AE00F1B1A7}"/>
                </c:ext>
              </c:extLst>
            </c:dLbl>
            <c:dLbl>
              <c:idx val="1"/>
              <c:layout>
                <c:manualLayout>
                  <c:x val="-0.13744225212646027"/>
                  <c:y val="-0.1377043955668976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7C-4A5F-8310-29AE00F1B1A7}"/>
                </c:ext>
              </c:extLst>
            </c:dLbl>
            <c:dLbl>
              <c:idx val="2"/>
              <c:layout>
                <c:manualLayout>
                  <c:x val="7.9306085884136415E-2"/>
                  <c:y val="-0.1504813857867869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7C-4A5F-8310-29AE00F1B1A7}"/>
                </c:ext>
              </c:extLst>
            </c:dLbl>
            <c:dLbl>
              <c:idx val="3"/>
              <c:layout>
                <c:manualLayout>
                  <c:x val="0.14274604053500298"/>
                  <c:y val="9.457927899305376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7C-4A5F-8310-29AE00F1B1A7}"/>
                </c:ext>
              </c:extLst>
            </c:dLbl>
            <c:spPr>
              <a:noFill/>
              <a:ln>
                <a:noFill/>
              </a:ln>
              <a:effectLst/>
            </c:spPr>
            <c:txPr>
              <a:bodyPr rot="0" spcFirstLastPara="1" vertOverflow="ellipsis" vert="horz" wrap="square" anchor="ctr" anchorCtr="1"/>
              <a:lstStyle/>
              <a:p>
                <a:pPr>
                  <a:defRPr sz="15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pivot!$A$81:$A$85</c:f>
              <c:strCache>
                <c:ptCount val="4"/>
                <c:pt idx="0">
                  <c:v>Central</c:v>
                </c:pt>
                <c:pt idx="1">
                  <c:v>East</c:v>
                </c:pt>
                <c:pt idx="2">
                  <c:v>South</c:v>
                </c:pt>
                <c:pt idx="3">
                  <c:v>West</c:v>
                </c:pt>
              </c:strCache>
            </c:strRef>
          </c:cat>
          <c:val>
            <c:numRef>
              <c:f>pivot!$B$81:$B$85</c:f>
              <c:numCache>
                <c:formatCode>General</c:formatCode>
                <c:ptCount val="4"/>
                <c:pt idx="0">
                  <c:v>1669</c:v>
                </c:pt>
                <c:pt idx="1">
                  <c:v>2241</c:v>
                </c:pt>
                <c:pt idx="2">
                  <c:v>1323</c:v>
                </c:pt>
                <c:pt idx="3">
                  <c:v>2795</c:v>
                </c:pt>
              </c:numCache>
            </c:numRef>
          </c:val>
          <c:extLst>
            <c:ext xmlns:c16="http://schemas.microsoft.com/office/drawing/2014/chart" uri="{C3380CC4-5D6E-409C-BE32-E72D297353CC}">
              <c16:uniqueId val="{00000008-857C-4A5F-8310-29AE00F1B1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42151653657911"/>
          <c:y val="0.2051651610233777"/>
          <c:w val="0.15024825320778384"/>
          <c:h val="0.63870575975603217"/>
        </c:manualLayout>
      </c:layout>
      <c:overlay val="0"/>
      <c:spPr>
        <a:noFill/>
        <a:ln>
          <a:noFill/>
        </a:ln>
        <a:effectLst/>
      </c:spPr>
      <c:txPr>
        <a:bodyPr rot="0" spcFirstLastPara="1" vertOverflow="ellipsis" vert="horz" wrap="square" anchor="ctr" anchorCtr="1"/>
        <a:lstStyle/>
        <a:p>
          <a:pPr>
            <a:defRPr sz="13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[Super_Store.xlsx]pivot!PivotTable8</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t>Top 5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tx1"/>
            </a:solidFill>
          </a:ln>
          <a:effectLst/>
        </c:spPr>
      </c:pivotFmt>
      <c:pivotFmt>
        <c:idx val="2"/>
        <c:spPr>
          <a:solidFill>
            <a:schemeClr val="accent3">
              <a:lumMod val="75000"/>
            </a:schemeClr>
          </a:solidFill>
          <a:ln w="19050">
            <a:solidFill>
              <a:schemeClr val="tx1"/>
            </a:solidFill>
          </a:ln>
          <a:effectLst/>
        </c:spPr>
      </c:pivotFmt>
      <c:pivotFmt>
        <c:idx val="3"/>
        <c:spPr>
          <a:solidFill>
            <a:schemeClr val="accent3">
              <a:lumMod val="60000"/>
              <a:lumOff val="40000"/>
            </a:schemeClr>
          </a:solidFill>
          <a:ln w="19050">
            <a:solidFill>
              <a:schemeClr val="tx1"/>
            </a:solidFill>
          </a:ln>
          <a:effectLst/>
        </c:spPr>
      </c:pivotFmt>
      <c:pivotFmt>
        <c:idx val="4"/>
        <c:spPr>
          <a:solidFill>
            <a:schemeClr val="accent3">
              <a:lumMod val="40000"/>
              <a:lumOff val="60000"/>
            </a:schemeClr>
          </a:solidFill>
          <a:ln w="19050">
            <a:solidFill>
              <a:schemeClr val="tx1"/>
            </a:solidFill>
          </a:ln>
          <a:effectLst/>
        </c:spPr>
      </c:pivotFmt>
      <c:pivotFmt>
        <c:idx val="5"/>
        <c:spPr>
          <a:solidFill>
            <a:schemeClr val="accent3">
              <a:lumMod val="20000"/>
              <a:lumOff val="80000"/>
            </a:schemeClr>
          </a:solidFill>
          <a:ln w="19050">
            <a:solidFill>
              <a:schemeClr val="tx1"/>
            </a:solidFill>
          </a:ln>
          <a:effectLst/>
        </c:spPr>
      </c:pivotFmt>
      <c:pivotFmt>
        <c:idx val="6"/>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lumMod val="20000"/>
              <a:lumOff val="80000"/>
            </a:schemeClr>
          </a:solidFill>
          <a:ln w="19050">
            <a:solidFill>
              <a:schemeClr val="tx1"/>
            </a:solidFill>
          </a:ln>
          <a:effectLst/>
        </c:spPr>
      </c:pivotFmt>
      <c:pivotFmt>
        <c:idx val="8"/>
        <c:spPr>
          <a:solidFill>
            <a:schemeClr val="accent3">
              <a:lumMod val="40000"/>
              <a:lumOff val="60000"/>
            </a:schemeClr>
          </a:solidFill>
          <a:ln w="19050">
            <a:solidFill>
              <a:schemeClr val="tx1"/>
            </a:solidFill>
          </a:ln>
          <a:effectLst/>
        </c:spPr>
      </c:pivotFmt>
      <c:pivotFmt>
        <c:idx val="9"/>
        <c:spPr>
          <a:solidFill>
            <a:schemeClr val="accent3">
              <a:lumMod val="60000"/>
              <a:lumOff val="40000"/>
            </a:schemeClr>
          </a:solidFill>
          <a:ln w="19050">
            <a:solidFill>
              <a:schemeClr val="tx1"/>
            </a:solidFill>
          </a:ln>
          <a:effectLst/>
        </c:spPr>
      </c:pivotFmt>
      <c:pivotFmt>
        <c:idx val="10"/>
        <c:spPr>
          <a:solidFill>
            <a:schemeClr val="accent3">
              <a:lumMod val="75000"/>
            </a:schemeClr>
          </a:solidFill>
          <a:ln w="19050">
            <a:solidFill>
              <a:schemeClr val="tx1"/>
            </a:solidFill>
          </a:ln>
          <a:effectLst/>
        </c:spPr>
      </c:pivotFmt>
      <c:pivotFmt>
        <c:idx val="11"/>
        <c:spPr>
          <a:solidFill>
            <a:schemeClr val="accent3">
              <a:lumMod val="50000"/>
            </a:schemeClr>
          </a:solidFill>
          <a:ln w="19050">
            <a:solidFill>
              <a:schemeClr val="tx1"/>
            </a:solidFill>
          </a:ln>
          <a:effectLst/>
        </c:spPr>
      </c:pivotFmt>
      <c:pivotFmt>
        <c:idx val="1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lumMod val="20000"/>
              <a:lumOff val="80000"/>
            </a:schemeClr>
          </a:solidFill>
          <a:ln w="19050">
            <a:solidFill>
              <a:schemeClr val="tx1"/>
            </a:solidFill>
          </a:ln>
          <a:effectLst/>
        </c:spPr>
      </c:pivotFmt>
      <c:pivotFmt>
        <c:idx val="14"/>
        <c:spPr>
          <a:solidFill>
            <a:schemeClr val="accent3">
              <a:lumMod val="40000"/>
              <a:lumOff val="60000"/>
            </a:schemeClr>
          </a:solidFill>
          <a:ln w="19050">
            <a:solidFill>
              <a:schemeClr val="tx1"/>
            </a:solidFill>
          </a:ln>
          <a:effectLst/>
        </c:spPr>
      </c:pivotFmt>
      <c:pivotFmt>
        <c:idx val="15"/>
        <c:spPr>
          <a:solidFill>
            <a:schemeClr val="accent3">
              <a:lumMod val="60000"/>
              <a:lumOff val="40000"/>
            </a:schemeClr>
          </a:solidFill>
          <a:ln w="19050">
            <a:solidFill>
              <a:schemeClr val="tx1"/>
            </a:solidFill>
          </a:ln>
          <a:effectLst/>
        </c:spPr>
      </c:pivotFmt>
      <c:pivotFmt>
        <c:idx val="16"/>
        <c:spPr>
          <a:solidFill>
            <a:schemeClr val="accent3">
              <a:lumMod val="75000"/>
            </a:schemeClr>
          </a:solidFill>
          <a:ln w="19050">
            <a:solidFill>
              <a:schemeClr val="tx1"/>
            </a:solidFill>
          </a:ln>
          <a:effectLst/>
        </c:spPr>
      </c:pivotFmt>
      <c:pivotFmt>
        <c:idx val="17"/>
        <c:spPr>
          <a:solidFill>
            <a:schemeClr val="accent3">
              <a:lumMod val="50000"/>
            </a:schemeClr>
          </a:solidFill>
          <a:ln w="19050">
            <a:solidFill>
              <a:schemeClr val="tx1"/>
            </a:solidFill>
          </a:ln>
          <a:effectLst/>
        </c:spPr>
      </c:pivotFmt>
    </c:pivotFmts>
    <c:plotArea>
      <c:layout/>
      <c:barChart>
        <c:barDir val="bar"/>
        <c:grouping val="clustered"/>
        <c:varyColors val="0"/>
        <c:ser>
          <c:idx val="0"/>
          <c:order val="0"/>
          <c:tx>
            <c:strRef>
              <c:f>pivot!$B$115</c:f>
              <c:strCache>
                <c:ptCount val="1"/>
                <c:pt idx="0">
                  <c:v>Total</c:v>
                </c:pt>
              </c:strCache>
            </c:strRef>
          </c:tx>
          <c:spPr>
            <a:solidFill>
              <a:schemeClr val="accent1"/>
            </a:solidFill>
            <a:ln w="19050">
              <a:solidFill>
                <a:schemeClr val="tx1"/>
              </a:solidFill>
            </a:ln>
            <a:effectLst/>
          </c:spPr>
          <c:invertIfNegative val="0"/>
          <c:dPt>
            <c:idx val="0"/>
            <c:invertIfNegative val="0"/>
            <c:bubble3D val="0"/>
            <c:spPr>
              <a:solidFill>
                <a:schemeClr val="accent3">
                  <a:lumMod val="20000"/>
                  <a:lumOff val="80000"/>
                </a:schemeClr>
              </a:solidFill>
              <a:ln w="19050">
                <a:solidFill>
                  <a:schemeClr val="tx1"/>
                </a:solidFill>
              </a:ln>
              <a:effectLst/>
            </c:spPr>
            <c:extLst>
              <c:ext xmlns:c16="http://schemas.microsoft.com/office/drawing/2014/chart" uri="{C3380CC4-5D6E-409C-BE32-E72D297353CC}">
                <c16:uniqueId val="{00000001-2ACC-4133-B02D-FB6B76E1F3B4}"/>
              </c:ext>
            </c:extLst>
          </c:dPt>
          <c:dPt>
            <c:idx val="1"/>
            <c:invertIfNegative val="0"/>
            <c:bubble3D val="0"/>
            <c:spPr>
              <a:solidFill>
                <a:schemeClr val="accent3">
                  <a:lumMod val="40000"/>
                  <a:lumOff val="60000"/>
                </a:schemeClr>
              </a:solidFill>
              <a:ln w="19050">
                <a:solidFill>
                  <a:schemeClr val="tx1"/>
                </a:solidFill>
              </a:ln>
              <a:effectLst/>
            </c:spPr>
            <c:extLst>
              <c:ext xmlns:c16="http://schemas.microsoft.com/office/drawing/2014/chart" uri="{C3380CC4-5D6E-409C-BE32-E72D297353CC}">
                <c16:uniqueId val="{00000003-2ACC-4133-B02D-FB6B76E1F3B4}"/>
              </c:ext>
            </c:extLst>
          </c:dPt>
          <c:dPt>
            <c:idx val="2"/>
            <c:invertIfNegative val="0"/>
            <c:bubble3D val="0"/>
            <c:spPr>
              <a:solidFill>
                <a:schemeClr val="accent3">
                  <a:lumMod val="60000"/>
                  <a:lumOff val="40000"/>
                </a:schemeClr>
              </a:solidFill>
              <a:ln w="19050">
                <a:solidFill>
                  <a:schemeClr val="tx1"/>
                </a:solidFill>
              </a:ln>
              <a:effectLst/>
            </c:spPr>
            <c:extLst>
              <c:ext xmlns:c16="http://schemas.microsoft.com/office/drawing/2014/chart" uri="{C3380CC4-5D6E-409C-BE32-E72D297353CC}">
                <c16:uniqueId val="{00000005-2ACC-4133-B02D-FB6B76E1F3B4}"/>
              </c:ext>
            </c:extLst>
          </c:dPt>
          <c:dPt>
            <c:idx val="3"/>
            <c:invertIfNegative val="0"/>
            <c:bubble3D val="0"/>
            <c:spPr>
              <a:solidFill>
                <a:schemeClr val="accent3">
                  <a:lumMod val="75000"/>
                </a:schemeClr>
              </a:solidFill>
              <a:ln w="19050">
                <a:solidFill>
                  <a:schemeClr val="tx1"/>
                </a:solidFill>
              </a:ln>
              <a:effectLst/>
            </c:spPr>
            <c:extLst>
              <c:ext xmlns:c16="http://schemas.microsoft.com/office/drawing/2014/chart" uri="{C3380CC4-5D6E-409C-BE32-E72D297353CC}">
                <c16:uniqueId val="{00000007-2ACC-4133-B02D-FB6B76E1F3B4}"/>
              </c:ext>
            </c:extLst>
          </c:dPt>
          <c:dPt>
            <c:idx val="4"/>
            <c:invertIfNegative val="0"/>
            <c:bubble3D val="0"/>
            <c:spPr>
              <a:solidFill>
                <a:schemeClr val="accent3">
                  <a:lumMod val="50000"/>
                </a:schemeClr>
              </a:solidFill>
              <a:ln w="19050">
                <a:solidFill>
                  <a:schemeClr val="tx1"/>
                </a:solidFill>
              </a:ln>
              <a:effectLst/>
            </c:spPr>
            <c:extLst>
              <c:ext xmlns:c16="http://schemas.microsoft.com/office/drawing/2014/chart" uri="{C3380CC4-5D6E-409C-BE32-E72D297353CC}">
                <c16:uniqueId val="{00000009-2ACC-4133-B02D-FB6B76E1F3B4}"/>
              </c:ext>
            </c:extLst>
          </c:dPt>
          <c:cat>
            <c:strRef>
              <c:f>pivot!$A$116:$A$121</c:f>
              <c:strCache>
                <c:ptCount val="5"/>
                <c:pt idx="0">
                  <c:v>Seattle</c:v>
                </c:pt>
                <c:pt idx="1">
                  <c:v>San Francisco</c:v>
                </c:pt>
                <c:pt idx="2">
                  <c:v>Philadelphia</c:v>
                </c:pt>
                <c:pt idx="3">
                  <c:v>Los Angeles</c:v>
                </c:pt>
                <c:pt idx="4">
                  <c:v>New York City</c:v>
                </c:pt>
              </c:strCache>
            </c:strRef>
          </c:cat>
          <c:val>
            <c:numRef>
              <c:f>pivot!$B$116:$B$121</c:f>
              <c:numCache>
                <c:formatCode>0.00</c:formatCode>
                <c:ptCount val="5"/>
                <c:pt idx="0">
                  <c:v>29625.949500000006</c:v>
                </c:pt>
                <c:pt idx="1">
                  <c:v>42541.264199999998</c:v>
                </c:pt>
                <c:pt idx="2">
                  <c:v>48075.840799999962</c:v>
                </c:pt>
                <c:pt idx="3">
                  <c:v>50810.815999999999</c:v>
                </c:pt>
                <c:pt idx="4">
                  <c:v>58370.494199999994</c:v>
                </c:pt>
              </c:numCache>
            </c:numRef>
          </c:val>
          <c:extLst>
            <c:ext xmlns:c16="http://schemas.microsoft.com/office/drawing/2014/chart" uri="{C3380CC4-5D6E-409C-BE32-E72D297353CC}">
              <c16:uniqueId val="{0000000A-2ACC-4133-B02D-FB6B76E1F3B4}"/>
            </c:ext>
          </c:extLst>
        </c:ser>
        <c:dLbls>
          <c:showLegendKey val="0"/>
          <c:showVal val="0"/>
          <c:showCatName val="0"/>
          <c:showSerName val="0"/>
          <c:showPercent val="0"/>
          <c:showBubbleSize val="0"/>
        </c:dLbls>
        <c:gapWidth val="182"/>
        <c:axId val="1118343760"/>
        <c:axId val="1118346640"/>
      </c:barChart>
      <c:catAx>
        <c:axId val="111834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118346640"/>
        <c:crosses val="autoZero"/>
        <c:auto val="1"/>
        <c:lblAlgn val="ctr"/>
        <c:lblOffset val="100"/>
        <c:noMultiLvlLbl val="0"/>
      </c:catAx>
      <c:valAx>
        <c:axId val="11183466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11834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[Super_Store.xlsx]pivot!PivotTable4</c:name>
    <c:fmtId val="10"/>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400" b="0" i="0" u="none" strike="noStrike" kern="1200" spc="0" baseline="0">
                <a:solidFill>
                  <a:srgbClr val="002060"/>
                </a:solidFill>
              </a:rPr>
              <a:t>Average Discount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rgbClr val="C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tx1"/>
            </a:solidFill>
          </a:ln>
          <a:effectLst/>
        </c:spPr>
      </c:pivotFmt>
      <c:pivotFmt>
        <c:idx val="2"/>
        <c:spPr>
          <a:solidFill>
            <a:schemeClr val="accent2">
              <a:lumMod val="20000"/>
              <a:lumOff val="80000"/>
            </a:schemeClr>
          </a:solidFill>
          <a:ln w="19050">
            <a:solidFill>
              <a:schemeClr val="tx1"/>
            </a:solidFill>
          </a:ln>
          <a:effectLst/>
        </c:spPr>
      </c:pivotFmt>
      <c:pivotFmt>
        <c:idx val="3"/>
        <c:spPr>
          <a:solidFill>
            <a:schemeClr val="accent2">
              <a:lumMod val="60000"/>
              <a:lumOff val="40000"/>
            </a:schemeClr>
          </a:solidFill>
          <a:ln w="19050">
            <a:solidFill>
              <a:schemeClr val="tx1"/>
            </a:solidFill>
          </a:ln>
          <a:effectLst/>
        </c:spPr>
      </c:pivotFmt>
      <c:pivotFmt>
        <c:idx val="4"/>
        <c:spPr>
          <a:solidFill>
            <a:schemeClr val="accent2">
              <a:lumMod val="75000"/>
            </a:schemeClr>
          </a:solidFill>
          <a:ln w="19050">
            <a:solidFill>
              <a:schemeClr val="tx1"/>
            </a:solidFill>
          </a:ln>
          <a:effectLst/>
        </c:spPr>
      </c:pivotFmt>
      <c:pivotFmt>
        <c:idx val="5"/>
        <c:spPr>
          <a:solidFill>
            <a:srgbClr val="C0000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20000"/>
              <a:lumOff val="80000"/>
            </a:schemeClr>
          </a:solidFill>
          <a:ln w="19050">
            <a:solidFill>
              <a:schemeClr val="tx1"/>
            </a:solidFill>
          </a:ln>
          <a:effectLst/>
        </c:spPr>
      </c:pivotFmt>
      <c:pivotFmt>
        <c:idx val="7"/>
        <c:spPr>
          <a:solidFill>
            <a:schemeClr val="accent2">
              <a:lumMod val="60000"/>
              <a:lumOff val="40000"/>
            </a:schemeClr>
          </a:solidFill>
          <a:ln w="19050">
            <a:solidFill>
              <a:schemeClr val="tx1"/>
            </a:solidFill>
          </a:ln>
          <a:effectLst/>
        </c:spPr>
      </c:pivotFmt>
      <c:pivotFmt>
        <c:idx val="8"/>
        <c:spPr>
          <a:solidFill>
            <a:schemeClr val="accent2">
              <a:lumMod val="75000"/>
            </a:schemeClr>
          </a:solidFill>
          <a:ln w="19050">
            <a:solidFill>
              <a:schemeClr val="tx1"/>
            </a:solidFill>
          </a:ln>
          <a:effectLst/>
        </c:spPr>
      </c:pivotFmt>
      <c:pivotFmt>
        <c:idx val="9"/>
        <c:spPr>
          <a:solidFill>
            <a:schemeClr val="accent2">
              <a:lumMod val="50000"/>
            </a:schemeClr>
          </a:solidFill>
          <a:ln w="19050">
            <a:solidFill>
              <a:schemeClr val="tx1"/>
            </a:solidFill>
          </a:ln>
          <a:effectLst/>
        </c:spPr>
      </c:pivotFmt>
      <c:pivotFmt>
        <c:idx val="10"/>
        <c:spPr>
          <a:solidFill>
            <a:srgbClr val="C0000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20000"/>
              <a:lumOff val="80000"/>
            </a:schemeClr>
          </a:solidFill>
          <a:ln w="19050">
            <a:solidFill>
              <a:schemeClr val="tx1"/>
            </a:solidFill>
          </a:ln>
          <a:effectLst/>
        </c:spPr>
      </c:pivotFmt>
      <c:pivotFmt>
        <c:idx val="12"/>
        <c:spPr>
          <a:solidFill>
            <a:schemeClr val="accent2">
              <a:lumMod val="60000"/>
              <a:lumOff val="40000"/>
            </a:schemeClr>
          </a:solidFill>
          <a:ln w="19050">
            <a:solidFill>
              <a:schemeClr val="tx1"/>
            </a:solidFill>
          </a:ln>
          <a:effectLst/>
        </c:spPr>
      </c:pivotFmt>
      <c:pivotFmt>
        <c:idx val="13"/>
        <c:spPr>
          <a:solidFill>
            <a:schemeClr val="accent2">
              <a:lumMod val="75000"/>
            </a:schemeClr>
          </a:solidFill>
          <a:ln w="19050">
            <a:solidFill>
              <a:schemeClr val="tx1"/>
            </a:solidFill>
          </a:ln>
          <a:effectLst/>
        </c:spPr>
      </c:pivotFmt>
      <c:pivotFmt>
        <c:idx val="14"/>
        <c:spPr>
          <a:solidFill>
            <a:schemeClr val="accent2">
              <a:lumMod val="50000"/>
            </a:schemeClr>
          </a:solidFill>
          <a:ln w="19050">
            <a:solidFill>
              <a:schemeClr val="tx1"/>
            </a:solidFill>
          </a:ln>
          <a:effectLst/>
        </c:spPr>
      </c:pivotFmt>
    </c:pivotFmts>
    <c:plotArea>
      <c:layout/>
      <c:barChart>
        <c:barDir val="col"/>
        <c:grouping val="clustered"/>
        <c:varyColors val="0"/>
        <c:ser>
          <c:idx val="0"/>
          <c:order val="0"/>
          <c:tx>
            <c:strRef>
              <c:f>pivot!$B$65</c:f>
              <c:strCache>
                <c:ptCount val="1"/>
                <c:pt idx="0">
                  <c:v>Total</c:v>
                </c:pt>
              </c:strCache>
            </c:strRef>
          </c:tx>
          <c:spPr>
            <a:solidFill>
              <a:srgbClr val="C00000"/>
            </a:solidFill>
            <a:ln w="19050">
              <a:solidFill>
                <a:schemeClr val="tx1"/>
              </a:solidFill>
            </a:ln>
            <a:effectLst/>
          </c:spPr>
          <c:invertIfNegative val="0"/>
          <c:dPt>
            <c:idx val="0"/>
            <c:invertIfNegative val="0"/>
            <c:bubble3D val="0"/>
            <c:spPr>
              <a:solidFill>
                <a:schemeClr val="accent2">
                  <a:lumMod val="20000"/>
                  <a:lumOff val="80000"/>
                </a:schemeClr>
              </a:solidFill>
              <a:ln w="19050">
                <a:solidFill>
                  <a:schemeClr val="tx1"/>
                </a:solidFill>
              </a:ln>
              <a:effectLst/>
            </c:spPr>
            <c:extLst>
              <c:ext xmlns:c16="http://schemas.microsoft.com/office/drawing/2014/chart" uri="{C3380CC4-5D6E-409C-BE32-E72D297353CC}">
                <c16:uniqueId val="{00000001-6526-43F3-B528-8A365F888E61}"/>
              </c:ext>
            </c:extLst>
          </c:dPt>
          <c:dPt>
            <c:idx val="1"/>
            <c:invertIfNegative val="0"/>
            <c:bubble3D val="0"/>
            <c:spPr>
              <a:solidFill>
                <a:schemeClr val="accent2">
                  <a:lumMod val="60000"/>
                  <a:lumOff val="40000"/>
                </a:schemeClr>
              </a:solidFill>
              <a:ln w="19050">
                <a:solidFill>
                  <a:schemeClr val="tx1"/>
                </a:solidFill>
              </a:ln>
              <a:effectLst/>
            </c:spPr>
            <c:extLst>
              <c:ext xmlns:c16="http://schemas.microsoft.com/office/drawing/2014/chart" uri="{C3380CC4-5D6E-409C-BE32-E72D297353CC}">
                <c16:uniqueId val="{00000003-6526-43F3-B528-8A365F888E61}"/>
              </c:ext>
            </c:extLst>
          </c:dPt>
          <c:dPt>
            <c:idx val="2"/>
            <c:invertIfNegative val="0"/>
            <c:bubble3D val="0"/>
            <c:spPr>
              <a:solidFill>
                <a:schemeClr val="accent2">
                  <a:lumMod val="75000"/>
                </a:schemeClr>
              </a:solidFill>
              <a:ln w="19050">
                <a:solidFill>
                  <a:schemeClr val="tx1"/>
                </a:solidFill>
              </a:ln>
              <a:effectLst/>
            </c:spPr>
            <c:extLst>
              <c:ext xmlns:c16="http://schemas.microsoft.com/office/drawing/2014/chart" uri="{C3380CC4-5D6E-409C-BE32-E72D297353CC}">
                <c16:uniqueId val="{00000005-6526-43F3-B528-8A365F888E61}"/>
              </c:ext>
            </c:extLst>
          </c:dPt>
          <c:dPt>
            <c:idx val="3"/>
            <c:invertIfNegative val="0"/>
            <c:bubble3D val="0"/>
            <c:spPr>
              <a:solidFill>
                <a:schemeClr val="accent2">
                  <a:lumMod val="50000"/>
                </a:schemeClr>
              </a:solidFill>
              <a:ln w="19050">
                <a:solidFill>
                  <a:schemeClr val="tx1"/>
                </a:solidFill>
              </a:ln>
              <a:effectLst/>
            </c:spPr>
            <c:extLst>
              <c:ext xmlns:c16="http://schemas.microsoft.com/office/drawing/2014/chart" uri="{C3380CC4-5D6E-409C-BE32-E72D297353CC}">
                <c16:uniqueId val="{00000007-6526-43F3-B528-8A365F888E61}"/>
              </c:ext>
            </c:extLst>
          </c:dPt>
          <c:cat>
            <c:strRef>
              <c:f>pivot!$A$66:$A$70</c:f>
              <c:strCache>
                <c:ptCount val="4"/>
                <c:pt idx="0">
                  <c:v>Furnishings</c:v>
                </c:pt>
                <c:pt idx="1">
                  <c:v>Chairs</c:v>
                </c:pt>
                <c:pt idx="2">
                  <c:v>Book Cases</c:v>
                </c:pt>
                <c:pt idx="3">
                  <c:v>Tables</c:v>
                </c:pt>
              </c:strCache>
            </c:strRef>
          </c:cat>
          <c:val>
            <c:numRef>
              <c:f>pivot!$B$66:$B$70</c:f>
              <c:numCache>
                <c:formatCode>General</c:formatCode>
                <c:ptCount val="4"/>
                <c:pt idx="0">
                  <c:v>0.15088819226750244</c:v>
                </c:pt>
                <c:pt idx="1">
                  <c:v>0.15251215559157238</c:v>
                </c:pt>
                <c:pt idx="2">
                  <c:v>0.21894736842105256</c:v>
                </c:pt>
                <c:pt idx="3">
                  <c:v>0.29764890282131712</c:v>
                </c:pt>
              </c:numCache>
            </c:numRef>
          </c:val>
          <c:extLst>
            <c:ext xmlns:c16="http://schemas.microsoft.com/office/drawing/2014/chart" uri="{C3380CC4-5D6E-409C-BE32-E72D297353CC}">
              <c16:uniqueId val="{00000008-6526-43F3-B528-8A365F888E61}"/>
            </c:ext>
          </c:extLst>
        </c:ser>
        <c:dLbls>
          <c:showLegendKey val="0"/>
          <c:showVal val="0"/>
          <c:showCatName val="0"/>
          <c:showSerName val="0"/>
          <c:showPercent val="0"/>
          <c:showBubbleSize val="0"/>
        </c:dLbls>
        <c:gapWidth val="182"/>
        <c:axId val="983137776"/>
        <c:axId val="983128656"/>
      </c:barChart>
      <c:catAx>
        <c:axId val="98313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rgbClr val="002060"/>
                </a:solidFill>
                <a:latin typeface="+mn-lt"/>
                <a:ea typeface="+mn-ea"/>
                <a:cs typeface="+mn-cs"/>
              </a:defRPr>
            </a:pPr>
            <a:endParaRPr lang="en-US"/>
          </a:p>
        </c:txPr>
        <c:crossAx val="983128656"/>
        <c:crosses val="autoZero"/>
        <c:auto val="1"/>
        <c:lblAlgn val="ctr"/>
        <c:lblOffset val="100"/>
        <c:noMultiLvlLbl val="0"/>
      </c:catAx>
      <c:valAx>
        <c:axId val="98312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rgbClr val="002060"/>
                </a:solidFill>
                <a:latin typeface="+mn-lt"/>
                <a:ea typeface="+mn-ea"/>
                <a:cs typeface="+mn-cs"/>
              </a:defRPr>
            </a:pPr>
            <a:endParaRPr lang="en-US"/>
          </a:p>
        </c:txPr>
        <c:crossAx val="98313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Map by Sales</cx:v>
        </cx:txData>
      </cx:tx>
      <cx:txPr>
        <a:bodyPr vertOverflow="overflow" horzOverflow="overflow" wrap="square" lIns="0" tIns="0" rIns="0" bIns="0"/>
        <a:lstStyle/>
        <a:p>
          <a:pPr algn="ctr" rtl="0">
            <a:defRPr sz="1400" b="0" i="0">
              <a:solidFill>
                <a:srgbClr val="002060"/>
              </a:solidFill>
              <a:latin typeface="Calibri" panose="020F0502020204030204" pitchFamily="34" charset="0"/>
              <a:ea typeface="Calibri" panose="020F0502020204030204" pitchFamily="34" charset="0"/>
              <a:cs typeface="Calibri" panose="020F0502020204030204" pitchFamily="34" charset="0"/>
            </a:defRPr>
          </a:pPr>
          <a:r>
            <a:rPr lang="en-ID" b="1">
              <a:solidFill>
                <a:srgbClr val="002060"/>
              </a:solidFill>
            </a:rPr>
            <a:t>Map by Sales</a:t>
          </a:r>
        </a:p>
      </cx:txPr>
    </cx:title>
    <cx:plotArea>
      <cx:plotAreaRegion>
        <cx:series layoutId="regionMap" uniqueId="{C1B81FBE-0E1C-4EBF-B314-3B72A6F95BEA}">
          <cx:tx>
            <cx:txData>
              <cx:f>_xlchart.v5.2</cx:f>
              <cx:v>Sum of Sales</cx:v>
            </cx:txData>
          </cx:tx>
          <cx:dataId val="0"/>
          <cx:layoutPr>
            <cx:geography cultureLanguage="en-US" cultureRegion="ID" attribution="Powered by Bing">
              <cx:geoCache provider="{E9337A44-BEBE-4D9F-B70C-5C5E7DAFC167}">
                <cx:binary>7H1pb9y4lvZfCfL5lZsU94vpAVqq1UvZcRwn7i9CxXYkStRK7b9+TrnsxFY7iS+uBwMDb3W6G04V
S4d8eLbnHNL/dd3/69rcbqt3fWoy+6/r/s/3UV0X//rjD3sd3aZbe5Dq6yq3+bf64DpP/8i/fdPX
t3/cVNtOZ+EfLsL0j+toW9W3/fv//i/4tvA2P86vt7XOsw/NbTWc39rG1PYX7z371rvtTaqzmbZ1
pa9r/Of7E23t7k9R6PfvbrNa18PFUNz++f7JB9+/+2P6df949DsD0tXNDYwl7oFwkRSSqfvX+3cm
z8L7tx2pDjjjLqKui+5e/OHZm20K418o1J1I25ub6tZamNjd/yeDn8wC3vv4/t113mT1bgFDWMs/
33/KdH178+5jva1v7ft32ub+/gN+vpvKJxgBc//jKQT/+AtYjclHHqE0XbrfvfUPkP4y26/bdPuw
SK8DEOfU5UjtASATgPiBpIgQF7nfAdxvjj1ALxDoeXC+D5wA89fx2wSm0mOevSYw9MBVxHUlpvuF
F0+BwRgfAHBMgf7cIYcfNsU9ML8X6CfAPAycAvP3mwTGz01ebW/yh9V5BZWRB0pJxsBo7VUGVv6x
TcOIHTAqJOGgS4915SWiPI/Jj5ETUPzTNwnKybYazDa7eVif1wGFuYIw9RQMwQ8EwqBJ6l6NJpi8
RJLnMfkxcoLJyexNYrLObvT2VS2YOlBYKaHQT3w/PwDrJhFXbK9H9GE77C3YCwR6HpnvAyfArDdv
Ehh/a/S3vMr0a3oXceAyyjkA9LwNwxCYYeEKTAHC3espNi+T6Xl4Ho+dIOT/9SYROtlau72OGntb
1/Zhof5zm0bdA4CACCrIsyAJiAAQg+BMQmzw2NG8WJ7nAZoMn2B08jYx+qtKtpndviI8hB5ICAQQ
wffJjXzqepR7QInCjDG5h489ReklEj0P0I+RE2z+On+T+rO57d4d3lb2dnhYoVdQHnSACbgeRvB+
9d2n6Ah6wCEthfx6b9/UxPu8TKbn8Xk8doLQ5vBNIuTnWXZ7Xevrpn5FiPABEwwzQu4DgEkgLYA8
IBJiBHeiOS+U5nlwngyeoONfvEl0LnUV6teODxh2pSJc7NVjYtuEPOBg+iiR9+ozQeglEj0Pz4+R
E2wu36bfmd2abbetbl9PbYg6QECpcReSnf1rYtnYAeWSU4LBPe1eE2xeItHz2PwYOcFmNn+TevPA
fr7Lv72DFLtJv75qjA08AQIeABNwLY8JAiEOEOau4uQeoInr+XfF+glY99Tu08lNgfPfJHAL4HT0
zfb1dMqVB0wxMHlkwh9ICOKkINSV9zH4hD94gSTPw/N94ASRxdvkP5e3OfigV0QEKgecgvOn6j5+
mwQHkhxQSiE5QvfR9QSYFwj0PDDfB06AWb5N/7O+2UavSH5SegBWCwn3gReYBAYYQ1zNFBESTdzO
bwV5Ho77YRMw1rM3Ybd+XWHap+z7VOfJJ//dIps6ABaACdCGfaoDqvDY3ygIGPCOjn7gQCf+ZlL4
+rlYzyM0Gf5kJm+jqrY2Rme5tq/nTyhkn6AiFKoE+xhsoiZQ98RUcsK+F0Yfnn3Pfb5AoufR+DGX
qcq8TceyzrtX9CpAqSFBOegKfV5VCKgSQhyj+/cn9ejfSfMTTO7mMMXjbfqTo9dm0SQEWFS4Stwb
r4mfVxIcDpgvMHB7TZpwnb+X53lMHsZNUDn6+CYcyxOpoXnjs7bXeWZ19mBGXoFAA0dOIHkk0Bqw
fz31KmDCBHEhaFbPR8YvEul5bB4NfTJRmOf6TcJzcQv0mbW3r8kCMGjMgJ4MSPWf9zD8gFDiUk73
7QFoEh+/SKTn4Xk0dALPxdussB1ByNNcJ6/IPhNxsKtGw/JPHT+DoieYOkr5HrZJLPYSUZ5H5cfI
CShHV29SZza3X6utTV7T+QPfDBVNIsS9SkxKAhAnSwypza6oc/eaZDAvkeh5bH6MnGCzeZvE2XHe
aPvK3QLoQMHqI84fCjJP3Y3CUG3DEhqi7t3RRHFeJNLz6DwaOoHn+G3GaGfgbuxg2u2r1gQgp5EK
WgbulQOhSaQGtKYkUu4Cue8e6XFV+qVSPQ/S09ETnM7eJk4n+jrS4fZ1gzYJ/QIKWOfvGDymAiSD
oA1BT86uM2f3muQ3L5HoeXx+jJxgc/I2Q7YTvQvZ8vo1/c8uJFMYmgLuVWiiQIoeYAU8M3R9PoTx
ezbgRbL8DJbv05ji8jZjtV1HeN5U+mGF/vNEh0CGyQU0adDnOwV2fRxCAH3G7iPtf+jM7yX6GTgP
I6fYvNG2zjyrX7WFkEKlDLoDsAKa/+41YTYxgjY1CmUbvquxPXY2J78X5SeYPAycQnLxRqPodvua
hTIoPhPGKWXgRe5ek/wGYw78P4OWNLk3cmDjHuOyuf2dPM/D8jBugsrm8o2i0r1bbdPCRvo1OwMo
OeCSQQD90FAzURdoGGSQ/LjQFrVXp4mf2fUtvUisn2H0ZPgUqtWbherkttfXr1hEg85B6kIeih9x
M4+jNIz4AUYS2tfkP9Sne/d7aX4Oz8PYKTYnbxabq7xKHkzMfx4LQH0Ajgq4dHfg6TmHI9gBnFZD
oGP3xwkmscBOg34n0c/R2Y+cYvNG6Zu8qqN3/rbKobb2ikE0gcM1BOrL3x3Q5FyUgMqaBP/D+T3J
M0XoxXL9BKfJ+Cla/pvUpNNIv6J9A6aAQt8zJDvPF6ShqQY4Aoin3R9cz+Mg4XfSPI/MftQEj9O3
6XVOEwNtG6960BP0RhKgne97bafsjQLGGlwOQuK+41M9WNV9DvoSiX6Cy/e5TLE5epu6Ut2G+Wty
NgR8joSOTXJfEoCVfxINuOgAzhBgTCbBwOlvBfkJIPfjpnCcv0k4Pm8his7C+lUhEWDAMLTUyHtl
mDgZfAcJ9Kc9cAYTZF4m0/PoPB47QejzX28SofMIDtC/W9vXPfFJ4fSTK6EAfc/KqEkmukt2MCSh
uzPSd69JAfSlUj2P0tPRE5zO128Sp8vbKgX248Huv0I0TaHbhrnwzzQRheZO7nLFIce5e00qbS+Q
5HlYvg+cIHL5Ntmbj3nzvxNEg8tB0A7o4nvKc4KP3JV6oLMWLhnY4zMJol8u1/MwTcdP0Pr4NoPo
/axm2+R1qwZAFhDIN4G52WMx9UUIHbgEQWGBTzjQl8rzK4weZjNFaPYmLdzFbf+qJ0AxnLQhkoKe
7NkCCAMeR27QUECASYCK6P3lKeCiHuc5vxXneWTuh00gufjyJiH5VG+jh1X5zz3Ojp6GE9PAcd6n
OZMWj7tbUwR0Ebh8YtJ+J8fzUOxHTZD49H/kbH5+79D3K5pm23o7v7vb6dHVQ79+927icOnUZOj9
Rn4Wsv0eX9/8+d4lmINSfL8zavclT1RgSpg9GnS7tfWf7x2I4+TuLKKQFAuIGATECt3t/i1oQeQI
mqxcAbw33GcAmVO242f+fE8Z9LxDdzU0lEDHj+QCNoLdeVN4C9gJBeyDwgRB+zVQSd8v1jrLzQC5
3fcFuf/5XdakZ7nOavvne3h6sf/UTlRGgW8nFNgooNyZAtYJwfvX23PISODD+P/hlpctQmG+bqWT
aD/JQnZKqq7YjKaTYEW/L80zz4It+o9nQRPM7j4tBfmJBHPy+FmtRc5YSpytBenwZmwHvIkboi4H
WIHjshwVdBv96nm775vMje6u5hLQMw1XqMjJ3CqHuKKQCJ6X4iT0OlSkgRf3I97UPSXrrA44mZNe
4ouOaxe04lcPB7c2fThDglMlAT24BWky2dJBts9tla3Hqq5vUpNa7hncyuMBj/15H4zqMnDR76b8
zBIzWC0Cdn2313bb5vES17aOq06KdF2luD9LTFTftFmqR0/pqj8L0fBvP5Bj2KTwONi90OPMdgI9
2j8xcvrCtZVaRU6QHwlZyNkQ1WqeSuL8TYKWX/16WfE/1lXAYREuXciKYHHhgNXTBw4WozEM+nbV
5H2ZeA0PrHs6jiVqPdnRLPWHRuONNBldiyHB52XLssusKETnRzwZMy8UVpzXg+s2XtWypvWKIrLH
uFf9l8GVv9kFEOVM9wEcEd+dpYAtCGUrl07kzVIlwzitmxUTJKQXTuqy4MiGBpWLMC/lLC1D3B3i
PBpM6Nma4QvQweHcUaZauSji/FBbSdbpULBtSGzFvYgb2Es2cPOjdJR40+sojQ5b5Jp0nlUt3qQu
gnUoEzbiWePaMPacSrteN7ijXBSsxxunEk41bwTKjwpn6M9xzfuzQKvAeGPV5uyrbEkxzHg19u1c
JqUbH1WE9WccrASfadkmahWj1vkcm0gF52XlVrDlgrgkmSfs4IS5544RxrewS3sdeljruD+pqWrp
hz4buuMMRUb7nMWd1ypKXe/OEFRDCnrat7Y/c7q6P1NJWUm/D8riqond4mqsEFnzNqlLv2/b4kqm
pD1D0KSQ+qocwXz1KFbzGFdsKyvUn+eVwa6XtkFxRaK6P3dKB1+wupEzPWq2hSOVbrbOBtVf8bx2
G59TnFtYWdafN7SCmRYJ7bzUWHigynRw6cZJUs0a2bGtaWAd5djCulUUXzQKQBtlqS67cmRb7vD+
XIdWzUvSMbIYcl1LX/VOVHi2Dfrz/V6N4pA0fkR015zopLc3Js4d7VEGk3WHtrBL27Vm9J1qSKJD
JQKdrpPSKdPagzKpbOY1daPPUdupS1mAPZ3VSSP6eTpQ2Cdtxuk2t7K4isIClL9M1bEaKnVZmDQO
PZpp2Bl9Ujg+Dfv8qEIDwE+KvD9rmqHoZi13YUlBu4urvo/T1A/zZCwXbVMBSCrCZN1EsS68rtjN
taPKeDLMq9Xd+tO+Zj5pJJ1HiRAzJZ3I+mWm0ObuM3UQZH46oBjsxhitHJjrh0jU7awLlVo0pYUN
HO3Ug9dJV6ysjYPgCNsWFX5ru2aWlL1U5wQJXBGvBl648WojUbypS24L5sk0cfuPBc9QFXpB3gft
wsRo8ALiwIDMaIzWHa5F23th6mTRobW1dpYDauJuVobOEJwXRcaMF+WMFV4WNXVw7I5quOLK7W7a
wSlbv4vtqM+6wXG7zxaWP1raLGuX1o2yzhtRknuObB0/R4n2HNYyWGd7UZAgmvd6iLwgU8NCEeOX
UdmvO1LSRSFjsmEyb/y27VaBGvqjOsz7C542uR8VgQbYnWFDWcJ9KyL8xSK3nBXRwL166PGpw6P6
vItKG3p10LK/a5ooCvvLdsQPle6PWuG0KyrzMPUa5ObGQ/m4kVUT3pQWzCZPtTjMdMQ3BcpU4DUj
HY5x1qUAeO/Y3BvjUC+zYqxvlI7KbmadJtQz2NzqkAZ1n80Uba3ysBDBJclsnc2wQz/VUej4uiq3
GRbxJjaI0VXZETDZWBDYdBVqYUsNCbM3EYYfPLDL/Tm4OdjLbpBFesWdALz0WOnlYOviiuFaXaZD
1MSeCGXKPNa2/fnYR8FlH0FsUVBcXA026Y3XJt22z2V4GTMOBjN3k4vYQfHnuBpBsdTAyDpAVi+1
IGQtC4UiT6kgm4EbzS84S+ejjrOZhWmEC0xSyQ6ZGZH6PNoC/51WjjOux4g2ck3SaiSdjwvbL0iF
q+QQrkAgX8ewZXxeZcmhUUVw3DlFeFbZOFqHUl2IKCovTV1th7TfWX+NL22qmlncwDr1KgY7zwqs
D1VeuH83TtB0vok6dFKoTnx0uUzETLfdmpHGaWekK7EPeimOaJBXcqEyNzvtG7dvFiN1L9NIFrO8
t3T02jTqZnRwS+E5hrLWS0mQbTLh0K8GE/h8AR6r+sQi5QZflex05ZVlEeSLUebaeG6YNNRPbOIc
p0Y3sHRpUHhjzcIvg5D5StNMnoqIoFkMU1oKXFSJP7iBvcp7CbFIUTN5TDrt+AluAdZSqWqujaVg
LKgJq00l7bAeSCw3Tj+oS6D94nTmGG5vkInVMQsYmLeEj7BpygZ2ig2RnIW9s9tKTZhFszDK8QYy
W7ClJXfBpscKvqd1QRpeR+rYdgCNb4wCO5g2Mcgk5NB5uqDwF1GSwRbsSaiOuSl0OgvdBOx91Var
IWrBDrYstHapGJfHqjCOH8scnhyDM0l9OFncnxUEHs9ZV5qlGMCPQ8yvlyQY6XYcYjD4dyZQRE1Q
zYUT7rZ+h0x0VneZzLym6Ohx1zRoKQwbW6+qHXuTkQQ8ByYV7Ah3LNlWGPCPVjOw0ynTppoNZW6i
mamZgIhhgLxmuRcLZ6wyyzKKIZIIHAfcl6jA2pemqlbt0PRndQuxbyo7NcejyYZDt3N5Zr1mSGl/
gnnoEh9VKr/q3LKITl3WgtQ6LWCuXTvCI7NKD+KcloWx4C14TfPUM1FYJsbrJGqF8MOe8sMmsXHp
65INHwMnZ1c8wmBYh8qJj7ui6rWXmCa24DJweNGJMR/Abhp+TEciLdhFgT+a3EGHRRM53+qqVMuo
6VTvgcwQ5WhHqEu372BbSFOBJy9VjS9IVYJ7Cqs+SxaVoMkIkujdipY5IG7YAG69KSQDh1mBqfoY
7BCNYwIwNSnsOGMBRgeXkDXU7ogqNGO2cPTcSBagS+wMlFFYJwgtP3KineZjy3vDC193URjJc5NA
Pzq4qkKNpADXWA56MSTaCfGnWEK0HC77rmaewBBuGJSzuUY0SPzApHpWdybwOj64y9RREIMIN0KH
Ca2iDUnr1tdONMzh33LWQ/ng0MRjcQLwl+e5BMuStJHzpXeUPnTqMPBaG4HrGWS6Cl2OvaEXzsI0
HYN5lHyWoSDykFBHdLCBX6bkQyjBpJMqbBYYhXhWjTj1qr4v13lbh15YG3yeUTAxHoQhlRe3lfZw
AhFJzdPkm6MpW8g2D1ZqzFPt1WWbz0ADOx+swresKr85ZjhVPe3WsK8hMGhKdKrqAp2ydGhnLUp9
bod01TesnENsHHzseTMsYnCis7iMunlP6SlFNT3p3Sb7AGiDX856cwieL13SNHE84ZDalymfh8qc
NAm1HoGlOkVDEX4qHN5cVblLNnmbxrlPQgQBZF8ujTLZjLdnJMXnEPllc9fp0DfGA3ZISEu19lJX
xSjzMtHRQK6ceLxlJQdAaAMqvIB2gi6apQ0yOQTaTlv4Dnhg6w1Nu7MgEQILAf4KrGEd50dN6Tpr
ToayOLGJgU2aRmBtNK9gR45tANgHvYns2ZB0sfZbCLtnv06jdlnHk9RYAhEB140CsYCBgpim/WPr
xgo8XrEq2F3Q3/bI9apd4Pvr5/wj+5FyV/kFLgPSfriIeZIeqiCqmzivi5XJOBjjRgh8UdrKMR7t
cX7E6S51uTOHv37uP1J/eC40bzBoo4GmAcgUn2aJkJIbEud9sepjw7e1k1ar1PamX3QiAvuVp9lw
znkEtrhsd1Hur58OvM10daWCW8HhbCN08TA8mfVgY2BPMM9XHQsgARll5V7IndWNhQVrX4cF/BcV
FaQlu8jbpRKM+50I9xzZ2R7LPdFznRdDpcPo/hL17z/+90Wewp+7+7x//OXuDvYfP8Gxh/3l7b/8
FNwpsuuisNMP7aT5/l0gzL10O5bsyQ//oOx+Qsrt74L/yZsvY+ywYr8k7H7cPfiD5duPuefrdle6
U7iTGpoZgJiDu0IAvHu+Dg44cAxVP+4CY7a7+gB21T1fRzi0n0DoLyjk+HBwdcfy3fN1hACVBz1d
Cq4jE8AGufLf4uvkjsJ5pLrA1cMfgpjA0KMEkk62dqlLlxZuQ9fMSOk3zGk3VVa3yzGI+kMTlmw1
OnkM7rPrhhuWW3HMElqGHuhpd57nDfIa8GJbIww6SRhVmzELyAWPY8jTOWRMs9BSsYlMa8+HuNUX
qWVmmYAZW6chx3/nRSDnJhbxoXT5vB5s+bW1cbzqHQmOQMddX3m2KcZrVCQQ9Achd/2gT9yPldXJ
ocpMdhQIYpYNAbvc19lJzlztKxNAhBeDMcCQ360znUKclTqczFwnFIdp2RTGC0x/mhfSLAsj1fFg
wxbCf967H3qnURuhE3SCB41OBgIG2GtzUi7gPKVZ4twNv2Cl1QY7yRkGh3ISuPhiREM+wzxovKyk
yvFQWZBvZIDMrEsH7kvcZq5fpVV9pgZMPRwLYAsp661X7aJeZlBx00HaBtE+SbxSQ5iVNXnyqaQx
L73e0HhZpH28UrauZx3t0hkSA/Zr7Dafc6mD07qJug81xCLXauiGL1nVgPNN5LAiQ1xtOIn7D/DL
B7SPXFcvyoA1R6jn5deUNP2szUKxKFrTQnidwDTCvvdokplVm3WuVya0uXEU8XTFBp+o4sjNwjUN
nH7eaIO8BOWQ07DgJE2KdO1IZ20SkczCMh8/07YqlyXQZt9CFeeejWt9VHPaLeGgfbB20yg9w6MY
3YVy4uQwgqjBmZMxbo4KOsSX4aDVlSh5Oo81Lw6Dgncfi7YrL1RA9cmIODrpLOpbr6mI/hzU1B7H
4DQ/0pwWyxRuVFJeV+ZoxXojYogJCfkwDkKfhCEdF4MQxngORIPnmS5w62U1UATakvaYdxqdqQr2
Sh7WPPDjkZrrpu+LTcC5WQ19Q454XZhlWnB91Uihv0A4izdZWLAPqTTjqo+GfoOclhy5HctXVZOH
pxDM2ot4JMrvU2vWqdOsiyzoAk9lTG4gIHavMihsnpQhTdYam2IVx4amXppYs+hoxE5N0R25UUdh
O5bVykH1vIlCqCk1EtiIoU/w3C0CsQWWCMKJPl2HQwHp2JCydV4GdLEnVEXmXhKaXA8dKULfCal7
JWR2kbdkvLS2GJYjytCHHMjCzIMc2Dlkjt3lsUCJb6IWfLPfObzc2qCKz0SYlOB9CVHXOpDRMmth
UDhq80lqCL5aIEjmkI6nR3EIIHaE6DVvDJ9JatKPgtj6K1yw1FZeneALaGpah27HD/OuXGaZ5P7I
RZp52sTJB4KxOWeBWfGhqw95MGZrmqT5zBYN0LZgLK/qXOm1YGmwGDQpZ8LWPZAifXxeWERvx76E
+CyJI3+MhsSLC5Z8EUA3fxJZ4Xwo3DT3AVCBvCpK3FnJcXHmVODgDS+PyqqVsQ9MEqvjdBlYSJnh
5CekQeZDGwTtFyfo8lnCCf4Qo5CsMri/w/qmQ+0GUr/qmgCZ4gUUzTrUi2WOu37eGtw48wgu/PxS
C4jbvAKNRnudGPJ5Ng7h6WjzZOn09ai9YWDCr9qeK186Xe6FwTBvstFab8wbIB+Vaj+F40BjzySq
mJkqLMHMWcis4Y6/8Sh3+vJkyAI0x9j5ErtJJb0wHAmkyEp4YAGQr6qM+8bRnxPZobVBFs1zFJce
8JP5V8Oj8SjII/WBpZKvrWV96o2hU3/QtZPMhMh8lhV2y2PRL2PEJETAPK39IiVo08oc+TJIR0jz
peHzlOTqUoHX2Iw0ij5XkurjdGz/VmPNV+ARR3+IbbuxIQVeqO3iYxvzzK8HRx2nwKGe1XFQnsSo
Ky+dQJuNTdJinmMLXIrKw9noRsWc2ZJ8TrrUXfEaZlkFMl9EfezejiJsTjqmii0l5c65AB31JQLK
4VPt4tZ4XCdqQWIVLpsxSub5EHa+g4PoDGMNRlxR5rVh2X9EDSx9FrFxNgx1Mbe9K4/g4jYWz3qT
R6dExB1sNNz5yqGsBGSbcTkAMbvMdF+vEzUWn0wTLDUu4nkyBONZ0hI6L1pgI72hRmPsN05GPRb2
C17m7Qa3oXuocJj83ZVuMoN8WnotBnerQcWPgLgvVgLLPveA3lZXCed6lmYd+mKCKliBZYrWQe3O
Bpezs7GJneuCCkh8a+ksUihenGKdmTWjTrDgQCh+MEMnP4WdDCBdK9HHqNUIHicCxx8Ghy9IJIBQ
GcqvmR2HazQ2YP6bqh6tZ3oKKSiU4maQYxPPtc4Ry5Db1h6k9H3pNXnHUsfDWYMg+0k0+gA8awW+
P47DC0jPdAmsfWkGPyOq/lCGpVnlEai01xciSbzRVh1UAwJZflNVkaxbE7kQ9XfOsXbT+SCz9Kxt
s2RVs+aKVQwI6dyWkSebrvma1PyK6WiLguabMOOVzPvzDI+p74xdAc8rodqQiWEOCf6FW4bFYREJ
cdEWiXuZxF12vSs7fK4CGAgkuANbXQ81EHJFCLNoDovSlm29NLwvR34CoVYWcm90EwQpuJvXdM5z
HR33LhOzpusbeVbW5cC/WB58a4BakSvTdgCcM0RusXDasfWDHC2bAaKeZRoV+YkuSie/KsCAQuyl
2hnug2RRJkOYHkKVtZrZLnZnEOQlRzgcskM4Liqu2MDKv5EIwvgs6CNzJCKGq4smGqNgacbEjJnf
224ELiusWXwjo946n1gZ9GyOozbIPCgcJPm6FJrMMgcNS+BsskXL7Wcrwg4S+NDM0ABI1iH93ANl
veK6EP4ApakNfLJfKCMgnDTRoa7ocQOVN0hRgKjxkhC8jCNaZwWxyKdsjMw8goo2pMXK+Rg5Ojzu
hcF+mOFh0wLvs6kAzcOx7rw60t0WGOjhsFLc8Sx1miXO+sHLml24RUYowcEFPtWR1uskWCSCDzNg
DuqVNAT4xVLqpYV+cH8I6Id0jCwQAE64HmlYr5sgCA6r1NWHNQqPOTbGh1pAcRwFvJ4NoSj/bgg3
vuzZsNRlqxdxDbUYJ0TBvNImn3cBLXovjxJwZEFhfQYwrxpUuFBGcNMlQwH6RpsAwugiKTSwU3Dw
Gd9wmXH52aImE/a6oQJKbJ+CkkLEAcSW0an5/0ncPuv6TdsFBtP8KOP+R9fFXw+/4+dxDrcbcp/D
7c7Vwg1odyc4CN6d9vyew+0ueIRqPPziAbG7IBpxSK8ecjg4rbsbJaGucPfOoxwOQ18ONOMq8O9w
XT7+t1I4153wAwh+/Y4gcFZewvXtIN6UFUlLYW2f8O4Y68L0JZCWXQ2/fs2DZo0cHeVFK93Uj0tR
j80ycaF3AH2GGhfH8yQrUnvhprQeKw/uTETu3FRxVXSxL9qsLORHzcG189pv4kzjxi+6nmYLSjqg
azOoN61ip+ucyM+Y66btumqgLwFYqrFusro4ycwAtY621dLChi8yYNrj/jB30hatIZwfTgYaBBcx
KYvDzOFfoCDULru8FaGPejUDh1ocxynUUtK4b7DHWOJeRFyD5dJA1jqeSjvgPWTVKogrS6gemWqE
SjEHQ3w+Ji3bgv4FCQT1tj3RaMfTuFHd7cr0za6DAbg6yLD61iz7tjJyxlQOsWkalmKjVN3GvgXz
tiwdJ4fvLIZ6CSa/baDC4Rg/SmmyKoKqW8RjJYDudzL44ozGQe9DfbgFXjvIrupuwOcdj6CIl9dx
PYusbYHxLIb/Ye/LluvGsWW/iCcIEACJV3IPmj3IUtt6QVi2myBBEgNnfv1NWurTZVWHHX2fT0VV
KSxtixjXkCtzkS5FX65bjvAlHGrup89DYOuj2mwqCoRvbrlEjWkxuQocE2UqHuln1dT+ZuZIQHsq
wpERMx1F6TzJexJuZmuJO6AZxnyMRQL8pzIzvwSbIX2U9brc0GGW/bmqmR9Oug8xKlk46ocoGdf4
gxfmSIeoa8/J0KhCWL6gqlMPaV4hF48KPrVTmqPJdrCHeEQc5MTUXnir9GEppzE70XmejzOgyKIt
6VSeVjqghBpK53hB+mb+J0rN8deNk/JkOG7jyagKeUHH1q8tOLdI/kLLz6BguHvSBX1txNB8Rggq
chVPiKRcVA5wk7qMDzSk79p2RdmcalhfbVNfON0QHBqykOlYlo0/rVO5ILoO8t3CvTt7FcZi9Ky8
Ar1gSXObtOZeNAkqBlyPzfe4juzloGp6ObRpe0DDRPW0ByfICGsin1U7EYTh/TCZczl4+kkhYb+c
Q5ueaDOlyIw61d9nbPoWzzw6TGu2HVQG9gEqw2t1aVOXgEdSLpMsSpGRm1Y07Mponn2BCoaeAagL
lfN+I+TAJ4rCHW2j5NAr/4mzJtz5LN6em6FVh9GX6+NYufZCbQpXMIpiWecuQpg7uah/t9qlu/O8
Bg1isEBgcjpVquC9yQ5EK/sgSj/kcyTBUpBV+Y/BN+2SZ4NqPhpgQEW/GXeegHsPFrlXSBUbc85M
/IFrPxbrsCTyZDtGZ1gWRdS1Q305H/ng3oVWyVMv4uZHR8x66SXeJrhoX+cTCm55p4ZvdVyxQ7LO
c8Gzil3UjZSFZfTrMq//4E3gRWdKuRzkRNNgDj7h2Mc5d167Ubyf+0ghMcwNB3gf/s8r/tUrfvvr
ax3/RS39ySvcuUP/S0H7m1N808f2367xJ+fo1TMK8T/wYQkuBPwFern8G93Eq3ogOIG2Hpn3zkXc
2XmvjhEUxgRvhEMLkdeXWbwimwQd4hOK9haSAEeTeN3Sf4NsJnDKfwE29ydClyQFAStPAJoATvoL
lawhdejIbPiPjKhhlABGmIPpjt1UbY+cj858ZVHg/anza7+yw0AXrpcisip+LrvAOlAt6GLSK6n5
irqbjDp/MUvQd24b3oLnlFuzcPfMzVAv9hABF6pBi0hTRn6ki13Hj41GKPs1y7hT35I28eKuFBVQ
wbwlVY+hMMdD+06TGJXaQ9nwYFy+J0ntDQEmgCGXbUvWa9omXf3PqJ8s/s5ftvQV1f8rXfPXesrO
sYO6G5VllDSwfSgx/LpGKWmrUQud/QCA0dX+YmhZwy4akC5CerH15VDNxYagovpnE6uKqtPvH09+
BZ/xfHSS2fsCIiHETmEwvz5/q1GNBXZefa+JSVA3GWzCk50xQSNfn8Iyl2E4BI0cQ+cRizbXvZ9Z
sva0IGwTc3I1wLv2JrfWgyNxB3WUx89+P8h9Df4CkDPEbnhnAQaKE45w7i3zcl63pQobNxdpFwXD
i7Rt0+RJBKNDd/hvH4WaVpYigWc0BW37zXa0irbrWIryAuc1Gi4nbmwS5wtFGTV+sXovr2P9Dzu/
14z+PStk+KDio+UyXmkC7f5+2X5d+UVXEdUhib6LKIDrdyiBjqT+1GRswLO6MAjxZJC3DJe/n+Kb
E7c/l0k0uAUjHYyy5O1z3bja1EZJ9r1ccZPAKotR6P+smQKinKM6OVbvOlT5hiHX2oK3/odp/xoq
79NOoU/YcV8GvTUsw6/TLvlURfGik+9R2qQ+KfgcC/71ZbntVqXNXRURS24T49fx3vRxvOkcisvm
jxuA6P/XDeAUiknUffY3/kIS9mYDBlHF9Wo69U3JDZyKs/WgE6MKr9perucV9T3syu/X/u+TB1Ua
HVDR3Omn3ukNgVmjVtnUaxy+MzHDdp1WIjaCWnOYx54dq0wx8QScmlKf9wLH88nG6xTkcaps7OY/
HATyxj6nMcf7QHD3YX4A8f6NTl3KrQYWN0TPugppG10sg96vebtYjehhnGu2saJq+5W6fJE0wag4
wvjxHpA7EukuIqG7l6gf4Bp6bgP92E5V1z//fs1+rfwyVMUgJgLtm5MUnil5eyXHGYFc7LfleQlD
wCGIRxNjseJlTniULyGZontHjd8vzTDv1xWlhHL8bxcLjYTQqDsBApoxFIXeDiPztEdtTNjnruER
PFMNm7yB7LrGw8qvE8XhzfoSVMqvbc07+Ing2kD4RRbV0YRqkoYP2f3ZqvG3umprpmsGriaYrr9f
LvL2jEEih/ZhFBx18ORRL3/jdYH/dU52W/IMXFJEKNsMvWvG934bKtcVs189Bhel7YSf2dW3dj1k
Zluj+9k5ddnL0NRl0W4opl232oNTn4PkKRQyUB5HzUfRyhK4HV5cssDQ06heSXcVb3JPykylZu//
YDAIyr2/3FNwWFB2R+EdAmgBCu8bi4GT2fmpm9xTyi2veeGgosBRVGoEzaxA6SqCw1Lri/VsRoaf
jT+ttyMqw49AykmEP41z8ucLzd5acXT6QogFBAGvatkNyRuHYRbTt0pb9+QCbpE/Jgj12S0lOlmv
k35csRxSgfELtt6yrmk+6jB7XcDgz+Jj6TcVXYSW1dtjiMZe3GWV2MOehU1tI1Gk5fv22D6ROELr
lPLpowu12R63RpjZ5HHT7K64wupjg2wnNb6ZgFywPWbtsmDvEl6v+NJvcTlkB8f7pD+JdNz3zixl
hbDJ/3w8SO0RCHPAZWv8CouQCCOvom6PeAbHW/N16QUAiRNKRWS6Z4ndhpsQjAp507QB8EZUqna5
KAEIl19Ae1PscULmiEOWZiWip8l3FoHX7w/7WxOO1U/RIALACEsF3qz35mgkau1KAsreEyhNPYjB
C41T1+ezrW1zmYx+hqH4/RPfWiMQAlhMCfw2MCf5tycib+/13Cbzl2Qb98M4j2w3f7RPDZy3mDwX
T6oGEurzmY5DX96mMCw4p78fBn078yQFayGF48IbA0EneYs4bck0+kiK9rGFRGIAZdqCOPDDgnkM
a6RN3xHUXVJbvZ/6rITFcZrb8lhmA51sDp3J3EzgwJX+ulGZuF8S4C9r3oPjMn1EXSKuCs83MFlw
iFB3rMFjA6eJKUH2y65jnEM7aUQXl6o2w37zJ2B27yBzS92aJyYky3T+/Yzf2rUMrxVFXXyfNWYL
ZOSN7zRCgYXt+/RhGrsYoTkPgSI0n7b93DIEWexCo7CHY7sYCTQKsPrPeD0Sbj/SCYjgVN2rRexH
mvpqA4WocjTZTaTf+picfAOCfnXe+Gpw69Tc7pkCAc8OtzMlHtfo91Oibyxbhggog9uEVcMOggTy
xlRDXNFutu7oQzZoYHCnwZX7AAZgQvvV/XmP0f1pxdjABdmvOGzlblKC83A0kSZITgggcXzLevB3
v4IAm7KLagYI6XO/zlbcKb/gUxU44/g1qFiI/mSiNCTgYIYp6YsV/gLT/cPU3kSZmBrkbNBz46og
Yv+bWmpAITxtRrs+JCUI2yYHwxNHC9zOyn4b4szQDpU267fHlHa7f2wjS7Ahi2ibcj1urSBDCS59
NM4PiFIDlmNO6wSnL5k2WJOuiiSOGJsbt1u3EWbzoqJuhlkbEJHggdUAFjgtkDkSLEVbMizFMKQ6
GgoOYiquBMjQNf70sj67Kdx7f/9vuv4fIvw3dzRDuIDoKqU8QzId/y3UJfPGxCp89GlqU4Bkp5fw
lupsmUyBfFmX3Z/Mwht3tD+SQflHgTDiP0RNv0bXcW0RQrol/dSPIKx/HVa8IBgQKmq77ILVjoGU
quYIpHGAtMmKBW9QaULIAqOHVZrD0gzvU9Fnqj6BypHBGOBCTh8DVMbwAC1EDx8hCoCjet220s8d
lnJpsg53Bbdo347SLPtGRHVF8EWutZw+xra1GAk3Br4J4OKeff9+tZlMfg0UMPndCcBIAINHFPQ2
s0E42KMgtKyfNPQToFwOo0lcoeZY1XeCbiysR6+DcFkuAfHXOg8oN/qruBmTBYgqop3oOkA9wm5V
C2JA4We7lN9i8GsuZjUycTBpZ5vvrG628LG1og1f54008zs2kXjZDlndSe4Kj/ixH0/zzDMwubxW
KAyLNm7JDQBNIg9dFyQp6mUYg8pBoPdbnQOhDmwBndlMuAzTFua1yZeI16w+SUpGBrB0WNmOyxPU
U8/QC2iiEL8p1M4GDRpFU6TgKG4bknUcRXe5oLA95r53tThNMi2TA2q/ywZlpKXV4whavjokDHX3
AlwoaddclKioHWRFZ1OUvCkvUpoMB1B3ZpAPZBfHZzITTU9l1Gc6PjpjW/aw8qk00YO08bJ8WoBP
DrcRmNfRR3iMdPzOgxDhYUunsrO5A0Cu+w9y2RpzVhUwm9NmWdbaXCLLprpIw9b77Jm0ddZ9RynW
Tgs4HcPqf8hxmOe4MM3ck/piUJ3n2QF5AG/EWbWREXeSpJEx50lA3tToHzrrkgGrvEBbGdjtltgJ
R3ojoXf6QyLiQcTHrmNQEV6OUlW6uen4Ynx5rKdymCeg/KqsqpNi7Tzyj6qjib8UNdNldsJZEaCH
uQmikVA0fVbNMi8jJjzqCyps9Xo5l32kq/NctfA2hZEzg4GdXDXyzzYaBe8vcTjmSBVzgrCF3I0O
UZfMB5SiF/GuATKBL8PLN6OqavAztC9jeBzKxcw/b6OXdLqqRXAlvSBLFIGUv9YcWrHzAsAcdUvO
pt0vxjyqMJ0y4XAqXxe1gvNV1NCB8PLdOrvZpe9rFdVzc0pNElF3acZVZtM7USe8kjmEHDsmkYaB
a/OYlkpF2zVjTY+ViiBQIO0trLbX/DpKVEgb1L88WFPvgX/XmTrONQxBebQV3owcCpisfUjrFDUo
c8WlXit/AKmwDtmhG+KId59pSTs8r93B6YexzLwvAvJgrCzNxgoepCBC778E40fIAhGL3GN6pnvM
HkUI0iXiVOt5X7GkgdJM5rbXQ3Tftelu8hkI71layHmwOABbh3jjPKDygc+5l6nqgW9YPl8DHUrh
S3qFpzWaIMnsSLVvD3FMU/4P0iz7OndM1kDIojEK2IqoM5lmP7xHQuNPoaoQaRVzRlaUSKpM8zHC
DrLRj49D3Y1Vh/WK9GYhfdgYWW6zOt2HXGGn3XYvcLLwhAQ/8s9g+u0HTIRo33m+QsXw3Mh2X5pp
IvgoXGzmZ4xhwmt5MMfX+YSQJP4ZMKLG9/jirLgHR1TJpGCzBACUO6jOsBavp0dtvcSvTOton5wa
1p+LMeLUhOI1xpV84/ufkp4bcC2qEN2/LnX08vF/LfLL54AUUHObUtdiAKSL9PRsQCSswrnqkhWT
9nRb8CzIUsoqvkcCXlqZ85eNsts04Kgh8x5DedkRuSoObYKeVvFOQkKHVZpo2+Aj1AFjCwVgDjVJ
0CHXPegtW07xzSYtY/8sX1bQOtwg2LWXOWlaIUcrnO3ETC7WMduz8/hla1+Oh1CmwfoIVuFvHDkk
PPiNi1g1zmlJwv4YzbTAN1fr41Q/bFBMjAPqqTrZl/flIG0gk2CUmOT+W0gVevw99PtCPQYqMb0P
/WVBwYfZ8AfbJJalxwhUFlNfbmCuLO5cxkC04uNcgcgz3UDqtCMfUAL652pKqX+GtqfD8ek5IlZM
PkCWKt71QOj3X0in/QuboFLDinTxfh3aje/j70ZR6vlhbMqmrE5dCY3jvfYJAZHO9GtKhuvk5axU
dS+H9Py65BJKEQxnqRKDXwIPYPHw2lUGfn4iYOLED4jc6mw6gD0zdKC99qXCw3mtLVKmoXHANhsA
BoBssE16vExtuV/nEf4V3zPrKOrsZBAsLutVIvtmsRcgcMZgEjeSNe2Uqx4suEsiyYjP68H3+IKg
kTd3IBjj/2s7A0Tj8UwAFXlUKJo7iI0VQIE51Hg60aWdHkWnFmQBat32sw+amQD0vSSewsJkQTcj
+NEtXGx7XKJOyf6SS7iq5Usslhr2pmysNebiFSSvh0aH+jTqBvnut5X1YGZeuFpjOc7JzzvjLdip
2HY1G7U9Jjqz8/AAvqiexcXwMvVFlug0cEjcshnMyJRzz49iiwmsHArV+/KRxe2nBnjVfsRf8NOs
NzNWgIx0n+9QVRRfAg44Pu8rQKERmJwbcGXJqOkkiJbVKtrbxJGAT4iV7DkspJo9ztULyLIRlAbV
aex8UPSyVJBCR/n2Ar0ppOVADT0KlMBLFUFt8Al1YWNBF2wATPDr1oC5iEoomyuUFsCEHmAqE6FW
+Lx+haWpT8j19sUbq2SHCuiYGVQY6gaKeX4d1gaz/DIjPAMFdlZ9CNWdTOodpLQj3N1talQihg8M
MNaqjouqQeE6idnxpj8AukCHojwFCCSeWJkQpORwhhKbv0Vsw6xE1+5uo+VqP26BBoLD97KS9WCB
RCdVXCXT1byB0pp+MBs4D/cBwTRQhc15KZ5gb3G+otlBSHyuWbzPQTlQKfwJ6eWOUjUV4lVE1rK1
s3sSctWePLOlEc2dEN6t6sSo7Yfon3NF6kUd4dGShud9A/w7KrKGpOERiORshk9x6euyLBRfE718
nFPENv67nKrJ0y+9ygBNnANo/a0sIrr15nFjI2U2H+EdQM8eCLGIKdOUy5GMOOVtLWkx4ZugguXp
jHrbcnidycteelcDIC4ghFr3af00N00z7fZPruVuTRD975e36tv9E91P9B41/P17kA9F+MRarvsH
VQJ0oj0ic99rG1WjHK5yiWhR3W3DStyxxkXdb6Vs95+8HlnElLBEEi0a8KMXPHw3p1FZhGUNSZoT
GuLs/ajBh4NIC2QGbPS6KUkvZw8NhEZYtu1wYI/qF76AXAlr4bcY55vFqD/cAbfcR24q1E+fXh/E
g4RL8zgq0f1LxtZV9ZaCsNy5kX0wLwYL4sb9N6P7yQ5GR43fQUg0cwiMHdqyBTMj116M0f0ISSfm
DP1fjaNU0XIP4zRb8Ix0avZhjT8vXGQN/EgOUcB+yR3di6eHbl72M5kqkBkrMCWgom+Pum5wG1Hs
3wsEwIF3o2fAY8DvZZA119eaJqD+/QH4epPQA8vZO9rEBH06Uohm3sLKekANAXg1vdfWCow6LcsF
t2G2MLM+YvsNatBFAqswVX4f+x+yu19zu/3xYi+cxPtbsfH8N4ltGBcbzX0KqOrFNNbAgPf1R3Wn
wYtFfpe2vwHQcZtiKM3wLEBW+L/Y0/q/dECZ0R4jUwgl/3VGYrNYW0AuDaEi3nSzn24p9L6pY1Vj
hy0LDFv2ahx/P5ZfIQQeo+Ud/t3bR6P6iXNOfx2LmhIK+LYu7/FGCpixCvwdmOi+xyvCj5tF6Pyn
df77A9EaDMABlG4U4OL+Pp6/Th4l1ZiAnoYWIEsHR1EaePy97wqO2uvN/v0EyQ7b/bsMus8Q2O0L
eY/iLadvgcylqVnZDY34+GoxZr3toP0KMSXnp4X12XSqndrCh3GGjAaKTMgSnlgSYBqifmPwR38Y
0a8nHSNCKrW/2gviLg6q4dsuQ6uMI6gAEv+xeblUM+I63PFlNAp2vcqmCluADgErbqZM4BwQWkR6
H0jtEj9uxeSR2Z84mPYctWOYlrWAqff4OO6HInegHCOfLOaXepZ7MbO/n8TbbcTGoZANwiQ6w0Or
9rbKCr/rB7pASaYh6sdybj8DIdfzbvywRtnI8HLe392Z//Q8HmMj93/2Vue/HpsUuhywM+Px7tXt
LeXOPYotLKvNIRQr/ytoDX2YSLb3UsXFQIdo9jdzkMwKSPRU1XcvbglB8r4bqWlwL7re7w7j9xN8
U4VCsgeGhkTZGs9DxAwb9OsMu3jQ4E46+S2uAei+HkAqzB5UhQSku4tpBjm9LeKWBZrmaWhQE8jR
WoL0xZB0S/pQzzHMxR/G9UIR+csNAtoHwgIaiNGfpXU0bv51ZHGMygo0Bv05bOgv1B8pX3Y+wRgz
Otp/9luHknRh+xLoqMxbhTY+aC7Cy4G01/C3oAaVhTUO2M0NZUAP4vetAvfLXqzw7tzeqaUyZFkL
RVE0+tJ7DxH3MdSUddBzN+NGhyK2sejbQxY4wLKbBELgREBj97MiZwTSieQdyHLEL7em1BPaYSBM
ERUBqlGDQnKBVCGFprqJagd79hpioK/JfnDNS2CAGDuDuRc/DdFLsmB+ruasWwrji+Rud+TzRCOE
pBbU3+auoyOWG0GSGNO7pG/2cCx6iU4cypvYt9hlBPIe0w8t2fIOXa+66iBc2tRj/i/QwsPxQU//
Eor8jIFQG5uxvuh8trvh1E/AhpAdGEGPDp1eovvWIC+YrmLUG6qyaKA0Q0YERL6pm4cEgatM7sQ6
SOYuaxFHezrfTwFIKURTeyYl57WHekqbsQVwCgwlRZ0gr/WArhRFBBXbHLe5x5vvOH0vvXQgnJYe
EliQFVc5bfYTKgZ7TQpRHITid3boUQb4VDngxSXEQgyEgJMOnpC6aAnCxn+uSB777IqLZaZPaF6w
DtkdgC/lPnRS1oYe666PwFd1uPrLUKDfHarhx86u2NvDvNAtrFAWAFuYCgRXhGfFylY13xgIJfsN
4sp6rpAPyyygslnpuD+zuBnmZxG3ZtUHxRAyd3mbdm343AE7iUZoW8VeNHu1Jh4V7VLcZGhmg5Sh
041AR4jXSAnQ9R7prR0I1fo1j2x+xnNd2hgkXUGC0+LyKcSiJbBFpU0xDGoMGmiZaJKfYIZtdu86
GTWntuIlz3VZzvd8rSAoWqsZQiE2JRcV9A2XbdgblYXSfkwDdLCL5Bo61aGJgfpO4ZPCob5gJUS6
OW6ffgaTu/lcxpU9LJKgYQB0EMMZ6SpAIdrx68zFT9bgOnZoubQrHnf+sNbY3TgKJ6i52LG21fhu
q5shPiKuHo7ZGicNTqxov4GYeU8Jc9eBReV1O/XDkfcAkUElKS8mO8qDlnP2IXXaozLvqu9V79Wh
0Q7tSVjXHbiS/irbaHtaVYc6budAdkUkuXYFq7v0NONXXmbIqJ6hdB/PYC6o714aaIcX0mz5Kmt+
0nVs7x1012i/AZClz6PElg/zsmVfm6jjSMbH9tOc0eoYg5B8xWKpKwhbouSGAWg7haHHS+/qVH0A
/FeBcTQk8jtBsQYZCXHkI7oa6Ork1i46kr4dPvYTA2QAU3DoIQC9Snq00cp5O2eFStGaIPtcTVSu
l+AQjN96ympytKMbkKhUrV7Bt+bZjwwNVaBMVlG4aiUIBQdGhvrDMiUGmU5rr3k/EF9ASGm/xnXv
oIVh8XUvyH5CFd+roOU0Xy0ISG/j1EyXwK+jq8okmh4yWL/vZJ7RM21DHzeNxNdFX2bn5x8gsS8F
rcj2FZ2vLAUnwIHWuG09Tq5uIIUG5ymMB7fNZrkSYwl5d0xcdbeSFIYYSVExzUmTXKEDfOOuwuLD
ibqRXvOdPwys9pHP0IJBRHPHCK7P1I/DAeAg1EHlAub4ga82ObJ06O6cZuHL6hZEVTEK1CUawxiw
GEyRViXY2NGIbimoLds8oU13tkj1cxq3w4eFdOZDr9fBFGYYygePZiWfw+JaiJOXcSkUCa7Oa4wP
NdMMqBku3qK3gi3Z/F7SXjdFt03117p1W44yTfvYWQjOnJvIB4kywKWjaA03hlhdsapjX/tMLDc1
EHv08wNkioeqIVdj5JFTjlAIZZGt8oYY+TVECEsOGSKsOud179+LWZgTDL0Qhay29GJAM773YNqA
nTHr8EBtB5I1ur2dazeJryFRDzMy3YfNo/ve2Tu25rVvyx8rFuSsh3Qcjwjk1vshSK7ywDxqrqYc
8lhP06WQYGx7RJJk70MoH2Q3yOdkccmnOij7DC3Z9mPEAT9MqaW3DNSAcwxPcfCLH+4RIUY5n7vp
Jgq9edog4j4nDVHgVgEQvtNrzODLFlikuK4yIDpoE3aBdzmrwvVdfTZ8DA9gZyUY/0SvSNwlp1ok
/Rcga/697HS4IGsj71s0srou0a3nuKQwuUhk2+quQ8+VqzCy+X0HGfGnkGXsW2ImGAfq1+mOrS0u
D1CpdyQZxuslpPNlNS+JBfKSdWclWnZAggvmJ4ALeblFaNuilA4fNprphwzgxxe/ZcMnOPzyApct
vd1INICFJKpTIxW/QY2aJMXQyuaQbWuX4LyH7gRVq31vAKK/Rx8NhyZ9rolPYa79FzeMDJ3f+Lbd
BMnGa1CNDPL71n6CnE22sNntckxSk10QVO2KyW3sXTaVCbD1EH2PFAWL7GblbKskNHILotVDOgKU
zm4MT6Z0OMZ4sVMz5P9u6gWcpLmL2Nr9/zT0AllnfKjoNPmzprv67a99vOK2k1dv23dlcmvTvN4G
+dq+y0ao2F+jMV2KtRbxPIQbLyeUasgSCFoqMN++SxYWfUihJXCFWCDFOGrpwkf0dJvaI4q2q75u
ISKsDlHoIJxblSLROZ36fvsIvWYY9XkPPeKD9IttrMGq2bk0VwZZdWgKkiJyKXg7qun2PzdzAuFO
kcNMECKipQAXwyNEnuiOAjsS0BRMIHAqOxCDLqZBpFecLnFXf9qSVdEJWnkfy/GKwtjFlxkDpg81
99qFg556Pt5LNOGpwaEpGxnyAPVBY4qIyeW+SsB7ySkai32wK4m284xUsYZa0NP4Zpb10hU0AIm/
TRuY0wMobtvBApu6qtEtrBAkNVcDWmT29bsGclq0csqntouXFvpN2pqdZ+Uob98NA6szSA9FLRoK
iByto442Q4GyGMkKvSsjkFbeoIkXJDJtB6C22IbFd3nSrijdpGNtLrqKcXssUeq7NRWAzkO9VMsF
moYStEHMYp0C1KoDuTQl5LS5G3m65nRG/VoMdLiLuFzSoq0V+h2h11UCMA2o2yNxUfg+7VrnJEDH
dLZWkeRYTpqOtEAIpyNboLoOMhmaTGnxcY2YTRGYjdlaNQUs6YAP2DiCBvIbjJDPxFG7BjKc0pNF
Hk2bklQfHV3QJ/GWRJMY0dyqa9VF7TP2tZymp23T5UOp3VMpHa9zpAnt/Qx2xlFlKpxjOI8YRkIE
FLDS7bpZaXOH1hDjadJBFs67zeUpiJbokdTy9j506EUQgljzEbIU2FfIX76hy9V2Si16Q/hyUbeo
EWZxQSCX9YcNzoa9l71O7lNQgAL65QGtwXnAgcnBaJu/E+vMB+e7Pjv2aVre9Laz96Pvh/I4Qiyl
LoH7lmiU1y7yEo3oINXvfHMy6Mdx35mYHOWg7bVRPLqlZmHX1KHsaMse5WeJtOhAqcKLrsd0PG8L
pWi4mMIJH2I5+f7o0CMIknio/y5d2LtKoFHBgsatZV0w0U8ul6SFjtuC0jhe9gKTO66Aqe83Farv
CpVrf65RITsEXEp0nFxNuIOXh/OvhGkOVY34AkNQH+F1qtOI7tTF2Dn9iE4v5AnY2XIC7UaebSzb
U+rS+n1Ux6GYWqE/o4HsAxpmAhJF4nZKqaq/2JkONueJtV+SWIWrkSYKXRLCUmdFBXgTvT4oJg2J
7YlVy1SAMp+8q5GWXE0zqb4ZnaRPRpXksyHJfDOh9nrgztvLBKDvI+BzKOVh0xaXJ3Xsb4VSCeJW
dDvcDyH7htYRQNDWrt299kL7Z4tWtGjFJiqUMgEHW3HZ8a6yRQ/t+oBq0WYB96VzTYqkgR3J0X6q
5reN6+mz1nowOZRgpMvrJtUZ2l63vgCAhTOhV8cvWzHS9IAUfmoCYi1TXrXODv9wyNp0YVySxE9w
vHPIZZTN00U0GHEYXB1doL8dfdgr/yeyTWbMqzVy7/4fe+e1XLnRZtlXmReAAkDCXg6AY+gOPYvk
DYIssuBtIuGevheoX/2rqqelUMzNREzrQhFSFXkcTuIze69t23P+rkav5fZA57lvVIyeqYltccny
rb9oF2Qhm/nO7C9n2DnvhTnMWSgZFI5BNpbz92FY+K7wpaRPUy1zyI+RvdMYsFMbd3U+inPGzKDe
pmxeKeYRfn5aiEDjfeWmA2Q3+rdAoxwZojLuNHundRBgQ30d7adBluWL244zQEcho1LXOv2kJte4
Zz/m+eh6qOECZ5jS8jBRVJ1z+tVg2Lo0zSnlfEpPdBhacxKAN7VQxZuWbql0u931LZSaAE0JF1G4
kb5yqxj3yeiwDKmKEJbugMdza2Nx0C9dZlJTizpen2up6uLaBLwhI7qKuOBI851mbcPeUEm5HDTd
zGvr2lEi9oLC6DLxViL81Opw1Lw5j/esvIoZvlHaOI0f0m3PVgvNNK2kCl0ImvYSpWygvDJQ6LGt
JarHJa6Ki8WLGemEUtGAtTfliMdEBDNCbV/te9V22XOSFBi+o4mvCosQXEKi7oMRVokz7BNqtRoq
rtKqH7KT82hDvy2yqt7ZHduy+1g32Z4cWqROkFH7xQJEepOrtuBzsDQET/BMlWKKD36y5+V/Av9z
dd5HmddL5LfpbD9jrjfT+9/HrVq7rQyG0t+Gm6YRz+0FGRzb8p2N/7Zv4Hu4uh8JftTZOaCMXvm+
dYb0IeC0U6qlQe1hl9HobON8crhFcBwPTyploOBdDhSUEHFyX1+sUCVSdcVhZT/Fp8UtL29ySDCq
HqvILge11BdC8fLWIGvQScgQ2Yqo4nsx2G3mQFTo0kyc60p1S4OSKBuocegdkm7/ZUo0EdpBZEFH
dGUix6J0b31OzAWahBw865ANbrUsLXPUkVlohpcZ6/Jk7ZJ6trJy105oZnxmB3XjXa6Uft4uhhca
s8caY79VgWF1vrVzl1VYBzZ31VPrqfJRQx8zBGaDKS6wFN+dHXqR6kOvCyCp6NfTHqqII/00GnuU
JnOwmh3rwxVT45dO/hxT5nhjo289MsnNLhs9FmFhwpfKjWWpdthIkVuNPqvcVivvc3+e3LMOAqsb
iLpdrGCup6I+9IOODnH2WngZiKCLj3bV8UHDlYY86XAfVdEg1uVOZhokmmTSyh0VKB1inLe2fegd
a6iiuPLmd22N5wVOaAIK9s4rssKOJoLiv/c428Fy5SOtQb1qID70PjfSHeVEL48qtYvxI9HmbeJC
RW3W4VqkyR7/2BgDHVGGh7zG7Pw6jHWraXbWosujIRv3pRxLi4GlG5tJEzJQzGw6VHeRJ8gzuopM
3VbDM+IFhA9B36KTC1FldNh0lWGiDGK4dUrovKvA6qjDr2ZWZnMwicLduYVTnmsJzGGJdBp7BOq4
tkJ8YS5KRl5t+yyVtCGFfQSsZ3XnRAtg+XdHQKQdRBYGZu8rkgOujdi/VZre8DrXdg8naL6BET9H
lh970MJRR3xqyI8YHuZtcqlxDMtXmsspvXXzqt+qLmFmRyoY57wHDJe9c0SK5SBGK79rJhFfIXRM
PpLe4J33pnVGcBYrJiPrms1Bm+nTIxgKdTP1ZcpLwF7HftetGk5Tt8JuUNj+ncH4EBZm3kxnBkOL
LJpQt3ybhIW/0S6kdcSpniMw7O37Lk6a/WDW+rPTSyPwXZSEaV+uaOzlugQ4mJYTXk8zi0wlR2xZ
JUAA8P+jP54lTo++TNYrgs4knrAST365iRvohsMWoIq5Z8fDplQXGB6jZBQjR6+GYwFsSOsiEBTJ
xmhJ6kVeCdWqywQQjxfpdtK6IDbK9mGa3QHd8ACjJWCf777CLIUkUlGAX3eAjepAEkhTB9TUCzTr
IvYRlBRdlkbc0HO0U4xLbtaKCUCwOm3r7IoRiVwk9Crbrd3MzyQ2gjiEH1UbjaL9MckUWGcs53Aa
7OXF5bQYL+DK9YCVutG7k3Y/AAfXbLujIciYAlVmcyXK2LzwUqhnCH1ijN+9EfsXmpaa70sJp27W
WnmD2i4PUXGZb/haVM2mwPWXMLNl3odQQLMlUhP0o6DssWTD9cq8kvO3F+VFbpiLvR+cyQZ7lLbz
iclVIRgGNNUSlG1lvGQ+moWgQkpxatCI6Dt3sheaAt/El9DFOuDpysjTh8Ke+ynkvklVR30epaLv
vO19c64nMTGGFmYTE3dQiecOnUQSjKp8EbJqnvsBDgLRg8we0UQidUpGLvmyf0kgmybUVrMWalQe
V73CoCOZu7zWidLO+pwvddRnhQugbmjOB7vDrdG7xSVzAfeoxbr3xMQ4c7kMEue9NTGzz5Yu78Z+
Mc8KCUk/zEe4VFRreoX4pWbE40rpHaVIaydafY3Cqcr8+QCFYizvcPFmUGZXGfVc6lbYCVvtKF+M
i3ppUtR9k/Gcxsv87MeDEbRS6Zgf7WIHtS3+gTBYjyzbGh49yv2DYcXGe4OG/Bl+xGIH2swbh2j/
GdeMdzWzpj+048C3zlNvSIyHm1aBvcdS3+gG34P1xk80GBW9YVUH7gc9OGZPigiY6gVTNO1y6sz+
W86wI/JmGhVAwvUKcs1onjSvtO7zVFhVaDHVP2vb2mCZhVayEOL7opj+97uiZR7Uv3ODKqoRKD6O
FPeZjrap2rveko1lXw85XPV5J+GVoS7qO3zZrPnnJa86dg2sDJtra0EMsxwmE7eFGYlGn4f0TFdp
la9nSLGX4THO5sn+btdWUxzzxqsGK4ytXh+0yBtta+o5vAr0KDhjUTjkvpE5eoR0zlgpGwHTZWFf
OAQonKllZooJdH6295ZVT96rU9cDh0rXFiVw9cm1U92OqPNQGkTa4iQJkhQLlRSCYsp4dFELHm2+
NAjRwVAsY9o2n3qnLa6MWEkitdvJdiLcgJ1jlhTofdok3mTgXIMQ6Q9Jnqx6dzsKb6CFycTs9P1T
403xmEesUj36Pkw/2QxVPm+kgi43kVRq7PRWKNm9q2IdjSXgt7TZEk6NRUkWrNAnuvEYY3TMN0Lb
sr0Sy0l0AHFpMo9u9w2k72raAYC8DSGPmh3M5IU2SBrmixziYemEM5QXd9z/9Xru570oW0OXjTYu
U6hHLOnYyfy8m8vsBRNPkrkfRdNuC43qd4lEVfglH7jWsJb6m0Xlz9vr7RGxcbOs3Fy2LEd/jSdh
OOcNOs6Cz+r3Rxx/158Iu+5ZYpMxYCnkYqMOMSpMs5yl4O8v+R+Bav87vuyf8bL/VzTb/wdBtVCG
8Pf859L8v+Acos/ybXrrP/9MgPj9Z/4IliIiCmc2IVCWu623tvSoP4Kl7N+IfsU2/DviYXOD/cE4
8n9jcoT+E9GCjbl6M/izst1ypYT3m4UPwmYfb5sInHTxT2gOuEi5Vv+0ZwaEu4kJUMdQHW44pV92
/EU+prmBRPK4oH59BqdTtxxgAuzOvMJunN2+GvZtt9yUjbluuQZjSLqzHwI+bPeAZ+s8WMVqPMeZ
okyqayIvMl+fPufB2Y6xNAdTiLC+TIab2tM24WL5ammIw4XKWmSp0HMWobN7nn2mRbyJ2TGubPs+
B95wOQNqPJW5PeBhVPp6dDsZc0ZS753zfSki1TDbQPLFUmbrnYEh9BdsUXKcGezTtNnODxNPzgwE
BpEzd83is0brh7vaT6xzBAyvudtpz1lZaQ9JVzuUt3N9AKqW7PBsiaD1ZHtNFUb8zyxvRy/5sLWC
F0mBHGCauLXMpdj7fpFGiy0QiiB5OehJ8aNlMobg2KdXqvWVBV4LmoeepN13xEzdpaN562BbDTJ3
uMIuJQJlmreZ4T3Eo7qiwqmDdK7vp241LueJ/UtZ1COcx2n7V3XZLNWl5bXPccUtfDWG+Rxk3avv
MAIDaxhsLNZiKV47e+PuNs39nGvrS4E4OGpFmkaF16o9t1Pw9BmISdd/mEW8i10mnpQr21NgI2/z
qxkfi4O7uvq1KDRtD6WnuU+kXz7B4LCejFmw1qhLnDFJLKjXvRmn9tAFqU5XvbY3LKZXTm/tfEDI
+dZYRv/Qwn+i1qF3D0Vb7tgg0rxP9jH2Vg/2zdBdc+fpn63Ce3Bk1rCnIknEkAuLoZheY3V94+h3
jscQ3Hss11ZD/SemRxrn5NzCieSGbiKrW9OP1XdNRx8bsiwTtwOj+lOVdSlDbTOdPYyw3bor0/pe
aAbrhR40EvB7cSfLAdyOR6yIEKnDLhoOf56NWZSW2sjEbSbPoO8ElMSkNVgNZQuVA5txRPojI0LT
mNVFgnYZm1Cv2Y8uCtkLq3L0V4sXznKTSXWV5dT8Nu9lsze8ngWtmBf9Ylo6ezhrcp2MFDsflh+s
WVft4PUMgn8svjtdlWZPhZHUVrErgQfCFSsTWKC58bv05B8d9P9fEsl1TtK/OOj/d/n2/lYhaPo3
scf4+pE/gOQA6xAZ4h/mNDUoipAS/euc9ziywdgJ5E0mmwgkTv8+6Lk7MEoGOK6jSuT2wI3/j4Oe
wFUILj5rbY56nUL6nxz0m5Lyp2OeUAwkeQa+4u2e8WvJkhutaUlhaUdf0yDaZvmyHpVvyYc/vSd/
a44EQ87DcNPaEhS545m/woFWg90921HtiIaPiDT6KM553buuJsAEf1MTbdqsX14SBn24J6ZAvIqs
8+cqjM8C48Io4uNiNP617vTjFQovtumrTrYLGUl/pxYTxs+F3/by3A2oY+tYXw1M6pQGf9ZRzoW0
O7Tb8TFb+pi9ZdcMl2z4oeNB32tsurfJf9IRGJp7XdGXM3ODDHJwGMrXh85OFMi30ZoCNdd0OHnW
H/1mJnBh8Xv9vZ6zbRcofbhqiX/4ilGqyBbhVjvX53SN1W1ZwA8ouYM9GoNTn+Pah2was/eNOVtO
VgKjIhIk6xyWjp4uSyTeyGE7EZHGf6KYWZ/Swuqf3Da50tWS7Sa3rEOY7fpxNUVxZVmm44VpLtSt
KVX1gxt7c01aUv5o6lkekEFS7u0urem2qzFUTT0d9SYGNrB25sEbdUSBuJMBnbIeKAchL1xjaE7M
hHAL0F+96WWiHUtn2/f02nTsFhqLwJr9GIy7ZjbfpQejyVmrGe3AmqpA7yaGEsCM97o0+5es0Pyp
iOa0dyVTpWXCQPFCOJy9yMu0bvO9W7sMv6aY6zzUU+AqTEiq+l31bvuSYzz7lvuFeefTQqThpEv/
I+cGnwc4Llx0IObSFEjJsnkPlprWG41r+l6kxMiESBfKa71kN0D4XNJcurg1LxZGwE/esuKTh7rH
BmlTcuQr2guLHcY13oe7dM50sPr5cpdiLNgRiti/4Boe982sD3tuGpodzFhOP/qqSg9pnX5f+ryN
ElTbFwnBccwIVzutdpI3J63j8qorK9DvwtRuBbSRS33FIRDI2ShYf426FhVZHuuB1iCFdzL7DDi2
hYKxljuxZMWlnifqI4E7+V4YS17u1mQlQkUbMv+ct0BidHS+d0MZTuxMTnWpM992ofiJeWKUYV3E
GuTvokgefUmD3sVg2rXWoyVk6cZkYqrxI1lQr+PMCdx2uMi13mIsPyQoZXUvf0OUG/OXXQInlYiY
+S9IF5zuLp5K89IhR8Wep8kIPM+1uLT59swMHkAGWWjVjPFzrkjEsXttuMJnvr4PsMBCPln7vUXo
cs2kBiXuOgx33Em1EOHYHa6LbKfs9VlTvTiRdGjuzGWVJ81d193kg7yHtanCxPDHPTFKtwSofSPo
rDGPGcu+0YLBO6bL9xqAtRlQF9G3OgoVIBExXmtS9zKpjYqkKnDxmGohPKvsnPXSm8plPit9HRRT
mLIH1wMSnRIM0nLCqQXOQskp4Y1oukgtpDI8WH3uEdgT4BXxxunBXYZ05xsAgVH4MNwOtRjFbWB3
uhP4g1fXByKdHPd5JuzM2yPjNlmFeZPUo6zUFm8vc5l1Fj65ARtTMa3J3VjYm8e1zcbk5HQoBIIG
LeF0k7BKgyndOp1ML/xYG1Hf4GCyX8wWgQVS3zrW0h0Gct98yvHJ2HtWSbb74W7xbei6MGFSfMLl
6e+LCjEokx1fFi+a3Rb3/lhlh14npo4Hc+3jqA/lkxsv2mYcMeMlmJQjzlG1NnowrSMNh62l/sEe
BGsyM+7I+pztI8hG3WX6ujDGq1bfeDDThjxE2W3/242d+H5Z1PTdMWtWTLVRt3uW6uKsKZEkBspi
H1Oo0jprpV6fM23xd0OlIJ1WXczonq0gEVuWxfrfHV1jbziygXaasQiiVA1rqVPUIpVjsBbH/itS
DPI64XnerxL3eWDXmmK6OU7V7Sys9tNiZEDKEfLQfYFHh4WhX60RNrwy3fVQG86QUfnXpZ05b2XF
LBUz6wgDQrrVrTYR7BAWWPzqELQFf2ZrQ/UDeUv5JHQyxMoid/Ci05LdJ1WKYI04TeCt4A3IroI/
9bsx43+qwL9BGgsYA3TA/32/f7914f8rfOubMqt/qgb/9aN/tP3ebwAydHdTzRs2rfy/q0EBppGC
jlEavf/Xn/zR9du/sWmhXyDVzrHo/qkT/ygGTaYIHoYKonsN22QK90+KQfsLAPhT7UQ876bs53dC
XUH9/nMho1ji1n2eNUfmaMa089OCTMS6zshr23BATm0izquT3Lv1M0EWm5nV2WlyAAvBh/e8qBfK
eMjjTHxzUA/e4B2q70fI63gQCTRuqRmA5zP5O9IKsx0DBWhfZBwviPnrhh0AWOUqYjfGWB7BgS8u
vVJLT4XRaIwKKPXO1dqV3Y4DfNtILctkhIVy0jlCbFj/kBWzA3bNiwX0RFqgHnNSlFNGA0AwRm3H
5FKc92CEKjQpdp2D403N9GycJYrhZnGuTIRtbTiYsThTrIbxAgK98blZ17uZoeOLXvGkYCjFwyeP
QoIJ2Eq4A7GqpQg89sspv7hcdl+5lHNcO30I0qApdqz+bDTFnu8StkIjnPGBHwlCJJO3tqdkhzA9
/lgdm+U7SQbyW8vtkN/LM/tmgXH6Rr5AcecXFLAI9NPrScX1Qyu95nqQ/bgw20A2GOEARPIRpy73
/rJCWRjqBkSHYE1b73YueF6dgwaC1jSOK0qgjCGJheD8ds3W9tVIPO8mLhvMdUzOdSOKmTqSCFpO
DTkmlQzs1T1DAdpes7H3b2wofellTml8lLx/ewJS/Ev0HN1hTdPpMmVasp+/8hYzG0WOYXTerUZo
7SkvOC39xbOPlZGQEhT3xkPcFNYZYgtxrpWZdTYrt7ku+o69+GpVy85xc+PcksBsu7JQVpRR20ly
kqqB12yIPTVP9z6tVfey4fS+tWy8Reiv0JlCBN7yA6MmswHuShuqe/Fv5zZhz7lY/r1JMheH9Don
O3/GbU8dLl7NeCZxgivPxiCaatObtxaITKThX7YsAJM9ZiAGCzOM7mPsdsN6ptRiQqpHsHppcrec
EHy71U7os1fjExR+PpyxpLWxaU+tunNJtCouUzH7N62nGShoAWc8AuC3rlKk91OC5gVtQeAxFF9t
RGz9Kg4J4wAiXTVgC0CXNN6I/rjYWeO9ENE3BtrgT13IklPEfD4aIyGIKqqbdiAKvT3bzdVUR3JF
teF8cNianJUdgYbfzBbH17nNPyjCuXyeSTDQ7pepl6FZxFdsGMaLbBzkt7SrTnAEkksyTjL/e25r
iFADU1QNk5yk0t06cs1Sf7RhBOyzdUELuA7rLkayvdeZIAZYQUvcmMn0lA1MOjQ/ba7IUe1YIAx3
uTJSipTWpEDMTQNRCNfQk+MQP3Xk66091ImID03fw01XtqjaEB9di0SK+FwHstleGwjK/rBrnsMR
jPiMKFqZKlqGmcE/wcJnRKDY0eLXd82KNCKX8Vk+svn2QaCdTxj7du6MEMEa2GR0zXyYoJ9+2Csn
DakeYRevh9kz8sOSmSQwtoOLoXm+HyC2RrhRD96Q209GjzEiV0qh5FLNNeGZdzSpZjD2Kx/bpkJI
LNQ2I3ZYjgon2ce1DCWd2YXOivczX1wMqmb8AutpOs5TV97Xzuhd52MDtWlTNFilHG8MFDr7DqgV
YqF0OVjOeso6bzmUCHzDNCW3CKUK93/kKCFo6ILc3r5pGe6tL03s2pSi7vXa9lcDmhF0IExtC9Gg
TYprLAiOpl/1fTxdO7L0MPo27z6nLTkqhrfLYtzLJKHmtJ22DBsM1se1aTJWPaN2nlcZ4tVyIRjK
TV6bzGT9bKRZWLgLuDRfNfR9Tf8NaS+tYZUMj7nqBy6MSTsk/fxD9U55WNJ82Q39ZDyMhhm/igIT
cTDHqbWxWCpS0OHxnyl65uIoKsu+qIkHZcra0ye3SUPfrArr3EM4Em6IlFvVUjVmYM2iL6j9YFsV
V4WzuqdFduj7x4Jo4J3XZcOdj1Xiye9Y2gq83zvuvelp9T1CV5qC3g8gbfGMT6jaG4roJMC83r6S
A9K7dWxfECjo34iu0nYDjmdy2+r1VHukuyOVJLaQzOFbwR9cSWfWrsGzAVbpKvSNfqf2iVydU2/G
xkzrTyQTZW+eXPpF5QGZqVl5l0OmXDQpggK8g8UfkUO2BDZchHA0DXESqLCx+6WktmktswO3ib0D
YsDiHEIJa2BKcOyKSnsiolN+44qruyhTU3uhi/7OifPmdl4H/STyoo68gXdalVwG1rTXEemFs5Fa
R9MEXDRKi9Uyw+BPIa3qU1U92HaQF9gfB/oC7oPOcl673LHDnJFl5NiZ8dikarxL/cL7YF/L6NxH
ldTF5qvmqx/MmJNnx3S2OrpGsWXZj7WFCJPvVMHGtyAAzuCcW5cufkx6i6Cb/DXG54EvzD5AVRmC
NSa5RWTL8zIuPorBBkeg2791VQlSSehnRToXu94w288kRupVwJyHKyPy40jyaBOaJDjtVic2bkoJ
3p8erLitDYdEsaEmIqlXO8bohHyZyZgNIU6Ciegho1pPCRbdHTkOH4r9PhF0lFLUF9kq2ECLsTy6
Rr7ittHRbzGzGZBXY5RJReeFg9XLAOea2NGzZ2+Ykh4002m25Gf9NTXZcDSwXD57o79To/EjrrqA
UD5k8Zr7UpeGHtHBZoe50DGTkGN02eoK4oHoXpoEZcyKvHqqi5izs213xEkgyGTUdMznpToTY3tm
Y5oMcsd4zNjYXkL1gfWZOXQ3PaMlMx/SsNXzQz9iOWmG+d4isgUZZFrj9LZDsuLXD1RfFu5G1dzH
QAbCTMJ2CuJKLBFS7nFH/MWAakBW+1mRItxr3ncw8s8Gi4AXvYMYyLyuDMngvu2MgevK/l6ZlXGW
rQotLb3LRVuPX+Gqn241hdQFHxJ3dhopnhIwGTkdvZb2Slot9FwikYPRc9IDFYt7Z2hLwjR+yvds
yedr1F7xDY6M854PvSmhz6REqS3SYq/RcokaXhIt6WxGvZEbJ9Hmj3PROnck9wDbmjJbkdiL8gIp
YBPmkkza0eHVMc6zuKVfap10IumsYH2yw1ZsdkZ93bhDElqTj4K4+WFnybEDVROkmn4dT/J6Cxsr
00GGvUT131avfck2Z5XzwyTVTWsM17SPV1Rr6EaddeF7T7IFHSx5wiOOzSXna47cEbGwLTJ8KfiU
7Ms6x8/gVF0dpk4fmItro/YpqvXGRD558dXN/E/j9zeNn237LGb/+74vfAPGjhw1+6nn+/2n/tXy
GWTWGAJGor6Bp7fg0f/s+QzT+s2i4drgfV/bXgbH/2r6LDo7A68up8eWyPG1HPh302cLfqHr6ayU
Cbv5RxuAX7zO9HtMrokR3qADLBvMLYjnz8NrQtuatiOH/VRPAvj0hOKJxA7gVNy9p/GWWeRyns9k
fe10vRhehsYaH4llJmJM+nX37U/v3v9hUWD8rGj4ejYWYPpNS0Fny17k52fDZKYtfG4cxDPWxikp
iDelpmgQbs8jiYPBOFnqxSV+Iwv6yiNwGfwEkh9QVq7FnN2tP/xh0K/5HSkCxrI0HrHse8Zhcez4
04CkNf+N6MP8ZYWyvX8WLEIQCoy4WG780jNbGRJ0UC/DCVZckkQOxLvH0UIdtB+IFyTEbpmNPMqI
UkPn6CCBWwpdHCr0VqRzj83wQRaYNMJMa+1IDhnF/FClzFjd3i6ASDV5elMoHESUkDLC/OY/ybS7
gI5H8nkmNecq6+mzDn/9OfzXjwEtC/t6iDZcG4Atf/4Y3EVDqNqW8gQS2n9qEo9luVWQ9xe0Nanz
09z7921slM9//bC/LFJw+m98X5YpyLS3f21P6080DkwNidXKpKaCWo0T7C91wqgNTS1On/76kTYt
zp8mHV+P5IPOZNThQI/0frnOWrJw1g4P1QlbrvUG/JH813jwFjMo2pRJAViqUOiLxw1A2FP1dxfN
dlH8/PBcKKbNIo/1HqfDLw/vuiJDtsOGZkshAyKu7Lei3J4DQDq5Q+jZBIvOR3+Yyu4rEbZxP1GK
wxLkhnM5O2i9QxYwuLhynNSPom9NRufesny2pJdHuoa9LCRiyeqPtnBW9Tc7tl83XhuSwd2ODUIa
gJ6iQPr5g9IdZde2HWtXNCTVW9bDPg6I5x0IUhQLnObzKc2Kd/BjeGrXDkwT4q0sRG7q/hgYszfh
kiYuUrt8/Mx64X6MNhmA53/9EUPv+PVdho/KRUQYNADnbUn387N0ei/Te2zGV7kF0cX3osFPaeWG
mWQdqnUFWqjTb8dq4Y6PrYTYT6M+sFJq6acI6CnKrrprSR+ZA7ecEtqXqjkjl2gIWmKOHvFDelEM
e4iV15b+gyoeCWycy/o0bfFAnYa2MmGNQO/ylR9kjml1xDdX3pl5ckN2oJjJDHW700D20MBIW5Bh
TyCRkS0mZ4Ol1jXQJy+/LLfwIlKprPN0CzRakbn5bKpS1IpcdBkRwFv60bQFIRkTkUhrPn9vJZ5T
BfgIhXA1uMyTO3VG7oP5gOBhgsnpaqQskbwZv/tf2UtZ3WmvqsIv3bYSKSjG2TMmPeVHNrYO3/st
xCn7ynMa0QgyRyPkidTDFtWm6V/jC5t3aBO7vWHM5EKVtktG1DiBdaRVITqqkoIQqda/JuGWXCkA
VcORW43JfBEwBBpOt3yeKz29MHu/vbdxHqC4yTUT9FG1vnlO0++kPufrfiw8Gn7Ek29YqKYfoC5I
vQJMQQJW/ZWGNW/BWGKLyFqSkbSsfgvOYu9YHWv+KjifLVeLRK2RUuwrb8uNJ5YGXylc1hbIJSjG
KoT5xS6xtryuiRlvlMkeKkLOlTTsxbCle83CnS8dhOJlDK6mG6oqwHWHqfEjjVPTXF/kpM2bSNzv
Ocqb7+ZS5QMKDTUo1eqnoRhgR2BC6NYDmIwhhjeQMb/MzbK51+Hcn+WLIOJe8RnEGO90f+bjwsMa
1XHM/ZDV6dTtIMMnetiXgxFfp2yCcJAXizshPZpLf7h05CC4oqaY1NYpVNwL946W5vH1yFfHScLO
a1mlGgKw/b4us94PmHMird/NuNBYb/jMqoIlhrYFVCSGxZf6ZDQQ00s7vJMxVcGe/E36QG+1OTFr
k+jqsEp7BhQjAh15g+sBilWTZN4PTY1upkd6Yw5AFjzlnWycnvF5LdzBtRkszLJbl6NkNN1jSkxS
ZmixHNdu7/eyzvZL6VTLUZeS+Y9tIvQO3dleygM9UqaFfKzmN62tVgOVjlPQnxaVrl1jg9NwvQ91
/S2vKp9WqPeHclcwDLxbFUulPY2haVykUyrZ9roMhIdD3I9tfc/NWJyjYDWLvWp5BrtmKJN15xnz
ivA0X9rpqvLgJOw0vio9BA5DnffCtssI5VOiIhdmTYuYS1Kf1GTvrJ8su32ymHkCFeFcIIjPDHK6
jkhGkcfRD3YiyposjlYVF6ifp771IbZOuUWj2+UrgvN81S5Yt1t7o40Tm6fru+3OIGaiOUszg0ly
4VspAHj+Hvtrlp9cPgn4oXnKMPfgS9Nee3TZC2xAvkfmyVjZF2eBN1qaeFjKyVQnp/Vpa2v0y1e2
qrklJaBt+AGfibjYg8816hccb3V63oEUnfdystfsAoL38GDlpv1mzzGjfc/g4t0rSDhiR0tDAiBG
lBzuiwBdHiIB3mXgY19KNrt0pUk+3iPPnd7bPhU44KYk3nnk4eDFRSYo9nbZABCu+9E4rdjtrVs5
2MaDMeAkCyYiYmmuwa7Ou9Gs8uzYz6aJZRrRl3mdaa7/VOvddnHmeScPbilZKc+LNXghQgI+m3Sq
eWIN3nrjgjuY/4SImqu74pTsI8/wZ8LqpB+bN3kPPeHO9GqfGbWVT+pqYGpD8Un2+I1daM68awhC
ns6aZmU5MpvVsB70wt1e/PbUJ84nnhcGgpNl17wKxcwJdBxDpjX0i5GvTlsScntbQ9fFHKuoChL+
jDPVHOr0ujOsBU27aFOdj5v1q7qqtBR/CLG4HXZQSGdit4wdvBT+m+0lr4gDBDPcVicPdfWExM4/
h2mVoatjIs11gcv4baq3Zczco0cQw6zLi4QyNyfJEtLSvcfd4iBr3Th1ftK9kJfgIOaz0sw8b7zE
VxcEYuBNWHq3w8QKSuvQmrytm0V7+V6UhX0zK4l9p0NaWHybSHz8D/bOrLttI+uivwhZhbnwShKc
RGq2Br9gSbaFGShMheHXf5ty0u2kp6/f+yUriS2RBFGFW/ees0+3xxZbfgDgvOwhRK+iskMnSEI2
1JFui0QneDZEVG7LUcUIOhy2ubkdk/sUus0V3sPM3bhWa0EGLFzHX+GGDp7azNBxWFgVy2QxIjs4
OFVtNj9KNuT5KE1uqRCiAfcIvWuuKNY6HfKQGZsrsx0sVH1B0WuetLYWlN5N9rUNwMUYM2X6cQl6
uhHgS+aOMDHT19ARLH7VVJoX6MVIhtRB8bUQYI0wH9C11v15mv3iIdNIUqTf7Z0S8fp+GS8wG3zH
3bJTBWK/c+VNzsnoMWaFSVPRbo8hNSdr6XZl8kgl0n0XcIqYT/lpRxcr6UbsQKOWDU+BuXkoMHKn
L2a92FKvgC7k8xfV45nnlwF6IJMRP8TRiNT4TpgjYsXC7zyy7hm83U2dQV+7HRDqh/RguElTq8/s
WyZFi3tdeupiyFZaeGeHPiDtCKqbLhzxj4NeklV6cY76JXtH1xUhss+pZQjIZHq3yIa7P3em2N/M
EWazNRm9XvOMRYbhYEJ4IcshDZ6418vutgrIMNwOlgrgg5YJRvZpeI3n1jUssPVmce/i2B43Iwwr
B6RGAaa+iQiu4eHOHR0q5pDNloMDoZup3eeIcFqV2LfQBwrvAI0dX2E6TUZ8zltDjZuyozVHTn05
9OeiQCO1aiGubrtEItcdJyEOc+Ow7mdUeSkhGIl//qxK/9dJ+Q+dlMtJgePcv26lPM91Sdf3VyXl
7z/zRyNFOL8BgeNISidFsMxQv/8upQR7xx8hl7RtxJa2z7nyjz4KSkpYDjZBXCQ6Qfv7+/DcEb9x
MPBNgWILtSVH2P9meP7XNgBTeOR/NuwXEhsZrv2ljRIN2OTdqBmvhxItVUE38v2Xq/FPWiN/PZL/
9QUuusdfzsbtZBelmngBSbmcyHI1BG+pvoZwgun137+Uy5X80/EUN4l0sRegogxcOld/6WnMZmcW
Lt7Qc+YWs8igNxic2BHiB5LwLfdrl02x/JYwbejFTijC5xdOIkC0qqOwRROX32vAx358Ew9OgnuV
iioWpKxVw4+UrlZangYMU4ZzJTy1HIouyKDSyEzMVx5O6uhxpshGEO0euz4zb7Om5nhFExQj39qq
qGel3bpYfxHKsR2O2g56JJVlk+QPDSp9DX7eqWDwEGiAe2qVopbsLvPNYwtm6QuV8UASTsNkZdHU
PFuCzAq7vPJJZt+4EyM1ibl8/GrUCKtyI77scb0Ffdl3HfvGMXy1XGWcJAnRgqzhVKGtQV0bCAfy
rJ8iKow27Xb/2zWqPu3n/7BrMDJiwf7rTYOYq+rHtz79NvS/bhw/f+wPzY2Jn4Ynmocni1bWZZ3/
sW/49m8+ghoE2z664J8unD82DhqwLh1INg5EHUT3/HnjgOnvSop5pNP/ZQOW3eHPq82h4UWzS5Ds
ROqdoCn155XNWYZAtDrV+5qAq41F/GGYLBVihL5/mb38XQosG4oMrpDeW7BG8sUcaZpzypqcUXgv
H6WWjPzIQDhPQ3HS8kKRMTx6qK29ggnBuSajY4A/A9PwUC1bxy4ZJ128LND9gq0KjJQD1BCs6Qje
qUhzSksi8BqOzEOzwTofm7wm53bN8KTiNUUjNlnevegieByQIVAp1BbUgOzdM5TYFAQPoWRhQke+
eHtQun0xZaLWC/oKqEeuEcLYfsLJek/Mz7tmhsvPqpeiptke94hDYVyuaU3emQliFqvi83hqAtvU
Ni+emZGecZHmjgYfr6LKX09gLTba8A9tKw/YbXoOjlwazUE27kuyarL8w8qNaeV5XMpatt1GNPzS
QnMJHKSrfAQug5CHMu26Dec/pkuC96CVY4QJsJbVkFj1PnNQVteg8zce49i1zp27UQ59ePnJzKHD
mwZAIBbLq1bxzCVQIABDtzeXu7gu7oK5oDHS8ZKcI90r18HiQ9PdCoeGN2QrL9+IJf4ChRcyiz/I
TVBXH3PVUDzbLbyfaM43Yz6z/wVF/C0qDJPrEDwGQvThp+WmE/jML0bSLacb/CxCW+s2C7pHYD05
GnKPmb9RLFsIBct+lFw9m3KQ2so/SNN4/LxJ0maWm9lpuo3yuQ84xt2VWuIpFQFsP1NzTuUfEELu
dMqbijOkO7bRBlszw9lfA+Y6+kFvhZrScSN6/i77/3XamcRM150V+hfvlxcx+V0ooVcDD7U1xq5r
7uePKcBmjXtArooxfUcox3e/8F8ZSikGwka1GXsJr0DX/EzJVepMJTcWG/IZHGHAdK19+fy+yxiT
ui64rUBxL9s44ZbBkclX32CAHzxZHIUZf7DIuas9/q5MuDulz61SX9ZC3PTzl4IUx5UnAWWYvBFW
nlxplafXoJsOJL8/zvQPwhHpBJz1MTqOqDTPic/qCPzuxWcMu/Z8vmE5cDNJVuPnxagUi2I0+Ksq
L9/hxFthxFHpWFhA/52Im7bIu+g4oyu7L7tMrcm5goyFfYK2lGLMW1pW2Oa12JStwyUVmvcQJ92V
7IxpF9PNP9lNRKJbv1hhDoaOyC8b/lpW8QCsucsYPdMNqPIzLitxceZD09MJHZE5LkLBOkHPnt7p
xL3+XF52tix7YQ4WLvGCGJ4a6StU03olSr5uh/H+MU5EtZuEnYcgeViGOU3zz+/WKPn4RlSdPMIp
2EK4BSrVBPTmuDafdzmk9WVbqzbYdTEOJvoJwRYCa7GBkqHWnzfA5Q5nid+lzoKxbGYbC+AihM4S
LPvPr7kfoBb2LbfRBHkn1Mjb3lTqGns34aMuHJAB7JnGHvkSuxcACIjMfAVm/hHTcAFayeoRBqu5
JESI8sKMjqIdqhO9qunandydHLN3A1MXjkK8h1FuXaxWrIhhEcY+dlmnyLTM00wzZut73GQV6Z8n
JD+8esX2BYfiDeyeRLRfcRZxdkFSgAw1Jn6ZOeo1Bhxv7ffChozFCLexuvYwergLaSDJzZSWAjuF
a8Odj9kUY5PNbeSrM/w82EWDdZdQE+8Ws5p3HP3A0jpar7FjEIaleQvjYLKKfFXvS1Qp+9LHz/+5
N1nBZIWfi5ZWnybREbOj2Se3bsst0brOnTVneFQiQyI4AcOTZyM3UzMpOrIQ6PIa6z4dR9yYnjNd
D37+QQgwl2ZmBXxeaw+Z2yYv+ZWw9YKtU9FQdaa+2xjUnhc5J2d7oixvLXOhW1c3xU5GzUfj87/L
IQtZ9AovHfuJgyoQmUL7TQIODUmihWHc+E9oz+owN5JbYxyu/brPVja+kOOcTijBjaIrTHT5MyjV
fEQFWU0Gkmgy6b7CqSFNxKMi8MJAmsz3l6XN3q2snjamygJ8HcJ6dGMgXJ3EZ3mmjzkcU5LF5MoW
dCxXcLCcIbw45FdJnfa3SeygVVt5eO/8bQs5KEOyBcR1wsDThYuTKBMoeGMcVTS8gcqpv+NQ+uak
oh5WsT3lH7KxjYUmuAFHYc32P+5BYNRbeh1ToFBSEJ2sMtB9ZeZoYxPzKNowMo7OwVgvxrawq7G7
Zjon/QO9qa7c9/PSGy9z7Oh1guGoOEVJYPerti1Mb93MEDuuXe1ZMxk1SPnvK5I4jonvPf5Siv2T
E8tfxi+XusbxbBzLni+Yj9qXU8YvJ5YiIJqC+JJh76fzDLA6+UhzHi52JR+Htra5rVh1Tsqd/u9f
93IS+mW49vN14erRipLC/wcVMxMyaw56NezN8XOzYw3aaf69GhG/Tir/+Pev9peZ5c9XYxjmWUzq
wQb8pXpbxhgwyVIN+2LmBrlUAkEeGSHJaeLn5/pf6+A/HAJ44l/s8f/6FHD94719I/Dy1yPA7z/0
+xkgcH9jSAOkgvOsR13/i92eHIJL7wARBvU8HsVfegc2LkwGiEgjcGBK94KB/12D4Yj/pldgyX84
YHOodi/tAlqyHsEDlyPBr0vDBmk0R4k+oaELdHJe8pZ4MoJLnSabqxPdPmdWWPV0RLzdYEh04Wk+
Prqy9Q7d0kcPRQk9A+udbZ0RMXk3Vtt5p4mUF+xJBWdRZmMJ+ny7NbbgMIcXdoXyupUgtTcaQeYW
w1B6bU0S4pXbwrcl4Y5HB5F9axfT+nVPmhaYZdFshZYlkFZR3ZLKN9wHlYfFKZ3j/Anvysje3EqY
AK1XvdBNj54GkdC4a2Qd3OMIKO9bq3/yiJw+dMxNdsz/41uPtNl7gifa+wlZ7xZ5tHezRP0UGqON
Xk4FCwUKhGbt4cJ2kksVmOZN8UgAx/Tm+2WzR5rKdgvJa7ptGlA/yDOS56bMhxk6PUY5YkitbZD4
5oPPg/CeM30WanExWRmimk5tPFon2XRfyiLtmX6ZFngtqN/WWthqeYQWRPvanN7zaWrZOqAo7emd
pqcGqkF+IWd3XwHHjEiF+Q6/YMEpr/GFJaiQk+UIqoaJRjLb8QZjoL/OSIm7VLBGemsFXbbnKX4z
5hmuxGzKN0vC4KtjgL0XYz2epqQaTjzg0uvELD0M5OU4P8w9UlEeBPm693LrRrZTt5+Rx5xxsY8n
h670Huex/ZaR03wEB9M/eNIqpnWZG3lYWQoAYJtYHG2UM5wXsxEI1nyD/nFR3dF5th/ImuxfOaEW
H/RJxKOlB8D4+VTdlJ1rkIvkb2NX9C9cKzWvQSEEt7AFyxe7TTVmdUVyDVLJkJoSPKvgbGfY7fS9
GbvuxuxVfSL8clpTfAGAzrhxOL0YQfDNttEAr5vWpCBnUF4h2y0SCgSvSu6qTguohYygQrh+TE8E
3kjZJctKBgCrLS2vqkGnO8d21bUDNwkypsCNZS3DOuliRiEmibGhNoLspBaygotYyb3QXvEjw71y
KxTquzSPl5vczRQjV5QM32Rt01SLYnT+q2b0Co7KvjtcoZGk1FdJAvebiDAmJdkmMwr3JTVL8Qw/
kxkwzowwIQb0nPqKkwp6Kn3XYu17bdC0M8gr1HSlEAU+Bk7u3khMeK1U8U5rv7pNRdffowygWmfo
DRhVL3nJPVn5K7cmYAQ73YSgtuvJl+jGyhhXKcDtg51l0cEKzBZdZwZXRjIcWiANNWjfvTYqn9hG
1O1cFcu+wmtIGlPpYkNR4kwEYDXuBq0UGIQUYwRs7xtSjOKbNnGsy8HW/lqkRZCvWNvTc0cLHHOi
HOYHz8tt4AJVYYQL/DmkDFGJIwd8EP1BjkDgG6FLbGHjiZsssk1zTcxjXl4bTOyffBMHEfaYGoeN
0zQRO0mqlg3Ote9oW0H4DV45nW1GCjNfjZvmm4zwyKcYfjGYN9MNonVhxBPwQZPx/pJVDQaTqVnK
lZJqusN8YD63XVRh3FTMTZpt4QHyns74qiTafthn5TBZWya7cRms43H2ZBxOgtnUQ8Tob/a+xH6J
F6G3UZ/ta4IvaGYu6rO12cusnNQGemE+PrSfvU8nzomoXid+IUb3S6mzsfFDqQCBbI1h6LPvs6+U
me9oHrUtDy4ebv+rA/5DHQAomCfwvy4DaDHX7dv3+tcy4OfP/G2CcPHL2RJ4go3qilbg3zqBpgio
AlDy8VRGyvdpsvujE8hsgVY4Oj/CGhxmD1QIf0gxPUYIphVQIZCMxigh+G/KAoqIPxWu4mLG8S8z
Cax+VCrOpaD+pSoQZaIEoavGFUS6JqOlEgRyHl5aHThVe8xE6bOH5jQrk2znd1TP7slmiEokSMnZ
y+/ZMWZH4U2CjZjb5+r3pj3PpfjSxJefjenhZ5c6l6mbpic3HjU78ML/jXAIMbkLnC/C1VBm4lU8
sGaSk6lL6HbA36Vv0DA0GHNqmibl0UZEyDjTHgtOx1hntXi1qpbkcnCqrZofiFqH1BBKJx79O5lM
QxLcpCkNC/COBGRwIDXKNSIDMhSKoSXbHfc+pmYSiWuEKav/rZr/TwvdpvDljv3Xy+bxx/TW/bpm
fv+JP0pn+zcXRS6gkYA6mCMdteofYzfh/UZH3UL2elkEnz3y3xeN7f1GhhJ/ZHkOSl7rF4KJ5UKx
cumtO2zrl868998sGormvxTT1GeuQxfe5wCGNojX+suy6Q1DN3UtCAKE76cNB+pnMX/7ZPwxE2/C
xKAHMpV1fu+P8tx1Sr/QB24eFECERrTdcZih1zcQzM+f9L+ZoMlopy/SW8IwjbfB98mt9mrR7B0Z
oahzXStmdO27dEcdBw5AuTKwaPgHIixQ1QSwRuovXYESg05EvtSIInK6d2epWuGDr9eARmEm0Mkq
nRWW88zZLkss8KmosW2bLySs9xQSSDsL85gEk0dJbUVBH/qJcLptUjiWAqAUp9DqLwUmLIHJmucg
TGn+mke/nq0nh7ZFg3upNiGQ9E40yZ20/Nk9DCkPRnwic+pnjxjv0WWtAOVrUohqt37LsMx/j72M
6f1i4e1sqBDoJMPi6GiJPWAOpcLueQvdjqw8OJxE5XTrwQuSqwhkGK011FzdVtOL1sTWZZz4ZZ3R
q6vVK3yTvoRpavf7DGBtOArpvs5ADZnoxQl1ffoQF1C+0QBkZAVXdNyt8YlYHHsH+AskRxnEexRv
VIKEdiTPcO3Rdcw6PfhyOqN2Rcc1DM9dXCJ8KjoYoFOC+ErTRNGx943p3IisZnwl6hKHI63IfLKh
keZPiMsrcCtmdiQa4z1OURvaUT48LHJgcojVdIfF88mwSTbHQoIgxk/8rYTeQlbXvV7SJ3IDPvCG
91dLV5PqlMfXS9JA9B/617rsjqWuq33eXzJ/UgAWdHFX3ay8K6WEuSVllBYS0ei0Fp8UM8UNKRa0
tkr9w0sr71x6S3Q7BrW3QgGJEGsYIlyl0YbM3HznaAe/36JvLOJpN1pDzIxJH0KVopMTJNv2LHua
zMwuBZG7xJxX0+KuQCQm66UjgD0dLI0anb6oTJrpOOGqDlXjGvcU+86qyuIfEeyLG7gDD9iPJsK1
kdwJxVCU+i3dA3bziEZkUmrXMylblTtse+k6B/aFZNu2VrDlKInxJjGCnfbGH7Wbl4TYw0CL2DtW
eUwyNiyU9L22L642F01HHLccEkTJOKG2y1VX9fPaXQxv5QqN1MToGMha06PpVgS5FvmTUUSHZamI
OO5UQ1fJeHaRLK5smBzHpHGJSFVO+kEqaft1WDiRmf0qy0eHelo3nrOiRwgdFd77leddmpUDQN2N
7SzGRw1Nh8QISWjjqsaOEW/aTGPPmcvJ2Fu5GO4xgY/+Q+Hk6tYjUaLiKUhsrcLYsMWzB8faj3yc
mMWQPaJj7de9MJd4l5IKdKyGuC1R1ZDkjRGdw9MqGvtvQ0GvT0Ra32Zjbq615raIA13AP2Hk953A
GiHC2Hfm49Cn1d7qx3kMdmhJ0wkerHcJIODd5iShj/2H2TQjyF3CvbbeNAzJB0eFgLU2Bg1+UtGo
8dpCafTaQRXFzouqa9nysBdXSRWUJNpLtU4aw9oJUnRWTT4e/DmDRE4o6Fs20Q2uBbZH19aQhRXl
glCNHUbBUuywfKUrSy4vE7rsJz9VE7g+440l9WwBIV9VaJ/CssGMbDTOdQaVfNMWSM4qg2SETpLz
YKn0qQRmWzP4c9OzxQDEREK42JvFLM1bPPhfGkIH5IqsPHzZTlEfzQBlrm/rE+dXdU/vxXjAp+K/
WaWbbuI8aEgYu8yAhjhhGRNlxuilriZ0pbMgsWCuQwD5GFchpF4jEqw5M6XVtqZRs2svqzZ3Iu+u
XDQiyAbvBR7shFm/vi0SBwXV3O1HUyRoi/rl8iwBXTdHXoV4eH5l8uLuHV0G31qruyPpC4kmRGG4
47J/8YDDouATRmjZ+uAU5IXkA9bhVW+q/iOqHXLBjN6AK+QmsIEG8wIPDEJVT2giYrTQkWOyH8j5
OiXN9GYxhD7PKaLzah78TVpN1or8E5aWbw1h71jxLgmYA4vRkusgI/wOivEOv0fLHtyfg4Fda0HD
v8Lvwp3YT9Whz4G/emPrMsMZ7we5YJKQUA1qh3whPluwb6ZpZ8xNcABBH2EOBmKIKr/8NhMTx3DF
7tdMYIyN6vIGO26NuBEhSfcYpFmwsWU+bxqnCHC/NAd6AwjLDPUxNf4XMMV1uATjsBWdYpQx0xoy
nItUrpqS7TAwGzDy5jtW3jOOueHKnNCsLePFOGv51Q1CHXEiTrwOKzFn2zHtxWFxXW9vICViYl3h
FAVusZa0+rEX85mpgouVVebsd41H9gkG0Er6JjkA/VeL6OorV0XRyuRYvYrscV6pOTNP3APdrksd
4FF5/jF4zDomtXyNgeyCEccavMpmNzojwY6wg2ds/WSLvAOPHtck47W3TJSidYId/Xp0yD9NCkut
PBG/1qb7gWn2h9OnxbZwKRj05DyXYHpo7XTNUyH5VUvrtCuFe/iDeCfQzV2WbxCXQrjoxuSWvN7s
LrBqdUDRuZyIQ+cy+Dky/4jhrGZ1sUvpZznXPDB6+yFNPUIYYnoIIIfY1720eLfo7qwvFKzDALQQ
tqdPYlVgVPCElvJkmdYYMm5w1tqe3zuwzStNTPFqDHgPI/kJocD3+9QJa7nN7a7mgi60aFeJD+yM
C6Z4+xrhzCvLPgd7OTIcaHyXn8V989AO0CuLiQNHEcR3A3r/W5eE3FeolA/w8UgXKeJrx6q7vT3I
2F5PSaZCt4u40OApnC9MoMb15GKPnHvJzDAixq8BoHRps4wzqY6XZoOnYXjEtfXdraYKSgDf88pS
Zn2jzaXfi2Xy9wjN5dcx78TrIKZvJNT2N4uwDbqKOtH7jLnbjVt6Go4HiUTsrAqgpZvM68DSAUiO
S7atEuV9Azr4fkQRKdbsmgYlhoXNxHW64qNrcfxdFmrMd0qzGv+P33o7egguS6aCIrLHp0t/i+AW
bzPH9gNMZNIwenEiOjV7oYcIKi5mkDwm0bLJ6gRxf2x/L7yOpBsvtb6ZccZpa6E1DuEoHaaDwvRE
yESeZANIrXn6JgpZbFQ9dA8g/xsoYZ1/1olR7Gj63oIEu4pwufobzeNg2hPGlHE7e9r/HtE5WSdW
598EvZs+u6p18AWl7qYtxyJ0Uxs8fa0W/OikW6Git+v71nbaFIer6K6Z2gILExFWOZ+hTQwETpKI
APtkvqlkiv7cbLNt5I/91kSNExLN3O361jN2mZtFJXlsRfrMbpY/84gbXgpEnA8ccaO9yPz0INyR
ijdqvGNTaYPOtUEgCYHDY/EUW+AOr7SBdSZYkvbIuIoFkYgxR1VaBEfUM4zPSA9jauRc8Lc6FuEi
uvauX6b+Wchl+O4qAmRkVwdXWID6GydO2i+17bY566/O+g15pIxAXXxzVFfLU9D2hBBxfOhGhq3s
sGvOSWQ3LoGywcwWatZhmrEerpA54puQsKq/jHBQvZc4x2S+0XLiyUqkb8BCbCf81q0HvMTJHe/a
s/PkFe28Z1CsDA/FUuEwhK9vnAsYgq/gc6ttG0nyxcplKoCWMKzPZBaTnuHkTHm7EtCZiKbojvN+
tZ9Ktte2DB6wD8H9r5rhvSqremMkfrb1+iW+Iq/Do5jXTU+jWpePJiYKJqS+tUMLkZ9AejcA1HrC
AeKmQHmyMPZ2W+VuRzqQdwyACXRyF1g08IIRD2TmcCorvGoO8TD7gUyIW0vBWL+XftbWN6QM0wgN
4kk0Xo5Ww7MoFkooD3NH8xBULlppys0U1sAqR4zuPNR97OUd29iMFpGkjCxIymA10lckqWoCBuh1
hEYCjCWHzO4S9tFJ0vatO8/e94nnPlsoFZkZj+Qj7NuctfgO4DLCXZdF8SnVl442t3CbhZaMxw3S
bs1cnE4ouw8xoyfdG2o/dCg5yP/jLGA2xm5xPfJI+tk4godQh5Z7cjP0dnpSSBOI3R38j7KtnW8/
U0xanHXZbirVY5fDz3vFa4y9xglGQAlojGS3LJfesJQ/ahrKe48mL74PoDXrJm39pyUbRYj6cXHC
oCvybWd1y5ugsAYsixOqgIFf+0rsan7tcbGa/k6pVL0kk1PeY8xw6X+m49oqHbVxE9MGO4gkJozz
rkdbRFiKwMsBkECb67bN6muHkLoNbV/nS0cVGQJfCVBAmFkY86yjOG8A+1ltHw6FfwBXoTc1B/f7
Pk6DbZsL6811Jmdf5q1aRTk7U1ErufLTOtmlsU1MVu3Kk52W3iX9IBnfGS/rXWE5xOIlAakv7Y3m
nazanjgWZVnzvjGLhlKK/MicI+2EH8a58HCI9VbB5IaMwTnfcFMKAHtpEo7gm8Og4DEeTUb+taOm
Rwzkl3sjjewNJDacaqNX4ZwoMPIbwphJTsWbUkcEoFSBb9x8xryQzLMf0NCfpxwciBtXOL7w0hYI
I5LkB5kYzjmK0pSNtiErsTZYux0b/6DQDBTkZi4t+vo27zUPnXG+S3oRXOspzsnlTb19Ts8vpNfN
htnV9TEV5q2UqBm6rptqkJ3xGy6mbENcL1MfBXTpOjeaFn2cQMhXRA6JWYH9GgcmGTZjR4A1ONTy
lbiM18ZmwJBouXPcySTTTenvYuLBioVyORAxDIaQg2e60i6BHFMVF0gcwNtkfuxtvKV4Y7SahJpv
C7ne9KIkh4gYIdnSfK+y4gUk4uV+G0Qd4sXKYUzZdsj03loVeAqPWdphgO0mnAGx8NbUzKZYGxVM
xbC9uFliZ2pOtZdV3C2dv4Px7a+t1klPBYFOt/QfhNgMzjRIZGdCX3c99XaG+m3TXNo/k+zUIWga
yJYQEvfgy8SPseKIlvWZ3pdOP6A3aqy7rAdgnqv2W59M/RFvA6RDmftHmsGbhGSxA9weEgEtIz/C
d9J3nzE7cdq8c16jFJsrYITOkpWHalCaLiYOuGf4KGh99Hi2mRw9UUo9pkYDV7Dt/avEg67WTAuF
Y50conG5kEIGoyXOavgamM15RH23SjLrqTLY8jLtOFuFqXU9EkDwnExmubKhWW8CIZHlDZH7uNT4
xtwltwjfSE6pUb32CvPJ3CUPrWd+EFtA/UcgI6pJDG5Jbb3aiVkcbF053zu3aDcibu2NMsqnyZf2
h1KETm3jSnr9iq4HxTcRPzSLvfJezj0sVJiLJtFpMvqqxQC0ZdJoOVfBPN43prlA/ZERQBoaEOPW
7Zw5pfiH+OEUqKrywQ4QnpTouJXt1h4fD80jxJMETOfMGvBE3h4heUCBTOOJo0604atS/hn/j7rR
uDgZ3eZGjUQwT80VqcRFFWpZmF3IEFqB3fbkgX/hj/JKflixde9kNZuHTJNjoER+nF0erqY9fkN2
NzQ7xqVMhLwLVAXJFoLy6bjgzGOpm08tj6R1wTgTJvulF6gqqBzBgG3U9GDVuISSEAft7iyXShi5
GlsCEZ16JL8D+YtuvsZyOU7c8OuCbG5CII0zuTHUOoXbhFnjH5Wp++3fo5NIhppWTYB3pqLUX1OZ
WmSANIyu9V2QYQoqcVIOZKTALavuGucyhC1n5D+Y9H8JVvKX0rgZLec5NZ3uqo8MtRlbRDcxkqFd
IlQcpnVp7kHBG5vWHbpD1ceCzgVRgSJ3v/89fAkXYrpO6vlrHoPNsvrZ3vp5m64wtL5HrjYfRonY
y5tAh60/M5ncztcP7H2YeDyXwB0c9ce2oRklSCI3I8M5k7tj0GdJU/SMIs/3gVedsd/iFiLmC3ZD
OgZguWLzkpMqkvzY8Hw0g6Xe5ums3jqTJEMXL0i5yVFNfUP9BDLFnHPjrfbK9sYXhbHPeOBBUvf9
aS/zrD35OUckxN5ZgqwOCzOg1JAIz/mdOoulFSus7MBhbj5zoZY+ARefeh/Q02bCHBOjOza0oe+W
iUxeN0UMuP57PpRlJc5y3U6yVr/mQwW9rTbLginsZ0iUlxNdpcAmAjVYSERLYXBxXoiMazNtXXR7
PAz2aaQf59j9QoXgPnwmRsXN3O9ZB7Dw2g7QUCCfRolcRCWV9RALtJJEZN6gZYveyqky1lkZyfXP
HKmCQ7pxNVoUNafPMKmm1wTFgp6ftrFHohS8R284OhX7z8rrhcp2/xAulZcQ7ysON5R3Y43dmjFu
+9Qqp7lqGimB99d+IFa4zYPdrLJoPbMvvHr1FNjX4HTEI6mUJsZXxtnPQw7RlmX8T+KoQDe3zVqo
sd+NTZWeFqXw1fLAuui9h5iKaR77FV5IPB1tf6mE2GVef8mpyoes34MeRo5uTH8Lq4qNApGltKcH
d1A9zScB7Ae3vJB8E0bwhPQWdlxCzMymiiNGzPTU5vuZ0KYcBMTfkqv8joP3ZPGIpgT9Nb6KEcHd
bFDWL50njgri48ZVw7iL06i5m5CiPGcZFfgGMGjJed01b7umxnuP01re/wy4Yi+rb4vF0M8/Q66S
hr4MyiB5bmejf86VIa4FWpCdpTCkcnjt7LvOlf79P42/6jupHyzLphk6WQOrtK7YVlelKyuLmpGw
h39MwbLbIM6u6fATbfgPKVgtgQJh1LdxtoF1fgvLGla8NysrtGlDPYrFj4+Zw1ZZFcn88ZmQFZkd
hdri9YRk0GC6TgKYnUT5pM3z4Ln1diQOYRMTBc7DfoSiVXKdBbHVO2WAzlvRGr1qo8k/6BF5LvbB
/KRIZcdUwBD2VC/1+KXPKrjTHvrYDZBGZ+21zmc0oXGn8kZdu/Mo92ViElGkF7UDg+yQLoESYWW0
Y3/+zNyie0tmaD2qR0F9d2rrZtwOPdU/7UyfLo2R3EOlIwz1kr41MctAW9CV56EPvhnaNEM2p2jv
JW6/+YziCjRLw86sBDwVrOHElLfV5E2HcXb1/7F3HktyI9m2/ZX+AZRBuDsAs2dvEDoitWAyyQmM
KqGlQ3/9XSBZ3ckgL3m7xz0oWqkIBJSLc/Ze+6TAS8PLBskr8DRtO1aMa+rNzUljqb/6mtCFCu5j
4Y3Wtsc1uUu86QOo6Ghti5SdgZdQVrQCyPl1Mz0ZMcoptyEE8GuCl0Eq2z7qK73u/xXjVaYFOBMf
KETkjGhhwdKuWlmyljXn5l2ciWnNVmE+TA2eJyYy3d16QMhtFnpZtnmV7jVFTDYJCIOUelafXhpu
jWeA9g011u8xXxaEwRV09muZzvx7M7jTBFjcDG1BHbhPn3xtPzshg7U0im0sHIQfiLn8ogFdHdLw
GIYo3HxNAytco9zZVioOAylesOvvZ69iqyCkXPudOa9CZDsOcZSrLKnfVrpOblVI59qwDyys2n0/
i/79P4PDHMyBO3NmhUz+F4zAv9PDcj+p74auvgMYmk0rs/SY2q1lIxhlxo3nkBSHTzQ61oVpX6K5
/Yztq7siW5F4asZ/ZNxLuhgt/Od2AB6C6+ESQc14bLLvRKT/ij3+IPaw4Q/T6P3f29bXX4Z/XH0h
uPoHvcf3j/1T8LFIOBF1OMj41Q/pG98EH46Cr2VLgiIk0pK/e9fuovtcXF82PKJvHe+/BR/WXw6q
KqSiQINMG63Iv9O7lovM85VS2STOVSBAwmKJuBSn5Zl2uE5ERnWhSC7Z5cTTB8FTTrtRuK3YmmRc
Fz7zbUPB4hA7pc6NYwmBidUUqJviUA6xuYd9MH1uoE2gfjMZfcgUoLgxFsr9UjcZ5X+kkc1cH1jX
fS2FgI2axIOBlG4pk/TfqiaZC+ZhZdJMcOUWnkmCTMOMjda968uuR8BRfZNzkJWLtkMNfWu+y76J
PmZhsD9bGsTIQeJFGjIuIhH7u2IEm1OKgESBI6y8h8h2Gbhpf+PHxXrAan5uaF8DU3zUqMitrYeE
MTPfxrXbzt2+qHrPJtvQxNx1AS0i7ai+1Z9YhzU7t66mW2lnBc2KaWA89dRkzO+rAtPWfw3b37Jq
/vAC+vC/f/f+Qbxpm/hT+4/y5R/U2bv8448QvG+f//4iugilTELOmIcQjKAWQZHyXUTiun/h5Ua+
wSv3LfHsXy+ih7xKIHLyHQzJcNH/JcAm78zDzU173VPSRRv974lIziQkxJ1h3xYku8C/c5SznPlr
5dVkFakFxcM8IGlY5+ELiSQ34wQleMHtDMWB7dZJm8GWCKlnNp2rhLDtVxfvF2YJn3N5PRZ8/QnO
AgMj2wcNi3Um/irpZ1SeF5qHspnI8PYeYgAuCLOAk9sIfRGdwh8SWXBVVSHyL5Ldt4P9Dk3ieo7w
VUE4MIG+xKW3a6nwVy7AjkgFKyFRd1SwzvuQolH1SYx0G6nSdKCpKXOxRWItAg5bCPJJpjd6Lvcx
tG9tbCfpH0TZLomxqbrEaVYAZDVbPCtGox1nY6YAoJziafIQGPM0HNjfrnIHYbbtXIQdTKU4me9E
ywl4C0/YM64IscJDQwTMVqeXwujuSNvqtlSTVizE2zvlv7McY6tD98Os+QXEWCG7cdbw91jr+ysz
irZdmdEbyNewWO5HI3hM2CVtwRdt+7Z6D3Xc3BNnf0uViBjX4uNMtk6bpOuagv+eMpW3Glr2Hw6p
yvkozH3KKgvS2vCpEOEmVJ2+hDNKpcqkZaEoJJTzLk6dm3AJXP96v/87r/9hWGGCXqCPv5/XT18a
/WV6rUn7/rG/hxOH4YQ2oi+E87dp4+/hRP4FfpNKFmw/E4TBKzsHc7diQveY7+2zaZ2Bhq9jEOAB
QUWG0+P//z/yK8Mv5fdXV5/98z8oTd2SD9tqshedM1YD77KEBsBWDE2cuziRfhxO6BzhAURvcvB7
VurrosEGPIVlk15EQS8vRrOp+4eQRuWpNOOoO/Yc6C4C3ZfzRFLEoJ7eZzlkIAx87JSdVbDErtjV
GK7DMBDxnd9rc09oAl4+n7zseTQGYJlW5GysKQgeR7uQz0T/fMisiTpklj/2dSAfwKPMdxpDZckQ
sqYaQAW8VBkVSrlYXBvMnlfdQPsY9rxn3WuFSatly/zsp3hMVoYR2/cFoecn3WA7LXNMkIr64mpQ
LnVs6Y7XOSXjjWVY1n0w27zA2vBftN3gv6tKh7ygHrTyMaQJjuFiTKsPTo+dcR7w7s5CI1lYLhTA
I5Ik3Ogj9z9eG4bm04PVo3RPm5lqIlJEqIx5d5zRza1domKBAstB2xsb6fkS8uhDEOqTuQ7ZkHrm
swuH6UpVWEelvbhGzXE+tAMuy97AwTtb3kCKdWJMOx3jAB3i0gEH2ProHQTVKXSv2pkPZPF0+cau
QuNd1znyAeg7wDfVOdZl42lC4gdpZU9TijV004ed9Qye1IhX6WjybRmI7huvyoyXORr89YhF9wSg
OvqMTXG8rpCo77/+Pug+zZEne0HJ8+fRzlpuRoHohJKLW8Dlxpm674gHWtPwYWwquchIPyADzD2V
WbeN7cvQszrkjF2bpsOlsoMoOgSZlc4HTASNs4ukm8Z7B+wrKYUBU0ZhlOkJo96xb0Rrr6iJI+GK
ITdTdfAoXFWTZ6JfJLaxa3OeBa9KT3i9NawyG2yA1jLeCvTRD2U+Z0+N4WQPUdVMz3UV6UuvcPzH
ZO69XeTYjSI8o3ZOiMTCi6AW0VsoamzkyMu4MCputqeSFE0YXeR1X3KSX1EBEhlisUejKlaprMn8
VH6rVmNSze8QfU17TwCwzjLbeRkoqGM+JTWrXFnOPMLct5OYLM7EbIkRycqtBJOdoYYimQT9knBI
a6el0ZRusm3pa90HuT9dxTP8KqdM4w1w9AD5XY64qg8Hb2+1PnI9IFFPGZbJfe4B2l+lKvKzzdjG
ubdPLVM/tKV4lm1GN1Oab9nQT7R2+preaNLNxrztaQ7lYTC3a20ptYu9OVgL167WnZkWpzDwhL2K
O6+5gSxY3gJPy++04SgK91N+K2NhnbqQnQEE/nCbk4B3ACvbbm1Ep6dI1IvoxB6c9ZBJ581oKXMl
84nuV9DgdR9G8pQEQDpIfUXMQzUE6a5o+3Frl61gDxAk87obtLGvK0dfUaJPbvCIpQizBnnbyhBf
f9QzgZquhrcY5hlAbs/wxWXm1zFtFBhkz/1sxFfQ8MIltSxhLVoeG9rUm7nyMYCj8R+IICnhd08o
Fou1yWc+zDUqkY2RNGNxCMu8huNCJXI79FQ4uqh3YtYqxfwGmQIt+KSOrnunak6zWRHdrSR1sZrd
GmlmBgjyJkRDuS0IR0f1mbUCosaSdNYVksopA4UFdGDAp67UdIE0rryLxlm/9Tl/B0DmPCbHKi+X
hOs5bE5dkESLsA4jToq8ql3lhcRNQjm7Y93lltYax38DicyOHpUbmnjXMqK57CZPLnpWHhMVGWJh
zMRW8cpRVGjgio3U3kPUL1P+oWRLs20Afh7LoHavyVA1HtM0Y/DvbNR4/jAmDofIWuAZ3tzcNl6a
nr4aw0lqme9shbFno1UXvPs6stRpG7z4Y56espI3FGs1jbSvb1GlGLRGwH1PzZB7G7IeGFZ7u+wZ
NSZmmKZUuPhDhmcMPrbgdRjse0viQC8J0R03ha35JdmitRrMoa/A5hl+cc1sP11rgAQTYk0IJRq8
yFWDBPG/APL/0y7MUgQI/G65dMHXdJ/SHxZL3z/0fbHkWX/5ROB+r3K82nl5/l/wa4BV2d/sra9L
IP5fC7YV45XJnsRejC2vPC/Qqym645Rh+LD41Nna6HdrJeusBAJhh9UWKlOffQ9EYftsqcRmLGoY
AcNTbwVkEOBNcO8GK5x3zkBsMqUA/9SbHxNjQLBUC0Iyk9JDcl327aGhCbt3aqvemy0Cym8L9B9W
da9Xccz9Zzsyyj9LItfiI1+sBeeppaPGCos4SR3dXlbljY/N7wYpTsdvMAI0thZJCDTWDOIIyMho
Q/oURtXrdT76XfCZQD7rTlP9qZttNbm5+3Zmk3Y9RfXQrkWk6VxEUEibLRCaeTf3yvA2mWTaX2yX
0Dw2QrWGdyCohdgPZgZ0NFaGanmkFkrv7U009eGBmNA8GSgIZfW9F+B62GCXRTPNaOmfvKaztiUY
hy247sfa6yJiLfzBc25nS3Vv/LIiRqapKY76SEHCVUc+y8d8ys17ETj0M3poN8k6prgzraBxjtau
D+h/nBBwISaJYWcBxO0ccVdAi0GVP0DoDJ5GIoRgss7NqaYLxGLF0Z9iM2pu/FyOG5XoCyssT1Wp
9KNbxOMtgM1pT3OlvSDMpD+NBoSD2AXOzbogUde1cKbLIsRdGycoMqLOKu8N4b8zHULCDJzA5WZO
s+jZDoLKXZmdHK6MsDTucDT549ol9WE7xP14GbrzA+Gr2U0zoWIYZ5/Osh6UFe681BAfG03EjM+K
ZTUiyWISJMhI3dP+r+5ZnDvkVGGDlv3sEpnjNFZ6hWNVO2+SkMYKbtOYybreClrrO3C9w+NkmuRe
R05xHFUlWZ3kxa5y2yhdE/bUrTXVyu1cuLRenaDaurNvrJxlJhiZ0Y5iboc1sRnqjqteX9DoI5wH
o+EptMB3LtXJU2QRmroJCjN7rlpLP5ZumbzUg0XET9oZ1QNQx/naKezx0ulN93PoRmongrZGdM3Z
N3bfrknrabY2TE0FwLTHgFIPMP0r8OcfUh77Fcu1cY3rtKGvFQ73mFOGa+zl/YUcdLfNBKFwogYc
0xpgTewhdjih1rmP2rzZUae36eHEEY90k7sAgzFRT+u5FuqZLRiBKWNmrAKPDq/0B+uDHTLL5gn4
chY1wVWdR2KD3r05kPVBnFabJOqdJqSTjEjsq0e7V0mzoUs7YWJoXcgnfWljS3elRgtm17mLqpLs
IrrYVPI38JqIi1M6MB7lqOmCABRpyXVrrAu/kqWkAGFmx96dcXvnVhZdUu8oLsiy5OqJLoDw2YMj
0Ti8s8mW7FK8QHzKBzGoVZwNzeM8VMWln/k+l2+u06XKga29xLG6CMh4u4BskbuZiaDHApE52cYm
ruvOLcxYsokr1TFtmzd+NMwf3X4ewbtocfQVkB20Wz48bssoiXlyh3fkjnrI1Ch2mihl0FaR7Nqk
i52VhTDCtcZ9XwSu321kjTN5VVqW11+TlwWv1ppJdst9FCArpAZRfjkh5qQ9NPX9sQzxym4QgNT5
Ogm87EaWpUKXyybgRmdiuFPga/VqLqIeIUahsxvAYPTUEG7CJir70oB6YtGlqZoZHSLDwUXOmjhe
dUEGdLYt6vu4c9qSFD3buQKSWBOi0rJTJL3GvIm9pHx02clkG6uLBYBo/rviGfW3dN6jUz/L5oqE
9ug2tof0Dfjc4tEDqrUOJ9Y+eYVek+GZwVfqNP2UhNC7V7GIUXdjRFcQqKfMeK6ccKY4Xdf+vQ0m
Jt665FBxU6pGNTth5v4XUtbq05Rbw7vQo8nb0xy8t9q+PowEaOE+MdBxdWV0MO0ERCxlMXER+T0+
/qFv4JWXc7IKLBXdUWO035aknN67E4DYg250eAsBAp95jyorW9tupN+XExXzlQCmJvfNErpLulH6
IWIZbLEZH/urFlkX1g9rkBTn0MizrCf/9cYYWyPdyF5zuCxs+xfGd582cDTsalfp98rwOUTom/Ol
YGzeJWBbj01qj9saXfyWsWE8ku0RPC9iOf7goWOc5yUnHhVdrFkibe9mBIT4b+wCXlLtXlqhRJTv
TnaUIjuz6hOAmjg49nAJLlpPqa+37WB4yArMxmDn6XCSveVudaQ+JQ61y8ETKCPr0XmK0dAck8p1
b9GLWRw1/2TX2udBlNTZRqO6BPPIkCOzy3Dygk+jLo++27HTlsbibMqNjUdg2raqRHI9ydLdi9Ko
+MA82jeo0rin+FaGa9nZ5tq2O3uTR3RBO9qiVCBN4z22mvqusZ3xAgCRyNYaDcU7IeHx9E6mL1JH
uuiWyYBb1iUfMwNwO0+ppAg5uTFDR+L23hbqd3SpS9TfmGKd5sLx4C2vpBO5zhq2ryu23WRMYjPk
je/spsaIS/rHnfmkkrYttrWq04+idVH1kUlHCkAoQjvYEDU0AenO2hz2QOQOUKO8DFBwGvfGuutN
mrY6Sp/oYnG7og8Etvc3hinS+8lUD+kYyH2SYOTfoq12wV0jCbnS8YB2y2LhdROkhTiyxCrfT2XQ
7trOAHrdmtyvwEymkpclKd47ss75zrj/bFMS35oqgPzrRk1+BS/DutQMZ7xFeprX4QyHYcW6C7dC
hl+ZB8S10w+0zd5pA7EHsF9HrIfEr04JqWyL3tAzlnSIMYjw5gUDCdO47O+HyGyvEU9Pd0JZ8cOY
9YCwlLaoI7OpMnYUGu5Dn2IyiyJ5FckS7U7JK3YZA41GDzwifVwPIsZDLHP0PP6SkhQkk/tpSMb6
o+fDMKZna/gnV2CJYIEJO5rKculvJ/T9oBiGZj7CVF1kXWWnLqlxzGKFArzDOGPMC44KJ+NlTeQ2
0h7GkWTdFLQc1yxPmrd2gmX5Dpp+LvYdk/4dby19fiQRgm5BmalTnzTMBNQZivqQ1lzPzUjGTsDU
Klh/lZnjPYzYpDYgrSDVi2RSF16D+GQV+U6196jPJVcwGtKR5D03v04oKCBH8+t7lGvu+xphwL5U
YdMuhBjjE14g4+SVbk2wvG6ok8MvNRERWjNTRu0ScBWjx7i14zDKT14V+yBa3erFL0xBlp8ZmsfK
SzJzXZS9sdJOp8zN2NWR014owlGQ6f23Cv5/MWVblvn77vYOlEH8+Qei0ffP/L2rM//iK4AIUYP7
Ggr8L5aB5y6ubEV0lbXs3JxXSCMHloGJ0JmGmumYNr3tf+7rbPGXtOnAYRehKWzTjv539nXn7C/a
MpJwGwssAn8LP+HHCnhIJQjdBuJHxuCQxWbqEx4h7Mi/FFSVgOLJprgkpDpGboTq+A/NNIr8r3tp
cmGp0mXk+tCyVvb5zq2uQ6hKmDT2A+7WrTvlamvFdrZhCM8Pr3bb34v/P2wTf3Uo35MQpAVbdXXW
tqNmjhIIFeteWE2MHh2lO16CakvmT/0fnBWX0ncU8TtgaZcO4is8xGxRMadP1+6zcSQI0JnrTdO2
YIFGtzv+/qzOtr5fL6DDOQmT4dCh/vzjobBDdymWs3bvxwGhW5NNJkGnXsZebcIiSNZu6RgL8SFd
V6Dr/7DzPisJfD+4Q7+Xp5iAkbPzbMcoCJyqbfdGKRTi/DHaFhbi19+f4s/PiKT0YIPcEArGl3t2
FE3CPf7foNs3vlANz2aBrUFiO+y3JPQhjf/94c5aQpyUXFLcQJFDDDbVOfFL1r3Ngqft9sAXWzo7
zRfXsV88ip0rK8svCOP8Drz4XwsYP19GpkEblglc4YWMcFZZCSKIjZ5TdvvERDtVEHDAzfLL7e/P
66xt/fW8bEpF7ByowMtz7jn7IxYKddrtHQoCK8cwLkOyjyYqPWtkknL1+6P96iq+PtrZTUPhE9ah
zLq911PHDYhFDXvUoNVSGih9n+Jvmn78/SFtBtKzwUTacCoQESHA44E8G8qmKFV0iHjtrEiJGzQ6
WMfMxZhIlvChK8N009X3bj95xFML/RkNrXeqpHPA313u+87vt91owx0Y3OrTODrGcVLCX9nsxh9m
Gj2Zi1XPSuv5DwPTeWVtuTOOKVzKayhBsdsvz8er4cLT0GBLzMz7eOgwuwskju5qHGW/NQzHJN/X
qteVVw4b4l8rTCWjeM+yZYTW6VXXKHAc1I6hf2OBZvjDu3Cue/r20xiflzdc8tfZT0v8jNwkmbVk
cUVbOlRyEzfRYl2nkaHrUL8ZYwed0KBorJQY2U5jgXybAKI+3eQj5sreLEiYoPFXEx+7cqwqoBiC
bhQ4/IT2wG6ubTUbdAjRltbwYjeDKyuguI3/1BGF89T2XgCTjHTVBmXfjqBm2kBO49HxH09tSiEA
yw7SgUD6qzGTF5FI33SDB2VTYMmYnDndNQ6YNGSsN5iE5kNNyQoRBXDVMciCSzOazLcGXd49eA5j
HcjpJZ2c+9bDluOz7j+0Kmpv+OZi9/un9ecXxJOShQFvPfwVltw/3vRRh5IS2HLTdQR4C8kyu56j
FY+P3UylCc+09W+/khxRMlhLKIrLePPjEf1m7D1/Ttt9EwRHS4ttRufHL8Rl45AaRR7K8+/P8Odx
21uSHlxgTL7P0udsWNPQEAruTbtPpgxpTC+GY0gpaOvBCNj8/lA/j6CeBNVgmwD4FnXS2WMadhKu
FxGNe9+ja18atXUsB0wf/8FRhPJYpjjsPs5vWY76PyePm+lONWbDIt03DqQ2ebe/P4z18zjG2XiU
fKBbof3/GvrwajxISYCyVLUEl40WsbiWxsY55iRWanAIIsBXNTo8+BBVsUZ4bwnY2ZdIj/80LDk/
DadLsZ+9GU2gxQx4dv/quhRz3Lt6L8bMhZ/tZzsirtqdGNrYW8PdEEerGKn9mOWXr+G+mNYR08P+
uMrn2TmhQw7+cAfsX/4mJCEeCSI+a9azaSUUhmEEkaP3RdgVR7PBVmNS5qegWV8HuoIq6HbVu4yM
p3VWG9NNh/l6rdj7bnwPSyz9uS8ZRZvr1BtxewzvO4LrsGC21cNUUG+t2lgeZBgNp2LKrg2z/dPi
4tcn4APTcljS8/4v9/7VvQ2sxqfLO3BRo+k+bNxqh44jfEOPjkm/dpNNoGkE0i1umbGa/ERi2Acv
dh91o/xjB9RgPXpNvyVYyr8rZ7d89MT8ZZZBcXI8sNYEMU2g5xODuaLNdiSuVX+YEqzltr+SwjIl
8Fi8OoOzYWRo6W2E5aRBUSThKaA+fwKBVCyyt00bNwzyHfkjSWIeAc30lG2wWP3+BXF++RT4wJIk
L6NF5/zHi+hNjCVEQep9YkSL0yvz5EeWVbcUDgCU+ebnMuvHt65tRZ8IJW27PlwDcok2qRNBmw/1
zsaUuWkU/KmBMDYYDHYHQYUD7kcJmV8kofVlKiyLodJ9cAGmSzMhitDw37Lpbg5WL81LAxnJYYaw
4vbmg5o4UCgsgsFIHJR/uOY/L908xW5Q0MaTNPK+crVePTTLqicNiAfY10n2tiC4pE+yjTFjLgVo
7vxhnfiLYRsCjmTniZaBteLZjgL7sQJpbel9FRYvuLQDZm3A+IJOzB+OtHzT2ZPEkZY8XoEw0Dxf
2GOY6rAXSZ6kJnxMKSS9TbJ5wc1N7CYkCh3a9zTbToGyoj88Qr+YfRGUoyRzHCYmFt4/PkFYmcF0
Jabed+70jjjZ29Gt700RvGRu+5Etr/rDBPV17fnTudK5RPTEhludj+nIy/QYxzyybMOL+85h3QO8
bDNRqV87/fyFGLXHMs7GTThVLG4Eiq1eh/g8Wa38/u355cMkFSkqNti/n0JM4q7tZdTz/g5e2W7M
yoVnQJWUFl0ZQn9KXn5/uF9MzcRAISVGKLto7c5GbOUn6QL05CZPDbkHlRWs586L/rBH/OX1tahk
8CRxeUHW/XhDE02v0hKV3rNHbtZej6SoLxKfAAvPOKIL4+0ktg/7D+biIQhpn/RWRnimcTHP6k9j
5M+bck9Z7ArZlAtw1Ofv6wABaI40lnsHBf6WAF1yy5r5auonZIG5ZawxJ2HrXNo6ZdqZf3itzjN/
lxGacVFxsVm3e+L8WWtDur9OYQILskT0sXIbQ9I+DtsbjfMVYAuiKrWmgkqDzZhI0QAOUmdyA3mS
bmJO7TFdD8Y0gBRxYOjbbdtZ+OOl/vz7J+MXAw25HUoxxrisc5By/jAVRoYXT7JQ9V6NAZ1IQc6f
0LUP3Amd2r99KJ/xE28jrjOPq/PjofCK6qpu3HrfQrF4oVHt3tEjQ9toKPM/OC3WoFhE1FJS+2lU
qwgOwWgt6r204+YOcYbalZMbXCRN++H3Z/WLQYwjURZhiehS1Dp75m3EGLiWOVLsQDyje1c95GFt
b5ndyCMeIRaKMpr+MHz84q5hU1eUWmhG0G45u2thaBZEasl6T2Yl8TISrWgMKmnTmLb+w6GAvXJf
zkZNVhq4bxbdC4IS+8f75qVQHkNI2HtM5CDO1TS1+HEjMcwbAjlBUeOyhYTMmjxb104/GDt2jt24
BQXk5He5J3m5YhqK/hF0cPZkVz0Zlg0cxm5DaiJCL/Ct0YdykMZV6njAEMMoI5NCFxZSsIJTQtKl
SqwFfo8cbQfqyJkupBH5+5gczXkLyJDGaphG1qPq7NnaZGKU9i6x8lFtHVQK9jNd8zj/ohKKJeGq
YgcT0bBugAI2YKoj2JOlNR2zguranmDYXGyxB1knwC+jsddY9fW1zIl9wHHdTcEd/Zas2PHPBmlo
Q6PTcdUJP8VUTippeOW5BV2xjiZnsutknT1A1lbBqUE5erAa6Bq48xu7odEdP+UaRCc8C7K9j24I
OmXtdWWZ7iZs2+gVq6loLpOe7STaYb9Cla/1gC6QdMwJZUsPuO8ih9FjUnfIK3tTAc9hcRUjtP7g
EmkJIhZUPFo4giUeIMMZ7p5U0GS6HQIXw3ks4ItMRu279yb65JA+HGLcI4vYcVd7ox8TQxKSZi2q
cJ7XWif+vli6c9ssWMp/pmHjnahpNb1JIpg1Y5aXzloL6FyrpKokGSrdHXXeXYci6G1Q2dlzZnjm
fVsokr/zZDwYSy/Xqf2bLpt2NMJ3I5FA9/TkV72IiOclb3ePoXPYpH6a78KuPzn9BGOl0h+QvooV
fctg0yWjsyNu97NwjGGL74JQEHp6e6XhufgiVnuBEZ6QJJDfSeGHF1pU40e3JSdTdCigC7dHUank
oXdG2rvjtEKz+EQCwlYZqr6Vft5sLbOIIXIBdejM2Lrw8iy6IjQbdp9L2J6OEfLMjtxLw7qLY/hF
uGOCYwDAHI9Z2rGo0O46Y5bYaO3Od2k2HutWkLU3T5I/0puU6tI4iOYERd/ezGaKuKXFZpaggF+n
bppfDA5GZO7sLYrXe4Jsx601eBEg1GZe43ruNoE92Qswx7wPwqx6T5aOeVlE6Ksh4qvNaLbNizLq
Ym20RN57FKz3bllKPJhkfrpFMB7R8NhHPblAzsf+ZFvjLpaVtUvl9JwTmftcxMEBMOZD3E3PxBZj
qDH9BRAaPOdqAeKFae4d+84tdpDNiWWWaDN9LzjpwIGQH5be1kyEwX1YcIqJj9GWfcN93Bj9bR02
mLs7zDaDoy/bKXBX2UjS8mQUX3Q9VAfPaWOApzmp5LnXvwgNVmWKB/y1m7SPWyiTXVkXqLRXrDQb
8pDL2G8f09KDfWrz8LzNbdMZN27NPoLJlEEiwXPzruLaX9cDT1kykUzlpdYR1dNEr7Utd8qavQv+
BiEGL8Q2kLackGhPSLf0uylqXA3QyA7EQDCBtpt3huXsTABReKZtfvPeNezy0+jOaXVwUmgum9xr
YNZOJf6uS8NQRPCkrgeXA22RNE6UZ01NkbaOD03DlVq1aZFtZoQNjxFV/Vs7S+zHIC/S+DgkCOEk
WejXFqqSHVA6dAljTTEuirX5UZkB60nqu4tWyswuKibZT9jcQwVWJ8QNMEAZuxxHrR5En6KApbjf
Qc1Aub36Gmc3I4F+Q58pf2lQfIB6zbX1nnDqZsMWTd74hV29Iy17gJelp33LiuXRm0TyDqM9Jicj
I9m5tevTXLKfjkca6bZw9FuqcLRBEtyUu7bveBKIYqqf4d7Un+pKpLt0NOpnt7bjQ4JzEs4KcdG7
GOjZWwDXYMfccgAbFci83XSz5uWg4Y2Ai5Y+XiQ6zAkLriMh0enGpYS8ZVfqN7uUfVN+yKuS/x+Z
fv9UB8MSSy5jCxomsM8YLqeAbZvTGkTMG6ElHhhHTqGfRA8wxmk6u01n7zSX03giMIhTdKsUfm8I
nPOQqLR/6u2xG67CIAiR56DMLk0y1kpC5S4J5OBbnYr0BRRyD30L8mTFSqQ+KUISbpJBV+8p3dlo
t0t5Q1+6VtsCZ8Buhoq0G0rYUntMt+ENnN/eXVcykje8RDUvFXeXInx9SqGZ37gksn1s+rC5E3Nj
PeqY640CcNrPBDrvvYiLajRiujB4NO8wxVYf5bLDXBdqRoiU1klMdpWMD3LM+VqjQ2jYiBrOSuJf
zr2uPrZT1Tz3Edd1dt36U2mFMKdmNJLEHhd5cAqpRuw7v9WffVTjN2KuyV7oSz+8GSGnIwVQeT59
JtddoK6vkNyjn3cGK5guLaZlQCs+njED6Ve9CosoKRihOpw2dWlaj5U1yZtYlsGbSkXhtZJd+V7h
0N20XYTN3zbmwII7yyJSdkR6hTBiT1NjBpsQWPNFk3PywnfHN56RMC4CW4VYwKfRvYc3nV9j5488
yQq8MD06Fk6dIQFaUtmRnaXJhiSZ4BTlLf8DEWEejvohazfJXGHtQwVYUcYq9Ntpomjtub3+7IaC
MJhgyo5W0y5PeRdVYEMJe3+I86h/wiRIlupQ8iMzaab3Xtvg7Eki9WD4c52tqmKIbiaVF9ZKA7J/
zup5vPWU7p7Makzv4+V225DpLiXZbfe16DlQih3HdxH1L/aU6EZorhrclukW5Oz0Ys5lvDfGxalE
0T64J/ZdHGszImrOGfjGck7vWbKPb/Bf689Qn4RxmklljbYGcqAXt6LMtw66KED2Ii0YMQVJssVa
GSWxkgKupbGODRXci4gtF3hN0GXHvO9x1UQdT9IMU4uhVwmeNMas6IYMGJwAOcijW2Q0FHHRxi7c
J+1F/VE5pVfgk2lfSs9gz9SbebKu86F+ARpiPYmQWOp+0NYXmOS4Cnj16jtGixlpV4K1QNnFYghL
ZPfF9jrYzQHpQAejqrgsMFYbvYdYaDW4YizrcbYz495vTUYzV/Vfxsqr79oAvVRX29V1208wuBFY
3VmtF94Eqo73rU+AXYz/+sg4tsRqe7zfhRG2b2skK+ZdY8D97tlQ5vJYTiUXz3PcK/bEwa7qsNoA
erVd6qYtNqc6cLz3s/ba6yBf8k2yrD8IlXNrmDYvHQILO/DZYXyrhK52VSH0m6bqSbonGqyFD76r
NMiXTdBXzv+wdybLcSPZtv2VZ3eONDh6DO4k+gj2jUiJExgpiQAcfesAvv4tpzLrSVSWdPO+aU1U
aVZSIAKN4/g++6z9guXM3eGQWda1MxN3ZoMLdUfb2wvO14qOprPBNclz2EPwuRVFO11ThDDI5cjo
ATezQ1xIdUfQwMXo6xQw00zZy0AcVEMoLxv0H5PBkpMs6pbDZt6VqQpxmUD92nv2QnudCfiLyTPq
qxJ6650XWRjRppSpeQZ9lpUoaTY2wjWPbtqfxnnONynP5oUZqxa7ss8gT8K8LKU+JWBI+w8J9Tl0
k+aY+eV0m1Wj/WXMnVMDwo0lLeAPG9R66QlyDHvnbJqk80i9beLJm6qXUOk+U9XvEpTlYwOIk25Z
QkE6ymp+DCYV35olHkB/qg9eBfcuVAa8lZTs0EAtz+h/xaes8KGa+BUnyYJ8xELPDmftzzPIO5ll
3TEzcAqNkWFeZSD/dt0wuGdFNEwbJ7eKG/7DR5THRDs0sLhtFca3Q8dBBjfyrwdi6lcI00zT+pHz
HKah98C8WX5IU/9hIrqCxJk4oQ6klFsVKX6zKlXJRRog3FTCOkb2Il4SM1K7MTDMfc/kyibANLpR
Iw8jJr1+pYDpbuMZfxTFhfMoHXdfulO143FiAa4ku9PYa8K9duK+gvO2HqfaEZdhES64Fgrnvk4m
uZ6oYXfY7PVP6/IH4fr+zTxylfBUTs3Opy5ctaButvE01V8XWk3gBOM+vWxICbpLS0IYV0Q3Yt2q
6xl2UyG79UQ435oGAhxRWLmDD5jWglzyLOeJeEzGx3vyq8B+OsZ5NcvpZjGtxz41ih2P4o4Ae8I5
6bFRkPnDZeG4OlOqosxwxl3GEkj2b9Cnt4HZLpussIOzjpxt8CTJNnFzkCx2614V+JirNbOFgqZF
DrBvrsYLzzV47TCGmPHAeeWpjid5lUtb85HkAoS5bUlDWuWG5DGihzZehFEvPxaW4+1dgQCPtFbx
xlpqJI0hNabrMLKb8xkxW4elAu3EVymzUwiJ4tb1nVMrIW1FeMvHoMsuCAWpzrpSW/ecKqc5CryJ
oMKePBE5Y8eWBzEZ4ceQnin7nOe2IrunSNxl3dTkUUq/TAhcHXvxcZqd9lhZ/otYvK8RlJ4nKtb8
Ke+KikWrMz74uWvswJDH2x6r6M3sUbHkMy59CC09VkUshwTGmtNhtMj6Phl2pZzN6JsdZN+MeAkW
Da+6MlScERYw+9UV8g3TURZw1Io2QM4iBIxZPhWFLG+sJihuvBQdeZXOLKAyUf2XvLPA73Yy+dJE
5kL8msEHNrgATi5kzDsSCQP1saXi4bqlbHKKxMt5SxiefczrgDdKONWfeFuinS25AKkRI0gyEpZa
99TH7EwzLPGnOJu6L9Cp+y/d0CEidBigXzOnRFXQoXBPJjzTlwy3ZrSqnHmCMzVFT1bGQNzaiVIj
XNdL1H0xXAB/UPPG0N8umVve5TAIuUjJpKqdj6e42jmhQtEg+4XbI7EGChx8wdVdgkfZpcasoidX
uPybsGbabePLMHM3Dnb2elXaeJw3Y8e33EoXu9SmxKWFb9ZiUoX8L6fsztLF7dk3miXTfWtVqzTe
UbzyyYsRTIw/KOTHTeKEswFUXJcAgOv4SWymwnNJAEa58VrGq9d5RCQH4WG86tb5NAAhbMcEWsGQ
6gDl2C1erQGX62po4ElulGOHT99Opgv2CWY97UkiWuGLFGtfLFO1Yj9R7Rl8itd243UZQx9aFCBf
pbxz8Y+V+zyVyD04C1I2mNmUHWomlcIrq9HDMb1LqPPc9tWdq3BUcAnpt65V1PD7Mt9FD2mhDsqz
DhcDkQszxo8LEkDG19FDG10NllsnF54hkvtsHq19OZTlY4Gf9ibzw4bkZpia9yTndjOgBWyeV87A
jz5Yo8l3pCrnW6dlxMXzZhBw9P+Af6+5Jjy7aP/JvEGX4SyORs/fXxjn+5Kye0lXfNnwfO7G7msK
PRzY89A2NDBC8Jd7M0utCVsozw/cXJfU6BL976TSzjBX3IdUdG7i1PJoei0iSktvhamFJnWxo5YO
G25ewry/iMEwoS6XZI8Xa2uZlvyKmU5z3egSEvqM1RMHayUfBEkAW8Y2zBM96fagisG+IeN3Ir40
Sx8WJhw/KCZQvrXB/kNi+A2JQVj4+76ThjfP/fP/+TaUePlcfP3v/9p/rdr4R6jLn//m/3lQAwdD
IiYjCxQSyVr/oroE7h8efjAebTw+2q/I//UXXgnt9y+ckvkHhgeQ4y4WJRwB1j+ynOqhxO91XbY8
IGb4MBMJGfXa0yLzdw1NQPeM5lRBTq5C/EkxYL/qO9YhmoQfIajetaNxKLXuExTiI+GVYjf4DP0j
DfVaI6Kqt462KuZjpxWkktGLY6hVpXY2yW3RSlM/hu3rHOGCrLQOVWlFytDaFC1l89Z406u0cmXn
6Gp1QNpKBMV2O8T+LYzr4BqE4yYL+uKsVICV0Qz0lrFptp1hWZtZq2WIWutmLK7mznLxDaCoSaS1
Vmts4CLcTeUrH8ylGu6tlETIWKtyoO5RNBHqlFbsuj5+9JwC7ppW83yt6/Va4ZNa6zO16ie8DrFF
K4GU8lsHaXBAIhy0Vjhr1bBAPqwGwQAg2vem1dpiqlVGMlOWla2VxzpvKBG0GtlqXVJphVKBdd3m
iJa9Vi8drWOmWtGkqHm2RjROZDriKVE9ixShUmoldOlLHPuIo0qrpAVyaY9sispyFWkddTCa6VDb
aHITk9a3odZbe6284svZFYxQLaIvbjNcL+dpHrSkFtDRztjY5RctRn21tYKRVaZsso8DO8YbGvXO
0e6MnimAkjK4jhndaWwjumP+0z1zspl3mlHA7Yh7r2HVqdPLtsrVxyhkucSoGj5MhZ2Vq6oaEG4q
VK9kDIttpzL2OPgFbnylWOdym0Iit0b30NtB/clPJW8oBkfyhzIr3TM3R+k3rVxcOuXbG1/kCOSx
WUMobSyolKktOHmhNQj2m+gHnVWXJ8INGbZfIG2dGmOhSm2C0offn2cK5ndVpATMV9XZTMNjZylf
PvkW9cWGccxyS88oepDg7e8COyq2U5FWdyKrxKXtTdWZo98AlLvyqa7JKV1Bh+aVlWaL2BXENG17
hMZrGIbpJUyJuCRAxZm2HWFN+4UBl4PdK7rrLvbPTdsEznNj2oAwkLle2sG3j4ZtD4ATYU8cMETy
dxgiu+YEGmuE6RRqIBaFe7QiTH49H4lnYh42ZhnP1xb5Vg8ulNvs4HYjP76Z4/mWQUi+Y1GZ7KK8
gQoTchK4BgbltnWQ84ECA3GzJeuu3M4jvMSpL+pPYBzTfUpIgrZAsuONphQyvJ/0+QNgyfRybhAK
UuLv9mKw66/uxH4yGipAw/qbSdy5wY7sFT4+J/TsJtYjUrzmXG9tR0lw40xaGjP64hXUhwPgohzu
O+kQUOHNdEVT/cPfNqr0cPsPPmz91xx2gnV0RxaRDTbdeWuGHXZB5cintztNuj1HW7C7DSvB3OFZ
OqmQLL2wulJ1SJ1DcYbGicDyQLlmPZINyiu4Lxz/pnVj51hl0XQrqOk2bcuuxGLOwzkQ88uqNzjl
ySi0J8IiSn6Xq6L/0vtJelmalQdGFjBCEwnrlsGg4FY1RrFNuCPJEgvd6Cm00MmUWyTIS9HEB40B
R/TnMtvlcWLcVQuux4XpxbsmZjdW5X24fbtaxAswLx3PXbDusqjs10zXBesKxNb57DvuuWg6J1p5
gR7g8WI+flA0tv2cQUamu4huCIJPAZLf2mqqdN3J5bIrAUE08/VgdPdjQ60+utVTmaJoFR7hG8GF
1Q/s6+PrROfJ5n1yKGT76qrwLGSEedVTEZeWfzt1NruHZN97y0PcdswumVNw7iHwIx5DxOsA2tVz
tSbvq7rteY8NK0v7qkUqvFuqH3D3Ulx6I2t4JoJ44/k1Y2A+7se0IJVnCuFiyE0XVSe79KNr0RvT
lZgsuQuqmG4NJN9k71UZJI1wdLZzTf6rT1/5MI6Affsga5KN0YovZQyFpLG+EmRRnTVJWp/JZei2
pQVSG5vt51b0hzJwb3hN5utsHGzq0jj6ZEBy6Yzg8zxgNV/KrtjlUDFww5QYgQt7ZuxsYRtptda4
rj2vumOimzSXRC5fitGlXKP/pn0Hu7on/UsO9Sn0sz0+sITwioULnHpiNzVkkkk1Z8x0iA+Mp0Kh
DtE6prk4Ej1jHxSL8MYMhpph2yxameHAdnSpdwYY58aEuT2VlXk+Z6Z/arnx6V4weeSO0SdTFM3a
KJrVIOZXe65v6zTwv6YWGpijGvPJR7TbiCy7ZwxaPs+zYW951omMtptgbQ4gYyOEbh2J6TSrcVlY
D+wxP8RysSleA6iwC+pSGN01Rfclmftoa5ZkKdFMVQxxxLRi1lDbmYAvF6bnGXorzyvhERClshtu
q1bPyAkQ9LOzVdZQQo8bDHnIyoy82M6AzC+s+mvnWtmW0DdA+kBU7bp+HvIKOj3goI0U40czgvBj
VrztQ/YSGEGHz4xmfGLuam/OTfRBAeFZMaBJqgz65hpMpHHROu6HCPfz2uMxZGdVxh8DyXu47OxN
j13hXIF43FIkBF+g84y3PnusD9nc6BrCJ9qpc7z5pPoI3NlokY+Ak0V+kP7Aprlziq9d5Muv6GX5
KWSCG2B8F9GeNZAkPEftmOY+qZgwiBlEzqUfyerGdmhHxUlDZWVrZ0jdBpf1WKsnwpfyJ2UJ+9Lr
mRVxqbBWQMiXDcPAGPiLPkU9TkpSmyL6bSFIXxmfj7RKxKmzIsEgXMdUMRNvwy6Im8LkkYgfem8y
rjwBDD+zEUy5iJUJ+Yc8sjGTwzleK4LdRMlYYtW4tUVYOAOH7jRUl1Ug/JNDn39LjFexjbomegBe
09+iL6VySygeecZ9WBqEoAfukUoh2wuzarbplJNBrNzK2QJEeS0Ly7oSRdx/UG2qDnXiN48eU80Y
+udyw7aQva2vuo3hEF2F3+qYFVRhqMjGyaxYwGoAPocKn9q6JuSDXs8c0fcSZMY1OTYIJ3/xO3h1
XRupqwxcy0Uble0ut6t231jYuwbIEGtqhouJrjwG1n1sxeyDg+WTbFtGlmU50sBWpD8sIhOrNOny
XeGYhLO2mbNfquViShOizWhprQgPsHdu3o3XC5ynVTZWHW+uMbiaFd3+RnaKfmVmfLL78JKR5e6r
8sk+aby534W1F++Y56wZIG2Y2WxTHV+48Ihjqtc9DFgdbnVV+oRK1eEwk2Go3Ae7nvaTmmD+2svd
7Nn+5ZRaYkWDSe5xSO49tpjw9tttNVbx1wZChN3zyiPmMydkQsIMNKfplI7A6AfZRSR/Rudp3ACu
cN2Nz0zkcV68iUBK3Ku0NowkE1tk3dswY3UVZ/5geKme80lyUe+zQsn4xvYkWGNr6FRMS0/ptPjQ
IMT7IY4bk91uaMYzQoHK5+k4Uf8u5y6lCrEMcZG527mTIKKDGgqBOxA8mK94bw/VpvBIB111MZP7
n5MsoBOx8shTtA46bIe99I1hhuOuKEMt+QzqLvKXZSvmpbuMJZhsYjOcC4SFj81ip9ul9m7TsILv
vvT9bULXEjq6K68av3ZfCACZ19IqlxfRif5CFb6xS8X4tY1nmnGuNV4E42hv/AChzpnY/bB1764R
eqxzBJfmNqZU2VrA5jaz4T8x6hatmmKQz6qPZ7ohrWPzvo9OBUh8ON7gVrKmIyxshI0VoS/wqqxz
5jmcdG8G4X1oAOd2M+dssSm0kQW++JYaVyTEtJeeyNY5GTcknXVo8ml4mmPibEj51kV/jITyYiIW
fvFJZz9XCniTFYDFt8k+ObYyvDMZqmGYlVrGoFfeZ4Q/RgF4gsWZzx267zd1XiyPeWvmF11SfGYD
ylB0ZTUDIkavNZoyqgjGSz43RcFb32iKLz74FdasqO93A2CsXSuYtqZ88bYWnYfbnlTDNTXQrZ1K
98qWENDhb+X2yXTCZuPPC0/aUKoHb1DDGeis8nzJR9ITwfbnV1nZgOVYAjt5wRBCakYk02lXiIRX
gRm2dJzYGoJbUXkYfAEAysIxxq64pdcQPPZ4uT8tdgHKEg4LCIHI1sFFpR+ScGqq8h68Flgz3diP
dIu/Y2HcBmI5prr9X2sjQKUtAak2BwhtE/DeHANumaQ0laQiP4ODXzUxRQloHdwFpTYaINpp00H/
pweB6llbEohb1QYFW5sVUInG10QbGHxtZWi1qWHC3ZBpm0OnDQ+o6udZy+x+HWOG8ApzvI61QcLW
VolMmyYWbZ9wtZGi1ZYKqc0VfLEPbPyijR8m1c6QWDDyNzfGm5TxH9XnN6qPhS0ZP9y/529ePHfd
8+dk6L72ffcDgvPbv/xT+/FCkJn4UUHK4AfFTIeU9BeCUydG45d1sfQzdoaM+i/tx7H+CAJGFHjH
wtvFtIUs9KcW5Ig/LAYw2IHBeg510Po/EYPe+Qn5aME8om+jQ3Mw86epJHv2DGIT8Nmk+WtSxeHe
CJgbYRhK/cZO+HdH0koawWaeTRXzzkyYl07pLJPgSBaD/4VZQ6GuJtaSZPgmVP7bgc6/OxLHCG2m
+iyGjd/JW3FvREsLoAd4JejdaDCvuhFqkUew3HcX/PqbE/IXM8365AV2gM/Y5XAmx/pRRxv9XIRV
u9QEB2WvWZ69ogq8Sv73f3MYQlqEzxX/6RoxArd0iUvHMjLY2YbaKdHRF1lntFn/+anjXg2dwIeN
zgzUe3sp6YuYVvlFY1S05xNhRfiSrOC8LX9nTNef9J239O3cMXEeWlwnzWF7d+78kX5bH7IWJloK
8gaSROLpQRjzQz3+ds5dG4x/OpiN2RmoLTNq713whiDOwRdVfQibLtj4HWqMDBq6P0b6bAbY0fFD
2qgHYNv/+aXzHDokeDAcj7HYH+8QcmMGC3ZzfagbpCQ6BvbKDY3swZD8168PpU/YT7+RqThWBQC9
PNU/HmoZ5DCTUlQfjIE9cTHU8xZIWnT366P8zbP1BhL/6yjvBqiCIHSgweYchWy4M9BXD2OhytMb
8f7/70jvTp2ik1eNJUdK8oGmzCSf31xl/4PHy/z5R2ngOq5qJFQHWerdXV8R+RgUVV0g+1gV7qDR
APHDNv56cYoZlrnJzjlsBcgy1z2YNHs3MrdD7KvoQ2PjIlwpjAbbYIKiTXtWfUYjogSWkQ2Th+Dy
wc9e3/wimKnHixp/7qqtF3Q1CL3Nqqr5K5Byiq2ZAVsdeGOQadfQn21D6zHzMVS4kaRrV6AcqmJy
DxS/JFfPZbhXkvs58ycv1k1OenhZOcHVbdC1+j4pt8jy5ba3/PKuN6RzMsNFfWbwJ9wLIrtPoyc4
inSqM0Z2R8n0HplAW7ZUgAQzLdx1fB+svs5zEfGjqSHrHcau+goDXLXpiWvw1qOt5VYx5PQSG/Y9
uMnaeteQj0leFwKi0dYGPWV+3VKwcBXS79d+XxLTpbfQSYz66Hm8Atj40BpM6oqueCjsk0MHei/b
pToT6LWboKCFHIR4HNA1rcc40XjoWEgCw6r8AYNGCsfFrj81XmE9Up6i9PuoAZ/qwhkWvtOIiJf4
dagl7ZlnndYg6qjhtPlDpwL3LDC64gZwc/8UcWrOEtnUV94gX03BNR2kZz1CcX6dOhXdIX9VR6WX
xqTrEJJzEo+B3Zpo2Uzu5ck1QVHTrZxS58iK3q8JvUv3I1FimBc8WtAYQssTUY0B/fwhTi9juw6v
pMe4FxNu4lJUkpM4MPK8sQwVBEjZmCnzLnbguGL+Ssi632bMVD5izAJpzSTjumjq+J68aX5S7KfZ
U7iwmSgaNM2IkaJik9Ospje/tF6+T0vLrMmdHetw42Ey/phEtRFuGSdAcCyh+YKAIyXy3KAefgyM
0r1HiaJFTJz5id84bxn2ZNdqBs3BkSJ8qEAB3NtwcOTabU2IxAguI9PbSUKP9a0X3U61jSnV4hL0
0UT/erJqNEMjZkzUlDQLuqblsXPg8q9Hh1fcMofBvrdrFF03V3Xy0GO0GvdDUMpnJFxjF5Y8R5CI
BNYdQt/3qN7TrYIY+xFTdLZ364HpS2W0VrqTte0usHCRB1cQxtSAbpKJlyWsuy/WwrPlGBFdb/SK
7sPo9/WnGMPMmT/nrKGTjglsB8M+Mc2mQwtVaoAg4EoQg5U9NbGFGK/7Bu3UWeusla+Q3sJz8GY2
NjoUZBGjqxszRuZNUngJ6PFQd7nykNFJrtCASMUfXN4kaIONmyCvyRFi/yapp+RrWYfuocw8nMNe
wj6a+caPtLVheRYV3eoQKAxM8KA8gXV67SKtNBi9CS2Z5nQbf+2H1t8kHWJkYx36anwZkjk9FaVH
kkFUe2e8Cv2bt74JJq1pa4p8vBiZ/Ce4lOfcgVWFnOtnj4GolzMzZCu2IJjGy1T360JlHZaaFAu8
3efc1KyK03VCMO+mHGR4ZVNU7hqDpz7D4L8Zx5o5RsYPtkvL6laonv6Bfu/WDr8bV+IznfLgKqB3
/pxPXXDD5Ja4rGIl7iWMzdM0cEdlLKhPQxjlazPH6TaW/Hy3Y7+4KgIGCfpyUJ87o8UvEnesOaAI
ghvhIcI7JrGbLgtl27J+eInB+FE6aSmXSfgIBFSEXDgEN1GVtecC3xuuCF1pDWHb7HOTaFs5SxYx
C53CUxy6raoWT3rQry0h1OfELTUMuIQxT2L1yNAfpOL8yq7ZZybKxqPRFfUVYWbU1ZVVnaGlcDOp
JmHkuRDM/vucHfgxChUEEunbqquS9FOfBeKrqVitRn2PYCsQlxk6wKV0p3g3ErnFGkclAXC+dy8l
PkDyxhaI4C1YR+3NQ2VDCl+86kM6cYYWPyoZB/CBuBidWg9cYVxNZvvWxivvxzqOIIuXJVPFuIO6
gbXHiFk9VMhDn40F5xzy186Wrrbq0uYil9t8CQVI0tHARJFVw1WQdfmBfDc6NEkV7gtSqy6wH17Z
qT1+NKTsruYp6S/gZz+mpq0eCbUPNuSqY5NehHtYwnTZlglwtdpoo+s8++Q3bbFJ7eS1InOO8PX0
A8/zQzua8YENucF4H7o3nbf6yqEXjGd7jvcs7i+Gi0vX8nnpkSLvHI00yR8avCJM47DimEUg7rEU
1tV64ZLW3xbZN7vlwjXYsfdSAMsnf817G/Vm1haSgrHddl8mQElEgrmy70IcadBdWcwkm7yGW0SG
xVrEZnYsEd3DVVD7tH+ytmg3oM2J8clrOyWONG4I2HMj1bDpL6wPXWEVJ9XYxQnYJJkaVTA0JzB7
w2YQxQyQKWqmyvfOZmVNxcLLJ29Z/wqw5LeNRYucjBGZGHsnHYvkRJfSBotmFdEYnJxxqMpV5A0M
xK+pxaET0Z5q/ddulvjGgjErvtYuEXQijf0joUS1gLcdtoDAG9fcNnT9obLTLp7Tdd/2/TWRSaiX
0hlQ4hgsgAdfJ62zWexBjIQQie4pyMwM9XTK75S0J/x/wsMeRXHtMGTgz+OpzGW2Id7zxQmGQy2l
ZA4SFi9ifbKzPJ4vFo7xBjqocSHskuDn3of0ZzjWzPjuYNkrPIz04aHpHRCr+u3URM9Z4mZbX9E+
sAgpQ7pvxMeit6ZLuHiVWE1xa25w2tBNxUe3XPK4xp/j3BfDKhP0rXKfDGaZG8YxnSAdY+8qWN/w
5LLox1Qn7JZAKisnZFCz5gcfskFhhwro9u5/Xfa+H6V1Ahq57P1Nk3k8IEjOuwq7WxYEzs7MDw0v
0I2HGnjRxwP92KClTnhrP862gchrLdQVWdhWZzzw7hltUyyXIvzdRu3dmOO374NCIOgt6s3u+40a
cjnPAN+nLcTDYM5nbaYbm376XObDbQQ+fvfrM/DTzjAkbI6toeNg2kLn0Ju579wpnTO6Razq/DA2
FGFlRMdMlLyOyzKpzgxMzr9heL0f2NW/kEw/VxPdQtu2NUf8+wOWwPQzx8tyFpQGjwCrBLJnVzIs
JdviuTdAIGagyq7gB6nrt9cOSHnh7RMLawy5wHBrgICBqKehO3W81399Pt7QUD/s7Ph+rgAv5uFi
RUl6tz2pp7QiuHDIDkmBqWzANPha0UNACe0VrjyomBTbuC95kBIp+kvNziXyl29My96iqV6QdlqV
p8DC7zlb7Dy7tMZhltNkP3Pwx5yXLdigzOuY/h0b3Ik9IcmHmLmkvT2xcSW2oojubMd0noG/LJB6
+WMfGMK/mSMkklU0T8zNpal8ensrlqUZElhJvvLvwAHv8Rdv18qlomQID3AfjpUfrxXqbIQW2mkw
kKTeJvRk1dMHWzNW8hG2kHEwKBuJZUmsnduG7prBmtOvL8dP+2yQ7sx3u1wUMIDWe2ZeP3vKq4lZ
O9CkSfcuEO2z2lG/WwZ+Uiw4CkKFRUvHYbr4/TUf0mGMvLJKDwxP2CuSG411WXv9umHwMiapmcSZ
WbJ5IPpm/PjrH2i9Q4xwjilR8JuRywMpxXm/HZ4JlRzbnHx2QKBxdMidKjw3oghX6EBp3DGvO1+F
hhs+lM78kIUzAxq1q7Y9w2zxuq8QpvV6i7WxIf3DZiqnppyEnXug/saZWpUd7l8o9kcjIvz0m+Ly
H736N3q1QGW2v7vQP7kUz6sBq9FzyZT7N/Pi8ct//9ef/+ovnyJhcYQMkKtm6xQ5iJD/0qpD5w/U
1AClE30QnIR+bf3lUyQ70iKegKeCERZwIrxB/tSqLT4QMRGBGaXPNGEG/ROtWkM3v5e4hL4bLQ3L
9F1oAmTQ/fjwM/StBlq/JByBeA02Uhri1kyahY5dijLRyAAyYe2bL53hR/c+YzoYCcroZLQpw6ja
uOHzyj+vTCI86N8SBg+FolgFQWbcB8QrbnxGRdJtZRJvJBKJ+6Q0hq+ytcQ5Fm/8Q1ZDyC5CwBoq
bHTB+GCiAz/8EUMXiAvqvlbte7LgDxB7vbuhHKbL7y7Z9bdF/3vF+d27kTMAYcNyXE4D55Q3wo9n
QII1J9Khro9TK6ZrD8sGnMQhXFt9r38X3/vXx3unjL0dDx0dJwsWdLoX75Zby2A4LM6y+shmGtEk
zl/Ag4/rNOIc/PpI78oMfSSQHQzAwilh7PEnaOfA0K1WtY8YwQlkAXQMc9019hjx0rvRyp09+53o
9tcH/Zuf52Pz0eg/i9v0TRj8rtTARt2pAk77kSCoGQ46Yxr03S3fxdPvMkP/z49GeDVMEAFLE6Dm
jxcvDgOVloVkao/WfnZRtkx7Tl4rFEPw4f2vj/X+RanPZ+jztNJFouck3iN2pizOkyIz02OTTLm9
thOmeDZNwyYuaAVzjzNJW0M7iHPVZeNhAbxTs/Mk++jX3+PnMwwdNUD8NmFI+D+9S3LR+TP2dInt
E0F3M3UzgUHMy96HXs1Qwq8P9vM95JpCc+M1wA1n87tCroWRZvetRzCRWJabKmi7TW/wBNdJnSXH
uUtdCYMMp89vjvt3P9KnMCNSwgt9tKAfL2wWS2YzPOz9bPpI/Bm5msoedFpaOsh/diyH5gXNcp04
w+UV5vty3EkNMt6SMD2mook3OD58QizNFpojfqIPvz6f79bbt2NReHIq2Y84oFJ+/F2y6KH5Qzk/
LvOixKaK/OKUs5EXm18f5yc/Or+JOFGNo3m7Xa0fjzN4OXy1akqPkYljGe435P2VM5PCHo2kMSVp
Crt0YmKEnM+2lljPijj5Fl/7b5uG7+4d/VuJIWShEx4Q0J+4TMQYZGmDo+4YAX7a1AIH4SpeSAuN
7JltORYn4qPs+Tfr+dsp/L6257AkH/LDkXt5h75vg42xhzIb+ekxCSL7sZVecWL+ZL6sZZnsW7vG
l8cGZCpXap5ifx0pQB1H5ZXTF+HlTfu5xld9wiUaHWLTKE5RGvHHIo2bX1+hv/ueLp1H3SGBig3N
7cdLlLl2pBbfMA4m0KOXeR6cFpNlTiBBlFMQH9im1z4lqeH7MBRUdmGO1qwDRIFdDlnlnIV9GB2n
NLAvQ8Pr/J03JpVkPCD0f1c6/3zXBmB5bBNuIhWJ9/6rMmBJZEau0mMRmviOMgZjMtx+Xb/99Tl5
99Rzx+B65JL59Nz48/27MTWgGkRGl8K6JGEM4Qr1vcwq9yzvHPfu18d6v5y/HUxHcvJ2ZKMKfO/H
8z8Hnds5k2Q5x5a2iYNo3Jg5wMWcR2UXoaev60nNZ4Lh009GUaKBVbC2f/cl3thVP96usDcJDEWb
4EK/2RK+3yrnNHMsngxwIINq56OfWyymfTjZ9RGa3HJD/p754iYMEkNbe5uoSticpbB2ghXGFnYP
0LFO4TDM18yIWMOKXHpmt5u8H9K1lRXLRZ6Q9pnAh7tdcjt6HachfwjmfLlY8patddi03p3fMC9q
wRc6G1uTBbcryGDDTubdeUltHnoRiPOEzQn++Do17g1fLTdzHNkETAJ8uypas3/OI4z3C/NyF51R
z9jrpzJ6pSft1qeyaJhcZv8fHZZOOB2hQozyr2y/1TVClTnwcxvLeUauF5/JP7U/KNuuG4i2bzO4
U+S85mPvIOf2k51sO3ajF7HNk+24LC2iHVOkeBbvCgjta8ze3lqXBWUj7GkzYCubhvGwMxPP2SvH
pBiiNdZ9CfzB2pay8T8hUmATqoTkfuPpj+FnVCGHr2ssXYHVsXaa3eB/WjD5bSbUzwtf/9uOSIiL
eHZtZ9ukqlMrP82N+7Cy5wveM4ijzayu3k5v5ClyEsvEvKntJslOFbp/coxETFvDAoxxkcVhMWyb
JZFwRt5WK0zHZ22/sEIFDKs+0UbijmT0AJhmngsSMdOacze7AXbF1jSTe4f22OOA9czAcW+W13ZG
k3IjHT4H6Zv5vr7G9Nj46UsLawYFE60+3odLmIOQga59J2Pb/hCUY2sBXeHcFqCJX/K4sHairZxn
NGr8mjw0tAMiBtFvXEUkzBpk8XRtjs10lc7OmGx8R6RPudezNOnIPzGbDlgifR8WqopOwSBVvJ4T
5oo3eFcoYERB1DGOUe4lX8elxgqCAbGzKYpk343LTeEaeP6WgjpnSLoaqyE/gLwkqYiv7LjBtiZa
0nOidIL1FHD34v6brtsomarDkLBj8NzKuPeSjBNmxs58ERv5/2XvzHbkRtIs/ULDBlczEhjMhdN3
jz0U6w0RUkjcSSON+9P3R1V1VaaqW4ma674ooBJQhHu4k0az85/zneyc+8UuWKi0mVp3umUi2Oy7
jF6seFxqVNrIg75St/dxl6QYydvqAqtm9dUXKRKiNlchdTn3jSmO1CBEX+JO7mokpY9GVPk14yXS
QJEnbxnxHJgA4sjDLH0w08x580nNbxQ0ErOeOwrTMD6axrSENme+0AIlsg+mms6CtirykE/Vfg7S
4TaNq/nMeHCfJI2zH3uGh2hv4JEM3IUYSQNMk/xZRQ4uMKHIEXkcr5y9JhuYK7+1UjvXcZnetlO3
ppuxTAMOh1WAn2TvNemTiESJmVTZl4LJA8NYL1RdNaKHYnwmkUPsYzHFNlDYdNMgedDJ/JVc1Ici
A7HL8PNvoYvTx4VR/UR96ys5VnyAtGUW4Tz5PNV6Zb+XDjNXCgowfqO0CHR2dMIvwxBd6krGr52y
l11CgPicFCULsLvukUp7vhGp41x3OKTvrbTQJD8g08A5vMplM/tE0BiC64D8U2PH+ntj4lSamfr2
+EaHCLJQ7GRnq3aRrSMjlle9V/CG6gJn1YaGgeXJW1xnP41F1CPX2cGls6zmlo2Sm2xHsVbMSbMA
GDHHT71tjo9zDR+W0isFnwgv6Hydy8XZRaWQezfv/M+sTFucumI6JU0A9hoAvnPdxuaD743jgxzn
eecsfb9bnz/Mbms1AMtWTXmnO+pzJHdawRCV9kR4S3UUtjN7EQC/PAsroUMwhylLUTWuMiVPBBkH
EtGfo0/P9bct2ebtyXPTCoPnV4WtsstbbXbPsqC2waKS7sZtFp9gVFH7TAJE7mYrlqCkCFfTyZrl
3p0J33IvZB+/dFk8XhxIDF0ajeds7M0O2+YYvDvZhOnCI80L2JN18lQFbXJ2Gvbt5P98fVwGHDOb
jL0DR4TCuCcWL3fl3L5Wte+BTuiGN9JA/o+OOmZC+ZVlf7FLT75M4xIsB8beRjj3I4PDumc/Vk3N
US1LcAPYSNy3BZ1u1Agron2NPHKCDo7BZJHmVVbffle27+/UmM3npnOuJd5z+ALtWIRuYF25HgZW
wmQSVGoR3BdRAz4hciKHw3+WuMgUQH8MbMekhIrgzJcaPE5eD6AviUivVMbgfpsWU9/LzkA1aCpC
VHVjb33BJSCySm1mEuCHURrFXvjdsKPzyyX+oOu7uNOMViMrO0VZY1/zCaZbpxyIXUbWYWCgeqbY
9FogH4TUAdt3MRTLo4dr9iqI8f3icPEeI6+xICuMNXNUUizFov2PntBAyELThIOmDi/0OypeNnnk
+YdkqBjhVSMlauQo4ufKnJyb3vTrW3OJ2PYTRxIbpcE17Oac1gvYh0z/i7ySb1CNEHHqJr5Mhudj
fIjc4jQbwfy94zh+1Tljfw+UZ/KJldAKHtL8yDOdRBgopHrwbjixrw53KTkAWPWZQvCOu6tT12NW
FndKeN2tr6fp6DTgX8I08LEHUALL+N3YUMkJLwyIwHXWV/7BjYfy6+pmFrtcBc2LG3vAE6ls/hF4
ZUpCXVJeaPQVWlJWtM8SElTJr961DZ0JjJqA04SapMuHSXkXvDxDG6dYrR56HJxIwGRAtgx6+wsQ
JSITNb2VXp/u8tL+Rtes2qaAqnO8KA6hpzierym6q79KqxrOxMPoBQt4BhKZWQ6zN0dbKuq6O8sc
9NeszVmzm4KnBotAm9NHM7iyyb2njoCQ1N+gzPvuBrDAlPxIYLmGXaoLQAJuV3FM6owfjUiq64kc
yU06ev2TEUfDV7dN/beYWToF3VVAed3aeENFlDeXhcR5V5XV0RDufKaZMIB8KIaXubNIaeZlszX8
oQAp2Kwdf9B7QnZRVIPas9x2RYOqYTfRyauLyeFdddPRrTLzGpdGsSXtyTOD0jeyCEXfY9FicUpI
CGZEZa1o7M5WW6p+27l2zXI2L/Gj72Q21m3SCicvmHiMWKhDXJf0VxHLXIwvKWzrfUCcf6d4KBwc
U3VntaT9N8XZaO0RK7aVUfIptH76HtnrpYyiZF7jO7IrINftdBSmEz3Pnu18GLYyftgY4a8if46/
eNWShRaZm8PkTsETUcuBtInXvkcKcwdlX0FIV+UTG2PM5pEwaUZpHoRD6IJWyZl+b85hERdV+Wx6
ND2YvvEgBzwO4EFIM0t/71LNt2mrbg7dnJnRxOZkK4GHMVsDROdzxoZJQewIds9XmHUJuEDOyZs+
wXw1C4btk2HvezF+p/ACfxKyb9i0drAnySfDvBRnW5deaBE12ZTemkAKwBn7tkHKhMvZzCbrMnvQ
bRbrY1H84qTu/YM9N/kGPFhxYLA/PTbCTkIwGvE1oRyGCmB2mqWsNmIY7HOKsEvpRUKcpZ2LY2Ai
D9jT2qWi2v4A+Mb8mncWI3fH5anDRujs9kSQNOApWJ2dvjIZFF3l1nTISU1uiKNOTLonse3G6XYU
JhlidxJHr22S0CwHEkWN2jLAYNDKVvBusjRthkWm9n6HJbw16p0y6uVgiZS+yCZ4b2dANe2MsaZT
aAdLbJ6AvN1j7/lIhbuvI3xaZh/cVKUmHNK8jeVy2+fRuavFk2qja5ZcBKMi7S6iXX5kTfxMr8OD
hKah2E2HVVZ8BGY6HhZ8RhvZBV8tz9Th0sb9NsDg+lQXKSG72v46BRYbK+KMW+hvZALabhvY5j7r
FehTiesoFt/KIaATokTVZobGiQBfVP+yOMu3aUhPIoN618iC6P0czPGLqXS8kFjy87PbMl2b5xkj
S+ocLEram/R1GiZ97LvkymueTH/oqdCFI5zoFHZ7nBwl3NKQio/+1bBpDpnGoWO0C/6p71vjSP/m
epvP5tlzUvkqIJ8d0rKBbKKTsT2ljUAeHbP1OEHQYTrUo8UWOiWbtWEGu1yRczfafVJODwzTgk86
u2bjbKgCQYcskvbNgz0Anbt0fgnGdMNQfbor7Hb9fXaTk4REdB4RLtZ5VIxjIKCoMlftanBzM0in
WYGNS8ewgHL2Q2Q4eknire9kutVwyTDfBIimQo8cOfMA9xuB/jc/Bq6oI5xmG16VEYNHW2jLVoSD
1BbbCseimMu+3xI+LtCZ1pnGXFNOTpTF2EVGwxmjZqafpcsEUIlAPG7l+dpwsdfZTDmZtTXCvMkM
0uS7Lpg5dvSSZWlcu8craz2dUGUyfM8We8RaOFtXppUv2NHa/JxAtXuLSwORO3al9WBpr4Mn2HIS
iZfB/FrXo/Cuu2RYj7xBR1gq8ZR+IU3L1qGA2HxQltOe2Nvzqw1RYcGpOaBTZEgZtbQoxjFH0b2L
Aipx2rL9A7qi7jxgpbk1VKdKUQy48Mg/2bnmQaqd6OwkHqKA5pDv9xKNYJ3U/Hy9QbnGbqZj9RQJ
h5lNXgwH+sXK15//JPBL+8EUHPtriWeSAMZytJ1cfeiy4ww2tTYqAUae25E4L0ZUc531LJV4DHI+
TJp0vI2ZdM3+p1CsChwg9oR3pM/RjYsSg8oGoiuBiIC3WCZjfhZwGA6i9PRLnXb8AVBuSkqBp+Ve
I7zcAY/FdNKbfOtVbvKex6k9tV4FcQ3Xzn4xEvO45D2BQgVJGdQafxeomeiL8jj2NQPm19CbMzDZ
huJs3/cF3E0wnZgE0wVVBPGSxaCHwxSZbbCtMUoQHY7g8nD9Y568CupYfSD+ES3LMxRFf7kELYhm
mrOCDkmmodaShOpS77t8HN2rAhfSjQe/41JnCxOyxUO8ipb8/PO6M9Jq2Q9M29n+d8Vz0RbLfdJp
qKDDhFOWR4OKfhjULCKKcMy6p2uGz6TombJZ/Cff1XRTy4GPDZEydHERXtuVVR3qVYrTfbVcy5nM
5lKM+HUwm+6FyxXQuSu2gIA3v7DIxGNsB8buZ/WdKmjC7aTyt1MlTci0/Ahdne1JVgQGMA7zaVlw
GubQcuR8jQ+Pa2fBBLDF1WG+JiRgMlh4OfRozXWfYLa9siQ66/an8GQZdvRjgbl9GTKuJmfhl2aT
UX8gJVbOlsf58IShyLoKLLCQA0zEjygxAT7QCk2oM+EWdp2e2SRZ4XOkrPojl7o7Bc1kMKvXQ2HS
r1lE1gOHA/7CyhbIX1Ec5+yAafk8BFVqX3FuaV868pQ4A80iP2PeWq4HXdukbqHG/rxhbZ0nn+VS
qo/GT3npqdfDuQCde+qQXME44WX+WFbWPTDS+67h5wJo15j1/a89gIgwsVKOHp36BvYyCGmu8zHQ
ttHZ7Ph2ui7iZp+4A6N+DlAscJl37dDt1tzjtYMEfq1K8uYtLgDSemKxLkVsW7eVA+naK1ZSUsfJ
x9tWLIcH0/EQPxiL4m5dr4JRIc15asWWUyYA4BjIS7sZwcecBcTarzEU/A9GkUZNm6rinq5bjzw1
p9N9b7I+Bi6fVCxi4wtZxuiHJEtZboJuvQZbk7oT6akIbzXeN/YB83I0JBZ0opwc+6AHDN99wTk5
5IAxveo6nd7pZGIKpdmQt0ipKqbZBcQtvtesubL0UN0ALesxCo7+pxrop0jrKThT4FDMm3jkyeSm
Y7OfPTkTgq24Aoagid4y4QHc1K3TEs6j9WrYFioFXPFTjf1fo8NfGR14KP3W6HD6/EjqP5kc/vYT
fzc5MBnFykDKnqGog4toNdj9PZBHSI9sncNCYGNm+EMdqBtQB2riYLAF+rsr1tHtP+N4+HQCJkYE
+bABms6/Y3HAZoGQ/weFHYOF6azmJmZReP/+xYyWW1HTezISNwDDOPZFrBaXCvgkWGMfGi7my8ku
cwfjOYaM4nFJlcdW0JbfE8poHl2Zc31btfNFCGsiPGKkF2KJE+Aw20eoVJXwuWEWHdRbAxhD9wC3
MW7IYYwjm7eqiQyE77RwygubGX0ArZFlN5I+Uix/TeHvYcNWpzKaIfNnPYbX2Yq3VVm4W/q0vH2S
Wra9y4L+noNv124yc4yuCjgOV7q3u8MshuZsB+34idj67paITy6W6beC+MwBqV69t4ysQ6ADAhqs
/nDaDIc/DG7oHxyfksvC1PpoqtrFJ+obN1VmRBOnmGGfMA1q0Z4CG1RRKHlIlsMe8XfVFNMxu8Uv
ab8M87S2qqoteyMV6jQxH2Y6vR66vqm2Q2e+FF4aPE3eNN9O1eQclB28TJMvdoM5h5EzlPduZpB6
6Fv7pi3L9oS7CbRAlqZXtBmPJ08k6TUn3I+ga2CfUEWx88ANX5qSlbCojeGrzmV0miPP4cFlFd9R
Z9s1mmB9d5jCNqGv2/oY2On3vqd7GVzk9OpZPup3nGJ2axDwQlRT/922ezqRZJbw2dQvZVq+NAYv
XTWK4olkHKjUMbwdRAace3kqQzwxnKLkyBZuUwArsTZOGpSPcplo+gGQqU7rFfnUDFrsAY1i5wcN
lR+l3TcpqRlJk2o9SA63CLEHE7jsTH/DtEYpcit+cHMrv5tnvdxGlFSHyUIFaeLYlDSn5uTxKk4N
u0q6Bxe1Y96UhpM+jkIXVx4tB1cJVINrYoKUrCXReDe2TbtnWDd963wXSz31vF3Y5wbVy2zfe1Zd
1zqUMhuvYCekx8mr9FUX+bC2JjHGnwlc37BQAF8TC2bWZu6VvFhggNAPOmnejBX1zqINloKzsG1W
YSOGYBP7un92JgQ8IkyzDTo8b1ACUC63Nkmj/ZDY4MY52mcb9N3gMpQlnJ1OudCRQS2ggI/TVdrw
pmQjFPuoWT/FraS4fsAC+aMGqrXz/SI4ks0RV61nfIrFo6krSVbvcxRDiW2NkRrthUiEoxy1l5kZ
vECKyjdDKy8qgkZW+vAwC/rdvhLbKvZ2aolv9GQviDoliizzVHEYW9L58G3G16B2nTsjjyQVRn60
7ztyW2GVMyKsR8PtQh8A3NkX+ai2ZWQku5n+jDsY//VuaZDnhKBSjOmVfdJwMR8K0/MOfjH2z2DI
a4oOKopNsig3oNfEKVIsPFuvZD8e+gF/kqgx22zsItBUqY3Qwtth3lnLkME9iOZdOvrL0zA102YY
Gxy0nklEImBaDDU7uk78qr0TAvE38tsvaW6Ih8Dpj23lLLcIuqCiJnn2em5rkG/2dGLiDXVjFPUd
PSjGzkI8pBZe+fMjUQR1XeoBqdZusKaaNA0bAqoOs8vx5M9pEp1wqspHjqB2GMDycCZlXgOEgG1T
j/ex27RXc6aykMXTvNE9XzeUq4RpXeqwKDTBNnZG87Q01iebaHGj3KY6EaSyT6XGZ59augxB4Nps
kKP40FLguY1SxTxSzVSB2E73CP1k/k4WWoWLIefjnEG6kHNTpnyL4J1AgyRoKl5+kP2EsBexkJv2
0l1SBkVPVWG6+0ZVcSj8QVybU2VAXGMhCqjQ20awpN+c2kyOM/UhoTEVdAW63WwAMvLEGw/B5YjR
xPiOJGZspjFxQkYi/Y8sMuobDpr1g26ExVSj3EA3MD/ipYx3jVUUW7secP8OZG1CRYHLm73E3VVb
Fg8aXNk5CUQVOm2rLtClu7ulAs8xTv5yZ1q0qOukJYiFv3jZubFoD8SNOdI6hBZ17g/bXibu93hF
Lo1y+taDuApz1kz0yJxO+lZ4xlViuA2ZSW98UfSU/DxXPFA8G8ANq8Ubeg33hiMULRQ+Tqs0n66r
pDdYsGIM/F7qvnMwgSMsm/TGiqrqsJi19TGWsQsAbXmC6xGF9jjbR28QqqTpJPIe09SaiIUuPpaC
4mExrRO7B5NdNcnmXW7OfMEVhuGtTIf7UeXxizF5VFz1pSa5VREIZABQbYwmHp/NWDRMwhp5jv1E
MRTPo+DIugm7uTOvtDSch2Xp78gFrvZZKhx6PrDQ49r7ks2ERPBkb7gl0kMVWFDclzg5BWh9OVg3
IDZtjbztrDmZKvaP6ST6fex3xY52hjI0/egK3mp+qIXusdpkPqwmaN8jGckTN1Sy70sc33GHZ8mG
3EL5RVRexV7L8j1G40eSmupgDKa4LIOW3yxZFF9bklY3nm7vtVN6j7TNPJmzq2/yIGogkjjy1HbG
cuBUz7jYkwNBl6Q/e6L8yJasOyUZ1VxNnq71v8DrelxoYjMZsT6nAFYgLsbug46r+m5Zux18nlzD
JsvuIZvbb3Doxys4ywMqhRUNL1aaGsdiGbyrUqXZ2U69fe1kTYjTByyQ+zwZI9I19S07TnMRY6ih
+BL4sTr0nd/cQo62wkkrejya6LvPwAUJMUkOgKeAoYAEOmr6da8S1x0vysvj1yHQsG01CQ21gBF3
hbf8YBD2JSmrCqk5k495xFvoLKIwvD9GRplzPbCq7lRivUcankdZu/RAqPqqoO4LhPp0hZnefSqa
HHJhhijnGu1wQKYI9qTVove2n6cDc/P2fTIq2DJBH4D9sYeTHLN+Xwj9PhKygRNYWvsYhky+4lyK
Pvkweg+c4Mz4UPrZcg4CyoGwB16m7iJrNP2NW5eM2QoK6ChhBI9tyuJplXYe2VTll6rxedR7FqQS
NHg/u63rzjoEMlY34OP3pXDUwZ/M9hoPPk1IE6bNJHNLHAx2fMX5mmXHznriBFkKQosGkztIUwwb
XZS1ye9JRmWZBxZzfNcWay2lG546jKO13CrwjGHutRYWhLbaE7+YPnofKQ1tlvqHKNfC2+RF3CAR
AybcevUyfasIPrwLzoKEnfVHGQfRljfyo+zLZp9xmq3DuTKQ27Tph2WWG8zj2lyEzDlgRFhuXl2r
yQaUyKh3Nw4lajAQ+E+Q+Dbo5mXkkYaiynTFhKuYZ7fsexmDmMRNbbHszUjxBB0j67ywDgAgY7eJ
DmMeI8cwf/jS9zbdXAybviObW4su3lFP1W7YerQ7qh/vPZLdxDPMGSZTRJiwqWygwXzV71RCriI8
UzBZ9Yr5GMyJc6t7jRfZ0EgcBXC4RkbytUlQh/YWShqykXkv8bLZ2MfijM6Yzvo2KVnc0m/FgoCt
Fixjbu+jaqED69Gfoj6jIXogBv4N/84AlrSsiqD8IieG9O6ZGR1CQjf5Qf1lnAc+NRjbiEF4dSt2
ypusxcXrwPS05MApO/O2dNXkcjsncbU1iBt2myGep++KDpTPEYPjhj2C98rP1O8GlSz72R7UCcLX
1G6sgZJYU/spiRe/uW4U/7rWon5zuPOcfG73vCLFYQFkoR520yHl8F9vYjVVn21kWtec7/2TAJDP
Hcxh7kb24stCW8qmAUf56RaKifAiF3WhvHrcgehrH9qScAwevPZslKq8N8ck2VJLwem+Tsb+6BaY
EVgNCLQ2YOlqly2MPWoSOHGaH0VbuDsQ6/bFrDSQd7NlCwDqfwepcdp6Yi6djTR4PQb+Nc3dg/ui
oXlPaxoHcpxGgNo0iD6hySf3QG7UC1NknbfRi27jjHbxjUnI/hG6ZbwdyH5EYdcv5vWsYjvMOq23
rVNMoEE8X6zCkiJPy1MYOi3QQfjvlG5sNLGf81Rm2ZfYL7q3jq0nZyY93MwVA7DSW/TeXz/sqEwy
dM+O05dnl8kNebyxhW0+DTvRK/M0Z7p5jKLS7LZpzT/tEXxOuW6rhy4OyN82VvPcMpl+tZRPfVQd
P0elNK9cG4g5bEXTODq2ohulCkA19YN5kUGpHimZ0RWDW1XJa5jq7j1B0A+5tFAX1TIxs0FAXUJ/
NHnsp6TkqLcAbX6bF3PxkpnwJf1sjA6+HVh4dpBJDxyFuifISuPnQEVTqCgbgCoeqy3vqNpnLVQn
/DQVsw3RecD2iJpuugbv2Zaq9fHrwq6PHb/hMcyup/mukX6ebKugSB/aOGAn1iwk4SgjwVxFGGpn
S5ruQNxi5lyW7MpLmKWU+PhvwO5zgJ0EF5NpfC38enlKcEN4G4GJE87hzKJhevn8krNUoNYOIw6i
TC63xlyD/2Oce+jsoXio1n2SQ4qfJhAYiFZj0gBs5zDy2PnisgvqY5VFFi0V1HFy/lw3spbXXnkO
m2tKSlb4/AJIeG5GCQqf4sDmte5Gv7y18kw7dEThU71uLJ4CNPjoxA/7RMChQ6sTy6cBRHG8swKw
jSKBkZlWgzG/dNWkpi8LOWSer+SQCSnd9aZ2JCnzXtpSbQIH496Fj6T1aayKmwQWrLZq+An/p3QH
nbhwPm+WeDpEhmy+FEU5Pf+Fb3E11v9RUyG2grefOnR2Zag7v6YmVIOjuHCs8SY2tLc1AmJplj3w
jZQng3bBKH63S+cwZPbZyb09UIi9l1g7X0bXql92moEvfyrmM+RjKBS/f3O/uEjNn+9N2NRjCgmA
5NdMS4nRuDIje7zBvncjFXvF6Ijp5d9/EZIja4AH86789QPwso6cQTCMN6nNUIP/Cewelaz3P1/m
fyXJv5AkIQutxu3/mRX2kupvxNrS6o+y5N9/6r+yV+I/fFKvHvEFj30AFut/yJLBCgOz/pjL+kf2
ypX/YfoO2RWUwjUnuEam/kuYtP+DEunVqssWDiGfd/j//u+f7PD6l//+n4NHRAKRNvH82i4BTxt+
xS9RANsyk7z3EnGh1YIgX0n6yMM5cFzmOV/CrtUeubN/fEB/mXT62wtiMFizK5z/AdX/2fCc81cr
W5XexfFAfbMkQtEOGLKJAvAImx/r37pF/v563IO0nQaUuv6aHQkygSiKVZ8tcSI+aPsG+p1l1hcN
z/svbvk/L0c/X4qvmu+alQgv9a8RjjYZk7jPLfeCD9L7SGXWHr0OIXcj7Ni6WacnzzKHlNxG3vTw
+0/1z6vN316asBNXg2+Srv5p8/9D4Gls8mE2YVRetE0TWOUrhomGV/nbcohJBP/+xSyU9D+suz9f
jSuQjCHZCh/R/JfvcKqpnpEYfS9jLXghqXBr049hFpjwOomkWTmgRc/lBPIjnNtk0K+uVTMinwr8
dKZdBX/RU/2vf75gbk8kwKe2nmDtLwmszEoQNuPIvfijy58brFAh04Ad9P/5Wiv1zwGnhv7u/uLY
jzPHLBJKoy4O3oCbntDyp+ywKfSZrd5+/0Gvn+M/n2/r54w9BYSax/CAUIL3S34m7XA0CqqIL0OU
/NA2Me7exk7++xf57z47FiFMJ7wYq9QvX6bJJFh25PAuSw71KPMZV298AWjFWnKGfr9/sV/yDn/7
kxxbWgSgsXP/rMX4Y9CAMIw1LGzaLpmd5uXWYQZ6sXDCiU2B5oAHPvc+ADNzk1Ji8zAnnXMiWeD8
FRrgX69g0lYse+ib/B+CZX9ehSLbsqMIz+ll8rt1d1BZ8AEiStoUprwQBbCEcJPb7MjmpQcj9PPm
xS4BuirQ7fH3H8p/9w24rkP+Zv2mIUT8+c3kRSCmMlfcvCvuiIEVghasgourgPb8+y+1ZpK8NZDp
2L9eUZPy27qVjXNJscI9BEHMLUu7J0u9L/gmfv9i67Pjn5cvyzfpUnYlAYk9Xu5fLl+sWzSxNYoi
1NnMFmg2rXqrnAKe60jl00Bphv8X17L15yV4fUkILmwGmbOtX/CvGyKVLy6QARmczagFPYOJE02h
1dODICbwkOqI7xXODEgjn+7VNOaWKqeuvkijooXQT0VzXBoefz9XkM7NOZDPiw06K0oM2LGpRcPE
7z8k8nB//pjIToIbx8QCAtIBPPBrrgmjReZSq+GeNUyivbnQpgpT3tjHlqYvsDZLEmKkLbIWE3ad
qVns1q3wfdsaBVb5jPMu1csRX2Tkxd0nrFyO7oj79MXCl4RFR2Ai2ZqM3KCnWyOUASuG/NYk/vRQ
CJCCNNx2n60pnJNE8Wy3OqN1dbSz5q0bZH3xY9eh2YwPcDPnFE1TSmG0wKTt4LmjBQK6HKKgdcRu
xK/WEm78tgwSKilooIictY2K0sKiangNHMEXgWP/rmkI7W7cgdKjDRES60YTGqNo0oXsNoPKWQ6g
PgNxHpVDwUUXr5id1qqSc14k3WeeFc2bVAz0z6WVzg/EgqY7w+6gza/qTPpuzaS2NgyoRJ5vRn+M
nilV4trrcvFBoxNXu0vz0sdsBfoTbWp9Qg+D91HOuf2NijAbG5tsHjg8lgdvxM9MHYiLbVNTV46n
weMJY80W9myn4Sad1uYLRiYMGVw+UZJ6z4Ql0kPkOPqz1R2ovNq2vnSLzeeD4CofNLa7Z3vw9KcK
XL6nUozBszW1+jMvY9veCHB7O4xBHG39uQ2eQT7yr8CZOacgqvgtZTZTddnxubkcyVYtlCdqxZOa
JseVETKXSZsdaSnpqJ2TkivbJXXEiK6i4OWcrBsTI8PQFTc0ipmZjeJVz3CTaRahMcWraGbhtMxV
kzum9yHFyo5DzIMPNmAJYza21hGf1bpeGoOkLUu7ZAYP9mTzZgBQ5OUOfVh/ijrh/qsBh+P/XXzq
JY2SvjT8op0fUlQEPk3SvgiXJI+YBViVw7U8ZEbwrE3S4ge/w+WBzWa6U5a/GlA6mU/7ueC5vOkq
3LahcmISZGQKYsYppfcx1I33AXaQ0AINWsHqXrPax9hZ7OOyjLFk7ifc92oYKrB66XxdNAPpadDh
mJGNwvL3Vmq255Sx6CkuZl5GFxN20mqpyZxh/OMYuzCgwslS5RvpZfMNEUIa292kVhvGwRjfPO1g
NjZc5Mhlpi/b9HZ9nSh1ZqCwenFFnmww7lf3ndJ+xbStL7/XFIb98F34g54t+5uAQtyKvEoWTcxI
WZnCpWDhGk2Fob4zZvWKvNDqvfZmQQpAWlvdVfQyaJjVezKUmEGDXqVbCybHYaiB/gfZYI1hRRL/
PV7bCdD31BoPEoemmqMLpnjZIIqPggLtstvPlVoo5B1p7HDLeGaK5C7vFQr2DugxvfHWwNfoR946
xRmrd0ZpsttWA9Zj/HEkjdiMao7hjbZ/stl2DXvAzcDmZV/6xCNYmKINfRfRQ5/jga/yRp2yloqN
2evn7xFVjLuE7MP9HNTla5oP5IPmCmtTlWJ8blaBPm8/ZOdyf5DOpCe9TMJ+AORJKzS/CAeBOyUm
yz+kefydrZOA/ZZUB3RA21doMsKQ9GOAVHpSDHcJEGMwxIWxxZ49btwo4oXcAoUZkGNy8msFjL/T
1HfWs7Gzy7p/UrloVDhUet8j8ISE6r4VUteviEg2wSSq1rUROVsmXeaBVsnynqcScM+F5f1KuM3a
vWTyjcrYzq4wwFZ3Zteru0J3XNS45mX3AbTWujGowNUbTQ6MBm7V2dlFTBEbbCZrXROy2nafELBY
kOolsL7MkOTsjdkNwXPLYDHe+T3UK6CSCUGhddg3bEqGbmS8PKN+YyiBZRbTGh2oYJignvE89mkz
TTGVwA6lYHv9bdakNNmxjiWI1ZiNmapZbSfOUQzu2cKJYaG/SLnc+n3iYaOY3Gw6elau3hQuLt6a
RHNCzq+KN5scB/u5hIG85YDM454nS1e+ezDL1I8ZK9ZGA2uMdmALCDlk7vidkEmD4zw3vJdARMGJ
sYk+Fki3OB6nOCX6aWXJVz10H5nynJ3HcCkOUZob/VosRm88knqrnaNvJ/7N0GZpKIo03wEnbo6M
Qpb97FfqaQlilNpAuuPT4LXlg4jVD7tYXifbtW7zzu5A3xVAEvG4ML7qlf2JDz3+XNJ0fIwZgqk7
7vhs1wwkKDduTC51MyQpgaKm0PIsvFQjSI6FAqQmWMfDvIdYeSRfa17cpp6vG905D2KZUmODU6a3
Nv/J3pltt22l3fZVzgvAA8De6G7BnhQpipJl2TcYshyj77sNPP2ZcJz8jpOKR91XXTgeZbUksPE1
a81l8y4kK4od71krBrZLChvQWTWNvJ9j4gNrQ/a3PEZb0rBAeIPdm5HQPovPpWcPp86uZhNtsklU
QeuKeEUmZuSPPQYlJO0Zx4WHhRSyvDxO4/AZTuj4SMxB+mD0vX5u4tD6lI42e46GpC6elYUR+/Uk
wosnp/jcKGI9NW/0EPsPYfvKxr465Q7g3CK2MK8wCw182QFj3hkceVs2ej3ZECiIoCHKwFHbKCsQ
MqUVOGq2/48VC/s7feoRNUZ6iUY0HD/2WVf3G71tZXxUsVLWCkEfTgcklW56sZU+VjsPiPueLle7
Y6Zavkc8bnr4f3o0Mabm6CweuXguI0/4r0zj2nNfVYC8eBCeiqTNszXykaD1S4P2IuJwAx0TEIiJ
i6fQCINxhofQHEZSH5IAWwtCz+Zjqjrh41Kw7ojr4BgV+gR5liSGYlybedOTj4K++9yRiGD5k1eT
ZuJmKGRSTt/fAKr2wdZbROBhBbpQytrciMye97h641ubG/X73pjaZzcjTGdQc8qwWLEWdljXSD2K
wN0xPV4L1mfxygjm6Av+NZ5D3aKQDDTkXWvJS3UdZvoUUnABQhKxHt+buqPeo9XUzmQ1s26IBdZN
VxMNsTZVYW3r1rGQX5ix1+56rt2vAYuND5Urujd2FM4XZN92vNUrm6VUmxn4MpMSCbMfENv1de7m
OibUbJ76vdNVX61Ihdc2yQVPubjtjmJUiHTKsqjXkYrryZdO06xSns73WjYmYP3sACNDSM0ezpNS
CJ1KhthWLzv3lMKlAxDoDC8R/MB+5YRzcq+zDNN9tgnZPTP7xQyHh+Uh0gTvWsYASe5zhBGqfyYG
Dc/27x3s/2ahv5iFMusx/1Weef2tKFp2nK/FXyMzv3/i93GoI99BS1/GNK7DsIq//TkOdfV3pCpD
W0EhTYgl0rj/G4ea7/i/bJoCHsP4iS1II9/HocJ75zC1sB2qfABuTEv+m3Ho793WD00rRBRacYZb
jEQdkHw/z7ayXLRIsPVpb5FwO8HpBEy1hlYsLiasbDD9ZkJdnuOtzbdjZ9dAQ9sGifhi/tjOdTPS
EFFHL7auDqhkxBhX89sUN0/jvVVDF+BJsqcTAkudu7VXBFYDPMBcpbUYmI0J5KadIVXW2KVoG2eG
V+6bEWl0myaJ6IsMs3xu2qk5YiiILgCJ9A3LRwQuJvo7ihYn2jRs3xLcG3n9GOKLL/bMMyAEGgjf
cBEIZDypwXbPLxkHU8tWHnbdXgXrPir2sTPHv2mGEb6NsxafFZ/zYk2YmDEjefIuyknt8w2n1fHJ
C6wdfm+F5qbURuuK6iI7DcJL7tkddudhbLWdARCWyGc8m37ZDaDUxyAFuxAmA9oXHjBqURtqDU4b
KgX4vF4VsKLKLPHebXiZDc0hZhoJi34sYOVtCo7CvUms24Y4LJ60sTSOGHXzawegYgvAm93unKEY
693mPgoYrfsk3xVHyzGrVeLi1Edu5GyRJeK3bNz8XDjAvTaTY4+R36QVXr3C0j8YSCPvMJm9tHTU
j0bbYv50G/zTkLuTkEK/d9Nd0fTiWWVs2ZNeuLsc/8sC5Q2CswS2vUaWQYDyIvO3rKG9OTY2541t
B9ZRaKP+tUWGsZG5cXOGK+KjYk3iUo3DVL/Kvo/LFdYAcTG0tv9osAh+T96zuh9a9BRebm+0BVFs
5YtML6JHJcuTlLKsCe488DIPlt7JcyrND/Eo7XVa6ilGv37aFqThPYKGrDdk/eT7UUcpUBqUxGmS
3AIYAvd46B2SIeV4CAmCThPhbnI5jquoh5QfzCXyNW8og31C+YBnMMf4Oo5vRuBp21LKoPSJkzRu
XOQMApSqD+1sELmXeWKDiBiTPQuPtV1YDyVXGwGB3okWIFooz/Zai9qXOUdIMitymyKGOBhJXX7K
NgL22IewQkmfPGZDpL1IxwkPVRbVNwtJ6HnCS3103LZek3M1bRpDDatMNtFFDDXXDZct+ak2QoIK
GL/fgzFcJzod+4oHmkVWEMP4aeyQsISxLMOdTTZAaLx3g0zF2xZTCHQD8oWkDS6aAX/k3kYb30IF
mMFz+0fTTK3x0QKNbEnfqtPIeDYk1wKL3yTG8qc7D50bBdEHJWdoR8TKZmKLWoV2NiNFne8PcNlz
J/ODR2Wt+1kCSGRFHFDUbBiaa9aL8kSRHMbSpFHOyjnht0l0nPdLdFkzPA5xLMfHLo17qpQw1BJx
oW0fko9p2jVzsSawqHAAg1mgzHExEj00tKbiZOuplD8yQAl5nmMd4f3RypzLcywnfaPgv1Jio6jm
13fHyQnXWVJgaK9zQQjqfkLG+xEXy9i9OalnpPZHXiOvH3zcQuUx7gqBAKII0k7wHztID4leWlrh
R3rfBU9F2hNQqdfCxL+LAifgxjLU77PO/z2pf/GkZmOwMIv+XMr9jRh5yLIYxGj749Ly+yf9sbR0
2DHCIeTiJ+yWBy9f77uXwjMINwLARFSRywKIMfKPT2lyjwD7Slhb/BCLB+KPp7T9zoNyu2Rx2Oay
BP2vkq7tb0uWvzyl2bwIj+0/2duWcBY05Y9rhNiOEZ0bbXRUtQGJe6xKy2caY5+q2kGgPilD0rsn
3mOV1vUST2Ahq9EH1yKisaUT3jcGBj16isw+zrMj6TjhdYH+1nWFtVfmcmckOE4fUi9pPtQFOkD4
EgKL4wQXCxSc2Q7o+zi6/CxAY+n3GPXIei57+46Vo4MkZ2zmw2zMnaSBoG5AAymazWAkKlpxi+HK
a4OKQDhXqz97yeS8fct97Vys8uGsC+6UipEDiG72ymsDebx555ldROuW22f4QY6fD/2tzUhNcFqD
qp7STBfIkYz4Efb29MAEpLs0WKZuS4hxsXFUqUU8BFVo+TzkQjSqSXXLsG/t+PI1Ou5yAjtje0eT
MdMJsciOJqfRcHTH5dYqyAQx24jHcQeN21grK6i3snPMD5lHwl8smuzRMJWNp09+CoepurfKyVsX
sxDX3kywUJXUNpFhXok8aBky2gDFJhpUVWnZVcCpuIhivFk6Sjwrw5ToV8qJ3uzArHbSKcUK3X16
MnL6tthW9W1okKLgVYzDM2I5eRkjVgsIkOf+Th83tVmWl6Bq8q/JYHvbIZUEnVuxCzfYaW/Umm9W
QAieAa52ZWtRjdGXPyJr/uARJO43+CpWVWYdhxEEjhN7xWPStOImlKdOonLGa9zq9QP0wc8My6NX
q7THNVKXE4L6aW31OLltk9ajYY/2MJQqf8yaNF8VadZecLJGKyY5zSrwUhgiSXfRFHlWOK/b94TH
0TtzPl+muM3XFdQCpv38pJoaw7U+BOHT7DrkwbAtN/tVUpTog4skwSFeVcZJRDzxJr3/kvHx92Ev
sweHrJ1oTUw6nvPYqgBJMcqeG4JnGEHN80VqGDGSCh1Mqqtyx8ikuOkmV7Rj992dmUq5JKH4VSPk
FsFhey6VmD/iXgCoqpHHcpQ8PNaVTLMaifIg1zUjwR1yw3Cr1f3Jpkg8wrw6D0NbO/5sF5lfUwqt
XDyYe1FkBEC0XIPQIyYsjgHZ5PbcPWvoWIg9vbnEaG8D5yQHikOSSQlX7ZNrJGgesa4aTMfXXiZv
KKayDVvvt7YC9JEn5fMkooIxVvspd5psy9AfQEIemydLopknSfiUTV/AWFS0/x0pAb3+QfYe9dvk
BftqHLTzyHZ2Ay0oXIqFjxyG7T2yBbXV8PKssjS0DhN5zc/S1saVgvuD3aLRqdoZ3yfa0UFoBp/K
/Dg4Qb3pHWYhmVObyPWOcxffdTmG3bpjqk70dhEw0ZS2Rx0s8zUOFOaCYxVv05GCUiLgurE1zR4q
1woPA6sPNlIpmwCWhg+5yuYdaw1zXSEzAiGg7LNshiNJOOOhmShy1tgmxodRds+MFqBo15N1wWoT
FdxgZStHnUhjjVHnujZQ82J6HUV+N5bWJcdVWtalRc06e08JWratNBk2RG4cXCfhxvdW1L4WskJj
XhNPPMfGK4Zgq/OjRu8+tQ2/Mkyxat1UmXkKs4LVlmlxSevUG0MOjiubouw6cez6keK8y8qmxB1a
TJ/m3oOAFnA+Dz3XYDyp6ZM3KZA+eazXj3VD9Iluk1XhFvl9Sd645w8earpraAVEQVcoOXcV7R3l
kjXgAp2T8lClA/VpXHTZuqwK7wZk6yvl1rgKsf5ux8jNkEK7Blkrmo0YtLKLnHWbjGmMkPv2Fhal
alnKGct6jhl2TrLTt+kC0/ll1oBzdJk8TEPRHfNCJ1rALbX6LdWScgJAkfSUVBFS4vu0cQmwSErl
kjWAbPtOsQJ6UDywH/GVcoukI5ce+vrBemmNuDlGC3MM762wPndc/Ux++jrEPaIFjvRHu3JudQZq
bh0YbC5KFEPHegq0bUeGRbgP6u4wxSK8J2wre3QpDh2/GTRnF6VEoayIjYo+Vq5sN4Mp8z21YPTq
IjFhTOg2CXiUqZN3oWiY/zmyQsQ/j31wGCr0uaMYhsEXaiZulKP9K6h99tZwnsdzN7TtdVJmra8d
e0LyO5OZS6is1VMMSjX3H/RA1K91o8cfeSaHQDDz/kwSbn4fDJb3VVcRoKMoC8RNG9Lhg5Zm8yXX
nQO6F8x1ubC/WIVnxWT6irqnAx1ITfWQZ1qsbXJOWwIsDHNaM9VeTJEM9XAsMmF+7ofJukNQn33R
Ej3B/N+bJoyHKh4fglrazzxHvE2FW2vbY8zUmFyT4EIwkBGFh4bJ2luKFlNyGIVEJqfFcFUOUk2i
xCPtGid2i8FY5M3HZArSC3vuMOQq7qTD2JhwD6+v0y+yq9NbNRaPGSRLEP5zERyw2eUkeEfcrJjd
6/u5FjVIubF1J2YL2KA2ExDuMw3P+NEap/G3wI3qTyzfh23MFpY5HLBAz1c1gIzGSIZrYXHe+KJt
tDepTySzNAX9k9DAYfXOVDV7RxurT16oCtQ5c9CD1e3EuE7ihPGc5+TJBwzoUvpuKbobOT09vBsl
auKrq+zAPRcjDDZ1EHiTRJfMT05kmtPoHwOvCyRDYD1VCLs0a9dnMr4FXqXvsN85qwKjFaQO+Bs7
jmdsKpZBtMhCCLyjAauPRtTZa7uSOtC4HlSDyQXnZNW8Um4D3FAnIdtOzG5jRYUnfaOtmFe33brF
v3uXaQNBqw4ZsGvlJNWhdQDX+XlWMLRtkg6LQ9i3xqpX7GjSyaxIT5PoZX0M4fNvNgXUOWCkvKYh
+UwwiPfeiYr8tQzbcisi8uLXHPFB7k9DSvow3BNOREtN+iF2dOfszdL5xN4g2wMkxp9vhtYC7xGT
+OyMuFs7NrnPHvnNse/SxyPnb4aW/ZdZ7mGY8td07lN3n4hourlpUA8rZUbG6+AN5or5bPUJTXH3
YEFaLVaJMvWPDPLLYBPqY8+1BBPSd5ljfPFq3HAL/y3Ujm6ZBC/k2BbvCSi3260oInXq235CDatp
LLIa1jXM7OnLwvSqz338UhfOJZwG0K2wwAZwJeSnY4mbOu9Bdp5+6R0ZrgFEYp60IO7d2xm1oWuE
zq4mmJgeuRnkZ8+ZTRvfSQXjS04OZsJ8xBJjaGzXVkYbswzLwvDCmmvejOYcHMwE9McsrW49VyID
BqD3dwa+Rbtv8t+ixOybVdzbzm92gmHGH1qoDqndNe9DvNSfbVkG26HUBTNwiStkVTWyP0emSg8h
ZRa6iMDSKz9uyP7yQwhzXyrSpgu/Wf6otCjjaBHjucTs9iELVPaErD+CjmiBrzGC/q7Bica0K7WZ
RDe5B3iBGjEfw6M7M67bFk3d793Yq1lFmWH6Qu6W0fi4XfEuRbHFGquqTHuDl3M+pZpRHUdM63f8
htmdKeP4LZjjbpvHXcfAuh62IX3+oc5CmBTp/KGaGI2tDNNoXkNRO1dR11j62HH8LoX6X5f8iy6Z
w8NG6vafu+RbVH757f8d2uy1+PJjp/z9E/+YZxvvDFP/ppz93tn+2Sk7xhKSgATqWwftoPr6HqxA
CDCfQcdto/4FwG/yT3+Ie/ly0kLCuYy/rf9mkg1c4CddEQ9qaMmLrgzZnU439NceuYYgxUWLd0Bz
WnQGU1QCyDG7eBOSt7iJTetlzIfhnGlV7AOResGDrB300bmYJS5xSH4RD6RW5g/ekBfXrNefrUAn
iqjK6oR5H+iPmQi9Q4NhcCUnzdkmXLK+2zoXKE2ksCnjmmBdfPVEfrbH7Mzccxd0VbDuGstbkbOE
S2jooYA28dde7+NLziRiVbN+Y0hHfqauubNPAzTiN59PpadfbQNyIZiB11KBZLTSZjNJrNRNR0ze
kj2VC2IMndK9OELtxtipVhXpizypz6Mx3AJlAQaMe+rY9NxP81Um00kP+agmwSgbxa/M2nFv1fOb
1aWMGo03srle6qndlhnpdE0eiQ/UCfu4cW2fcxebHjg/WIzuhQfoSzpkrw4b+K0ejje9Sc/LK9Ax
K17THH1Nlq1iG3bJViwpd4KkPYhdbLqGcXjCbnxzC2WvXNOm1Mi8N+bkhHlGcg/ojzUYeYYzU52V
Nra8MECQMPIezag3VypVQGWn21jJl0ikx1Blr02dkFpkXRwaJdu3Ke8kv9CSJlh201VmvFeT6La1
B11Yk+lxlmQxqS7Kl3MMk2jJC2VGDfxbdCk+w/JoE6csOnttKE8dIXebUFteyyh/patghUBHwlgA
Qs/yvQDbTRu2nNex1a+dSTMYzadvqYCYTE+VwxN0SKOvIuPDLCM+p6k6sVux9i7Laz+J+Q1LOT3P
AUGFWWfT73uCoPuWb0RQfMJKRc6Y7ZNjOc3PjSS0MrLUExDqtZoKRC4RYDTstK/FQNYfTvI3fDmn
wQxjxpxNfElr5yVW+me3FvegGIyVTdrTxIp/pm/f12p4wpW6j+Oq40IVe4QBGJR0lxg8sJF+388n
u5wiWjTeTyKQxdFzuBLU3GHsxW4CxlJ/LkLjzRNj5+fYkPwuzI4Y557qpoePnH3N9YThp02p0ufq
SQRAbdFXQNE0lzkR44iVget19e11Nwr7Arn9hRx6SArSulSWdLbojZ8YENNrKWqkUdgvMRDrPdoQ
ZJaGulSmVn3C8O1B84jwiC65a9AdynWmyALEUglW2OuGfb3EttHkDYc2t92DGjTtPo2mDAZ0ld8X
ALRxe2YDlKy6XZlaJt46guCmobHvDBcUNFdNGWPQbPBmJmtEk2LtpPP4GsD30bDsmZm9SzDPP6dF
8JwrjRn6LCH3+bkZr1QUXGSRfmoE6+tUZTRIDIVnEa+rbmo2NRoeY90Agk/8WDU8dEuIR7ZTXzIt
uhZwdDcQD55LDVdY21vWZuitV1VMzVtRQGACXB9t0DfiCIcyUqEm5FFL5KM5Af0zOvrUsODynxPz
rSRBmuFCDsV40Fe2Mo2tcEjX46dgXzBzGRJrpK8Rg7j3DN76Ha0NPv/UeXE0+9Kb9QhbtPmqjc2J
uLFfxFL9rA4ledlkU8pikx2n9TdlP20Fc8wxLfdoPLCU9TXBs666xFZ9ngPD/oU+myfPj5JdwpLJ
AuCBBlRYB5/6sxaVVUlf2JNT7ENu9XVhAFrL2OTbggP9h4fp9fdZ7Y/Gk5+Uust3Yo9LRWSy1PX+
JnoeHUeJBFft3uzSV29hoS3HcWKMIHVRPJUH/qZv//17siX++bcjBo4HOINtb/kv//6DSyIUhRe5
8KDZXljRxmqHJ9pwEApC7kcNWcPy+yLwO+F6+VXAmWBX/vfvjXBPJ/QL9fXPuS3oUsc5QWy0Rxcj
1kmZuwxb7Gg5Lk5JmaR7kljfRmIZmfsMwzEZcKM2XoHcJJreIjvgcp1PfQi8jEnA3lsSkxPMxVCQ
TyO6EiT7rDhRsDBdS86F3Wxza7ipPIQbGiHSUvLSu5m2UiXpnZaFGjZERLySMHjW//4i/8MlBIKJ
WY5Bmptlmj+p2c0MBE1pymIfme1WlvoVv/Y1XxyVv/g+//SKQlJCSGC5SL1/jt3xRsNV/CPXKiPA
AwvH62TEcqOzwmfl5CXr1k2JWCQKG2jklfzN/IGwJ8gSc/i1HjiXl1IlWXDszK1PWAjx2I/9E9zH
i8CgH7kc9xZyyFUYLjpJZaqX0DKnHRrdaqPiKT71etPeilQ9q4bHPugSeexil/Gd3SEMLuKvoAJs
n6kv7yJEn53Skq9BOT+75ADMHfs4VYl9NAG1iQqyp3Jmv6JSJ+hOSM36+QoxRPimydeGBfGpWYSG
jkGN9e8v5D+cMGJRkqF5cB1Maj+9YaR/lDVT4GI/j7ASKCcUJ5tF5+Jro9j/+/dazCR/2dtw17Mj
krxbjuP9zWzSmFPsZKDB91Y63GRLbHH5qwPz25300/cgtMfEFcmfaE2Wn+GHuzyO6rTLdL3Yl95Q
bdtYmSsZzG/LSR/PYoJ6FxxTU+49zbyMgRdhvM+Omgo+tEnyGZAc6rF8aHw3S8R+SHiIRx6nUzXl
Z2QRX4mVFRsHgeg+E/bMUEtAXtXn9i6LAUq51XsXGQLrBDc8IJabVplF3UIAGjIxr662ZoPkXdCq
7wC/LNCX+KtVcAnWcXqG63tMrXDCi5FQoBosei0DQiwbayTX3a0szGgjxfwLB4L8hzuW98JjY8c5
LOXPphB09B10RXDNRkajMEQ5NuwOG6+ppfzOkPLooElYyib3klssvoOWSTer/fsu4VoO0mKDmKHf
jsGyQLONEiGJ/jImlVi7OpvndLAvQe/YK8InLxH6mTWjEm1VEa+ydpLpWTfHtxkIb+zEj0pQHdJQ
w1vVAPpG+vNEIeZXQVTtRDbuvGq8hRY++KTh+pQVB19rI9n1NBiQmCC8nWnNz15FjO6/X7j/cJPw
zFj+h8qI7s3860U1hrWTdeNQ7AGDrylxFNgtfhyJDiaowl+8I6Dr/n6fYFUEZmcZEML+dk/WkuGR
CYZq35htsTHw5iC3To4BTyrP4P2ZieLx54kGCVBIx3STCjDMzlBnZr8vAxtPv1cREzHUGw9VjB+j
LPaLyYVUZqDZd++BP7Q4N6j2VVEKNIXtW57MN5UhTQKU6y+XWSjSV4jaVKmMKhOQBHVPlIcqiUSP
u83QJe6WxerlW3s5SyXWscUHAhg/2lrHZ7BH2VZBD6Nu7qKDwvPzrQkCfVeuxy4tjyR7P8X41NeA
WfrVXNPqWfP41HSh7k9M9T0xPLFrvMLVPIolicVw+nW8yLKWv4ByqAmSWi7Iqh+2hiTceLmNWmXB
Jx2fYEXTQKAc5n7CzpbVVEt6kJxVncKOrPhoqFovdWJxi3VwbTxLvTVdtx57XuAki8/MzfESKkpx
mcmXJBqAN0hM7qWFbjU/akNynPOa+PmQG7jrsiNN8Y41UMGwceDC5O6wx+6MYvJT1I7FMTWsy9BC
fzKbiQ3guAM0H+/GusFkQ2WfdfLFbEgQ/8WV+w+3N7UOQ1DW9lxRP+cZZRO4HKIH833rTG9FO9xa
nece6zjaO27rpf761mqXnWewNqDS+3bPFxE+gLEFnZbwacg+YKwWyYbZ59pdlq/rrAvrFda6YuOp
ftqzjoeYj6mPxYyMN/WSxIz1yDvjYmPgGPJcxC+ET4WzfDU74mJqnDFJNz0PgnJLb0RFqETcr1TY
pew3qaxZ05k8DyMBSyoJKbNhEz51AydoY3a3xqUl9frszJboJq0+3rHNVxsQ0mJdj/MJtO9TEuR4
YA1t9tlGv9ktWQVN1d0cuoN9GtuXgYcITWb/JGx1Xar5zvnj+fq/CdsvJmwMuFyOyf88YTsUX/6W
W/r75/whQ5HveDBh6FtyayUeuT9na66LP57D2Eaq+U1Owj/9MV0z3pH5TEPhLGmi3wShf0zXhPNu
sVcun/ZdvPLfTNgoKH4+pQ1hLCZdpnWm7f7NRdqjh4jnSGmHQMxqLeose7WSIAjxtOlIOCNCaKCq
txOOGUYnI3kfpnFnR01+nu1AKtr8It0Eejx8cQBb3s+BKj55DAeg3ZAGHPt8Vr5WZcCUuJiLT7mF
Ul2n6LlvYkpMP+E2PEPcdEFwJzlQqNaj345t99Fp0uzWqH6414fXvGyYSiPdeO4GvfmIOHHQVvOQ
FTMr/0q9QtMkhj1uNdKyNBEixlL0HcoXnROmm8qu088Rc/LQF03O82Iym2BDAEN8SFWtmLFnXk/+
lAoE0/tghtbUUJNtiHUhmb5BDoq1yk3Ersb1A9gSKdydSJzB3bASih1fKzJbAGFMy7eqraqPZafP
hLtP+qoXWXsKvXZ8gxBWfCRJgBaNdeF0AldVP0xVEr6aEX65ODEXVH+/ZQXEGcJuakUg3XiZLVVe
YaSUHiZAVTf44kZnh6wvvbgiVw+SxPhtNXVrEP0Hxxl7WJwIMYaibxiaTbsRJPvVqMEH+InI3xTa
dxaeNG42Zdkh6JLuUXBCruMW6a4cJ7EP5sog54QMkqPV4TZLcA+fyFmKg8PcGvVxmLNoSX+yPFT4
Vu3cuXpuFtQ6U/YsiK147IlTZhhrYCDpMQ0w1kmDF7Dh6lCNCDeXoI27cTaBVBZIZ8p5kquRoc/d
HBr9hyydqnpleXlzNwZNfYpcd/jqAcUEMD11ZEy1GWSyQRbZpgIGmayL0QOxZTCbYgqsGsP37CU6
Ck/pJmxVbe3COAcIYyZj+ylJSCJfEeJak/NUi/BauJCR9xzm8Y0YTvHBJNbpwZstvpvQnebRqGB/
9nUkT4aZsIaPcMHtEZsQITOVFY+dod6PE3NZMnezlZ0n6qNWhM1R6Ln3GyBHp9na5EGy6BNk12zG
uvZuC81hhKgXltoLQWH2NZKUA/7gBkgLvXZO3yRmHw9ZkJmyH5vztWcBgKtzo3jifUzfo4aIro5K
2nNrTNHRaczB2xjlCNk0KCQUySnM11yu5ZMrEMSSMg6bXKv5d6MM5bkeyJ5YlNXVJQGzErdsrrnL
X1RhJDLxs5BRHS+PAjBUHb0h1vlPWRghs0HlDVNi39oS0092V+i6wtFmtlo37/MRP1QwzPjhsOOI
6RhZUbKvR/tquEy1K0kckxDIHybZkAKUcfdsWvLzPpLdPcGAD9hPOj3E3VVamSUUy9Z67HurJwMo
Rt/bSRJdaDD1i0TActeBs91Jyh6GLC1TzRRzphcM6cYVmA4b7pdb0CL79mMgwe/VN0EIUiA9uTpx
i5h3LSvkMo9yJmIXEYmDoPdiGrW2H/vmWbKkftBSF0m5WjQoNNJHCBT2uVz0KfmiVMkWzUrV59MD
OiDz0C+KFrKYQsCdbfYwNgIs6XflS7wNhJdtnIo3UiCQyReljIHsnVIVxR0aGh0xDWUY+Cm+ktBq
/CvobTyEN/aiwLGQ4iQJMrEaZS0GgpYvs+h1FuVOBEn6QCtTroxF18MMrr2PkfrgnAzX44ydqVx0
QMlskHu1nNYTIqFiUQsFi24onb40LVarmdcw6JjhfJMYGV6qb/U2ek9AIJIWhEiMH1EkIU2yeMcY
G5g3fVEtBciXEFbc22OSXDuETWCjgI5NJ2dRPOV6ia5X5MyPnW41LtIofUwHYPXLZoXO0d07kZEC
9kRO1f+urEJjVUMmPTaiPXWL/Gry3GFnLpIso52Ac8KZQZDhpdGxCR0qtHKs5o+gudqzh79zyxjc
x3wqT/Yi/NJDAvj0b2IwVZe7xWW1k+ySVx3oqguDUfRjbYml3GX3+1BPk3cDYAVGC8Bl9pAu8jPb
a74AXdGPaRwapzn3aoTrQKlWlaWM5Zit0bG5XH5PDr7VNQQdDJmL4A3fUL4GBj9dskUONw1G835e
OgTNgkFpevGD1WgYjRchXYOuDK0S4jpApfnjkAXBg7VI76A5JxR9+rQWvE0e2/11ukj1MhW8Rot4
z1xkfOYi6IsXaZ+9iPz6Re7XCfvYLgJABdIDW7D+wVrEgdYiEyQ8PFgx5SvZ0TpvI8v7m6t5zmru
1bQFTO9t+9HJvi6hc5d53LSLHHHsJMrEZhEpcsZgVutilIt1lC/6dbKF6kXYyMBZrHDs4WpTbfQm
vykgvbJtV07a37gIs4tX6tk1sRa82CKejBcZpWHoV0e2cr0ICg/5IrbMXOGttX4RYI7GJ4tZPXRX
LX3MF5mmtQg2OwB32/abipPjcFF0Drq9Ise72E7xoviEYbAzFhGohnjyaLXjtC/cWB3sjkcksAj7
gFfa/p4W/L86+Rd1suDlZEb1n+vkZwQK8U+uqu+f9McW2npnIkGGHmEtBTTqpv+rlMU7hNfSWVLD
QaXBQPqzUsY6JS2Cy9kXAswA9fSDq8p+x1eDUg+cgsLWtO3/plL+BvL/69yPby/AWNkU8Utw+E8z
OTDGAIyxVexd+AEZi7zSXZGfSdBEMdV3MSM1Ylo/TYVrcZ65YfRe5xReSR38QwxU6QICGO9JMxAS
6aDZ3SA/da/RFFanhiPwqSymAoeIdA9EoTyRtqhQNvX1qy6qtMGdyAv8HjlU8Wx29HlVPkIbGEyt
+WIFBUbnKPTuiHu0Xgu9xh2tTKhXorL5INOWYC7sUvstVZgoU1Hm6rclS9lJjjHyyQtmxU3DKMUN
VXLSwfC6O3sICnLCJbteP9R6Bu8daoC1GRH/SdIP46w5AoRcufi4nbpB/5ovOzTHFOpiNCpbtmnu
pywlHRL2xeDyspSmuWfwG94lFSdnj/ecR58Jfz1wx9HaIn9Fe96mn2U+F6dwBGhhud8qcZm+NAkT
JCivVDcOKnZUdePz/2fvvLrrNtIs+ovQC6GQXm9OzBQp8gWLpkxkoJAKKPz62bhur7HVPfb0e790
W7Yk3gCgvnDOPrad6ceydi2GlN3SOMtS3kfENfr7KUrE0WQT+NZ3hIwOzNW/JZxom5xUHKRLs2r8
F0A4ql/73mSwsGxnjCmwCsxmF12BMj4QQ/uuSZ252RkI0p9bNF8fgxQJg9FilG8iFsHFwwr4PI3O
8innFp9FUmNhD3MXUqK2R+uZkwTfeCHdBRDhXGNWANTedsCzcYL2HcZ4crRhoASuwqgeJCE+eKNt
qnx3xedYbYGZ/vqPeMT5XiPpsQ5niMXv00nJn6HYyf2LBHX4ZoczXnW3L6OXTASwF93BI15QicWo
k8TAX+LJDV+COneGZV4EsWMwMDq1gaoVl6awnm3L5W2UA2Cx0QcODxU9dI5O0rsfEu5ytxd9AMCh
nTryeyrNz9elVZ+Bg0EkycTMG/KXD8VuWpGd+5xm4WQEmhcwWg1ufmxzrC8IaZEkK5REoRDDh3TQ
Re2bbYKJwfom8GvPvqUghLna9cg1jr1U0DviOut/ZBnD1TTHQL4S0/LXJnXTErOYZbAEanzmnVp5
xhLTAziHvx6rNP8czIx5V9BL+ATbceLfzGRBHoUHXXrCZICavOvlG/Y8Yy0MyZuI6MDuibDxLtef
6PkD1A5lAJgZC4trs1EL2zIbUVGObQ4KBFQUzZIYbTXv29YSHyaxA8FaxBO8GBNqUAPtVa0ad2oP
RCa44iHOgCTnpBjXx9Th/CbzcnCcdWOzt1/FDvaBvS4BsxCW6b2KPtPGy/VVBsU8xAf81Sksc8vl
xbrS4yoz8J3ehm1BM1HkHWrkjjH/QP6dauannvVrjgZk+UrZZi6fSQbg4raHT3EmJaw+67bm16FO
6Y9xcEDdIUIu3SMW5IK4soT8seAJ5WfwdkRpWnqXNrL4mmeXKzLzjOWasuyCxt81gnJfDxgPzr5V
TsOa5mpaT37ej5s+tDGLs4F4JLgGn3em5RuFw+Bg5BusgOu0IucVzpS89MGwBqaOhNS1jUatfqOH
ESAODb5l7wXALjpnoQ5f+DIBmC6W2Ee0AmjSryCuXgxdRFyBPT0pruJ9RuG2mxEt4aKJ3Ych7bvP
DFWfw6SO26IIi+kp8AzMEnbLhW23MMuR3NXGxTOFwbsr89pZzWD2u3U/toWDiLBCg8hHpubDBKXw
MAK2+2xAiWAXJJ3V2YpoBB9jd7k4xij4jk61fL6aEQJ4C58nCGU90UB2SRKY5cLVVrEdY0pgI8OC
nsjAshXy6Ewk2tVFkFAscmI8VJasHnH7eKw6cip0YCKJ/S2sZx9SQat/FX7pnCI0RYdMBdaPwvWv
C7vJ35k8Ai9N66W/OpBHn9Ec6KMsqyuECTRTanxDSNS+JLYg25slVA0FOUj32oISi0W9uFgTeY6w
fqsdwHJNiKc5/5pqQnVxBDHrwCPpg/XFdwSeeY6cN3hL1PIggxrEIL51HKiwb8rFEOSOI+mOxAZg
oEuj2b+4cXPbemgmmQMnYjsHrSrATzf6VIF1vgVF/miVhj1hS7Qc/PeB6qxLkfM0f5iFkxyVSRyU
8qbdrBxFQHdOQCoqLJj0Q3RfqZaniQYXkBpyeLSq6rsTj+guenrueK9APF1kXpn2t0g69cuYFO1T
MYr7xFXNI0ypeDXGnfUYMWl4qnzatmIg/vmuYSOF4biQWzNmYxTb43QWUfA8x7b3ygjI3teTW7d7
d8Tmwv0hC4AR7bTc+ONhkjhfIHHcdx1MXK+UiQu/KDExL8xkPSN8Nx+gStXbibZnCz3LYiAPsRaN
R5/IbTGalblhGDWSxDkxgACo4WY7sxyG8qCZ5NFtWJgUFIynNRT0/hnzQ/CWosQGcpM6mGUzMRDm
ZcijIsOuW49O9j5xvJ8hdg+3vW2+jy3IZUlqCEjfcZJQtauov3QevFklQvtJs7U6Q/mxHnLL67+U
mNp3DYez+Zh6s1APqddG8RkTJ3JWsnDXsmm/2wi2H0BBRMhgSbygFJwuqscqjaB8pXyvPQ2dY9y1
be9tOxs9HACo8ldWV9OlmVPkwa62H7K0V2/AzqJNXCbefShD924awCOt8oq2ZEWYkbz1jSi/AcNk
Vxv8v8aDyGt344th3PJx+SslvOkkiRF7T4deAJqQZCxImj2zZc5Yqy3iXReWmPlm2TGJmVl3MbQr
vo9jTF/rw/kGYdFZhCImybmLRXznYIy4Gfz2EAysHHMfUFBiWmz4/FpO4jImveAdBtbapnUvNqiL
hp7Dz7hlVmej2k0u5RigJyms1ygT/iouvJJFQS0glvc5EggiLiypuA5sKbbJxEAhdsJoJi6xYUvv
cYTvQvYntOG2dB7gnnn3ZOr2TzWqYg76CkVMlyUYpmdsQH6vbuo2d1dyiL95ZmOdq9YAuUTUyDqu
tLsL+7J8SrOafXJG+bEjIy9FQ1RkKOTMyQAV77l4ebokuUclRnIQMJFns23VWXeO+Yq1lweUF9c3
PIEUmQ9dSkpeGT44van2kpBjfmkLeXbKuXlM3LJQEKe6EdhURdBPMtbWacB3QqiLZ27ayDsGLOwu
dR7rb2YHX5tgF2wrQ/KdHUm0dl0roKCYVPxNkW288rup58TtHFL+yukwmTFxAqhndt7g8T30MLYB
l5VoO9aBPyA30Xnicicw4lnjWsMamA6cjvBjGKr6ZbGXowheZMgbV3Jqn6Ks9nfMGKNsy3FI0EtG
CnWDlRDCS7QyGUY+JpFXQegmDXsz67g7IwoU5AEnejhPrSB8xLYnZ8efmQjXnpKAZDlX/ciawfvC
SzkiWSS84ZCEffGJK6w5MAnF5rmUVrLsWrSnyP9nYZXYucrM26ZGI7fk05IoNwTDzQhCdRPpol9r
1Siy1337zJRd3c5dIJ1vnG+ISyrEUWoNuKC8p6t31l3u1o+I+mLvsQjJ4Vq7Bv4MNqWUBdUofskt
24x3BKlU3EDmko7tWfkdFqQnYiumS5UzSNZDjhEt64LooaMMuLHxuPPk1U783WcOXqP/yaixREj4
slU/zhGb9lUZJztm1/ri4oa4bQCst6sQxfhmqN3h5NRFf56sRu+DKp3uLbfvnpOxPDHXPMuA1UUT
2s1dyTzw0+NpuVd9054s5Ub7Ng5eKNRGPKZEVvqteMiULoqVq/IckAP6ouLUJQhHdmk4z3o1Csj0
6xoKTobGz5sfB9KUf5nysoi5fGwSEiDVFyunWjwLDoPrfGiN8lOTNHtPpjdk9ISd6DaWkIR+CXr5
LAdd5XiW0kFE9h7VvcO2ZUKOkzj+Y20Vr7gGpuQMvsePLk5lfvRjKImqppBDKwogP2f4vsj8NAPO
PEv8x5BdqPmalvxTOwJ9qKJ7+F7NjpTPFUjFtSvH1zkhMVk4bRD797Etm3tOv2NfcoKOfyOI+VlX
gDCbBReiApTgliCB7s+6ghjFkbZj6lq/bcVxdOhE3TSxn2ftdz9CjFd/wyh2f94GhyjCoS3YrNNM
pB4/iz1I3tGI1DqI8mUbXvqE0p3Nj/uRG31JYmY9fIIvEeIWpdmAuLv1nEivOywZ5U3mZgVPPm7s
rYclur0rW2XdllC05Km1rfBFJYALschQAAqcTZRtpdf9MGPTCWnoRT8/2eCvkHZOeXtIh0G+9TJz
P9Cfjv1Thyi+QxZlWTiAK49V9vtMP5Evckcatph0NWr9mF4k54nxjHlFvo247n5wyVRfwayqJyeM
qej7puP3g2aXb2YppumCycY3lmenSYOFb+5hhqvR7UIsJTAGF+615je2d9hWLG/fJhZb5M4K6rdr
L1x6jfU3TOpl2vFHhVK4oNoFk5oAmSXDmZ++9JwKOfI6sz6QrUtH56YZvcFgFbRrf5gT3f/2V/6V
yPL6g4DiUAaIwGFH+eerK2jp4Egbqg/MGfmKZQBFsK8avh/uPfHRpWQV0RtONCEzp+zbf/rTA2CD
7EeB0IS49X+SW0pDWz6JJ/WhzaT97OFr3KTNwuuswM3VE9iXldf7NAHGSCrv36jarJ8lNCHgRYHd
MbQtUAH/8t4JKTGiOiJ4r7sSPtUYD+LGzxv7GfoXbTMQA968EhpJe4w8c2W21UDjV8V+sbAzrefr
p/Hf8ebfjDctEQYszv/v8eaxHj/+aLD55x/452gzNP9hAUXm+v2TACD0/sFlTY4GfQ+kCm+5uH4X
ADgQKgCT+4KLb9n/c/v9bq8x/+FA20VPtVDLGXf9R2NNrDR/vpG5qhFKM3V1SF8ASHEV/f5BaqjL
vleVnwYnsymns5F1cjPmdv44OW7+o6zUfByvBlC/cDGD5ldf6NUhmi1m0cjvjHsMdFhI8Q2qe+H0
0Us+s704N4vbNOmJhzzWVztoVLHeWjdXbyrAnS1uNf9Fu/34MLQSwXSrITOdMFUWP9TiclXNELwk
U53hvr3aYHuGxpqAFNyxNMhHTBTpUS3O2exqovWuhtpq8dZiWip+rbDbxmihb7NwUq89A8pHHMPY
cgdFOnS/eHWRiN/k5FBhdazS7I2GtfkQUaxep7gp1zaV7ZeBaosBSOwuKqnJv5ekMqJo0E7HIiOe
bma/ReXI8Ex/+aVhPNRVRsCVr8r4VhHbfPSupuMYOy8zsNoRFzvJ8mwNTZruHn9c8jHj8DkUXtRt
XSDpwJKceFo7QRnsuwUcwvDFK560lSR3LEQxCA91fEjHIt7HcxicOCYJHq+R4W6Y/nlPJYM+8giq
hAZHa4yE4AEQ4q6SnCXuphJ1+ANuFxW+DlqfSEz8S2fWXP3ajvLmNER5tiWQB/0n+AkPxdkUnlv4
O1c0SbUyQxnc8rwJ2Wsqf3hUfrlEHiT1ITfMDpFFBNYpTMuC2mP25FNTjD3GkQAjMuODh/oKuzMW
7p11ReAFCw0vvYLxYnqE71i0yCPjnA2gdywQPaB8APWiha3nXDF7cQlxD5Fne0d2Hs7KK5CPUD2C
zq6YPjOF2Ndf4X3ewvGjAvuivAPtZ/YzmD9jIf6Ncc4g2BkJ+F6lYu4/q5at6iEiv+slGqbsqJyq
2c6hzpwjubTqQyLGv/fGFm/pghukMIY8mC0QQqsO0ZVMqUVceN/F2Utj5tGkOKCDtC5AkkCY2PsQ
kh4hENEn2aG2ih98u/Yo1knZpny2k6gIyrqYc6vr9Nb0/DK6jTsyHJmtkrkjaHVHd6T9YeD6LQ74
GdGCiirmJ9ExVB0r5oBrqg60nREzhp1RY/QFqeGtFUOXEw74fNeVecntzeBEEygt43xc+cRCU9Li
QulMuJ5Nb0W7LAH5SWdob9MpHNAFOuWmyK2zjbLupjYtH7uMeCTK5cD4wb3MUmDGMVvQAGa1uHca
rBbDNEnyRYWONlXQcgWKqjFvDeRr3qbrGPVBCSA4Lpv7E8RJfHywY5hxheNlcGZC/wil3Tcu3AQi
Tefm7HXNcLKzoXzUViVQJtaeu/eyqn80wu5hTrgx8zr7mgPnm2UQ/FoE+Q8Y8WKTeZgT6jTrno3B
LhggTf66q9g7pIiSn1qR89QKCBFDdoFS0/RgVZA4lqzoFoK1sgWJYEN+T3LcSyjaYh3P3NgGINas
jx89whO3ZW1l66ghVi9LTcDayGuCQzt75B3m3vJp1+MzwHTQ5UA5jn4t5i12IgIq7cx+9ORiEC/m
HAdg6x4JOC23HjHOE9rDbrhxWcNTZWZE7xF+9eoUQtA8IXZMciQLk0yQfgy9/4yEbDjL0SsgzzGh
Chk18OxAmhMZn+Y8YQtK8ni+M3OGhWkVZ/ez4tmYx+zf61mIw2CE2WW0jHBCMBNPu8ieh3VfQVYb
QcetSQ9rbq/7AL8tFw+x/WF6SDZIgVS7KSpRJYZNvyXK1MTaw4fyMKIP2kYzXBRyCgs+bdvB5bFm
xxx+powK+cwdBaQinfppnaB6uaRgOO7oFsnCMl1jq6p8Rmdhm1szkKh1hT/s2i4ovyO2YGNGpaPX
MV//94xYZ9sdSHnMp+rOYoYHLyE2n1HUF1+dFv2bb8XiyW+m6qFpknir2TLtConBWs19AM9LdMuw
3IAJHdgFD90kHZ5S4RA/m3TOh9NxSTtOM14mu6luAkt2h8lwrbsOUPwaevHAXTXqJ/wZXgD90Epv
exUiPECLculc0pLMxM3WilqNQLaAR2YR3wFszw5pZKRE4A5+gLQ88IFUOPHGyXqUYFGfzCezkMmu
pFcnFamIviWE+wGZk273znY7RTYNKfViq7w7dDaYYJTs0y8lenesZ3J+dpSD6z7K4JtiuGTBA9/8
WxOP9mXG2X3Bea/IwfNMYH5ukzyiRbeeCKe2dzNs/o0eG0Aznu6TV9nI7t6Z2TcmXY0mkAdTc+BE
nz6SnEBJJxF+txo8sGfj6BAOZwuWQFyVJ7ftH/pBdxnyI8fq++9m4y27e41CIze/awOYCuWz36av
NHhRhSaj9gZOotwkxHGuE2IBK4JBt4NF2q521FQuE6f5R8CAdxvlANxbNqL+KsHHo1ZtOzL4Yaqy
H83yeYTbt0/zMd5ykUZHvspiw8KseHAWoZxb+achNuSm8dp0/d/6uOrTXv9dfYxgk97l/66Pzx9V
9/FnWNtvf+T3Cln8g+AfHlUm7SRDFIsq9Z+wNmxY/4A7aFPuEiWFtQMP1e9VMjafP8DZ6JYsMuhw
Uy2DiP9k2Y/G9l+q4hCFX8BIw8Vt5/1sImQFj3cmnrxzactlXAu7ddx4+PlGEOGdIXvGi7AfEL3l
pVNHt2zvOYJb1zQQRs09V+VTAazcKGGkeYzst8bMwC86BBFXNLJQkhO4K4tZ3uYJExV/xxwCTuVt
z4ImmVge+1QHAsJmH+9YYpfeRYmm+8SB99CL1IfoAh56TSSCvytISoYM1sQbac/6Ccf5bF1wK6QS
u46FHGDF8zBj7We1nXmpJqtwGc2ZaGT8loHsoWiCobknrj5/asmPeeuK2WHPxKFrcZOpTJ69qk3Q
y+rwO4hSUfMjtDdvp7AgIoKxpFmtHM0KCYl7cJc3lffWoETdGGE9vpMkyYnj9v6uHjShke3i+M2U
TVh07SRGANLdkPt8LotjNhTJu9e5zXe7c1DDQq0NP+sw+CymJaIA7jnLrlIf+Z8Ivbzn3KVuah7Q
MVjbPnPC9YTskt+DM+lhyKpkXLOCNTf9GCu2wZIYxxWlM49EEXlM+SxXHSpjLu8HCCxwlktAHq0e
96D09EPY2Ro+OKtO9IcUrlA4jPSQFFn6g+vBfchy4ua3qraNO1J1ocy5Xnvo6slCtdpXz8nsU4IH
Q33PEeuvFQGR1MNBb98IV9mvBuFTYuU1tnNXC6i6oaRcLn2wXyq15nPRuzBMmBYOW8uuhq2xPA1H
I5p2zujMh0LgX1m2Q/O7oUu5C9LC2JN1MR9FYs+fqHH9Y8LA4Gk2dXQ7GE19qY14KPdiNjQ7ktlT
Fum2CoGDR+n5z/9H1ihUcmO4S/jlOjVhpDRsuUNRtadMgnqvTkgXxwK/E0aTLMQFZqAbs4i8xP5f
dOO8NUH8mp//faL+f56otin+euJw8wGj/Wesx29/6H8FVSYYWZOHl0Ad9cfUPh/VFFYa5ll4eWma
/9d5sKCobZupXrhosRzb5Gn7+yPWJ+rPd8Beu76ACcR/+imk7/8f2ufy43mgm8y3QrwMSJB+UlNV
5pABo8jngx9bLtlESLov8cRih/g+hV3Vddd/OHD+zRzxXweWJvKtJcKJVx78y5S6L8KEvG9PH6Yp
ax9MQ6m155Hc99c/5adpyvK2OMcYpgimo8QB/GRE7d3OVA38eOzZDRIae2oe8hoYbgp7bGsaI2kR
HelCaJeNx25EjvXXPx606Z8PLl6A5WFGDxzM9vwi/MnkNwwa1Yr2e1TttAS7aYT1BlDbPCgMrdSx
SXuip2BorCMfoYWMnIjJi0yNdN0x539Cxkyybh0F+qYbOUNWMStkBDRjvmMLzu8ltwKRkVMYqFkm
mdFVuFHHo70PtP6icswfnSzIN/MUsLjicbeOfGLlSyrN7xHs/H2kStQnMrYQBC9zIbiVhNMezIZp
pefY8rYdc/RDk5rue2eITiNjpg+GvqkJUFrpr4RmfgcQUr0UQ6X3XTZVl8hi6dFGKSc1jOEKyYxZ
vycp0hLQ2PzBcUrDS4f9GRuiFz2GTC16EMLSrI98VMtkHl+xxZReCGdPJczbNP3OBl2e2s+61njt
pjq5c5uZhBqBxgaZvA3d00/bh7pQ9P/KH0FQ9tTznZcQ54Ni4xCZ5bhxIvh3wE+ah67so9M8+NOe
aXxxBJ3Iy3F69ZKZpXppstl74ttBOtyZ9rayMYoMtNOfGgn3OmaAsE7HSn9L+qh+w6y7aJBkZR68
MeQeGvEDOz0JSp7FOUWvo79GIpe+MQ/W32jPu1fY3cElmmJxbOLeeh6KuXvN+rG6LG76S1kGfCKc
dzgARDkiavbIbybwBGFDJwHHjJUCkd4wF5RegjnBIp0Zy0r7KSJ+Gee4g+nJ7Dk+GFMAGEwMDWYT
bufA6PXeS4fiiFJe3mqfJCdEyfA8kSi11db0uuJIihCVwOzmLOfxzBpWlD8izsh3Hpi4W/YPaP7C
WP2am9pcVX2f70rc0Tw0rPo9nRr1EqF9uQkbxV8FgWwvyyhYWRPvOBwNeRtxWq89o3HvjNhUawGU
bOuJLFz1YVICcsm5FBV6xl+tPNV7DnxxFwu+iUiFAbMLqTclfAXmIGzyvkgfkx9+ge5zGqMs2/TI
ySqIY1H06CE1+MTDON9UY6K/2awE9qiA8k3RNvkOR03/w8zQEqYCUjU+/nnHJqeAqMP3SPXDR71c
ogVR1r/qlnc/Q3lj9TzzTQiALXtaHf3V5grtXOxHp6LL30bWQKcEkP9dHHyZQ2iqVWqUjD2IibMp
A9x309ZUVFE0vMQ21+biiE6RgNUgfUTxTpaJ+rUXaCXYYnFRTjbktoQvyvONfhc1Qt7J0hF3YT+6
d4OOrOcqJeNwcD1S0XvB1QosZQf9un53Shf4hWO4T1OgA+j/WRCuWRnXH3EAvWmdOtpgToqt4vrm
goSbgHWt8ThpWYG8Yx50M2KgeJWdkT9qdJJwlWI+H4u51AnLCAux0UwPfc08fT1FU7p3p7T9lHSy
fE1kzvhIIsn0tgD9XDJTI8Ji7N3c9mSXBvZr8BvjW12B32k7iLfUQtIVH5QzVxCR+tmoto4Jke5G
NyOQe1Qeg3gkzp0MHMSG36xA92vaVKbFFjK+TdPM3o7r0DVXNO5htaqnnkfTUN0ONX6rnivsJIz8
vjc7Jp9m8Wi4w60oZbkLEt99mFuXZycIkdvWjZ8iN2INCXwGu3l8iO05OZZ2/q1zhbUdimjYDkL/
ApiB7B41/EDuRT50FX/qQSREenvklVqDvNSlGrcQQ6d1F8X9DwsQ0TZOuzOzimhXjK11IpIl3ACd
9deF7wLDk3F6K2ahb4xQKr1u5+jkZcHJyBmopkVDALkMo+ZIf7YkB0xiDS3SBWKaK/xqRfEVSyYp
K4eueo87QK8pGB81+4StXRrhOUtiedN52bjzEm7YJiutc6qjaTuQtHBkQUxrZSnzaFaGOpQ+9CXZ
Q+yvR4MBxjLGUriS9okJ4Mo2SvM8uml4GGLrySmZIHqMHy5WFTrF1uaz/+zkOHprtwnxyjI4XGYC
BYQgW6b+jt7tvWKXdhk6G0qKbQ7HeAxJxSS5kuF2tIwZou7TqcdhH7sxZx4HeLBTWKNWDNF7ZBVe
80hao7Wy+rzbxWqgT0uAo67CYHoPXJWtmIFMZxKdcJQUef4Wsrzz1x7c/n2YqnREbCwD3FxBsvaV
cOi5neaB6izYodty/KPk+Qo3kocIYF1sUN1Kcl/diKJDkDVHM45F0z7ak8QClCTcVd02jjHFVDVX
oO4t94Q4ePo2o+ICBwYBMejw+hcbRxn1yWq9+UPCdj7aupyfZSZr8ua68DDNbngsh0jfp7kDWJ8U
hVNeSsH2uSD4ysvh4TMu33Z4jR78TuQUB9oaVnE74uiRwa4xVLk1wmJejWiRNyJ0su++h/UzMPW4
E5FWqyFUxq5J0IYOMSgTy+AsT83xmKbO5KyEUpvYiFFgBrG1LwjE2HpOTWaZmqItaYPipg5rgdAE
AWC5KAGtZtYn1hfIA8lNQCrIKKf8VSAfTBYdYXiVFBL6gLywWJSGRNvli4jNOsqkRIiYJl57LhZ1
4nAVKvruIlq0F/0i6kqkjIidzF9luYC6cZR408bMTHWcse+tZWm0e/bcLov7IU038yKoFDgCP0sn
88wbixzBmXxKli3uW6hM8zAmOZYvkwzubAXEPN8tGp9f6syq130xLnWBbB4mcg43XoM2ZhuoEtcK
Sq98FWk/Y8Zll8mxdVR7CZsOKRjia4RyAI7TA/jTqGP4XLt32o7SA6p8+QsdqtGtW6nz5bsBHryU
SFnmcA4V1nzI3K6Cwx4RR1XJ/gcs5BG512ijDzbzjgNH8hT+qooi2EhtRI8y95d7IKdM8CMT9l3s
woPzE6gyTSJdwrxS49HAHMfbTZ1kN+QpcIKYSc+6pMhLNqjs0M8QVy+3yaLxtGZOZz1QFf5WfDWp
bT1nFjIIhLNZsLEZB1Mng8JAvw3EdksZ6j1NOUuP1VIwVltbiXyTJXZxdPDuXYp2ng/C7EjtrGlH
EXahsS0lAtpN4nYc7tB8jMcqDoeXFD3hXVxSaQCDl7fxfH0VYfPdMTzKUqyhy0MZXPEXSrNglQJG
K46okKx7HoPVDxwVtdoYsac4tRWPStYj0aLR5VDrpN4nLCBektTku7MaI6jWZtnqPRISfTaZpGyT
QY2bOOYsrym23uirAf3qpfwNvfrN76fiaHe8BSdGix+Uk/4KtEyBLEQ1UXJpSJjF2KGHhGJor2p0
Q8ecFJmHv24i/o3sAOeT57MNRoIMZ+qnHqK1w7wmhaOHoGU3pyjkYUg57FfrhoHIA65oynuHNB7y
4eQ7OT4BLtyKD3vo3b9raH5Ow732M8srwXRj8XLCnwQYQ41dBcBtfxAplT9g9cG98z3WUzGi4hPs
RFy5IZ8svI3p3o/rku2l6xzmvn6Po4oLs3KaU+coAtNG2XwfBiHuFCOdbyMV9+5vPjia459EMRbD
R2cZQbpY6n9+sYEf5L4ynO5goK5dQXr1nrTkRjPJ97szSFnccBRxgVmKKz7vu2Bjck6dcmgiRP9R
N/uCIuivX9S15fyzUoe4Urhuy4vy/408a2i4RtK4O0Cdbpw1EfPRpmPkxx7AUHgVhmTDo3neajYd
CcYHKqhM0rz6hA9h11X5YzaK5nRNeQN/U/+QaeE/BOQLbsO+mQ+R0UK6bHrX2Pz1K4cT8y+fp+/g
MzYBfoSIHn7GfrDacWShx/bAWpHYCj8lE4q8V72r9cTTKSWyLkRE96Vsjbw0cOD1W/ZHkMnXEZfA
NkUeujVcUgcGWdY3qrXFm5KyuoGhlJ9Ns3TebZEn042MZaXObZIExwg148YU6bxLJ27okkcJcK7U
vTMtJNftVFKvFkTOUkDOu2py9FkkVPNtM4ybennC2GIwHlXcek+G6+uvMohNd2VXAoSw0/GM9YRH
3TvWxXFgKXlMopqanWaZvgS8r4Gcc7lC2rjkSXyt1adqbh4QBy7PlHAp23MK+rBkgCzM1HsSTi63
9hQxSUY0d8kGsvlwm9IzqkS9xLMRJysoVsV762C6OvVk6qlLE40xH1KKIZsYzH7aujGgIrToWJmI
NGBhx57YtQnAFRveUGW/1JFAddxgRjv63lzERxAMKYFKy7+IKOijjYnEwVtHKbIWUpqpuM/o+AiW
LxY5sRip6VszyapNFC2Gm5j8IAxzGLlXxNNytU0W0QOaIp922jzQffOIher+SrQzqR0V0/WOxM8W
paqcb6aWxi1IhPxFZ0O+a9M+3aPq4H7KR67IuaehSCpveOnT4t3HabeeJ4to9rEAzdjqVNFU8tmF
ObZ8wlP48Dl0jMc2s50jpn+GNqwo91Ge8NAL3L449m5Qf2A4qj8E63vq/YJVHbdtvnMwRN3TiQYX
TYLDCiYsi4Ki6l4rmPev02TBuyCe+71fersqCQuW/j0gDTEXE2SNYhwA8sflse0yupbKd1bUTv5D
6bTDC9Jxe2tXdv3hdmB2EEPqs7TonjdtNXMC9ARnvtoZAyUSYiTglxTFBD7v+qOPqmDjBD2dUSRE
769rd+YeIfOsIoLR4j/CqGg+68U2FpQzCeN0hysXLcShSjgTG9kwlbNHjpwpXI7QBL/6zkXRuSpK
u/mOliG4WCNjlk4CxImx2p5SoIsXj2n7vuUA3eOlcNd1UKmXAHnVqh91ug+WCRBaK3lb5syH/JQ2
OSCa+AvfSDxv02CWb2zO79Xky1/6oafdNl12ppXoVuWYLA5f/tLKWArn5VVPImSIhdCCC6Mm+/ii
caEcreVWnZbnu0mQx0YyLHl3m2nYTS0q6VVmjvYWhxuTkaV5BaRKA59Monkwq5Zvps4oRa5nsaxi
VI3MeuDXOgGXKkUvcx3H46NahhJESOrzHHv6ZlJM166XoT0xguHybszDNBj6RsRMPJxONw/XiQ9S
jYK3Am/Ys5icgHUojgWyesb6FFQgg4LLEOFxvI4HDPaUv/SiobNl4MhHvwzy5jTQu1wyEBqT5KsN
Zn0zc7vh9Qb8EK2wtxXrIGZ6Zcopf2wkwexgbv+HvTPrkdvItvVfuTjvYZDB+QL3JZlzzZNUqhei
NJjzGByC/PX3Y8k+kEs+MnyeGw003HBLzEySETv2XutbOSgqtJzhUHv6th0wLCVVzy2OJ6M46YVv
xFgfryF6HKp+wISP6DsRF8a54YTNIOpdkPEIEoJgTruq5I2JdencSATqDxQ8Rkfja1Qf+wwzK2tY
3j4vFqIJ3NpT+4WsPInGpJ+fKsFrHsmuOIm1uYI0jWWNE310fuvUMFkyVqZh1RH0nPI3laCd9u3C
EmeZXP6tf/O2SWpE0TRXMHri9vtmEJlHueythJqipFhqlYHk5e3RhLSyb2xaQxUxqfeGWVSXTS3z
bYsP+dLvVftcm/TQTBXTUxvWWnki+RPGCCctcOl41joh1de6COoXHVPsdEYbXE4e62w9EbezSZy2
+2JUFjckJ/h2hzKTVg6JuUdE88Hl+jy33boMq6hWF5hc6EgGqUfNm3f8cTZRcDBMDB+TtetNXbLu
AhzQXkyfR8JeBvV1aKP6FcdMfOMNDW2jbn1+cpsDACsRo3y+Dsz94vRW3vpQavZxXuX35TTSRbLZ
Jplfyse3vcHsaQGv/uQbTGNr34km6giV4MZ7AyKTietftgFlSDvn8hE32Uhen03/DNIGEyZufOJm
5mPjothLB25kQIP4NBdGdblA37h0JEUszk4YI5SHnxQhUgCrgL1ty4kESGnH44d5okxucvpzRl3I
R1FWLLasY881xoRPiYsMkP6FG761BInis0++bKJzzFAPeBvlp2I1aZCUqHyPMponpNbLceg57LxJ
VXpQI8cWwxwJ5MZYv5AwRYN6omds4TQ72lhxT5bbEnhLc3nHZs/D87bMarJbDnSO5gv0Q/FHTvUz
BBK5MoNKpelCdZa+7WjaPDH3XI4CKcUc4jnlxyQm+JCMvEd5YLFruWPDGc/iWRMwUfREvwyFSZme
Kttpz1NT0ERcl0rLWGMxcyu/WXyJGIUcArpeQu2sFtXiJqFlwjvZ0Z2uem++ejPXWq03fMOIpQ89
H32DT48Xl1QPysuibj5DZ6XkaAGdnLKKlywlnPhGetXLODr8asAyrZP0E16VMec3ADTJaWic2meq
EkIGwECQaIjiOqBuGZz0ehIGi+zUUk7UdUQFOY/zdhy44bOfL1e5pKX+9j/fXsy5zNhihDl0X5yJ
PbVhUzlVS69vtRTzvkwyvNpTzQudUlXG3mqNxqYR3zCiJXF4cdLlqnEXTmSTN++1yn8fCJV3dwhy
+H5ro9hTzYstOZkSTIELGrbHuI6+hwONBL4xiLUim44D4X5LF4NtWycxPQ2V3eB4XCyvB//cR1gb
38rV/4ij/0H8gfF/Pej8z+KPq/QLEWav1Y8C6T/+0B+jSl/+xrAM5gCjyGCVNHPi/EP+gXbaZvYS
MDF01vxJl4nbn/IP/zfQZQy7XA4HzKZMPsWfImmTiF6HwADf/jO54F/MKs13kDSJDsSy0G6jxMY3
YljvDqGtFjRQC4U/jo0Eo/kIJ0ofO2etEROjwqNXJ3NZX2a5KaanVFfYyknqbNgUg8Z59dKxkiad
vQwhE0Jad5k7RiQM8i9iCV+QfJ8K8X5bKeZyP/zStz+7J9ZP9sPhD0oZH9hf4dS+dBwOpvz7H9Td
vhqmIuqW7oKiWt+TmSVCZ2JTmkfP4MUmCfD7W/BF/9/4G3KFYo7r6ke7hrXy8d5d0jZwwa5YDqIS
+c3+ekmRFlYj0ChfuG5wWfeeyEJyCHClZDYtOoZKrWiPZoe1JZjgyepwsEcPJij6r2jvxIlZnyKP
eeRmGT1+FZI3V896jwgN5xc9/boa0KOt+2UhzX452Cv/AskyphwQJLSqzDzqYCR0bYl5TQ903FAv
8FsLd9T3xULjAiu+89pXTa02WetzKVLUxxgiR5SVW/LCMZdMLgm1ocsdIWSmV8Owj/AYXc0uE8GO
sV0bThZ+lM5ixjPbWOR2S9+Y1yRjwQXwYnSOO4pnNGjm+smNxC4YGCSxfDQpDxdAsUQHb1RHE4jA
V30buxMfQ8vU1zsLDcYnOU4QFdxatskN4hQ+UTDjHiLSNNFPHSPmhTx7QRtBkl2nLmRte/J6ySeS
Z11vdptnyWacnPsODogXo+kJhfSc8X7pKjZci0yBj41vavFiyZ5fLlWazzP3ta5P3eqxCUf4e/Am
XE7UACxG/m0z5Hw6QGgMTPXScogTBplU6+EHWkDdVWuvjx44XIS8cl5R0UYfhtnFUzV0/HFqyq7c
tql7l7iMH0NDtfxI6WxzF1y779VzwpSxOdqLgcXnO6TCSS1+llQU7FPaodvwMBPhuyDOdaR5gf4d
vMSy3hJv/XEC0KncP/zbF0GLc4cBRo9KahmxICawy++Eb9C0J5BeH9cOm8+xCbrYTnUzL2FBBCwW
WdebvG09ygLv/poY67Tm2hvW8yNdJ3IOnQAVcZlFnEhIW2C4lfXO1TzH7gcxeub1NDZEQVo5XD/C
Ko61KGw/TGXlvVYxOWCNZWSaAx+PbDLRsRqnEXhEksHCCHE/5POZ/EmH83jtBR+E26r+TqaLcLfO
6PHYkFnIzzulpdvdGL12rD0aXfCDYTm0lkkWHzD0BTQ7T6T8MpWae5dajT39PmczVjX+scx+b/Sk
79PVgJa5ayAHEVHOq6L+AdSw8kuY83N7kMViKRbRxL3lUA2j5M1exS/Dy+VlFS9lDv8YRgf+cfWs
YH/dI43gRRCon/QxlY10Dzl1xIXDNAuriFagL8aMM3MWSY1VxGmP5GrMGtPjwE8PBYKruDrHH4ev
Gi4LUg1+Fy9Ym6yDA2O2SnLZPebLIsQHMXhLe9mjQ+pIamNOsAcTy/K7IMkNnlLbKPP7aMxoHtGy
b8NotKzTMtosEMtc8lt2zJFJcDAmyv7gDfrS0K09RoWPboIoaN6epkXq8Z3ykQM+1/uaOUe3dcf1
peg7CkccHCv9BVuFfEwHwRQcjWLiPuvCH+RNFlHccxgzIUN61mReJ+5KzPGL1Ssm8jjTRy+Ku+yl
MzsaMhtnYGhnYaHIP3asEGbCmBO8BgGBVYXCWMcC24xXxAJo/htvhs5Zdlatxz3vi868zsjY0x/9
IWrzb45XETO+gZwXRxiURylvSvafBT3gQE/lFFXSL+ki165hnBIJ+mwD9J8UFJHGBmP1hfo+jf3r
yjKCZ2ccwEMs5oM3xnoKcRwPTwgjxI4uZrLFd6dCa4iTk1UEEZoH2OKbMgVqbVrmTII8wvUj4DR3
Qj6RtSL9GCfAOfZ247jEqdXNHEGaa4g4bHzjgwLcHlql8QLOJYUSSXGO4BeCdzKROGjmMv5cqMj7
pmMrYuzZVTd94V4OU9fOu7zo9J1be/GLY43VrmST2jJ5se79NqpeTOJeMLEbBIh4C9k9Ru91t0E8
56FHyC6c+iUvrtImLp5kpjDeGKrfL6LXGzFqHVYdLYqxnJqbsVjKS4dB7G7gJH/Hsk5USTAkD6Nd
3E6eobND1yp7386t3hhZXR1GolEfgKoUT1Npq3jf9RVDGDYwzBXtci5EkO/R9CBfbCcc44VHInA6
WvUjm07zXDmwIbbZoirUfkb9MUG5xE9b0p3xXQfkoesNJKa4DNOQ5QOew5b1O/LoblvQ7z7KJYv3
Ex2raycmVG6bGPDaGa1QDmxVJ8eLVpX1wS/amRjtwgIkmmi5jx3zLovq5rBmGW5J4W2eObA2EN3l
6J4qtADjbi694brt7eghaBL3IMBX7h3SB0KRicXfz7PrXoukby9YsOejUVXzaRJmcFr6fNrNquvC
nvZi2A5zRj9CuY9jOi5fDaPILqDfkmJRdSTW/7ok+qmYQxRn8R88d/S6aXr8tT5p69Lys4LjpO6b
7oh3ugiNyWITsgWHewZ99UXEW3789VXfyc8oxFA3O9gIVlkYJLO1avqhEIPen3jJRMp7yxHtEwoQ
Foaml9QYv77OO2/023UY3cD0otqD5POu+hoTBAoqiKOzna8VBlhCeLRrl8/REUvPv7+YZxgMZiiQ
kQy++ynhjSgRUwSe/YKconrtxihO7+Gbv/rXl/q5kEUqSKOQWtzAF/neiNvGgdcIbbhny53N64r2
3cGZaKYqn5wKRWDWPzwlf3M9k3OIyWNiuEjj3gn5sE7z2halc15WVs/3LahKUGeH4H+oRlQ68/P+
+juuP9dfi3W+nL8mWJAxuk6R/vqMzJBie5x49pkeGtWV98axYkFlB660ZA+0EchZoShH/tkQGdvH
rz/Azw+p7+CcD3wc3VI6b3FsPzykdWW3hi6YEgxD2h2niUaBNqE4/S+u4plMyFxzVWO+e2qKSE5V
lCr3HNOKOs5gAw+eT8LEv78KB0rfcRjE8eK9u4rbW7J1BN+Fobm/dWH0hDT0/hePCakTFopSTjur
vPSvtywnNpj2Su2cZUR7Enk7D8U4I+zczRGgt77R8MB+/cV+Xr9Y01lN+Fr4drnsXy9ZpWM0T4Vr
n3H5uc8mrbzzYqyAtKGoAxKkZwYDUOJ5RH593Z9XljVYyULJZ+BF/+mNCBgGGEvjSNSM0BOies1R
c9csn4ye9a8v9TdfkYfDg4+wWqDpO//1K3oolbhUKem3rR2elTC3rIA22M+s2OsJjrDhf5Lu/t33
++4xIWQA8fO7i45MAawkcM0ziVsdaAnbOhWGnxw46Pzjm762Jt696mucIV4X2ws8/+c3LfE732A9
OS+dokWXmaVDcIRnFPfNuHTXNQLJCvkHZbKeqOsmai11PbYoYvY2QzkOF7XzymBCfTVpjFF1LkSk
3/q52xT/8Lj93Sel9YFHBPgCDZp3G0pFIEaKDIQnvMQ8DqmLpi655+yXYwbzfpMFlPW/vv3mz+sQ
1AfeKrZnlMz+TyFXBf2SiD3uLHxBrat9i/NDj0YGX6fJlpk00fq8Z6l53Q5F+4nGJnBDKw30fatk
WxzaeADcSJVE5495XfKvN4cA+QrdIF4G7t17lbfRokEefd76cvEpug0nezFjYZ1VAd+NTqnxT22c
n55N1wL4D12F+gER8vsLtqlai/55OY92BPOCmSgQubbiMdXAaP5tCcHF6Bthp3YJbfvp2fQXAGFx
G8xnHWvyTirUlMx2OeU4RsNx8df3+qdbvV4MkIFp4DZgOXv31pU5obIqMuazS1CjS/na82TxInJK
/PWF5DsxgfRdlsu1eCBqiy39fWUE5ijVLsBkKoguUbcGZzgAab7q86cI1KG6aLKRTsgb2DOZEvIE
isazug3R5GyDdavvkzSnTyAmDkuhMhlVLhBvjoZwaWXR9bL2RrF2PyYoRsthkvF820N9gz7/62/y
88NAKETg0DANHExq70uhlAycxiuVOkvSc7ZvcFBmo+khNuZg9+tL/fTyEwOwBvd5Ng1bD5buXxdi
RDWyHzUDo84AfYltme/f1m2wA8O3xoPpf+wfrrvXDzWQzbbm+ZJXH1+Kg3Hl/XKzlJbZdo59dltt
fwP5O57xzQUf3hoirqfo6rRL4TzVWst/WOnk+0fE5souGGHc8tgIqYRWfc8P9Y9dRH1qT2l2Jrwy
Lxdkf76bY5VAdYSjlpQC/zPykNzejrUygWWu3J3Kgnx8lP1K731j0hpDSRdxydd+Tdt568Fi6Pjn
t7lLB02I6HH+/luvn0XF3zSlZOGJOF9TmmET3DmZIhN0fbyItaV6mPuO3OWxmxsFy1fpW2fSsDZV
lNP3y98gqmk7Ah/1EfHlV1gQ825rEMh+N9FtgKjYi4O2U/e2huK4HGpQ3Ugue5S9hofg9JK2tFGF
oCaGYJPAvrrscxtd7ppajqRlbhcO0Et6RilhhoxRHaLUBzMhfGEztCRE0/s2IH2+WksGmWPzHVM7
NGZhfgUemNMUF6gqyCBq1mYo8srkdiRkFxQs+ar1iQhRmt7IwqPk6I45p6KqXfi3b4DWt+JzzCM6
L0Gx1jVtw7uWVASS/U63HEltbsYdB/e50wGEQV/o+0YvZXJrlbBOL/O4Hfs7ZSluiGw83u7aLJv8
vl7IuN12Q2+2e9Nw9X1uSP8ydt06v/caU33VyqAFhpDWWb5haoe607Xm2op6Q6AiGOAP8tWdV7iO
NCWhQ9ggHWVmX46rVJSOBorefZr3UGPdBlXLlj4InSvSg2iE++Xs4h60Iv7GwcU19xnNLrnZOhvE
A2mkXLpdybnbwKhsWjhJYSl5U02j09+bqYCal/O4JLecV9E9mLOHgFMIxmzjCBc13zIIJR2lqRAe
uJIl3CFaozlXwHFd8PhT6l3aY2QCUEEqELGvAqe4rruCnpYPkwDmb8EZdiPTgC5jPACyezQr8s5Q
bzg8YFXiw+cVacfe8FYH0LPn6UMGQashcWv6ZogLEUZFNEJ8uGVzrX8P+iW6ReSkwQ+sLTinGPgw
VoLpxway+JpGCRZTNaipOX5/rVzJ2mKss8rJw1H0WgE362jOz+ajqc0kPdLtpTcve5tlvHMdnqLW
X2e6YKL4XaVae+Zg5obPc4qFZq9T+vDfRzMmKGdQXGshEdvUdn7t2a+lma2d2I72/KYBq3VEkLQy
jdftz3MHmowJvSsopR7ziE1upJoEaT831EWJNQVgQSOYNIDl5Ye1sbNZ+yyQcXoHcIIPYsLV7vZN
IQlbXCAhvwzaswTSas/J83ufRA2ID7rAApVllR0OmJnmb75gkrHL/Fbad7PZ0AVOZmpji/dvgke4
cRgDJDVp7bTBt4HNNCfnDe4t7yOFeY7vHxs+ItFNkY4NOvUoWtZUMFGQOwwgl279XNCURE1QLWBB
7cyOzqXxFupBh7z3aZAtA+mB33f8/8xJ/2FOalkInn7Yfrev/ev/+fZmBr1+Lb/9v/96/FZV35T6
9u3HQekff+rPQSlzzb8jScGEMh3mk0DS2KX57/8eklpApnzWMJ+ikSKLnsZ/D0kt+zeqa46R5IKs
AD+I9v9iSGp76+7449bNmJHjUcD0j3Eshfu7g6k3d5agxVUh7cmV2RxGetvZCB11muiWl0x5NywM
cqJnP89hyfhnayptHTzalce2pPmJCUaVO0mE8LVqbZcUTyPfualRoZnGGR5OnbUrY1c/lyAeVi6E
Y70GcWWeZGNglwucCUl6bJNt6X0dELeD8VHxwQF7snX9vIXWStzGsvTDYUaZv6GrY9ebhbSKvZPA
eyoqnyQJsque7aZlxeEdOQ06RkaWuvtBed7WQGICzyNFktZF/rGa0+JRJmgFEftiAthwhKqfE3No
D3IUy1mNuE63sXTdzxGiN6KjSpLn0YvHMeDVuX/KWXMuNbmE97Sv5bZCWDsOZnDFpLjd+mUcvxSo
ngkRzMfj4g0wPFNim6PM6A4MK3F3pHaYd9Z8Vze1d2K0V+1dAcCH99a8qWAmxVW+dWqd3wryhTZe
hMSEtHN/V8QKM0beOg+dYVW7qbWN0AAHcxlkWp3YBIAhicWki5gIjGZVw+7WLmEismUF4tZXrUs/
c8fwlIVlmoZHoOj2ToJBu4yj0jnYjUmnvbXQPi9quWtGqa4Y6kYbrJCPri71lzkf3J2aMgSLXg7G
h11+M81usXeHWm+Ji5rv7TTzPg+RDptqfsHbrw5mY2XHAUb2wZJB9GFE+bfPsgjgV+rmM4GjMruK
nXLN3ms00xPdM0kEK7tNE98/Krfr9q0rwcSsqhtaR3IT+z3MzLkLPvtdNf0eMzvaL0ZF+EIblYQO
0JS/s0nIKi7nrHlKBjN78kkafRUkB5PRuzjGlajz8cIXlCd1aXCT0wD5YYM9B2dr5G+TJffPkeFW
N5Y5gsKdzCc2XiIU8BS2gILr/I7ThTgDEx1vJETLC5shqd406APgW5mi9ID0DOm87xSw601AwBag
l0FPZxeZclbJMdgsKJP26GF9/FQtUrO2ljCgBz9DRxc4KIlt9DphIQcqkWkZ5TZr2bOVWa5DZyAI
QlCEOi37x1C1V50rX+s3HGn7hialmvvoMk9Y8xYOkfBNcVLfaaZFb2WwTcdgqoIv2MhawKcRDFR2
enWrBiZMXwhiA5Jqg0ut/H54chpt3Xb+kHTDrsi9RztSJDJ26OZgwgTnqQaGjiBCFfOWkUJDPSdK
9qB0HuNjY3t59yThcud66xgYKpNt5Xq1d66U4yuxhY8kjRsWSn73ckQpF8GJcin74sj4BCkKk67R
iPi6hSjtfTRo17fdTlFT3FXQrqKvGTAdWJZLsGGF2ySmLQhjHuoHnlwHrG9QAvwA9UZskR4LZnhG
H2SfoUzP4ojQFTuxU4MpJwtqGHIkUuvYO2J6Yl9NcRl8KGfEIDktZ54UYya4wkx6isWqnfQt6i77
6ww+Lz9I8GHNkeBkj+OBSAMEkiYxWbvKybkk2mvOyaVmfGvFDMPDnN5ARrYSPpHv5UyfR5ROMlh3
+JKsAYtIy6Cqb2iySpBuhIokVn+RF5NjbOt6JOTe014MvqFyb/QIP92xKcAZwmBpw6PY47owo/mx
mJB0d8giOiRUXWuExCFNiDos96oK7BZBeMB7r51o6+SFDU9usPAEmjI5VN7oH+qky28rWZDzFkAR
64hKutSkhF1ETQMdZOptRGdAEXipxhTz4VAN5qbPXHn2Pfjpgjkh72rG+hW76a6La0vsDS81Hjio
ADKS2LtA0Dti44qquvaIarv3gYnj/mzHT0QayhkQVXAxWz4FUduZ21zb8aHvSL/aLMtQIB0Ec/6F
kd1n9qjumnaMu5+8iLgJQtD8jTRa44EMjWivORY+OXas7hD1R2wOFRLe2FM3de+LfSFm4zxWRvRl
ka5zy5hsq7DDnVg6o2PJX/Wce1C0VRn4n0YqwXrTE5mEK6vVF97iLSBCpL+J4ctum2nOXmg2mGcH
jds1WRL7XlT2RqPdzkAgJmYDS8Wyd9kcLbfEhWc7dL4HVVTNE8P6/jS743BYy7uDM5aQujNzmsJF
CZSqBX52xlTwxDotffSnLPG0AJ1t0xEdQVawftCBjQLQhMRNoGJy28wxisEFuBfG1vjg8gX2jcox
4ZmTnbA0LvYzFhKI0KMTNK+jL/sr5snmt3GQNaelxdrlZmQewblZHzHC4VoIaqA1CG/3Wdpgrqj6
4jo3pvbDwHt4NXR9d+vQn7j0PbMKsbZll5g10gOIufEakjvqHlm4x2IZXwhnSS9nO0k+RvVgXEck
J/CXKJdKYJWJD35thMz9jGuFlqYHb+L4t06GFR80RfdKAHvYKjffWnrp71DMrIrp0ndPZaCCuxxD
/4WZ5fXnScXtBtK+scvnmpm5EX8kKRdRelUaFA8eSZBixnYi887fGKZ4JhDI2E1J3V7pKpgvLKEA
NLP7t1uNswV8a4LfXpv9k5BD728HFSu6BQwPAjHVGzXCdw9blOYhoMc53VSxJIIbciCBr/DczJi/
jRSNxVqTgrqx39aEtb9Kja5W2wkqCs/IWAm6Lg/AAY7unHgPVpf5MVseCrY4eVTu3KTf7WP/qe//
ob6XJqfiX9X3V+la39f964/1/R9/6s/6HjCLv3rdkDuuOG2Dav1PIaT3m2TGSiXvrlrHN43kn0LI
4DeIJhbuLma+jGY8Ku8/hZAWpBfy6qFz07EO+Jv/TY1vmvJdkW+wNsPY8phR8gENab7rCFosMGVv
V8ZFZYg6aQccGa7Y4iiJcNCbmjqRPazegGxruj1PuYkJv+mtb1oXeEfKJa3Qkc3qCpGxHdQbfF3L
R70AN/xgBnRPt5MyP+Mdip/IjfHCNHadjyMGlits5/3tMgUsuGkNeBXFpfCu4ol/GbJnBc1BgK48
dn1WXXgZavBSO3dF11ufxYQH+QK1mYYS4MqesEVM6k9WTqD7pVraBd9T4U7D+s5bw9fsTZwpFSxI
l8RFvIX7ZcZauuSKHD6q5TDxrOETbOYJLdkAzeQqt1J0/G1Xes0+594+QC0oCdmWVU34bBGlT2YC
qD9G30b+UJohn4C+g8cE49yDaw/ypEgUOUidfS3ou+9Sj7xuZbQpSSrIdg6ZTB9nJOK3boZC8cj/
xbrCGRyVwCcQuveV1XebDnLarjfFq85tvfGNrJzwFHk0gjDI76DjQ+QfUX1vESK0zm5hjHRvGoVz
NQbozcx+WMNZgqBlqrdQWi+l7z00nhM9dv0s/VMX9ZbYZqpxCiwMNp0XjwDF5xEN9k5Y0gtzItz4
DRoSFwZdnd2gLi76BgRhNZRTunYuI7Sf8zxd9EMPX1PETbLzSAC8byvCto1DFKO+IkWEcgcO10b2
03HOpqXaUreMSWhDndr7cxQd7bqUz81i4UpiL1seg4LYqE0fT156tIUBwjWlvqwApXrgkXYDPTQt
dhNOf6UOaJ9mQ52wWlREU2aFk5qvsUIozp0jG9dximBXKjuUGGeuFyciKsSIqp0bcMpEm3LvE+mw
w3O+po7WUxamDi5zu+b0mLhBv6GnqHzC4oVF9LEjgTEs0Yhj22+I1PUec40b3ZGneOiunNnPNgsp
uV5aX9vtAljOySmgyujs5dW+ovP8JERyp0EyUYfxCeMFbFo5zp9MY1r2SIQiILzzA2oZdWpxL+5w
M5PuUwrj1DggXwF1yXMgkE5xHlc7JRJsDLZOzzaj4j1BI/jMi3k5GS2vpnQLIoRm+VL1PpQHmM4b
gkLIw+qzcV8TeQPVEWMghf/0uaNbeO5SO75oUR5tl4UtEb/5AXlcqOxm2BMExu8jQEiUogrjVgRi
02CCDeMk+eYg7sfuBzgBdREYNAMPjN1huwdvhaFzmOPLytFgzAH4HHBxPfSpUCsOztwgI4pCu8vM
Wz59dpERndKtEULNCQH38A1Xxbz1EyKRPV62Y9usoRc0wKp4AYjUtqdqch440tznfnpJKUffeTDg
2CyPqdsfyL8Kzl483asAm8ZSyq1vzLsYB34Xu0noj/aTatuDP+urDBQGrspB77um6HdjRBFJwOoH
F37tZiK9dmuWxbfCxhYlq8kF1ZsAFhUwRFvTDIMemwiGWRbB1L8i0Za8ZDoaG8MPyC/16fYZQEZ2
RKpUiB/HiWerUSYZLEis6GuqUCTBcPS74gusOmTA0gjOLsvleehQxJFinV0TGcJBmbnplrfCvIuT
9g4M6U74fKmlrq61b2evxbqa5UPkNaSBKXHRNNK+T2XrnuuGqp8bRsuSkKJPXps8G4JoNWTDvyd9
aR4pdxlBpG2xwe45kxESBedhTq2dYlm/g86Nc2xxg1OeefeR290hczX2LBP+RZ2JCQxv7vYfWVeG
raRNRKSG1WfXmRxGKMR5fzC4UXujbgcUa05yb2kdXHXaQL0s+q2dlZ+wK8oQyd3NrMt9BfBoo7PG
2yyVulduxeqSrFZmI9uDPSCUVNT2a2KnWGQTdoc2CnVuBoc06x+JS3P3kqiqhymfrhrRdiEFWfaE
bP3Jwfi7KcT4qpbg2Y1hb8C94TkeGvhD8HYTOe3V1J1qN6OQJE2WtA77Wppxe5j87kvlzM7O6RZ1
NHr52NDm4AHOUSqVQLcvnHYyrhPTuh+IOitU8sHNJY5LjNgGKTEbVtqdK4IXOyBKwrKdMF/X0kb4
t76yDirN9L3m1pWbZowhWriL/5JHsflcOL677SyPV03YTKTIxfbmcTe2+ZnpV793xnY9xWX+ph2b
FFlsUCdhPhc+oeLDckrq/tg32XlMo/yAMygN40A0SBHFns2sCJco8Db+hO1yU9uD/YVshn418An/
el4M+y4pV/Oa17VX0DFESBZ0vYMslHxutEvOtxwu4XWzJ0zFk2kDYIRvEowLG2sWBDvZ9Q8jOoc2
9covo66OVL3PmZcTYcX3QRhc56HteOnFOGPT7Upzb+NRl2HsOMu1xkrIXCFqm+3AlOXCSR3yg4U1
b9QQW584FzT3TIfzaiMQXzYkqbAyjaVV3QKBBwNcd9hLcQOGDZyt41xzMjJNWNrV0AyXEh9omErO
acFg0Ke0xFMipnV7xlxek8IkfOd6Mjz5ATF2dWPEzai39lzYYFDmJRvuq0z4p4D+zVmP1pOtSZQR
3SjiI00mDMyON1lEQRbmBJDbrnHqss/K3dgHX0ox3pqJl4a9PfX3yqlup0qA0c/FXTknw02u04+q
s7r9oN36DJLoo6/s4lGn+VkKxO0IE95Cl9sXllf7OJlz9Ap7vtvhc+igbgu5I+ApObhYzza+T1hJ
mcP0TtX4KYhjtasMX1zFuBFIPurpfozK/90dQAcNyHQ3TmIVr7XvzQ/eJBCKD/4nK3eaEJ6Y9wGL
HLz1yDVC6SXZI2ZaA7004ojAK8qNZel6yzmFl4gbRuK6tjDyoW/lvebjxXRfd2X2tenyz7MhiLoJ
qvEjQcg7A6XtNaY1ZzuPbNleRq8x9NPOprfbdPamMbriQi1LjblxsKkRqviKYMIjfZE8xJSPEYxc
p3vEzy2NMT8Z7uAu+fRX3fajWIJj3c/6cSTPa28GaZCGAYyXS6hjX9vc/8LqXOxbLElbZjTDU5qZ
4FGt4NAE3bx1MHHsiOhkg2B4tu0lntDEkXTeRJ1JlNQWanvptJeZqQgp7NV8CfQ1OE61qSGqtF+K
uDTDQRcpvJFmNB9YIBWGkMEqfHJGCKU72FWMbrq0czYvJapPLU3si9glrKugFvxg0CKfcV0XPqJl
e7aIA7DMzwxM3c/kRdIXXPo42ETEQAtkMTvm2vleBiyWCwo6CuARqPgiMHYa28qSNxEHFYv3tuog
8eFd35ZUHmECYjBOwjIy0R1cdGig96RMxg9Q8ZlVX1FohQRHfOiC5eTK6SsyNfegzPYzQ1Ka32ji
dgPuTgTowO0X7QT0fYwDd+7sZDDXYSU126ImfUnbw8vYr62kpaF7CKtw6xR1tOnWLp3Ia/iCFfbM
iF4qXpbiaCEm3iRdNp4rY9pFnXWdJZmFFcDtDkXj0uVISqxCPZqy3AuwkiT7Ymy7+y4Z7YNhfgZA
S9GE5nn3/9k7s924sXRLv0qj75ng5kygT1+QMYdCkyVL8g0hyTLJzWlzHp6+P6qy6jidjcwu4Nw0
cIBKoIxMKxQMBvc/rPUtWUSPbJYLJkUkaGmWucELrTat3QTeICMEmnO5hd97WEruvQIiD8NBQ6wJ
pCpMrWGDh6DmkYKZE5MU0ZU1TKglS76N4MEdivyd7nGZYRk8ThXMH1f3Uf+nxXl00nkjhYdRZqI8
xL8CfCV2FediXh0r0Ps+AvI93Jn3vOwfUc4DtXOWu66gVzE6G8ckXifgP91GWXMSmMpuLlozDVhw
NeMrwjrChfKieJy6liUpnlts45rFZAgesFmh/04QTQaGrNieF8tjUStcD3gxwpThwveMuZmY3OVu
waC1nXInmHULWODkRY+uyK9qZp3XjeV3YV+XPyiAscMm7VbIpWJ3AAB8sgbsTG2yW/K+eCTILN3k
JNPtaqv0t5ZFwWPUnh3MmswvgPYgho9ZsfN1u752vOhNb0lZ97PJ2SdjNt0xxtV2fuuIcM5dKh+h
/BtdyetymvtrQweqW9XrwIuA4sTS52sDIhvIWkaXTmUC4RoQ2frueIWy83tFzwGZ6sXwltdYOUQ2
tP0VrS5jQ0kab74cIy8btjhP9jmpIF7ds80CqCxaqQ511twSFgz8K+ERmdReiEBZ3ylFi4thxtzD
edwbhBWzkZZnEDIcolI/6RmDRDcxAzNdXie3f4/6+K1inbDxKvOu7y5uFT1WsOox5ZbxN00DitHj
tsb2u4Sx6V4xF3r2VLVpfL/aZxyQAag7gIeYqQOt1MWVZak7OVKhaWxtwq5fQFFlIEmus6gaKdG0
WzhMAxT6Ylo4FmTE2+U0qJEXQ6CfPa89NtzB3+Ym+TABcBG6NM5BYhpMgUcLuhru9+Ilr2RRbdNU
FNccWxaumMrMKfKqxiUzuinvRqxTh0Gb6hAAYraXqRaTQWEABAmrDGGnMQqsOAgcaHRU/Tj2Xo6Y
IRmOVNbZ0XeTcm/5pbVT8xKfR713dgQdPcwNpK268m98r5e3BHuKH3ba9uclSZ0T+LiGIMU5O/UA
y3Y2sW4PVjlXGxIpXunj5SUrLZr8WL9ZlnjAxV3FVyZb+ZCZtX1hpQpXbJmmvVnBmpEDHdPgWtqu
Q7lEGjeDfbPE11GaFqnKLMGKmik82SNMNHtAh7hmgEj2WAiVNLdGkkc3DlbAg5vPb1D8CHY1XIx5
OVeMwvZS9gDxGzkf7WbAmjQO11hsKC3aBLNZ5n/zdZ1sQabjG1kkGO+UXVIKNQtZPfz41h+RDNBo
ORMlH53/zjIgrXSTEaKTkrsE+uCR2vHoFiVuzLwYdjyu7C1P9JmP3i7ZxKR7magbGirvvpeatacd
ZupiTvJlyHx/xYro2YXjmpNopGO4nlv/XLalF6hMAomJXJt9IuHVyFrWxJn67M6tDsskTw+k364o
cSUD3EI6qdB1d2or80e9gFrEagEJPXk2lvRa8HTfkg9EFGHDx1hlwDr8DExqno8kbGkicKq022Ss
Hc8jYPHUwMCUVcUldtyvlee3e2rsOpwUtz+h37tS6Pt4ZOYBUpt+xk7mlU7Gj8Kchbmp+1gqhVuo
u8xodNgCRqhY1szeml7LMMuwgEwQjCyZ0KIwsjHbEP8gT2Vbjw5JleP5zJRN4TKfCMuOwn4llul9
xzPSFg1sxeFtcOUbyKejZ9W3UGCmY0om7IY28swj+quKhhL437Sl3eJORskTdkM7Bnwb9OtF9Mbe
W7d8/sLBi64DZ6a4n6V29GS/JcYjC+sa/CHNzlI+1ZbG6GQcR29noCPh2XlvzPHMOxq6beaMdF/e
GMYNLWGn6aw8gF0wFdiIKB1PCRCwwLbKt7Kr/DsZa3yQnr2vxzrZ4CpaHj1h3bqLD6ZTkSlptvqu
a203sJqGkBmKZQ3mjTuDE3blQxElH56or9uFuEnPeTWFgfLltRPFnin3j2aYWZx5KeHBgjUGi5BN
LctQSCU3Sz38UF2ThbmWfUtqjQ3zKu9plRZmRkUY8eIxL1nYP2zKknlAIhZKFxl9k5W8bRIe0GHb
Nw4bY9DYN7AgjJNGXU+2e5zj6R1ozIea2Na25yTH1MqmUVf1tmynstkknRuMtXNWQCohKITkwaDP
msiH2jHJQWWf93aQLcIlekfMdX+FarTZW/AkCV1xrOaY5jUiJ55qwO1b0dgF5XGd4NujKu8eNMsp
2l3BmpJNrpaNDendCeM2hz5h5vFh9OlOWr6oAQtxjexIMXeAIKNf9djc39psDdAGdcxOoun/ISn9
r57Z7z+qVarS/q/1B79TXPCcS7r//cc/QgH//XVXhcsf/rD9VLvc9R/NfP/R9jl/9R/G8vW//H/9
l79rZv5uGr9KSP9qGn/9Mf6Pw2uhWui4f1DcfIpPGdG/tt1//E/N1X9zhIBcxSx+le/8Po13jd9s
eyWl695q+2As/y/FjWX/hnQae4uPKwosj4kY55/TeGPFEvCfM+IXLJf1fwuh/ot0ml0otT1UN6AE
/BYsBn5Rq2oOKWUeGBLc1kloLg7Pfif++tNFuf2zn5+3+EdRz/oiSICx0PA+/2TF6NgPK7Q+0FUQ
gAST2y64OQc3VJnVbf/6pX5lp6/vx+KyYIuALv8nA0ZVRDCbYhIOpiHF7Zmn2dkwOE1ERZpUjjL8
UFClAkO0LVhGc/U3L/+ny8kzDjcNcRECLdWnUOpn8S+TF88eHaM+gBB5MJAHeKQV//U75Kb448Vc
X8Imcgvzh4PW+JflSdNoc69Hoj7YYnzAvf219aGA9rjQAmhcH3/9Yvgk/vxyqL5wJiHgxjqncyP+
/I7MGA0V9K72YI1AEOOsEAq0E5kkmR0Vp5x5JvH0NXuPmKTxwDap4lC7+xiBi6wpmg2ZP2ngGjGh
UglM9yONHoHlBGP7nLF5TmZ52/qyJKleYAstwFk1aB6PFCDmmyHHfTy03Y/SWgELTacbXykZEKrO
PiIUhi/mNesjH5RtZm5IfZu+zhI8b+rE46qjchtgArVfPDh2Hj+BFqugeDbmXRTDOrU74EaOTdU1
WDRpuKbj6x5UMFtN7MeoL2q8CgQ4D/2yHCl3L1Q0w84sih+Wm99XqfXOvOyua1BPjJZXnJQ+fYsH
i9J9TVHWbH4mNNdlk6ml3iOSSsOmFBu7leNHk/j10QXnqGb2Xqlf4RgwwAyO1ehcT4wwQl9zopMR
m19dOOYnmaTsbFtGrOkwoCXW/IcJ5fJmFlJeL34dP3QOy4TeIz7JH2Ks1DGNzBih90rzaCsx314Q
t4R9QmkRYZM727HuZNuRSSgxWOMc+8eOemBiLeb6DzVSi00Cwz80PHS+CkADqzrF3h1YYdM4j1bp
ak9JNhCfV7Fr2Xro6B8qgYIpJ6D4oJtgxtKmQdaNfQ5xRlE3lwpsMBg6GObFyOAPz5u8rSvIR3Is
xXaYe2M3pLn+1aoAvxI1PVGRpEb/0qc6ewRiWMQVTID4IU3qZVumlQgip8CGXDvM3cZ09QNrTXQF
GLC5U0vZ3BZNexWx5XqpF697sBhSHKgFxEVMpnMoSu4FTtR013fltCfv8YVINJtCNqWRlK45Haw2
9e90J5Z71uzNZYm16rZHUGS0/XyJyUSrQzJX9F0zwt8gTY5MstQh5VFMNvA63+rPQHHhiS2Jc4sP
fxdFJi6OqHNF4Iv4G8jBhKGv/UTU+MkqItb5aryDt/vIXAei4iC1vcUE5NwhKsC2PuCV6uPxDpiC
2BsmoTUCJ82B6E3raKu2PqMmWMXOsV3dFDPnBnc0PiDgC7F+Z0b1/NpqCBggMpRXQyw1wl4dFHAT
2kIn12wi0gqkx1lUu5tar3m1ODMplnxNMxk3YRmLVIKbBwngi5d1JTkHsb+Po2g8T1LKEO7CGDq+
luzbQYdmmxVaYFhk41lEIYawcv3AdPLxtBiJuJp809tFEqpHxYiG3gR2nuMmr2ZkPvliYV/Sdfp9
Os36wRjMbywJrzQvj79klW4FwuVK0+ueOqvqwyHKSPa0mOhHcMrobuAdOIu8aG1N01pH+QZt/XcQ
BGzUcN7OxKrHwzEiy2YLQfqOHn/XTWRhSq2HIeArsntgO5Gy7NSPyLjdgsfTqG1U3VQ7JCjmK3JM
5ryJQnc47WoVmw+2rfywFFlTHhEptbe9psxXntveMS1Gk5lQkqP0SkAQJxT3VMhquY7yrFvDh9X8
WAkvv+KBtBwFAIpAGfZLU43s0nxPC0YvIpZdRZT7ekKAc7lPOADY3+lDF8Qrqi8vRHndFt4xH4zH
rEiY4EQoXWKvOVmNp7FX06JNlGneJY6yj2jyZbjU7dbtDeu114Ffyh7JoLIooRHU893jkeDcpLOc
rhDq5kenMJqD6aWkz43L+FzBqgiohlbzsC+R4OYOXyDmBJP84SMLfxI41x4id7HuMHM4G1gOIhQE
y7dBZefodPOk2zq4CPieONP3opi1Ne4JdiR0/6xx5Vc7sRmd++RehnWTr9oAgPG4BO1t7uHK6xfX
uoLAOdbMpZaBtHZPOzCOcehj3HdXmDGJiz6fex3ZkibHcx/ydhJ7pP/FtjGgy7vDjNcmI3dAOH5y
6AE/nquptw92Z9s3TiqyQ6KhmvVsdMJkOeQEoG7As02PgifXxgBEueMiEV0HlCO0daHwcxF99MWq
na2Dl+aJABPrGyq45NqBmP7UluYGog8LbKma5roXqmPWKbnzWMAfLHATAdoBbcPh+aOEng1BuoHx
GkctkrBqPA7S5JmByst1zjRAswFFP2/7f9QV/9XlOyCupmqrH90fC/bPIvw/q/n/n4r81aj1U1X0
J0n9JW3b9X9KpX8U3Xz+vX+KbuCIoY1HvYNe/HdlzT9FN+jtP0v4tfT/XW1j8n9/r+dN/TfwYiAC
fO4cMuBs799R16Dk+aVgo8j2fboNfIomOnqb9/ZzwYbuo7YzNHXHQpJn4sbQSUFP0gAvBc51u4PX
2NU2+TyAr5g2CRCNVkAK2ZpKU82P5NERpwPOB3QwsxPom75Yw16zCB8x63riVWYN16LKmsUAC5/2
yzlK3bmnAVbG1oSmdfFd6Lv8lkwy5sSasuvPYBSw7FjO6hS9cZOYPtgsZJ/3MJZckgbgEHojEtbP
KJDP/BUXm+qpsicKP6cEqMmvCdM4Gkv1avrlsgP1AHIQuvNxhvzBVCexGJwf8lnFffNFREuPHJpR
qmAQDC7h+xCbMWJM32WErQ9RnG6LPp4a5kmJZr8kuk9sLnwpv0vOVWfiogtGBtfjbW24fRK4sTfG
1Fpa4u2qDN3t/UgJhVkzK2orSGOcCTujZUG90RLqnyOqX/7LGDyr+zw1mSr3aBSwphKcYgeI6BhP
RKKFDSX+ob0Tv0vxCifSUeYhZ3krljm+GVx6lAoyKVIQ1LwK5WrtPSPc7jRGHyOhmWWNQtZZNh1/
Wm10IBNlPVy7zIbbkHRa85BjVmTYblSbMYqG5ya/g4uS74umWKMGPDxZ/k41AzrvAdv6uWH0V1u1
uq0BJXHDKBccPk/JteqO7lAATo9MrLJnPZmzwM1L2kYYVmGXZvbHeg7cY4edAsiT9ab0NX+XQKal
vPTNF2mvtRp2o03qcloiKO5OVpQf8I3m90kus7thgmkTuFrshuVY7zUxOkz5yuPkzw8AXYcmIAG2
fbNXCmsBWXkzsQ47ZrFTbPWxK86Y31vChizUDpS+jL3Bv9aaSPYUbP67E5M4yuankbcDXKzXeGDG
xqRv1q/92WMK1EmhnWAX87dmvdSRcSJIGclo+Woa+YPUlPHiwCyPQ5Df76nhiK+Ox5eK1sgilzWy
jvRHA2qUCRSzOX5EUeu9LsgEtr5CrE0+UNy9ssvfygVvmEhGK8jUeB6sxL7JkWDvzGEx2YTEUXVo
cJUdIWk5FwJAxMtk9N61cEvySIyxO/oyg0VrzT6j/Kp9aEHl3SBcJkHbLMwzwUHTNQgqBGyxsu+U
SgStjZLPdZnIFz7RfD9NvXnuqyU/kGqqrrPFyt9V3DlRGDWxe0obc7mt7W5gewEpAdSUGIJIeS6j
ww7XGFUhjxVzSi/eTEPlLwQfMzfka59PDSYR5aXpqWTDdNOzfbwaGjN9wg8JjNScR/2isiG9dOS/
PvRZP35JKZxP4M7KrUbI1ktlzfJrMzjdubNpNbeoUuRJR9Zs7ESRFLfAR6KjWqZx3y16jMGWA7mp
B/uHPTT1Hnfw/DRJaLaoDo5lpgrA29EFhhjY8J76aPzUqpXx0fDVebb1Gf2CyQTa6vH74DIyszI/
6NjWg9JmLSJEC+E+Ld2dkegTmWRO/QaPvz/r9ZgSnDmnoVNa452s2C8lmTcfqqanx5zH+bmv0uUd
FOBwxwWJbmga+ifkNiKkTyw2fE+Q2xaTJGDFkntlSYfVJl6OR5XilORj59uijfXOdzP1nXCJbr94
BWvCKdLNLeWTRRvVdLfkepUGMoR5jdMaEtjHtvGDQhu9FGnnPbcyGwvfgLc7ZcMliYpbhSjg2qiM
+JkYv3y/EL+8A0OPlxACrX5x0ky/+F3mX2vI5O7maaA4Fu0MirES+d7Pp5u87il7BF9UOC+xtVlQ
cxRhNHZMp/HTnlTF7iD2HLre3iwvfc1O1jV51CBtAKKIe9CoLfHFIZfaCPVOi8K2duZ3IHYTSyHN
QwHet1Ie2rmt35AFoqCT2YmzBGoIvhTapyE95uQj72srTR9EI9v72O3ca4PFe6ABsEexPWf1Y1v2
ProONPEDE+BXhbSbE02M93lasbrn2+NeleM4f4fLLucQt699KEt7PGlxMeyjVgzXQ9eYJ2DtKzir
rr+Ott3eTjaD/pmYlr2ZTskdJ5t6cfy+evO60v0x49pF1dTRyEGF+86aUa6EYJbmndqNzBbO89Ta
G1foHVt9fk8a/paRvMjkGOhtTlZ8wTIaRCGASPoZDbNlYtXEypfdtnKBnHl2kUah7ciM4QhG4tYf
6icvLh1na1Vx8WbGsbcv6ym69CLyzoNXajDyl+aY+B76kwzi82xwvrE2RzDfWbp/I72ivWRi7ra9
16ICqbTuEnUYRqWVIUzJXVZGQ9k/ecQWBoZCxIFOj6S2oDXH/k7FrXe1aP78oZt93uMwSjmufa7x
OR877SFJbDJdqer3U4aSiuG2JkluGzvlsEeIoi2YeewlGSOdFLEkjyUAwZmXzyKQke3t3Y5NOPfE
mJqh4WsANQV5qNTE3msG5wUHhflq9W110eLS/uKhOgmEPplXY+dbPAZn4xYXuk5jV17WDxCElin2
uPjCYS7TNbXOuPRYQ44xTV7QJCUc09gwH13CoreTq6HXqPEtaViBIP3hvMbUb8BdY7xHmruCqam3
d4RhWe9d0uQd+U5q2fTj4H8RNurfsm6NnY4x+MGOZGKxFFLWLc02kGRjmPy7PCb7Cv5CFY66eeVF
zcjHXlg6kmW0EEzgTn5neFuM2/VH0qcGxq8ZzUfU1e4BlZkK27ydwzKa21u15Oo2mxUzyMQwDhOx
WiFAZC0cx8Vf9pFo3CdqAeNhMmngQCKSfeEVWv9SENu4izL1bNe5u9Wkf2caBArw/vSOumP02oPB
Iy8OZCcT6NONdnRKo4VUijYi4tCul/dUNUWN6DIaT0aPvarieJsZnnFrWuwtZGbfRtSmO5FyWPfQ
x+UOlZsrNyZTGomizuqvzbiv2W41X0udSDrglpYKI3Rhe867cjdYuKKQNMw7LRXuwQDQfeMKd+JU
cNMXCjQHWYdEuVLP0aFXMkIumpGk5grS8I7MAUXInQ1hr1IIghtrkjYWh4rydWhB/7FTucfhlwTj
Yo5HR58BAwK45nsC8YObw3fRLywJMoPM2GfkrF1QuVNMT1SqJZEO+vhl0PP4Uc+q/NEyqAHx+CxW
iKasvlFZ55+XzKFaie3oSCIZgvEYnyaiZtxQyDuG6Jj2AytZuITyJDu01Mz8RNpTYvrVgQVP3H6Y
hXRbHF0ZWBo0waToXEUDuTDYrZuTnSPTxGBlXlBCzNd+jdrCz9I47LDjnJKSjN2Ywv95Qcoiscdi
hBo3vZFeA+kRvEvrVOAt+kbWqMEyM6cJj9AtB27hPAs8f8dZc8tgGBNzU/cQxpW5vDYJqXKuducp
tvY+/PJNDmEWvQoyrKorx71ualhMCaOcaBHOaS6KLcHYj3ws5q6fUQqzjuoZFVDcaHkKNT81L61t
vYgW9eE0dASFZVm+yTKPhX+Rc2GYITL5YAeIEUIFWO/LE/JUE6Gdt0vicj6hLrpJZsv4ajawH0Ps
lkWIfbLZCRYy4aJNYGmz3tws1cyizSqgh01jsGB0e5k1Y0JdgPoYd9Lej2z3ZnKSLFROCbiA2+9V
a90tINzoAaivc1BY906oVPRLUuTpZohJ3V4wgp411kbHVLkwDNtuCRV403C2cP+pillzCZB252dy
vsGEmG+kl2/TpSvoE1TTsfFHTv1T1/p/2cL8SkWBfW2grkagh3eRjdPaOP4EJkkidoRp76VHWbS0
ddpE/GPDvoKsKkJdvlh6Wb8raqmSIxua+1+/OP3tH7YW64s7usG2yrNN5xP2/fOLY9lonHlRKUMu
Aj8X2QC1T/Pkxsv87P6vX+rXHQwvRUgN/6zdL4ugX95niuXBwaHFSymDnC++IzNwVZjUf7Mb+Yyw
+tmrvr6Q5Vrsm1iQCOfX3VlWzTOSczc+9gpxCDQu6+j0n+GbaXfLCAfow+AnyF9nq3hVbkxHPS5k
JmhRsjbXCOjK7V+/9T9/xKulxhKuy8SLVdgvvX+vd17S0WWAASmXi77mhplyhUJbuQ/0Ro+T5n3q
Bz5nrOenz9f+7/nR3y2JMTOxhfwLdH1Vdq/lL4atz7/z++yIwdFvsIIc5DIrCBMg079WxCDNf9PZ
urHq04XOM5dP9D8NW7qu86+Y4qOg5Bv9r5GSZf1mwpukoDZ00IWOJf6dkZK1Lpt//vKCsmMXzbfW
NNkbsCpev3E/PTkUIhrCX2fMnojRBLqKYjXsJ6To2DWW+YNbZWaJKiYml2FlRV8INtbCnL3/9zbC
KsD0pDCI2tCTeiJotEYQQ9ntvC+NgVGmTD0L1aiaryokcPlTulj1VdUu+ndpxhNxdX029YEOV3jN
0B0Gc59qTvXodp2L6an2h+GEarUZLw1P6G3SZRzEzEjZ5cwOkY08JkLRR12ALOlK7/EqBsDJya2U
5WJsEHJ8G3oDFjLyqqM1TLSDs/TEB0wzlBoziO+d7/GF3TJ5YkNuOUl6yQEuHSly3YPW9M1xqAqJ
ziItp7uh1vaG7I1NZfhPI9Fe+0TLO9SdcbX+Vsi4nya7VSFqXCTmUKsTXzAKWLXUQqDDElG36asc
fkIANsymjix5VFDkNC2HVoRwhDUKgkdWvb24TY3UPpH2hktejdI5j8K137kiJA2xU42ah8VRyxHG
dKtZZ7eJp2wrG/K6rZE0xX3jqYTQ08kYL0R2EJmZr8IyIXT4D/SZAznYmGE78yDpcECX4bdQQ++e
GT5B1F1C0WL9YwCVZL1ETubHmICHoyhwRbAIHH2JHwY5JXy4T6qS66oNyw3S00xD3LctwHo0rNr0
3S9dtS4PRPtjJpJwNK8NlpWF+OIiDt45XbrirwAvuc9qzNFiE942XJEmmp0cdPVcqCaLEsSbvTym
CPzMbZNnd0KwVNVTXDFRko037YyuX09TyW2JwnEzqywGZi/EycOUSwSqvuzIoMz2GZZmMBTTfef0
FtlkWm6woKUfCPO6i0+e17lWaJlc7dCQXnRgSoQ0Kjdn+4idvtlRYrevlaHyd6OrhckB3zoIEut1
uORFHjpc0o0wE7G0P7UmWnjLjHPqmVSKA3iDb4m0hi5cKsu+1biCNrWJir/FjaWfY2kVOxyJ2h67
No42Xu7CaE/txSKmu5Ks41XQ6skbS0QuWiBv7IPM0BFAMDNED8Z4cgPcsTwOo25fp10kkdJ2uXUF
4Ws5lZTYqKB0mq4+eeV3xCin447o8/jaSVqK7t5yrmC+gtifsuhbwhJ7B0Z/2KNNtLZZnZWnXrjq
EfLYNUm+9t16Z98w5NQ37ooHcWpxWST6LhJ9utAzlU07jXyTK6D0H5WY9ZvKzuLnWKUwm2sLzPeQ
5Yc2R3k1s9HfSzlke5ivsEtq1X43Rqhqymn8L7GlMVMFaXPlZe7XBXhDaUq8hbgGroBd2FQatXaQ
sh2f8MCPSSCzacRDYhovxE0z5+kJBOBsznXz3gFysRXAvn9orofGu+Nq7LJFdse+y9/R0fiYLxnr
bbR+rv0gGxzrizJHOCG4ZKp3y5vjBxTosc7wvLHfkFSTMIV8gp+htCMzOajkRFsEdU/S0qjjtsgm
fH8eO1SiwmGUmWXsHSYbHc5InqAX9A7ay86OBTd636Vn4Sf9Az0m8jauz0M71Xfc1jgRjJmg8oRo
jizyDxohNR7Fce2evAb8A+a43Ps+OWVy6+deehiiqvwO+MDf5Dqo/kDBbHK2c2URAqwLAgzlfVc0
3hEL7rTJuLu/CNJZC7rA2WB8YEbh2CHo0yWJJJONzc916/RawtwMGLCY36o8XsUcPa7eUVhyM+mO
/WJ7I1INoZb7asISYbnN+ISym/rTlNXFyFXGjtud3vH1YzYyzO5HjFqYxoGNfwXDBgKdYT4buOpu
FpH6NwOJh7dzaVc7kWPsNVCHngEF6V/o9ZaMgVKT1buqauNtW9X6K1yyZmNNMB2kpVUdvqIEHy64
tMCiIfqBZFQ/lEPpvphGt7A45dbaLjxywqSbBycg7WrclBVPfg/dROB6g3Mx6iUO+UaadHnCeIxr
JoreaCenym/UbS1QjXagX7myfjJ/pHPTfbGxWsmwBobASncG5JMIRPSolpxAEOl5XJp57kOIbR9F
gRWOcpnNuW1UF7xpMiS0rrki+GG8y11ty+DIv9T4GVHYzGkSkUelZZdEF/UG8az8lrcDgV1tri6u
8vB4jqCSAs1J/HuLfOPD4DGtq6YoZRoTWXAZyGC7aQaVPRXMbZ7YNje3aIojUrai9NxPcOgTthWP
orHmbaJXcj+jMdxGc1czaCxh+Fu8W4YytMHdsYSpgIHP7R9Jw2H4nVptudEYCoWObRGupif6LZoW
tLIuS+5TOWqYNIpsnM+2nIssTJsVr1NZJtexG5+tCXGwPeBexK1H585ufzmJVDjvBj9fC6uoTG+B
QaNCkLr/NC82ljlr4aD3Sh3cIFiEdMdg07ly2fSxoR4aVBbgQjNMl15qbbxxuurrqtmxPoCG/9/F
8acO82+LY/vveAYte9Dm183q+pf+uVn1f9N9+NgupJOf1ZO+/RtaP4KbaPH+syj+VFoKOk1Ch2k2
15/zzz0rlbSOlM1Fiqn/26Qy2/yl10IZymCHDhNPE+h6+1cCeSMcWfdgkk7gm/DpIGVz0GRYn5AY
5VjDix4XLlEvdnWfqrm8XrkDQe0VOilsfi+3YuXOyC5D7tIYU3aTfIJpnJVR4wOr4QlpnrqVXwPv
BZSN7U2sJCuClJHRZ7il5pV7M+RjdaV/wnAqsDiKc+HWrUxvX+h+so8omvboC/hixQUyEE5xZ7+k
SXMEsOBc+nYVqy8th4bZQwgNipXOM+eG85SidelDtzCYyUFgC82kH/ZSWw0YZRXdV7WF0C3VxunY
629ZtlSvOCy9y5Ih4QlwqncMyOD/jCsJKIsm52aMJg90p+PnerjG1R6xEFqHrDG095HR1w9X8UA3
Zekdq6hoPuLJiGpCThVFbqL6PWF8zb3VWuMJUhTMrJm5SRGa0viAI4bZzwZUgnHbxJJGis51rJfx
uVWL9s4OqqGKVhW0yaUuj3NaPw+sJskjNkiWSbzhMVFd98X3O4AtubY0b2tkzzPi6ozlmo11h42f
7HEF+9CivRKeN1RWSD4ps3Tbz1wMUKJ5rcGR9qwFxyfmIMhF+jJ/y9OuO/hL2u0EO4r3hcfQVao3
N9oS26es6dSpiZblrKJ8CEsbiZg7ea2xabBvJSxi6EoCVjTZMwZCvMlcpZ6fVmgti2YzP8/CjULU
hw5vFFVPQHhVfyVSm0rH1pP9hPbpARh/8pR1KdMr9uYmTqipqrYF6xeBpxIUM/Zjk1OXLOsM97/V
X3qLApaAT93MglkQppUsjA/yGN5BOLZlwmjPZNxJgNH4I8VrzUBuWnnVZQ7zU8mkvE2JHgosXFVX
cVMtG3uZ+8BovOKiOk1eGZop2LIUIxZf9nyUg8yI468IhgyHnUFsvdXTaCn2ojb2qZyDtlJ6cVjU
AmoM7wx2Fq8U1wSv+HdAwpJw9LStSgo8kvOwcRoK29wf3onAzY56gxN3lPAPNgOiPWyPyXSG3Oe0
YDW78tGvZPSsFU6snYAc1BDESld8x1Ld9kGij/39sIx4SYY5Ey8dYgZUVWXd3wnoZt8aSLLo/0bx
muGbxfkzd/N9S5CLd7DwOLVB4zGvTY25RQ9qsqmLOqIsgz4S5ldz0JMz55/1hm9KJ8kb6mYcug3L
WBWX3jfp6u4ls5G/sffO/IcFwzc2aLgdyGyxfecbli3VzkvK4hVuqv+ILONNA961cQAvXUTvzB+2
aqCF0KFV5TbyovJZxjg1wryRGBTYwTUvNDINLSnO1yPnb7e21kyj/w9757Flt5Fl0V/pH4AWAgE7
ff6ld0zDCVZKScHbQAAIfH1vJMVuiV2lqp7XoKSlIpN8Bghcc84+SKCiq9SZsf4N/T3qgIiGK+N+
xszQbQ0zrn0I1HeL84i9zagV7ts227lphJtkGsghb0Rw4dkK3pBE8MvnwGqz0ZpjDVdpsLWi1j6O
BNU+OKPlHZvMBsNmRUPs7ikI7TenSCm7XE7U0bFbs41qeiO2P215TozsbvAV8zSPGjk89Dy2+WCD
Kn8psrwzGwoFCWQFCcs5TmYc/KE1tV+RULQ9UA/2F51NqgmyXqNuXdVbvzVeQIeoRD6yHTJcBkmE
szWXTtRTMbvjwQrT7qs/melbV6bTm3FrcS1Zb1T7YVKhoTIzfbyNYtkxbY7iYhc6bYXPc4pJQ7Im
Z4tI8zEpVEvnFU2Xvd9nRHQV3c6vgwu3NcNurGv0GKkqGRxn8TkvODYb4XbH2a6eWGXpo+qZi2dM
/bCA9gD0CH0yNfwHykqSNpaPhRq92o/C73aN1AghmnQkbs2mEwTwVo760i07vx5gXkxt9rJYMPJO
hpF5Yb+GpmCPhd8V3c7wqoHq5LfxzALfiXL/VuQEYi2i7B/8qrQffKSXdxyLM8PyYjkz6H7G7lM/
dGA8H7RQsUOLncfPE9EjrxKwMH5bFAsXKcDm57D2V0MVmMcH2r76ztZzdUfkIKvLpCJYNStcWNhw
KbAq4iYHVcKxzSNvO1cmu9FOpPF1Bx2bIlVVN3lk83L9wjoIVTJ8UGCuudWRWG1Er/wr8tb8W0gn
zrXn0dlu+mWIH92w9895VkxPWGJCKu8Rk5FcLHNbowetjoPVNZCsTXwTNW37CLwjOCe88d/oH5fz
ZHrvOA8dCdBxt3xldTU3SCmt5ZSI0uC6MbTTIHD23RBrIq08ziOdieWSbiI4pxnbympC81xqMrI6
R97GDQwcDtmCENIlXgEQznWPFrUBt+gG3Gu6uUuIQTuun+dT38wCsOaCbsS1gmNOGvBtUTANY3I1
QSmKlvQjHtzslM2Y3Jg4zCRHevZgLgyKg3twYtMxMlF0HoVWz33cEJAtvPHE/eQb+DpNj54SaT5f
EZGyAJeNvYODRD2tZdTdTxJ2JnIvGW1X98M+9VAg513p3mLYi6+XIJrPigcj3GNnuiEx9je7yaLf
hJJOs/GU171mOKO/2lNcnFVjtUfw/BaxsiNHDZdfykPaLSF9StsODtmYF3dAJaavbRBMu2IQ/pvT
ZOGtY2ruvHQ9NMntcbLjMk3esu97x2keaxO9EpJHUNmYhml72alOi61dh06KOGKK3gAwFo+w4FR3
5/dI/k4yIOJvs/h+4ZHGJzr7ymHcxHMsErXdkWTIqGJFH/HJN85iHvsu2a3aZXOQqR8c2sgPtimp
avE2R5m9CAeczNCXqjrpwUpfvVZ6GUpgbvEtTTYK1n4CEgThwF/dXNdCzCy3jk1SZLa+4JJ1egAb
Y8327p3u5o3ad36BgFP/lo+z8xyBV3oCzNlekDj41NWB2Veyq85Bx0ARritk8WZ+8MvljQPwdzdj
ijP4b4Ge9K8kU1FBuD3IK+XptyCy8pMfhCWtVbmf3Mq64suB3N23BYqZoftdLh6t/NB2BRIUwAaM
dXVWnnq2ZffSmwqz1dpNAdn18B2eQl/3+2pxlvuU+Rdxa83kof/+Twv1b7VQ0l7Vov98v3DzbXz/
+Ot64fuP/FgvCNYL0nUleSOEr+BB+9/1whoC8mOf4NAfBZJMIMf1CGoQLDV+tE4ev+T5q0WMDQTG
D///s09AEvvTPoEHxfrXsKoikYRF6U8bunRw57HuW3kdxCogyNv1GDQJi/NqKe2dSSu4zHPbXLBH
7MSmER28jgWMCFkECMAd1V15sa2dVwJMi5uGKpFyCiQKwK22A46lmU9QZLnj61DgQBoSQ756a5x5
G43hSAbpkONB9dN6POrJiActVfNWj/F4u/QRpODQqtfR6dIHANmQYhwyUBmnoCdFGxrrqDcBD+6j
H/ESN22az8U2ScC67+A2zneuMYF/SGfkoic2h4vekUVpo7JHoLHBSV58dCglbrPEGysUc9V8G8eM
qDYELPLeq7ZCVEm4aBGcG9O7TKWFZlaP4ZdflQpcygVhTQZtpteZM7GdIGYQ0c9oXXmBxGnEiwVW
p6sqee/g6r+P3Dx5WPJivO1KNs85juzdlFbMRWLV0NNNfXCqorLu0Ng3S8LjY0DnG+qCYY3bQ8W6
loXzZWjbIVhaBKR2M3SnWHiZPlYxDqXgyAa5SA5BT7KTvSNss6/tbVGH840kH7EWW6Zn1tlVotHM
GZMOQk7uu2FdF/ssLK1yflFQiklXHEmbp0b0BVt9L4vH+aboRjcid7LM+oilOSyNQ4veMtloSf+a
bD1gZDEjZmMdGGgKNW09NUgWJkxXg+FK2dYIORvdbdCcbDWJ+NLpMdHvOleN64WD7XFB/4GScc6x
6hSVT7z7xTBo3do3wlT5IGHiKTVOS7UpJmdS4jVhF+Qsb3NWmrr/GKZuqLDokiZaxvf/OfD+vQOP
Cc3fHnhNP6T/tX3vmzL7aa/K1cGP/nHwBd4vroeiHrbEarNlfPQ/B1/IhtRZ/bg2aMlVEcF0549z
ENg9Ix2BTiG0pcOP8VM/zkH5C7+VvHAImfg61kXtD/PxH/oLfMvfzcj/QI+BHfWv5yA+bAbWMuIA
hLZvM0X66141WEf/lAv5CeUO4VQiWhXNi2Jbs3PGPpr3w9jaDRzGIIV0gxPfPUNnj+BBLAwYts6E
u/wgl7kq9o3XJN3JKhsB/aklXdne2KlUH1XmhVcmTt0zohNxgwfHPQ8udApWpPjWINrI85gJfElT
zs24KUpkMBVIkCvirDkVVdi+tfZChATot6yFSyfCK5FiHkKNLW6qaGXzNXXi+xvdcOAcnTJIwWEX
1vojn+kkRZ6ZO6cboOlKNobsNWxGCiAO54cEcM9zlYn5oYeVcI6LCl+RbOeAzBCnLhr0/30TXvhR
oD5UaAtIaxU47M8IclGDhdi2LntEA7ZIA6HD9rNpI7dHnugkhCoJKZ4wbRBevSaYNI2lT3JM5Zdl
CoFlS4J3lLRZLuKpFzeJ0/H+kWnEz98jjamy1u1ilEN8bJmKfOR9xifwPaaXofobrjp73Myy57e5
s2guIZt77ybh5zDf8QI8MfFqJzhKd7ZMGMXHKTIkLYEBb3h88K7dNQwqLCQ5PbnNe49KDzq7nmx5
47ugfGoA+TeyYHCCNExs+imbr/M4G8+yIauGKHN+JviMeITaQTRnNVcINrmu+YS/f6GlnRDlQ2sZ
PTt6/YaxWs53fKVKvfokws1XE+oVwVMKy+0O7WmR3VuVw1tooERQzo8p/wxVSaCMV2o+ciYqvMbv
uS8TIdEemzbCyo+chPQT7epBe+l9RXhJWS0W7Jpp+T2N13Bme6yjZ1NOD8OivINBaO9uIZsCCnVU
fo/hg2EDzCNr24rKeapdLsDVwMFVW3Ghw9rW8QF7B3/SQggBwaRpzGtL14tosHn2pp8B6MEwcjU4
veKbjeRA2vtn6jnxYdq9JhR3DU1NFBef5RB5Eo8Otx7pN8MHUp+VWT4QwZ4i+p92NDV8wU0LzBY0
U6Ko3HNiBC5qgCLZtoiAoOxHLlFWN9yWVw0NgXuCqSrPVs7+ig2T5HVniya5qWIMCjsOBhzgOogC
m5g+7GOe1zFpjcCXyMf1OjFUFW96/YpCCayj8tAVh0Lxh7FayY6Rh2KC1p28+HGM9q0r2jeYKPHz
5yWcWQR+m0LhZ1tv9nXz8xb7BNZP6A30dlrTxD7z2KjVKRVScmkOawos7oaID3LNeZHbtgy5YDSa
yMuSVoQrYL0ldAkansEkHx7AOL5sm4MjE1n3tgTkl3VeCyje1754cpmZPVsEGOECUDnRMqQEEItB
1ASK6IZ0sQVXMfgjbxrx7Va8HZvUoe/Z8R3NN/eDbXOBWbK2kBwAx4PC5Yqn0Rl412QuORum/JJ8
4Sa6mpoyulo6wFqb4TNMtQE4CRUNATn4pECl8g4zDKNDq0dwsB9Ie9/ZRLKdyPqxD0BPoyuY6dZO
sjntEXEWvF8598l0WJTR6R4iI3eY07Pn3iySE6tyWCA/GDUjcsmJsMxIKzhKlsgPRcTxHNYFkeOV
KPlzQHW4Z1p0wD8Dclsb0/7T4LWaTxCA6kPLhc4cGRPEW2HH3SnC9ntkSkgOveSa92Hrx8z48n55
VIS4uadZc0TKhTc8FwVXlBXR1O9KxxJPsQ2K5SJpAii8sq4ItK/iHBiPvWRH7TpEEI0T31KZrcF/
GTGje2D8XFNx6HKBE03G19qr0nu3aauBKNVCPHXaiCfgqBOKgB7E4abCQYFyVw2k9K5hwBMKcEIE
2OvfZGvke1XhgcVG3K4deLReOdC8GoNApeePd7AzfiQF6/As9bi60eA/IWWJnuGbifzSZTl7Qj/A
POjzmncddolbe+A9Q/Nar3/NYudGZyMxbkiBeJ/2+hgZJ9ENyG48QrLsTHG+9QoKepnK9XqMDPlM
bRdGz/hV+CK/H2m5Elm1a4OJS8mLw16f81AxCKDanPp9Kyxx5/rcXWVZ4JbVEx8vCRaHzzuuGkP3
eaqHGd9Q5/Xp4fNkJbVY+Oi3w+5ZQMGvn6eEQPAXb1qj/Ep3PaXEOGVHNx2892jNOc51V92LVDsk
u9cfDKajc9+268Ogs9eHM/40dOboaG+mxeMgK6kf9DZswlZs5hRLVcowJDUnjh9ZTTuRQMWBsQ8H
Tmz9Zokuq1oNiMuDeE74SLKovF/ykm1JVgbhFv108syjlOS5wav4imqbu6bQM2ct9yQYG46YhpRC
x8u3rJz9j6aunptE9Bc0SNqeNoZ1KXWI7J8cl51NtD6IgKaWT5lJWtiaOrwTdWDH3LujxJ0DyrgT
YrjxbEnUMqISONJJ+iULOg8nQh1/7QZnbzlNR9Ueedt+CLZ2gMlp2uhKVNZ0GgZzVqluQa9GuI/v
GJ83W7Y2L4zkD22ruoPlB9Fd646bvAoeYppc+8X4JUkdm4AtSXxmFl5xqiKeIpXB3y2SFnLX2sxr
2dgsUHIVMgvMW26+ZV1UncRnCErmkodiuYU8FJ8hKSTyHZhdTnAGUyJUrGAyI3xezPEH40OQO0Vc
lv02gQ408/Gn0eUg3eU2nIfgQuURj7ls7tYhXQuGeRJfGOviWWB9fputGS/BmvZSCpeiJA0RJoU5
YTB2O5ORWgT6EgiffR3IhBWYsrz5vXSb/IsJqi+kinXlVdkp974r4P5ag5rCrUtDewhHOf6uDOk0
rBhZhE+o4Rcusn0HBnUXklsD4jSPTvbYjTszk3ZThWvwjesSlEFvnF+HfZqbaz4v/yMfwvqw6Cnm
OZ7Z+ySbvkQr3rzA0XcM4unrSAPtrZk7yM3NQ+qZeicAIB5kEeQrXLC/V8hQKX9qf+/NZPjk2nmy
2G2gLVHqOszS5R7no7dtAl0dGriCxzgag6s2ytx90qmnLtKoD/vP6CBVdc01qXAcUYAGt9DU231C
3XChq15cOIz4T17UqHNB3s1VI/F/8KHV+3HNLIJ02kBV6sK9BZwTRphvQYmpijuXITNZ4BfWUohb
HgJMR10QWwQD+ueSHcY9sSFbWcv65FiqP4brE0IaMNFzEukT3luk76TdvilEHbucCRmyJ+9eZ7Cg
MTfaDwXpCVeNKYcvaO+sK/MZ52R9RjtN1K6/Dp+BTzFd5sUw1x1S9KF5zVfNOOYwlsFc307x5KzZ
UcEkrRubJdKWJ2+AXcY96AB+Y94UFeqiIHi3iup1tjoiqQS81O3Y9+pggTqHrh9MiH2WQR/tNdHK
C8m24vBPdgsmCUDq6XAea++jJQ9m72Au3YqWfCxOK3E2yMPe4x7q1Y7ZxfzqNg7B7VZPJbjmbJk1
cWuAG/MUd5wonPx9tYfYkW2szAnoxJFFgi82O+UAEPAmiLVXSIUAY7RSw2PmIAl7PrvBsx9gxpak
+nhlzyYtgKWXP2SxQA8q8moVLC5qTD44/JNDmjvdbglFi2hvhKCZpDEQmiaR8XHwU4uDqc/8U4jf
8NnCZB/y2Isdn7mmSHdw1OhA0m4f+H2DH5z7IkOc9wzvszwv2HUJ7DHFgd3hssdCyH/mAWoSZjJf
pmQOucTJinStC7avFH4cpBWzbyIVkqukq27ScVAvK277EknVtV/UwJipBh4r7divoJn9fgNMNh4u
iq4zgHj9VtvnqgAFf2F1YnHAdMs8OshI6m7a58KicoIuKRl9DNFENQtNZzN7WRO+xV3JoR7n+dQa
jm+DU3LjoYaSxyDHDu5tnRK6/SZRrAsTmMe2lm/I3Hjqrkx7HwJuKJnlTLFXsaHs+f9hbiwox72K
YMOxZzG291jG7BnZU4DXk6IQ8UeXZ1PWtaW5sMUyPxhnEk/UouW26ibKclzT7fdp8D9tnn9SX6yt
s0dj79BAOwFt9Prrf5IkQ7IhOmnI8lPcAP/bVU0j55fFXbR6dc1CbrNbRVQjTQ3Twt+A5f5XSd+r
kuTPouj1FYSwufjXKjWRzk+i6Cn1RbM4Q3Ly5oiRVFyrJNvpSMTOjcD5kVBsxu0xk1makGEQL/W+
Jb7gJqkH8RTaWtxAuqGq/NMg5B/MFP7Bx8L+ATUKZTvApp8NALXUcYOENDnVFqUf9r852c8ZSH0q
srhky+ZQ+ehqoTiyxqR9+/u//edE8vXD4K/31/+t4hv3JzZVbYIC3x5TRM+UtEKsVAwuUYXqJecL
SQ3JStiqQvlUkIl0Fmv5Xbt4X7FAd61z6/pmLIiUJXYyPQ1rB912SZ3/jnGGHqaWHLT/4gX/3y9x
TUL0AhJPGH6Lnz+vMUoyS8KWASI+sgmOzKwVIQwFHJ/ei9h41y0Bbv6sundmwOahG5hVEA/oPGXN
3D9UjE3/xSv6aTbOR4iyfB1fYi2RgsfwXy9sy2OjqKkbAHkSx7rxAbQ9DIyknhUjHgjBhPwyUnAI
bccGIs/tSH9RI6EpjwK7FpEfql17MD7Zv39h8h+9sNVUgM8FfdW6A/jLHReMNt6+vktPrY/WkVKT
3gub58QAeSZ+Qqr6ET156J5NQ9mKMb9RxcXoOuODdkdoD+k4Rc8IAemW8ctTF4uBNtbKaKISd6F8
zxJFzR1jzkM0wKynjmzubAsSJKVp0M9wPhkMfnxvSkHrzA96WacAtWmJ1Y4zYBZjvsx3ax33nq2R
q/WiQhZY0LrpgP7+43B+5qLxPQUOzkZyXhkhRu5PB1AqrI44ucA6ypSsNyT6C5m1IXlTXDOs3Z84
+KMrwglG67F2FoYnc5Xysgy8jMc58vm0Eom8YustFsBkBuAcr67DP2dE+AlZIbSU0kGmvplAuiJN
nDQR0Q27+2qbBe2Y7BOw06fFVPztROoyvMGKAVcH/1X18flm/2Pt+VfqRZ4uHGH/fPV2iyP3L0yY
7z/wQ7lo/+JxINo2okPWyt7qq/mDCcP8mZRVGIE8O37s5H7s4cQvTIQdDlHBjgxmIjfij/lz+AvT
YptLTjrUcwLLz0/z5r+bP4ufx88BnJjQAUHJsFvQpv30BIsnKwHM4nlnXC9tvHPypYDC0cYXHtKX
LaJv9RJBsDu0JI8foIvEF2EJZzmC4/DFqxkMu36uXtD2q5dktp39nz7Jf+NRxqtzbN4+LxBvlP/z
QRjpsI8BLrnnfHSbdw+OzB2aqXqNdeFc7Ni/HKPWhtXaNgBs/v7v5vn909Md36gXcmNjfYJY+bkf
+HN9wZKH0bjOOoRE8WvVxcwfJp1F10XUNz46KzJKMQWS2yaNH1zObkQ+E/Phr/NSLx+BhtW+axcj
LxJCUveFr0uCMHpd7Puu8e+DNETZBNbCO8dTNVyJVrYH127JGYCRz/qvwmXljqq6TR1js9wXI0KG
kOpwg8Un2Gm9VJDMdGp1GzkQ8zkScfiGXhsyGSO3DcdecxkoF2UEZ/RDCmKZTsqtGaoNMiwO6NSj
FNVSSnOfufaL1ffWHu/Ek4YQUNI1dhw7gd/WYNgpIKx0rTj7Ro4nw3G8LaxFbnI6BzJig2kklCom
2qZNIcFUzmxea0gC3sbC4nLlTXmMKs8MLyHAZ4SGdknXARJtJYGQMkJlW5gDmQQ+glcno9FmyYaY
3Oke1jbv3lZZJnY5Ozz44LZPPRfY/S5kXLKftOyzwyhnZFg4wf2HGSTdjDek88vNwqTlSegmBRgb
TPq8Am/A/Tr18DDjgU23Qk4YSTJf2AfGVnG4qeOBMfzG85n/7N1kWTnsPYOOJMmcCUYQbQmjOKj8
LWDrk0ekFkAFjO+byfNeg9yESGL8+q6o+xlFU4d2U7OeRnOBiAaP9ywOYBT7Qz9MHvsKxzoyBk0+
utQZD4WdHZBzjTvu1OjMwrx6WBwzSgayOr9Y8jDfhd4QvKeo4E7EJC37qGyHk8nQVx6AoifgjHOH
6p0B1jxsR1Ltj4iJBWaIEHBAKOJnlLJ0EVO6GtkDL/3mTvZ4K0iM8DZZHVTfeNKt3PelkxtIlaRa
gSjsiB0ZF09u/ICslx333mOaWLm8AX+tPVIjY/alj0SoZHO7IWe0GbcxK5Fkm88xGM2wHYqPOufB
HG6GPj86djN9MA6t1gAbBJvphnB5phn41frsHfZjSTBKzTPwVinMqYteJFpbmY+v/oz5/cpggngn
EwtkQxzpueeu6KzhtzrWeQm7fujSrT80brYfoJhb+wbO5fVoRG22yg4GsdeEKWePRuLaPcGXBIhl
xfU6E6z7Ktn1Ok3arywAcEajuFnRFcarmeNMhX1akHnzKBjqqz6dsnbXMcR6Vw3l11pzcanPpLYy
dy8eMOCthyHzOfQDWX2bLxokiW46ANtOxN/Wr+/NpLH3iPZXTMxgVLzWRq56GTI/d7ERjrz6OWE3
3TVE0JE73zJK8Jq3aSSOlcCokVFDOnEj7xWDKGuj7Vn/agM7t0kM6T1YRjHz/m3rtM07Q92IOE6r
XA6fR3nEO2eyw8xlP+Qh52hhDePNnDnLc6mkBX+imCQpdcc5BleOetd1hXn3tKbZvwiJI+BfRRJF
KHSxCiYkTzZimcbXOiFvRIEF8up3pOQVl06/qMumX/ybTgleMT1qYx0mLEz5xrX69tiFTnnLDmic
VyA7IQ/IMGfGJAl9QNNwY2XY5W57r8QexX6x8XZEuI1niB8DOsORAI6rygIdwZGITHfjVC3bUbho
IzloPYD1RXqx3tWqD74yD5hIQ8rIsNyWCXEbiIh9Y2+Y7YT9Ju2C6a3B33ST+gbAX+jnzSYObWhO
DGj2xaSaX5UYvsh58s8j0y7vKOi777VfynJnIaAbjyGjX6SHYQb+yWki8sVIiz0IfPTXqRxjZOmW
qa9SojOeHMasPqsr7f2Gxgps0gjCm+xavJlOYy3bUnjzlVui5YjTMYXbvfTEbXQMIuYubL19OPeC
FNASCBQjogBxXWw9FTxnFt5yZHbko5QNWLcqcHDaKLiXLGaRXpohqM2xniSiaTH6eQ8/F/cS2Vgu
ikYOfFVJ9fKfwvHfkTBI2l8agn9eOL58U8N/ESGYZHX2/ucK8o+f/KFgCH7B9uKvtaCgCvosQ35U
kGDAWfaFdCB03d+54j8qSEwwpFBRuASQaEL6lP+tIINfBCBuel0/wgxDxND/p4LEaP5/yiSfMpRR
DLXsZ9roX5vCxLhTWedJelYV02mk+TwuaqdVlwQruqSyDLSsBWv/ByWsjakSALXZTFyLLaZTkfYW
pkcSNHkqRv0jDyqLhW0ZPaM3L49MjVbOKylL0DnhMGu/GojMLlLvrGKWjged65iZr4WbGZS3xzkM
p8jfjZEhrr6t5lMXuxc1Az9qF5P0cJ3D5AvWTkZio7eqtv2c6dv0jII4pieNFfDDYVy2vCWDBNVC
/8pBeZ8QrHQxNHVGPFytpv2AJ3jcYsbuHjyWf1f8CDPH3g5wwjbWfRa3udqlCIpOvWQ6vUym3sxK
2i9L34+XsF7ME9hXeTC9Su840WF+Rcv6zkmRU3un8pk9ipwI+2CVYKaTqR6T1PMOjpzbba74ZZZk
4hJ37ZeGAONNEg7jdega5vwlNCkMeLuEw5b7OXOHxwLF1x3aKIBkrrQBBPrsUikGNe+4DK2FqMQ4
2oTs3vdOO0JRNF254zWTY6wGnM4NimDHIpUznuWLLor2RJbzVYDY+Sh0epuEC5HBFKluuQtg3HLu
AbWrOYzcq4FwMpZCNS7wkA3jJq5ww7A6++Iqk+cbbL5ib41Oz+PIyIonY+3xfXj6agmd05Dbb/hL
EPPxXvZFPDzHNZnYPJ+/mMJAjIHP9xX0srkQKZl9lQnTnVdADhaDtwMukzwolxE9lpGmvGZE390A
KgRNFJVVGmB3bfxbDBH+XSHxRVlpML7Ffezcm67J917iz1fASr4NjkyY/pvFBzqWJUTH5upijphP
5D4rgFDMV6VfwOAVfkzWuBXfCzm84s2ot9RrxTmFi0TUzGCX4/0cJU333sOlQgTdacwzo7j3q9a7
pLqVjwWu/h1PT33Fkd0RIjdWfGRTW/XXTIm/TmgfbsAPWntnsr+5dfU1mKZGbSuv7uDDunpTZoTF
sH8ijQPsR/jGdk0/LRZgxnyMy72PHWhFgGpdnWxXezmp9k1dkjg9TV9TMuDtnTA6awn47DCJFisn
YOFb3nsBC6GsVqN9P4ILhCiZ2ldtB3tiOwsDD7J17iZPvC0qerPJlOhtGe37wK6o5vwMMrJLJll/
BK7kHO0Eaxkb1ycmo99sRxMUhB6R0G43hBdaMsq6TUtKCyROGSFSvnNKOBkf+BNoR6RKb0AKXTJ+
nM5kBVcQhX03nbc6UZNzrSK1JMcwZnm/1X37VmVWqx/6wZC8aWP4sXR8N+q6QRlftNdU1+NOre40
bUdH48qUTf0ydvcOZTnybVLJELrDFb0sJOC5faZaGMWUeR5gIhnvA9mk5xQ+wb5rMfH7gWXtBNuC
F1DyxtsMC9HGgXVKBpUegZgxHvYd6+DF7Aoj20yHemU4UDMVrxD8wVrk3XQJa/3g1kDTVz2ORnLj
IknsWR0hGiIC2C8gS6Lc3IZjARC5qzq8cHLZ4a1pj9SP2XYUVXJN/hGTfZ0vy1MHcv3sDWF/PduD
xU56l+rykpok2VUlokuYUk24J1+5OuTtJVzPVwer3q7plXOel3jZe/yuS4JqmmtRStoBD9xbT1hS
59g7bwWHnQt/DDmp+u5eRr18QlNHFe6DxEw98JZbQw98jC0IlqyWiuKN0BWNVCoAQO+S3coB8RXk
dE79q9OZOV3UHxzPZ8O9jDflkpjfdcqIPB2D4JDCViuZM2IGnGP1G64FTDSsV0nl8teCzrEx/VSm
3DbNmgBQ6q88WOC9DiUJkUuHhWYdLS5o2qfJ3+KtHn5DsyNL1DSBugLAHh3GRDwmoJNO0qrsy8wO
WpD9YX7Eal1tUpwXCiXQRvCA3YOPN0S2W+PJQe56tk0g6EoguvuTO++R1tuX/kCnyxM7xFBsO9Rx
Irqc64DEM6ckznQBRK0SoG9tRIkW99nvOjN6XctBQ6lazt5J4PSKpNOdu0hUyyaHXrqzZ3nXk/dg
NbPD7oxb9DptkwxmHuv4gm331ixFtPOcTFwg1ompuLvLuao6FNSz+vCafsYL2rJGot+6wlaJlgol
/7lfol/DaKjOidd/dBF4dF1Mv1YVNARbGLonzeNG9Ok57FVy0lMpd1Uc3oxwWAf41jeycmomEqN3
P6FbI5tG3SQmf9C2su6nNL+b+Vwv4tkDKmaXN0lQLYfZLwCL0dt5RDyNyj94i8Kgj44GIsCohy3D
B/OFqTtTD83n+tDRHPj0w4NhFMwWudk7PDn7jZPNdO4owAyLZeRHxoYwHi72Po2jdnmswBxYr5Ni
NAF3NgiXXeYpoJPojRF4Q2ctS3dPhyjMiaSBRyKZ4dEtn52vwjt7MxaCoQi5a3LjgGloGF/01Tfz
2TzbeulugelhMWwZD7zIVs8vVWPPF8HagBNgp44Yyya68iqY/a0wxXhB9MLE0V8CMYYLTyO/tvSi
4sQkT9R/Bz+TE5tB6z+SUikZ7jIQCBGRXVQ22UMMrvYYo6cDw2UGCI62jmodKigTdsD0OnGQnzOH
ChrgpugkH1BhGK+ndpI8uwQd7oK8ImQa2gJFRyXdU/Y517AXT2+mRotpw9NtmVbyiLzsQdSl+8Hp
WwAUjtERnp18tA8eW0uyak0KtU8FGsNQgerIkDDMAjlUoz6DB9aXhCFaZ+tzJGMj2S82rD6iW+HB
MgUNt3TZAboDeqKQwJBdKrW/A8BpvynEFawQcju/D9Mes26UMxaKfFirDYNWomtjUpOBvp8AzTFK
6gp0ERt2C8GKg2HaVEZRtIvXCVT1OYwic9i8Lgy7Dr7yjhKHFly9zwlWSEfEzwPTJE1sPLEPYtZl
ZUAj5GxVN67xkeZRAXUsM5Hxnt11YEbKRL5NWhvuTKLXiVr7OV1TxWDDLcBJx+G97CUf0iXKqF/d
gC2ECTy7Apqv6QbLgqySTdQX6X4aWLwS+Q0GdRh8oHMQhqpbeJEhQp4i1XtSx65bb2oPhDYOV9M6
NEQawvywRsJ8rz6niiS6rqmefr+nM5esIdb5Ywkv8YOhWPo1oub+woAouIzdlJnlurhAZ0NptiPu
N4muK9tDZmWC12HtAc3aDfprX4gfGtbx7Nnn3jELkVd57r9JNDbTFmFwf8rQNPMscaLrkiyAbw5h
E+gUSUPnPM0usskSe4MO4HUcCb4H718F8YG9SRruBnthhzRUaE/qgfxi0ci950/gQ9gh7gs3i47R
TCSKN4/j5RKME1lxyfSgAuIeyNaZsXzjW2wQW7wbdswdXXdD1mrWDGu4ctvvOweOTtXMqH2gZP43
e+e15DaSbdEvyg6YhMlXArRlWU7mBVFSSfDe4+vvAqW+I+lOa6bvc8dE9PSMVEUSBDJPnrP32luo
F0Q0D5rzZhTGdF0xt75166V6rFZoksd6nnxFM9k+qULL3oc6DEffmhN1KucwOMVORtBiFdQ7h/v1
SqtDm3iDboTWCYvVWDReYGG4qTuy2s64iKn94alYdCDQsQA6ZmnOi91I33iPzBqetUYtXqEEe2Jy
Z+6E1mwxWyXYQkBPJkk+3CYMd69YJDAR5hEPizOsIQSsfGaKh5TOb7UlQwCyiCTkz0sH3L4lXD8q
BsapVUyNkjHWp4ACWxOltrUAd4rGbVz39tcBg9abnU8R4rhMTTc0MydzNzay3P1z/v9vzv/IEhQT
hb8+/9+l2Stl209H/+8/9P3or+QfWA249wxAhqzpiunM96M/Uj/8WDYHQMfQYFCsg5s/zQvO+ieM
jr+zMv4cHJkEkFmgKvB2GevP/a3BEXrKn4/9uqawRhqMj3gHiOhX9NyP05FmSN1isvX6JDsx+SZp
xh0iF8KROvdsMQcoj5bCm7Sh/F2sbdrYPVnXnZW8ZYy8aAlMNABR3OW5ioO9gOHfPIFTyq5cwtKT
+w5O58ehiZ0P1mIXp0gPs6tuTAxfCSQdyKDj/EQiDREZqQKwMyTFdVLVArdCVJX0fPtq2eezTmrj
MnjhEhlEraN/VR+GeCajGQwd0/2unlmXxgmh4mxYDoovzrV04Dq5NS+OTRXC7H4dViNnf/F0lk2J
z6laIRrXSJOiLtwJnjHpUVHHlK/5iHhmvAXUDLJkR1bJUt2W0E9o7050IT3ab4kMDiBDzWbakiqr
kaJVWNKCCgYPSHHYTXt0lLeugYFz3AQZ15Ntas57RD6BpTRArcNApalHga59HsesheaaRrFFpYmq
yELvVCQlAdV5T1Iv5IqeI/AGAyxRjBMcZLTVkbvA3fZhEsvFo3oPUUo1YWVETkqaLED45A053dxa
qddBTbZwpRN1tXEMOYR7I52C5tbJO3HUiHO+1yCgbUDuEpVAhtYmaaPiGAkx7EN8ao/UMtQFZqst
m0EvxrOejdbOVtX8Cu+N8CnMBB5n+ciPcafuBjdPrxsRm/uylTkpxQjT0mKAG14Xpb2BetAf3WHC
6Eq+cp4XpY+NIryjRUYCe5RNvi3D1JcdDajEDstDuxBW0ORj/i4oRAdQIiB0dBFDdZcl9jN5n+HZ
RE54T7KncwY9NXzAFDfBjCdvq6mi6cz9UKL5LWM641NwnxnlDK2qEoY39j2jDpSaPhmbzq1SafAS
gcE4TJEt7gSim26D9JADhdOY14EdZHuBlWLxdVB18wt6ZJDDQWY/17ZePKJLT4G8BFGIcDKpzclD
gOtMXomM6Vg0tAc3ipxlKvCiO44M6PZjloYvZlWaV2pxUFbplAdPCEswGLIpB4nfg1H8qo+SQRge
PHSo6IKLbYpGAbu5Yd0zz3WOzWg9JaQ9tUkvTSBsk3OtY64A7xwvGUEbTT/c4WIxrnAplwcpObl1
ycx3jZOxOTOxK14aIi/3Q+BUn0YjeqfXcDC6zHVPfNP5dq4wZM4cmW4W/DnnwG6jE2G5zVOom8v7
Hj02mczjZHxOyka7EktBK7+uTec0ZpPayaT6QkRccCC9pd5CnEMDQi7oo0rd/j1hA9m7mQHLO3Ps
4pVC6abvalEoCIo8Ybbomj1qH2NLLnO3iyvIiCXAvtyNsz3SRfz+qrBO40TkLd0dPB3kFykB7iBO
yTBfmKAyFo7viyCZSLyqmDXh0Ta5i5GYRIB4ODl3ovWlqOdtOfaQBwKoclyXDg5aRk0oNK+y2vFU
aqrwGaQbL9IR5h0dsed4aR6TSjhvkwVVk3pw0FCojCZFiFEtyRMuTnmV44O41jpaIUzYA9+Jw6OS
rXMzj03No9G3jwsoOd9qtPKz3Wvk545LeW8GavlUrzgdwPwZ9WU+VlADQ/kcRpIo0ppY5TXUhDzX
RYU30tD7Dx2pqwW0NmjIOZHWqa4vzO+aE62g8LU1o/hLNq7hqUN9Tb9mXGu0yee4DoeNyR4nZQcl
5TSO87UxrUkYhMQyregMwRMnI1yUuCt2DdMVNJMA3s9pQnvLqzodqc8qNx/aGEcMJiB8CBF8hOlg
RN30UI6rICYNR/Nx6AL3UzrmyIL6uMcI4K76eSrw+UGKACUtKtXXHp/YlbIDxEVzt7rZgNBN96Fe
EIDKuJejywhM3VlNBzPqvFsHqe68oXZHOm8iLqVZGh3LnAnXpppxuAm8/LcgAlJuUYtsE236XLPn
Peijvbpug9bjlyKgTIL2iOJX7ZG7TteiY4StcKh+lmVjfS2FfAPdZFzrztDCm6sZ2mcq2dZIu3jI
QbWNlGA3ykzT60iD/8BQ/XOkEZFZa4xw5DQ9l1rzCCtA81zO3vDdmSDGvR3tYuYFe41EgXOtNyXV
rQHLTrZjewhFdJulQ0gkcBz4TdHo7wgEkvuEY/aO5/1zshTuQ21glo0YFD2FDn5bPWqq05ikJGQ1
gZXdWCWRe1ZbDDdloYUHOE8zUrScAAqJiv7MnZv7habG+xhJ1ls9ISclEUDPKHuk+xLaNN55h2Tl
wTDk5FwxLc5SK7/PA2HtMmMuj3rRcQRHSeJzko+vRQND0C6Kct/1U+/Lfuo+wPMDN+SW4Mad9GPX
6p+SukpBaxvL9TDmYb+x2zG6ly7pk0Vbwj/PaUDP5tR+1c0h3fY0NB8TwIPbQeLrKEPOaRIHhW82
IniMB729RfzR7Udl1rwLYJXk4pk64SwKNByBjOj+m0gcR2T3sUQhXYyfGhrdHyEU9btwdNO33AWF
MS/Q7Vj2PkZu9qUhEeAI+2S1L6Tk0Vn8GwRxtZktyz6QSUqzCLWXj+fS2OFo0q/hQiafVeLCQMki
se8skhpkG2TnpMtMNOxJvMOwXh97CpJtT7TmwZTlyoqi8hIjmQSpEQ1XcV6StpRNSLI7nWakhrLb
w6A+bE2nLT531hh7vPcn4g11r58j+zAOZu3F1s0ix+pQyJyzeaWMXalbn2utOvewrjZFTNQ3gNk9
SzTzG1O812OIWFFEcGIMuWxjZxxzUq28darm7GjtHrgGUI4cXi8ov1Uz8OCSjXZCexzusPy7m1ph
prPjAhdXFJ3aJQt3gcxuzFyIB9WS6ZLZvTqQAEMfwczPIi3uEW5Huy7XaDKUuE3tbD6rodf9NE4z
eh9ktHRLVfiSbiZhyT1Zb4NJtL1wzDtBfDntZOE8ddKID6Q8Yxqx9C9A7cWW812+idHU00HiYEaU
YMR+YPbn0dDV5zif0YMLbj+iKg42xAKw+gA5VQfLdbBWtIiq+uOUN+qQFKHYhPHinvJuPmex9RGI
2PM/Z6n/7ixFx/e3ZylwcGXx4xAVb8/6I99PUjoMbRSaCnUvUwnbXLXif56kDPmHxYjUdS1S+zT+
1v+epKT9B7YfBqQI7hwNkCCjz++nKYlCD4mD4zBblUhAtb81REW69/NpSrOkaXEoM1Bto3nSVibH
j6eptO2XdOxVfJ+kiDQUkd4aDY0mTO07FVRSnqVdN+2eBFXyC4JA0QGj4I5tMtmGcpxu6wszwQHB
u2nhKNFOYSVawQoW6tNUo41EFi2e8PSA9kEb77us1t5yrRqRN7E4xK7X6BGdbYMuDB3UMjJSd9iX
SobbPKqTU54U+lcz5Fi34fF2PwkD9e5ku+HJSWW9KcsQdWtHKC6A12DPLGnxTTh/4IliNEGFafc9
B5yGFYZoksZCpiDFs6OJTy4QDj/HM8FTpxwww2T6xMuSYHCU8dHhIfs4rlIVpHHK3jSFHT00oKcg
p5bTzDRnCRRI6TFvtmbFJ6b/vHSoYuqs8pUWAQXhjAjMaM2+GO1P8Th0z8x8ouTWMvB8Ymd37mJW
dNxsEK4x6tnYjjoniiAsqklBldIwlT46VtcVPt/E/D6YWQ4ENRuhSlMQPjqSmmvTlnTMvJm3f4zt
ILpaxglPDMI1a2/LSTuGhTlslZ2ScKlhW9F3DoYUJlqxWb2bG6rLMKwTKgpnyE+iLXD8CwtYrZcH
i0tAwuj0GzNbiWjEhiHkcKaIAO2EOWFDdKszf0CIV9v3fBJD8wwEVpOvsmjygQqZSIQoicC1R1+d
hjZ3FMbpgcFwvxtD0/atOu7hjUfOuQa5hpQaUwfT3I46zc6bEzxgYj7zWj8LS40kpOT2KZDk/22a
xrLfGF3QpOWhuaVLsMASnMs8Aqc6M8nf1YWoruEgYxzTip5ZyonIzdGtWH6BChBlg3+HhA0EqNW9
TGtaBksR65IGMQ5C5t5uvNpi8lZeg4wiQW6Dpsp1IYjo0pR+DhfLPPdtyHe16IPzmFcFOSaOmFT1
kjWDQ3hzCXl6jigKGTnQi/HMaXJa3yZBpWQ/Chp1TVxv9JbX8OFQYDupwy4+w0IaLKToeGMnSkDh
xtdDQSagHRTjq5FH0KjTduw53hT5fJxCMJx0jo2CZLrM1qLDnHBSxAQoM33TEaYERZ3o4O6g0fzc
FWEc38fTTJEd1UOEeqoJcp7swMX/ZlZz3PlAXEjSrQKE/dfLEhOFYwhJBG/Et+lXw4pl1wrRMA7i
zBLe2wWuV69hE3NupiWn/dBa2p5Uit6PCDycueOkGLzEoTjPhBOT6FVmA7iUIOOUo2s23pnMHd8b
cUvtpaY6PEmtfQCdlixnJJifxaIKnimI+4BxrGS2brvSbNEd1lHe7cJ+Lt9P8Dwls4A+elqozsq9
DKqm2PN/0jpXooCCyUo0P8paTXRLLRuNPHI/+JuZFhkjSdg45s2yar7CAH62etu9NhnRLI9DagzV
YUwjvTw2wTz5biXQPrVErSzQy88S4wMnVamSfJuErGZWDxksnetkv0yme0oEfDvAvmKarid9RBOL
S4GJadWke9cN2m2mhwGlON9VuQs5ffnGIs2zIBCQpO8+ynxbJcZVaRdqa7oJLhoRrz53ps76U7XA
h8cYbPA9pzJMPjW1k7wmTFqfzSYbPlDbDg0CXCl51uQ0+CJZTKzhnE6PyAAgH2B2a7ew1cPmir/A
DF8XqwMYbXg104B3cemcJDZPIydBxLEqbZPMGQrUiROAZ7Q26cqW3YQobpAEHkTdmOU26PIRcl5p
5cAOyqLqoYAXkED1OTRfIDG8w4aDIOOb3Z5et3Gw3dE52xYy27DDSNkZEdnkCp0tWAI8uWRD09Qn
9nd6KIJW3ma5gaCGDkWu34xNicClW+xk79al+b7upvchTDO16WzUHb4e03TxhkHr2k0/JDg44BsB
75z19oF00oRzNftXeNanIWhwuMpsXuZDbjqdg++Y0x2tdxyto3sr3VT/pzf95b+ppygx5G/rqXev
5BIVIZKmH2uq7z/2Q02lOBnbtkVwp2VJ7DE/1FTfyqxLzfSnJg2Ks2bQJQJmZkt58UL8WU5Zf9Dk
1LEv6siMcdP8rbSSnxVp0sWg5H5TxLF4rc3xn4spio+aXKrePucD+BGviKf+TPuWsdA01u3HHwrN
/+hRuLwYdSUVoqbQ4RnWL2at0JokuJtOniMxVx8uZJi5G9RLGndsu4gEqw8hqS6vakiaw//jpbGJ
ai4CP5uL+vPnjEWqTx2g0POyEkMKRb8RUu0IGMHpoXDAqsCkxe5PwwS5HErf37/8zzXr+slp+Rq6
5qKc54v79eUNMw4LlWTmOaOPEYNMG1jUwTWAoYjL9eWm3HX/gwXN+Hns8P1FuVVwtun4X8xfLndR
IfYOOaSeLYZ4T8w/zSN6OcyeVP7qpepAHREdxov3ek/BHHV992Yz6ttnNEhMr0ZnvIdmQpOppeEQ
bJdlka+2C1COM/qg6VfDBYUTc8zEtQiEJvKnrICJ8vtr97N17NvHsGnogX1ihzV/dUm6GCD7yYmM
s94L7pUeJNOU9YzoXYLKnzJ6KldTarXfTFx/6ZjlKPODX/X7qyoeD8QnvLD65YaxBTyFyWr0c4Kb
5OmbP9Qpoq9aMtVnKpLpwZKQb+hVYFu4MF5+/6n/74OJn9E1XYfzEvfNr88KwumCE8qE6G21NMbr
AzOj478PBwAiv38p/d/cKEzNeLJAeIGH/3U+FcxOV2h4bM/MkacHgTUl3X2jXAUmUCyOF/J10Oz1
6dSILf2GAgFCMHEEg4b++3fz7z64qUlWS6Z5DMR/uWsNwiZUjfrh3Hc1D4mk9V9eG/QzBrwXuBR/
/2r/7iFxWPZ4LvkPp8pfXF16BeNDmINxvoBQijnCeyiJP77qV6RPTnv5aA4ggsBbcZdfECP5oKYQ
wDTO8g34nPJKrNCgsLYw/6Sa4V53KTgUHafRfRQNgJGYZPGUWQwBxxMJZ332bW/+y3v1FyPx5WZl
tulIqlOLo5/7y5E4ycKgd2eln4MgwYSO3Lehrc99M3U5xKMmJ8fHxRhB915d5y4NYbovq/t1VvWh
Ij4i3AAUrom2HRdMpHqgtW9uo00Pv7/Y/2YVdCBrQsmRvFlL++VtClKZB5qd+tlaHC7I5TIjPqg+
6Cvsp86a/3Rnr12Hn55inLfc1ey5GoMPoHG/vGLehUaipXN7HitAKhbIrVfOqus/TIrtS9cbhCJc
HrBaYH60AST7hva8eoyx7RAWWczdm1kO3OkrHEgTPASwpVk413vicokor9m8kPmq6xb57NWMffAa
L7I8Gg4fCJ57efX7y8gn+PVj8Un4nk3uXIPh9a9WxAU6toOfNjxzOoH5XSE28ROCTe9qM5u7QzHg
HuYQMwDuNCwOWl48MDHbKc6zCahrzdS8eUJsahCAvNXyztnhQufUFdktjbpCBx2+AXgfLFTszD5g
443iuRJ52PmaU8I+Hi8HOamcqPU5R/NkJOspjy1gPfAlazverYozM7joym1zQPa5W94OSeDUvkt3
tN9URkZ7FPUKvqo5+6ylre6TAICeA+kMuh5SlKO32Spn+9TNUeHHHfv3CdhNjv7ITIiLuZxSp8uJ
lQ4vEksHVwnNb0dUL+QJJKNvBo7zSCZopG1q5ID0RIyhphq3Qg6E9LLmBg+U4X6CZAf/Colsl0K4
pIyHiNnL5mjAlxDHAOPjtRH2jA6rIUCOptTjPA46gQ9MeZuzGLH2bxKrKywP9BJwkBxzVHVPilvW
eBMJFIHvJri5kRiz7abcI8688t0ueK86j0B2URpA9tI75JsXKl6rJGUCqjy4B+RTgaGreJrhpPBj
swPD2w9W3pdL41uC0eY4voY5pT07sx7ptA2Wb00E0Dd0FGwTUBBnffoM4bemQxVPaLPCOEKup7rP
WCHtchOS2M2UBKuLMvPwtjEkBjwVg0ctwVdBGXuPAzs+GQODX5c64BOdjxJ6Td3ukT8EO2Mxy4+5
aq33pUnEVG1X0Rs3yvQl7IOk2yxRWPhaz9dDpEVX7JmjW37OsMfjxsoh/gGFmMhHnjH/bNyye5NQ
04gLisPqiQ5PnF4NhdummBSKTOVPDgxTTXkTZJTS8XMnd0W66Tj5uWTUYMyHVpICmoPJVHn0x0i1
RxsgZhvHUqqr6r2IBtvk7aZJ0fjg7HN3J7S1+GEC/FCmKVcawWp5pYUuxRAruHwlIww8XpuN0EJy
ALTPk2j5xuYAelw+z7jIBviHHOJL1op45q6kMaOzmcoCgrlHyxU7cNPyzdr6wpdKEJXwNK1x/ZEs
KoTcYWu9wnBjyY5leO4RXxJuNtvyNbBGvJVobIGyrdy7JB+t1ylY1MuFbdAu0RqmSSdAEC2A3yCH
qtZEdYvRMGIyCN6WXz/XFm+OE0d5RVkHpA41sp/OeXkFStZ4qjVr/UsrIq7rBtZnlrOAIQlR5aEP
jIr/J1wmPhMBK2BqLjyxxUnLdOfiKnltgGdlG4Yw/I0m0pNbch9YYkgFdVesi7pWK2/7eztDsKJe
1khqOOJ4LTZRB0Y7eBK3RU+7XkqF8+KpbfvVm7e+W7T4zJNNBof3JYpvA8NoPN9jRuNfU/AZzd2F
0BWGcDZpbDIrlVSGswFbZdAXBfc9mR8uQDQzS1a4pMH23E3VCICH6nE2uPZ6PvMpeSR5pTQa2reY
nOIH4vrat6GZoRCGDKOOWjpYr5exKkqk9q3K2G3RANcfmAhS/U5xOz9cCoUlrcEfTklmvxoT9f2F
MEi4nULU7CZv0swcWjuOaR7LWmi3jH8ENLJAuyVwNi2vuY347oz13RZlzcbTrgjOFe6hJRpFeIlP
cmvpKdTCPmM3n1NDNNvAUFTp7cpvG0qQlce6XYmbAz8DnLEcgSPUogGLcClw+rVUWQPb3r4dfoiQ
5KIhIM39zJol7maR1jRRcXfLm9Ga3esotyTeWpo2e7Yd3mBlTNDQVgp0sqVfEXzKBFL/TXF5hPTA
guk4TM1aBrHz0LEbz64c27dMQRHlBOFS3PE/VaizARfSYm0jkcc8YnqN9/rMCJplwDzafNO3BM05
Rz5OeWUOwn5AAY7aWUQZ73boCYaErqHfduvticJTv9XChJ2JkGx+czJQrko3QRJYjUx9Dzk0TKo0
m3YPzsbFNbfMPXgzeEcZycuUa3YBiUxD7DwlKQIlIE0a9MIL/DGLwP8xgeeaTlXO578sAmlmgvPB
/gEzLo3pmM6WiRydJ6yy15fPR7BAaKIpxzq9+pDoJWP4kG+Vcr/GgGXyreLtpPfIRs51GClBVQHx
U0RwWyeyel4bt+N51bI83xrxAr00tHjim6blnVzuRDkRDXl1QUVaOjX6Fjk2i48M67C9VxhVx6Nb
rl9QUpNpsTNKYIrgv9RL3C3Eh3YcR9vtYqO72hguuga0AGH+OGuJ9Womif5kCJczAAnwbE2Tqz+N
zIcRzhjE35DXkmD3mWNVfbDDiuq91sfp/vIJ2YmokdtVHtyUTby/HHiXUVQflpU7i7IKSAxLt7aB
b64/9Sixn0pH8bV0qzZhYVaSfasYL9smU2TuqCoTtELdiM++WBUEE8MVG0YgOQblnpPMetWaisR4
Pxl1/LnN+nYim0+Bglm+Vj2Kfq+IsEtnacFjBYIA+Yi5kLPdZjrjUWLQ3mrmprEHEILVMWobFFMR
tzxhHSuiNIoD0u1HOugYzC0Ap5bqM+thahB8ecUoIakIsmBe0eazsvC31cuFd5IRzXlM61KUW6Xc
MTvlg81PZ31k1I+6ZhDkl618X29ZN5c4uax9k5EI8g90FnlKkXA9ksuO8wqt5fLqcgG+rUXrwX1I
DNaFdWFFK8COc7l3iXlhW4NS3hwmJ54/NWxD58v9KZGr7BMaAfuhqGV64/QutwjgJaJgLET4UTg3
7vcbApWY+7VyhnTw8mZoDiKh4ZvNlfUK11h/utwVNhh3NEhGAJpz5a/qNTFEibV2GxDSY5xGvaCj
eLQKViI8GMJzmHm1+8ZCT8WUmQ8kxpy7D4t2hrVh5M9mCqEGEZmh3+qSj8Atpz9ZkV2iSiHR0PUc
AGoPhgNEegebdbrvk1K9mGas3yHMpD8fLdzUGmKV3utGFu3LCihTsPd+GThcbMyK6/bdJVwl0xl5
bNYNiNif0JyZMgwdiwJcdXKeauHC9ir69d0mfbcCNuuZ1w2rGerpDJhuU3FUe1HTTOFnhXzufh6Y
Go6QOoWfwIqHT0wtRNseH/R06PqhiO70NsEbD0VJv21wXNCxdknYYOcvuds1HUTbU2f1FCGhSMED
EVCzL5DS8XmxONxLSEiPvTvld0xOP0ciIA0SHjNesVpD6M/KDmA5+RoC8EeiWDNDQVmQekNp8gBP
bI8JMz54q/G4eB0tT0WFMtsvhIdxneOKL7S0xmVCgpqYO5JCsGeFdUkgCYk6JLdXyY0pW1332DXJ
2TCN6VDoAIC9rKqKm6A0y69qyqgX7JUvjT+WOwzzFDPIaWo77VSvi/8pCUIakSqKqKl6SdKSkRXZ
UZTGijhy+OrqDBTLY5gYfD1NXvFPDD9cJNOCZkQHcNygK20OJrIhlKIDNU6+lnR15EKdDaHiZhPM
ZNhwPDPrQTnNWGVHU/GoKjLGGeE1vD08szSbjJL6QEIdCTbTZTMJItbtBXhc+qWkxmR3URV40nUP
1wVgYcKjuIMuB8MQenF1yrJkpWN1rGmlTTgcCrOpOVxovPGKwF2ngrcXsLcOhPKN3BTXt80UNz23
k7lbY4DwbmDGP/R5yGq12LHxdKGTXdZNRTjr/QJhzMQ6UPBMZGu9WQUQyaHnQS9jMsYaTerUh3Rl
lZckR702NY9QtyKK40CkJ1EiNA3XlXlZ0JZ6nO2ig2EhZpODrbVXQHh54jqBEsVKa3UtvlUYNT0S
wc6cp4Urj6QDaM6RAxtJmS3nG6bLfbMvu7bfZWtKBmcVOFMakcxP4ORp2REGh8Ym0LgkDrOibBME
kGv3F0CuPcz2U0TH2l/qldplIX1rlnBdDi4lM9aQrza4gQ1dslzbhWnuuFt77owdrxw9RU0/PaMu
Xa4jOcfPVY/UteUJYXXmtLPs2BB7B2JLTijZLCtx31zmdZTTzO7MxkRVF1ric1+Z1hsWvOVLRlX5
tcymlnJ7xJ5IXYXQs2o1EuQYBGbrSFDydgFBXyaFdV0k9RYgRX2yzAm72TpPDBM7fodVLXy0qfEx
YuYwHdN1/ji71nyrzCp4joSTfi7RWje+dRlVxpex5XIZYcImH3XP6bQGoKca7G84un+wVf8BW8Xp
XKfB8tfug8eyJ0DBf03L7vWnGc+3H/zTgYBsRsJ6+z7huQTM/znj0YiUITfB5NgpIRSs7f8/Bz3W
Hwo8FXWMCZyALve/ZDPGHzT2sB/YJvA0+ld/K0XGWElcP7TCLE3xKziUIe/RIUXRXOXPf0BAKvxL
XRDU4oqGwnBG4ZNTPTTWMc+WdOtURNOBETcezMyGz1Hix9KHWR1dHac4HOrxieiznGEy01W97twD
IUyDtQGdWXhAlBPPISyZGK/wIazMA3vqwKB5hSNJ6M59er9uexvC2hAJIsDbkAY6kagiSVrOcQrj
3WU6W8vMeOwKopeqylgD8UIMZePQMrpQQGKdTvoz3oI3TaAncc1nRqJfTapM1OH9eVZz95CUtrWv
R2LWNmbS5w8xQJkTQPr6anZwXGymOk/3qN1iP8kKTOuj7RzzkDi4BD7TSTa4WlmwTI+Q84XKmst5
29iCdWbECegPE6U+epLajDb46efDAvJzC4cqQL5cW9cc5A/M6R8qTXcATSn9hnD3qyKYcj+Z0IOH
LgPiNEpnhNtusOu0Kve4YcqtW+A6rElv3sQjy29qYh3D2Xy1cAzZOZZw0BQhyA7I+tz00ql2kxFO
xWEqmDShO13bztnyWGNu98c5elGcjp/H3LKPk3SGD4VeElnX1qDcwfkEt1UzG9o2K6O4UV4tWGZp
rATm8lg0SGv7bTyWrvjMbqHj9wSIJZZdb7cJ8pKibBdPs0qg0aQP4zXAowLk0SxcsugAOW/xU5oT
+Aia3vvcaNmOHIv4u7woig1qFeduykFKCZawjlOCwKm1cZfWHDZdGFvXmNXIJtVJ89mKdFm7OYPK
6Sz2Mr0VM/IfAd5wmkL0lVUDHuKmTLKY098mLV1a+xt+UesoyrSpWIqTExSd3XwoOdA9NEs1IlZX
bRkLKM1NVzbJeAZhle+LunSd8A7h/zCMOyBfeFT3cqmaDn3ljAvwedT6VnsUbEkucC+meHjdjTDv
J2OnMUsh2oaEspJU25sxBq5Y7+o2KHpPh9rxDgD5dMZvRyDOnNAE2mE0TvCfiRDBkU4B4Ym+heOI
xVC8RKkVp2gqHITPHX6zm5Q2MKgtVb9ZS1ijxMD38lAge608VpIaphSGvpeAQKH8ViSzoXs5Woy7
ZRjtATMiXFrKnAjNB+zI4sTAIjoAMRBb/Axm6I0Y9sEqRQ61rmiITiMKFG19TVesjqThZ2Ee3tXR
XN/ZRFpuCVepPDvCmrLnDSAp0Vprm2M/3U5kVx/iGWWS3TYFJW/N6cipdQnPa6bnsWEATTM1SUh5
dCGLu5XD5MRqYT7gaSSBCoR8B8cUAjpf+ZLmNFPNboYBHxnbSGu7B/KJintwPuHeqeUm0gfrTiVD
+BRk1XRFkK1Bt1GEyz8b4n8leYAfuI7B/npDvL0kCv3fDfH7D/5rQ7RWICDsU5MpDCLgf4ke1g1R
2i7iZct1+K8fNsRV+UAPnT9mcGBB5fnXjsheiZgTLx1DtEtc9d+h8Ujn1xGvQm/I7sqBUF9FHr9O
GpG4Vi0luXG9oDllVcHFPHfBykYAkNLeiE4SGZI7WbcZkHLVG/bv5QMpKLbu8Rgf2qES16SCIW6r
RU5nvS6JFFzamzIsDlFj9ie3Hh1fZgpbM7iTR9zt1Rr+I6662IXeLXP7cWCBeE5ACRRwpzjd61Vd
bvI2qT27xaDE79N3BrNHAGtDYJJjyZLB+yZa3grZgyN6+ygPKcjpTdTBecRfj8SQHoaubSR50Ie6
rUyAMm7qOZl90mXgky2jULvVb72lY5FLKrgoQ5N4DcOumwCtFSZrkskGjROkTTc0a8WWfV7fkSay
7K2ypjEeGvuV+vYOQFqybas09hfkktnU3GHZkluoux0N4Y5MG/ry7I6c1s3c5vVzfPFcKel3hasO
c9vHD04YlcwB9OVQpYbyABIEm7FCohV2yV0zK42pSrpsc4zSmx4J8gZ9q8m6YJnk9DBnQD4P0pF0
0BNU/ZtIB1gEX/xBaflKH3L2Ku8PlSSwLMiALsyqBKFDN8o3Ag2ebqJ7VjS/WN0we0O3fogq7fyu
pxGUzX3oNZawt5nbf8pb5aOJzE8V8sorIJ+zxwl3Wy7OTsRZBY6hLrCSgcWP4T/BBbQPKlAMrwjc
dlODo8sSiJfZJCiCaABr21KXbFA2TDtDkqIrBvSRBjTqJyKGl2MLmc13nJG810mHZtQK+O+TJv2C
hjpdgXCPrI2sYTJBtkpPPlZTJa9oShwJh8g9w8Kj0bfNiBI23AMKcDaqxuuQsfinSf1UtvaLOy0Y
OEdnEw623ImCeAJdW6K9U+Wvi5V8TOoOGwzCTxKMxmKrqUScakN9kaTv4CKFk7d2AzH7gVnhlnCb
8ExCdLnjsDWzP4LP5rDtDS7iTdlmgEA661gbif5xlovupU17NYn00zIDAMHWU20Teg0HqyD8ZsFy
gzyUewE/Re07YSUP0QJaQ9LP80ihqX0YE+9F2+V+6kwQM+HtoCqd673u8g2WpgJcQLLeLjCT58aw
w5tCi/Kd6X4KVaudoAXWnlXZ4inDDU58tx1J38ni+CHHqesVSAXZWaP/Ye9MlutWsiv6Kw7P4QAS
/cCTe3F79r04QYgShb5PNImv9wLfq7JEqSjL4xrYES9KUhIgkMhzzt5rqx0h6+2dXk4eVkQ/u5lh
jQRdN593pJZuPbKHNyLEJz8DsAchorubciLsGzeXTqx3O8MQwSLEzCxe99jvg1iaSFjd1DkYxBGs
k8iDhyKigwSPecIT1Aca4Ur3kGK4i15oBoKYirUT+WNg40NbcfJiZG+n+j1h8PpKagYmvaFBXBrX
EGP6mY7SnJW3mWaqq7Du9aMhu9Fm0ukg1x418AmwZsYAUYCz7uFnbUyFZYsftT9ztdLkD2pnZYXr
r8qcC0I8XhLk32tS5vPD0HBM6BHIB+7M/axJpKKJkacrOErfphBEwYS55lgPcApSR97qXnKAbe4c
PaTHK+qMGyekJB5BQW5iTgirecydwALAuRKN/6WXOd18ui5Gf5UzNV7paWLsOCK+Ftastnk7n8g4
OUvGxSvqljt8ZUvORFlu3UhraUMSGa1CcM4MJryVYSWfmypiYubNt11FH4pmZYSnytVWnHrkGsGN
on1ekR5fNjxSkdOeK+Fu+0J89hvoKF6SmjBIOvs2FHG0Llx/06Pj1nnVdpPVvA4MAVfuTPax3abm
Ts8N4wh/MdsiZ4a/tYyKlMwIgPQLbx+Dmqpy8ew43Rn2wvTQ2dODN3a0IBLAHrkynUOvJ+Wd7w+P
OQmaQV27r6Rij+shTOR6jPI7YfQn15LtRe0JJGM4FGxm/+RzOatSb6/yOCwZCUMoAOj6rW17PUgw
MJMQ2qMvxtsWhNh3Ng18nzMFVnGHs5T2NnL8fQ5wFefis688/05Zal/lpXFCpNpvB6GarfSAKkwe
K5YLJGmwkqsOS3dq8BGatBD41Qh+N8N1vgXLYSOAt2+XVLMA3XJyUk13iFqOqsNg4vmRPVHbMZ8X
4GLOpzybnsaw7/eucr9WvcDTGOXxtmcgtJtKnJDEfxGSgd7mEi7RlR65MUWitfzg43nNMXstbYEq
PrypkOFsRmxWU5OMKza0/GDE2mPv17hktemrmdSCvbBfTNEzw6AkaTcqDJ09+29yhCc67iKNXW70
yGfrW69YeQxNdglUzG3kjuYWvjGTPRRfu8hNH7GT2IdZ8+6U7E5d1pAhqEXfTK12jzQrgXa4OWff
2jG2dkVnyrAK/ejV9M8ArparmV112xKdEYyems3yJYdvLu+tRIYdJ2JPa3yKuxEJSY1RpPGq8UHC
23d5FRsKMZqaPH2FdxnarQ+hFmlctrxkVVrYnblviH4eaBPVjgjvzZ4cAObgCnwe1YvdMd2hAILk
sdRD5VIbmVbhLnXSX1VT+1cNlf5VUZV/F1jlX/XW25nx3/2m3/WbLGfxNP3r4/W9/Bz/0Gf66y/8
Q0usc0JGzOShS6Sjg57qf4/VS3Qxx2YsefqbQYsezz/6TMQVLynF1MH/PE+bC/1iEfssSjvXW/TH
f8BHfxMdIS/CTHb4+t//yU9Ex95c9JkANTiGmYv667sGEyoREAAKjLBPQN+crRGcKbUFekxmZWEx
0J2wpa8ZW9Wnzra6r4ZSjAETVHJvnWsmxNUJCC/iBuJdNm8xl7FS9hWn2E436URMIG6zlUk9Psz7
onDoy9NLUIT+rHuiin3rPg4nHy4U23gKkWcE3rvS81C79AsLsxBFf9tRu+PJ9WgcuYQL7EfiJabh
ELk96vtDiE00PSKwa4Zb+ua6dauVlSsIDowFcUrpyHeIe2mZ+IwIbtJZlhSxWnegZYoIsjcfK6Jx
Covp+pgnF2FRxLuG2ZO5Hsk9vysLgekDR8iei6qCfO61Fxh1yZ3HQAifdxGn11OFZ4R5+YEpAzE9
Vdh/RiCaMCkhpA6ZHjgbR+fr5FcD/MK1P82uKI8pxi2bTzTWOCC8I3Pp5iT+ChTm+z1dxFE2aAe+
0Us+He0HdatBzSOBmLzLdPGU1nCzdqDBYiaAf6UWG3oUGjQ3imxAiEpSup605zXVBZBQNFRCFMPh
3zvC/81joAtkrv96R3h4bYuqlD9sCtgf+Tt/bwqu8V8WMybeOt14C0FA4vt389k1IeNYuDId6682
Mn/rH5sCQeVsIcJbMoF+6j6jAofNZ4HBMah/3T/ZGxYR7XdbAxsSgQ4+DlCTittC/vnj1uAZmA/J
W7L3HlOgVRHHHng+4Onf3ZOrv/69/yj74qpKStn993/+qIq0Lc8xTK6RnY/sdu7E8r9/twGFPZhy
s4rCfZ8yXEbxAn3Nw231XErkRoXDJCmH1U/M0Sx/l+Wz3PvvL/FtcZodng7oh1AB590lxk5Oqm5G
TRtZPiNOt+1GGsYG69p6dpMCSPgcsTdhfywTM+hmlbxOGm25jdM6ZoD0FQkJ0+SdHLx8bTZac+yz
Kr7svBRRUJpzDpKqhTcaRfN537nhTeHkY/DxDfzlRdCp8ek88lEQzrs7qLfg0Ao5+/tmZheZSDjf
FhqxnIk7qvvGJD4iNDKmz1qhBg7ROClGv/cCwpQXKyjicQx2yKoqHIsrfUAER3DCvB28DBq3PyAU
I3/yrkh6CcZslhAtC6QBH1/Dj4rfvx4CRPNEdXge0ljxTvHbka3VK3f0ga0xum31GQ4p2q3dQiz7
eKXle/bdQ/32G+cjbLKmjcHjvWrehojALs5KA92EveK0S3Ka1xxbaTbXuk0h+/F6716it/UQ6Xsg
qSwesvftKmF0aCU0gAZDlLTX7A4dLEqkKx+v8ov7t8jI6dhhPuB08e7++S3bRT5q3r4VhIB53LXa
9JN91nl3Hy/0ljn27v7ZWGLYmJZ94adNIY0M4Y88g3sxG8TGuR3NXp9nRqlFk1cgMAO04SC4qGR2
owbcKjX44MBKgWjGfTmfCtturlvloK1wBrvD67pgUQZ4OftoyWWhkFG7hGfznkhbZAjmrFvUIOkI
+MmKWISeidiQ+ZLsO+F0j6MzJ/uPL9J8k97/cJXeMnPjdgqEpwTPvhu7LbkAqMvaaT8Cy0A1WmHg
JNsVymObbausg+6ALmLKWw0gM2QVHt50nxdL9WXUcpvVLTVflozkDZdm0GBgfTQwlF/YvrKe3bEo
HunYbxA2iVvDLxpgywQErlsoSndCz/xtTK4C7Zp4ukd+KwIstWoHl8ugff7MdpbtHWnbwJ2FvR8S
5Gh8XdDG1aHYmJGT7Bk/K5AkSbHhBGTsOrPy7mCepIdUQ3RXGg0jnCYKv8TML9dFl0UHq56Hy5qQ
QrTYs2thN8BXMIRwRepBWGvHwqqNVLUiXs0APJWBCXuAibrOGwaBmIS1SxtB+1cFVYsiLJYbeonm
zg6ttKOzALJkzmon0NzZgp1m6ndMLotHeojZt9qIK8pR3Scm0W9jlBxjtRwciYt9cpE4B24h2r3t
+/khVel0Nje+c+lA1A2kl5T+yiyS8bJnAPlC3YNWoek2iKZT1MrZq5Zp3rnG8ARuRsIYyG2PnED5
qcG6gYryD9OglRdVWBN/PJWjXEWExKw0WhV6nZ4t9zOoUIKsmQJrOOCh/hiF+Qnx0gi4Jsb0jtbr
DCOwutfyDAG6AeT0AsMTChO1jEF0vi9rVL/mTlS+d+gx3n5ugURdAZLsyoPkKLpu3I6oOGsL140n
YsiJI21M83PVtNU2iwWxzfVEZbu4r+9LWq/rKptGfjWkP3RTFe1H1W/j2LwWISRJ9rbhIAkkRo89
SQ9Jr/iKpAZlnWPU16rNz5PQjtfgP7NgiHJ88SGsSZRo/brV9WMtkJPokYUwHrPMLdD78zBynuNJ
6ftYSv0mNGa1SVvnkT4JRvGyDJB4pWstdfwHCfQaLGtrnLlTPwJ9y/xVNczT+k0l3qeNxpxIJ8qd
pES2KAzgRvFGXqmmkwYUb5dB2lorzQs/YWZS/DBTuKVKttZxZhJjSlAjrSI+Rm7AZ4gOWOQ5JRLB
hETCyBG7tuu0E9K5Cig73dt2stVniKpYksi6ZCCnbA8UlUjry7nS+Q0ZncGEWRnWIS6nfG+Yib53
K14XR6P7y9yxEfQIYZEz+Y7he69mGYfrSU/LL+1gRU8pba+vjtupJ3NoxyNWwOGALpe5A63Ps1bX
iP+QWbi2Q3049Abvl6YySE25QphGq8ztjEOZ+O7cBEbjEEirRwW9mXm6twa93Jq6iBEtw8Ox8goW
tiI0yTdJJTecpjxLFkl3iQmEjhL/mZY9fSuqsubo13oWOFWvdprjISXv9GwbpoP6Nsh2rC50FeXI
izgUzAPpIG0lMvAShRckEV8OlIXoBfW+xlQzig1X3B5d3BabkWjQAKeBYrytd4+zP1qXghf1QiV6
0wew650lwrcaXkmIGmEz6DOUgLT9ErvEliJtdB/esmVK2zXuNJ3zRV7VMfSMkdPJwJEPjTOE5IhB
bRAi9WpWvUHa1gRG+CaPrOYpTc0syPR5DJI3Gbpdq12eGeZhtBqkU6CuHpAt5YcmQRY+a7FOi4yA
4bTlIpua45eTVwTu+BY/lzLrCzOew6PboWlVI46dNdOwLEgxk2/8duDKmdJcLsOIwO5NUoTlDKGD
edPl7NYhcQ/WzN8Rft49op5cmk9Iycas9/XdMEguSXOWnjLzabgcWWpv0ELYlwYbAx4P7Aq1FPNe
T5187bt9eOSsYoNDcHxmVnl7HLA3Mg2J1TfOwMNDQiTpxqwELHQFIhDJnEUwAciKHdQ/+yTbSrtR
LEDcJT2p1Yxdhx8bZsMzEadQngiukje6i6AN5m1/0+pkyLZubDxhYKQPRnPUHZpq16UCIDLnRfNk
T/oOpQDj8LY3L2AoWds6biZEY8JZD3lKlIsZxiSk93dGuMACpcQpl41AmxP9qg1LuCJZHA07ZLwq
3nH7EUi1QKziMwriBlSDstEhTCV8MvC4etCa9NbP/LAAooXotmNY5QkrvphGMRXzvwvW/9OEeKkL
ORj+64L1nMTI1+/L1b//xt/lquMwyXVsi+Er9o8faK1UshRRrkUP6x/tqn9Uq+5/WUyLBTEtf89/
/9nJsiC8MlRjWqzjY6WA+aNq9acjsOtiGOTfWQpJh4LyxzpS+VSxUmnzvgo3CoeFIhHj8ru78YtS
9eclFqUYlfXCSzKwaP+4RDj2uRaBY98z1CX6inEXsSeewy395z3/f6yy/BTfFcTImaYJdwAs4/K5
056r6VXavylKfnch75p+blJZJJmxRD8DNLtWSdDMLx9fxU91licoe+wlNJSqTrjvlnAmxraD5uHu
4LVfDZofrZO6ugbSvyPmsPjT+vFtNWANuod4AfbCj/fMnexJ0rRv96qKGGZ0/L+kQN6dR3UefHxh
P907ljIEcgZkfjAh3ocy651DUP1kcGGxF91NKXCoKB2Mc10O2W9aI0uV8WMVsiyF8h2kxAIjfncP
jczWVW6yVNmSmZLlGB0dclLX4TRPnN+nYkcEjvrTZ4PrE5g3TJMuEkiBd4vaJI8LrUq6Pa5Fe8WU
2145LXEN5Oz9LoHyRykHFfiyFLWi62KCJsv5XeOCWJp6rmut3RcqNhdAppZCePHSQyb0aZXnbXNV
K4PiIJ/j8z6fpt/c3+WpeH9/hUlvC5zGIk1599SoyKpjTljd3is0Ai0QRK+cZrz/+HlZLuL9IibC
Ts9G9kUa/dKC+u51noxKKulTwkjZGDuXeEIcea4ZXuSCM9Ks0CkOvY8koWX0/fHSv3p+ILExxMYk
6hvL5v/90r5tMdkWZrtPR1KD0EVLwLeagtKs6XmzMolcAoIgw83HyyLuWR6SHy/aIDGLixV8FAzj
vT+/y7Wa3jbWQFsr2y8VuASo7DonSno8894Os/zG1AtsuTmnH7PT+y3pUfwK0on58TSMu4QK+kHE
s4kvYe7SgDnytbCLwYbLOo1nfsvUEJWDHphyGrYGqKfbRBd9vHKLPkX16hHXnLrpqXMGd+1V9XPh
1UFKIxMJpTHQa2wRcS4WYw0ZLyFxbnyO32HJkiCexEkArTJfTw+xnrsn3ZudT1rh0p2MOVad643m
nPIID/es47qKNXs4yUVauMomSbBUn/VnvV/M94nkP+Oa6jd1my+OKNxjmBRY1jSSCzr6/DtLEMuS
CXk/lcq6ZqpqYNNwc8QQbXpg/pit8t6wth1GNiSstXHu6YgTUtNiiium4cYkuGhnZZ48c+cUTi9k
KrUaSKg4D9GG7quUbTeq+viaCmD84stCXQ+zSfy3E048BkPKesn8uow5nuK6b9OgwAN57zBgMYNx
Nl7bdiK62e4s+U1rqHnX+CLlAymmXrydHKAwgI/4h5YbbFvGeQUGmFYx/II1LjonoISWxEeFJjQm
Kyo2qB4JnOHny7CYShc9Q6pdMF1/lZ0GtlfJ/mu6FECzePXRzHyahB2trV5LnmQ2pUTQNNySNuZF
wqX1ykym9UkPa+Z92rBjpDnJJCsM8PKh1/n3iomfI53c7Fj4dvcAjsNdU1u4p4JY2fO6GEPiK1pj
14NYvR5zkb5R7AK/rdvtKDx9R6bgjLjScaK1H6pw41EIp2uwxNERm6UgmMNhATGTStqkQFYLOjOp
nQ63KJH7W1mH/OEW4Ocq8xL7OsfGvUy2siNNPGsFMqPfYCG0Lj2f28nJ2wiDoq1FgMLOvZCjn9Kw
EU6xrfMmaZBBJwbSUAKDb/BGRtcKZ/HtUvgRsjAm9iUmknQXR5G+M9BEv4RwOnyeEi28EKNfkWgb
uy7BREZJyGsYWpcqbkWgIiJVpzmyjqpuGzymrnFDDs9wgGHuXIXkxu+6OjavXGKXzvD4PYRFM1/D
DwStO4GT2fdx44hD00r8mP2UT2sKp/BFTj3YjXrEZmRqhLdUKva+Wfgxv2lRKNed1o2nlrCglxgB
/CbqG8sg3s7TN8iD/FVIs4T7EeqZE8Bs+ZojGiCBZZhy2H61vqdyh6Dl+eIMi4d1pzOh3ISKeQWL
2cbOc8t2R0Tb+OSJcHhGjRBfUy3ptMqQAS7c3QT/bkL2bIHH4IuRdfLYAJe76Em//EwlV56XtGgv
J2M273JfKpCTnUdeaWPYp1FE6gry7oxprPWusPiUnym1RlqaKGGmNJYXU9c4Z8bkqiX21T5ltVni
pLOHda2kc1srk9bVrIg+pWE7rJkYsUBjLJtXLkJ53WLJQW6gh7D6SorLIPGQFg3hqH+zUJ6Q0oQK
/BYOeYrA2On2xsAmlGkg9ng07GAibnpbo2XZyQoPaNDVSRdwoLQ2vW41p5x+KYDvqmGkKYowQkiW
82/aSKKC1HfDtXDL+chPG6FeqeYj8PrmZJO8u87tMGnWKb3MdGUXKS4DioVthcY9cNHCHezOr7bS
mapNrUfaro2zBPWJY/JMeEvCNgWC3OiqbQ94K3Muo/HUNsTPu8EJgNdX6LmPdEZyH6aKA45gAnpV
cgh4GRsp2caG7JpOiLeLU12tYU40z0niz5sKeMReinR4dXXShkREVSuwKe5GRFHMkrS0xp5fGS9k
gyLOzIlj+Nbh93xQkHgvmdJmx7c/LkrHvi1iCBJqYjCMN9UdL8c5nRjnKLlhHlKpDc8wWeFKQgE3
oqJdvS2ZzDXp3E5HoHivBPm1Zi71lyyT3aM7yS4Y7Jg/arUmIu7EUedlHaVr0UXixiqn8FNqxdXD
kBQFbMK+3Nn2HCL2RgqaanqxHht4CfrUZ0eaOp+BpsgDkxSGuVGfEhcbEt3L5z1j82yHC5+WYgzh
0tZoLvvJuZNNwzkWNaSKyqimfaX5SgDQp28CNIv8RN1jxJ52xpShWnUkVGpC1fYSL2O70idn3vtJ
5twaU6c/yW6YrxNUgXBWocyjxfNKzjNLI3+ue5ZNsjE8TjNNJ9oGw7pyG+2uThwYCGQHy41nzsZZ
5Zrtoc/N+Ktv8Kczcgpui9axT6FR+bsI+Wwgmoj5fMN5E9e23R5wEGQPo09YTlk2zq3fLFRjCxeE
J+FRRJmfrNvlY9f5qFTf+EYYRLSNaQz+uvI7jL8hagWzVRakAPzgELbmI0Cb7DjzRK9d3ZKbwtLL
15Rv+EF0eneHVGp+4EECPRlr0aVMe59maDHQB+/8XdLW5c5rTedJUotKiO0iPMvHkqN4V5T+ToTa
dCVlNl/Pmj68YtPQ7gvaRutZkpcVeJrz9+8pk1P4TZGhx9DOHLc6QqULO8k1ogMzNhlSw48o0/qN
Zk/Jp7LvPLSawwTworcfzV5Zj0OrWY8prbALvlTONm5iLVBJguMC7cMeDgTkQpR2NzjHyw0hbgUW
DXO6eLvr0kbttcz8LkWm4wslbALKRXoCMm8QfxdX67KfxzVSZn0Lxl8/uU1cbuChyUOhpLmpm8JY
T61OKGfo+urYC5VfQl2JDvBkFMkay7M8IyS99jULNyfNidOMZ/YCGm+4KXI3WhuWJFjdxglxqTdp
cSCdz3nyQ6KGZahbNno+Pob6bPHrn5v5PEMHdW40iEEicObFWldZzBZoGDexlrwgYZ4u2BTQ49Zh
eem2Mxlold2DXulq9aCj0LARw4E7mHsFWtwAqpT7Kl31mZtemiCxtnT6sqPVF8RVYpi9MtwRDXVb
T5f06Pl0u3EpsTJUmkl2X+HSDzXaMFl5RgyVbsqHA0h1Omih1dXnSPZKmDwEht/11VRuezYczkCl
252gA8nLJiK2pYXlsY5gV5F5YNRHeN3j1hQGIJUmK7W7TtdRPXsFuhnEK90qB92O6rHj1ZQ2Erm5
S2xS04clzxzy8U4aZf6woFo2RU1zkwGg8UIzX51bRUOQA/KSF6i1oieOroIUBH/9GHe8mFhaxHGe
xvkapKp7JIVObTzm1gdPgSZdmWqom1XhO4RYy6FipwPoMF/rzsQ7r5kMG9Yh/3FHUgRQTrw4w1kv
tRTjU2ZdMT4rsxW8wnBP9LW1S0ATHUhUcXYjk9flii7deGI85NvxhQH6F2FvUtyKKQNmzxR9M9dv
vPhKtvQ9lXhWpSJLUZTNrTmYChNPop2icLjqa0IwK4vg7zHVXr0GOpJhlU9mD6KW3K7wjMvIyOSt
2DntqGu3nteOG0IhxC4MkwFxfChPFv3SnpkWomBOiPGxnm3s5bG6EvWSGt45xRe31L50s305iQ59
4TQWy7mtOXixK5CWJndjFc/r1tOiPbvVjhuxjNytMohCyjuCPZ6Q7LZrmS4TjaRrgAyNxJFgHgPS
5JE5U9o1ana35nrL2iYNsmewzI5dnk91eF6DPSAHK0KAkOQV6kFz6HfApOPniFjCfTbBS0CRMA2b
yZur2xqN2rzKI73pVoiYTnHq1FdlmdVPaP3LFV/14lNHhOiXenCdW9dorYkwgjo79IOajyLxs52V
x/1ew+Q0BVXUWMA42vkqRXp7SyJjthmK3lXraWqLwJkdZzO5aKTDNo53uT+nWzRIdOP0PDlGKUkF
K0M2L347FyfD18w9cXq2Dxugikyi37x+yrJTV75wvDc+TZTj54bfEzbXCru6HpqU0ZxgbITJGz4K
eCl/l2pxh9S151UsYH1j69aW2KOW32IwhfaLFVsNctx4VpeWIdPr0paItBPVfnJazlcwmGJxgYJW
YrOO3SPAofIRrh5DqqbszQd9+UI6RlGD0vJinHtlf4oTzzqPi04+Eulm71F6jsfcjobTyHTnC2HK
IdMiCCEr7KmEsaLL/1p0rr4eHMP63HVpJXhFUJwamWBIJKnAHY0Cm3lhaVHrdgjmFR6We7N0CyKB
AcWskmGILypNvWaD6z2Jyl10/bMHUZvEe7vLU9JvMZ9xxpv5FMZF3K96bRoDR7XsZGme7tOasQEw
E5Iocr62R0VVEVSxOa9GA4tzV8+Awos7LU+ephJrJmMYif9L9zAuINnOjPqxNVMzyFCvJCvdchn5
2JyM4ac7xR1BGczc5lwcCNbgKLWJChVGwEuy2uu1vdmNWrGnXHK0VyXzvl6NGFiN3vEepNZAwa57
b0cVM66EloT3uanJMz6K+RVHxfTzZJjVfdpkzVPd15O7qzVbGauEqGI8oZUd2qss40hjocq5Jmts
LLEUJNNz1joIk3vCk4+D6F8JshhBD3nGGTyt8mRysv1SogBcq3DBZWvZxVwN8M86Mud3MsNpMPKr
OgPqROYNJgx5QSMwuiA7x1kIviCNoe035y0pIOuuTcUN7/9XcIwE5PBN81e9K9A8hnI++lXXX2U6
TQYLlfTD1HYmHy4SNQj3Da+x+VQvtMGemZOPz5aabudedNbWhbMewOYx8A7N7Oy1tgjb+/zW80n7
WcekDd/Yet4Va6bJWyfu9S1OyJ7w2tjaaxiBd8RXuGcic4AsZ23vHmKYWfs0FdGLrVBdQPWpEGRr
0daLJveOUofvCVKn57Bw9YBx2iOw5vGk14YgEcsRQTM18pZcyK9u7hEiQlPrJZpDINvZ6AGdMlV6
7vszg2kmS6C0PG/XLMwE+ivcFJBuj+4QW3fJULXbtF8Mky3u4LHkTEVOh7+1NXsnzVhcUYM8sCFn
l1M9O8cG6fRKjtLZ1HkZfq4W3EPejh5tQjO9cGBpEaMKQnklWk63U2djxB3G8qacu4gTrka/uZAH
CfH8Okw058pt9ChwUkdcGPFgfjOikuiWdCSduU+iY1jG/WVpT/FZbmf2rVWnfgkyEgdQ/wlB1yqM
s25XsN1uhtqsg1lOOuzG3tnDFmMuL7NqpwYzv5XsuKt+WmaJJB/t2ry/i+D4ryZXd45mVKmdHNvn
GP70nlh5vlgcBI9spBpYaH844yhHQJQFzK2Lmozzb1V+62U6ECkv6xezSetPnSd7khCiJs5eKj1N
9ZNR9+EJ3A7BWBqQeCvqxF0vtEmtNULX/IskbyOBj61pppXZVrW9bUrayET8tP5FiTIAmStJtYWt
/F2Mpy6oaWHdOaJ7nSZJ0snMUaVtzPbICPaLa1M12Dmucg5VFEnNoFazkaWHIvHJlumMvQa468j7
bz+5hfNQRJyNrRC1AqdC8n4T70snoPJXRECtYd1dCTWOqPqdzy4lCGCqM7vVrzlDOXTOaBNpvWd8
sfx8PFmVbW6cxqSRkpXtJVrX/eBr4beY+e2VrWviupv8b81kaQ8Rr969AOcYByjoSXb2W1xHRI66
JGHZ1U73J6b7Cf4vR0YDBHE6AB83Qn/ugiL4snQ+0LS4BTrHH/uvZuc7FQh/wCFNmuOiG+6hFyJz
cqhufZdG/sfL/WoyAXWAiA9kod5PzkgMG7oBDJ7lgHbcNaLZUQFMmyZ09d+MW4ylc/xjf5cr822B
/ou8RTrbP16ZP89/N7WduR+/dG9NehX2XydJk16DwnROX0nfgXfXP8fhUlFCvf9/dO8R3oBaAMWA
zu799MA15TxGOh5FN0JVRMLDeR3RJ/3zm8qvcOlho04V7/Xx1hRavVUwg3kbh8DCpB/pk2trEN72
m9/fr8YR1gKbRsdnMmJcfr/fTQqyCeuVwuazH8cmD1BXPDte9RuY9+/WeDfdSWwpHN7Wdm8IeT47
WIq84vrjO/bLh4PnD9g5j6INN/zH6/DJeRpbIdt9zQfsPOp1cRQVSr55GJMnohN5JMtBv4xwrQQ1
KswDrrnfjXZ+fvXAhtv0UXn/EMa+H0BY0G/MBUm8jwCpgUeTzno0suYs10iZIsusDD6+6J/vK+vh
ifbZTMXP1O6Gs5WnahMoG7jgk+WoawQW7m/2k59fcEQ/nm3Y9HeEifXj3Y2NMNy3Wd7sExkRV1dj
LKzq4cxNaWh+fDm/WImL8DCA41ZBh/7uMfG7JJmV8qo9WxvRZFp3MpV7V7fpw8fr/OLXRFyw0NGq
L2PihbD//SPv1EVm+q1b7WeMrG3+WUNGnWblOmnC48criZ+HjeYPS73bLihUnRA1ebXvkRsFVmlF
hJm6ErwISTebZijnewVeZQcUPmyDxqLFp7dN+AlbkLZB/iM3KSOgneiopYvWpAuGyTE72l5aHyUx
2odojOfzEO7jjdVgy+yxhG04XMlNLmQqj+6QTxdj1dPGUj3CH2rtdIX5bf7NhS45B+/2ZkaZNPcx
CRE4YL+f+uX5rJl+2XNPu1g+QmohoHDwbpTjJJ+LuXePYCcZouThpxauHGHPisJpcg4OGrTEZjxj
LAl0or8vQk5H6LpAxRQ39UjGZUh1WVRZs+mykaYDydhEaKYmIddjNazQTblHQkB7LHeVBU8KsZaU
nkCKl6UBdbx7lpFdyi8YO/zEfh340bieXagaFlfoc7fEEqE4d/qLG47lbz5av3jWcNRD0lnSZvnu
v3vWQky3jGEV9yXVurOBQOIDv/VpH6XE0aym0Bz3Hz9yP09+TTAF5EAg/NYBP797XRuIK8NYFwTl
eBL6fVIVmyZq5Zlj1nIXepE8i+m/3IFvj37Dmv7F68tYW3fIhgDU8JP4oo0Ak8S9U+6pddXT4IzG
MxwOcHAQfF7/+CKZ8rIbUfDwf+9n6AxHOHSqvtxDI6A1Oiw8UNrBHUkwZXuAmUXyVseUTcHQo3P3
8eK/uE7OVYAvsLpwk9/bBlzkbNSeZQlfFXhiM5Z3ETbxNbzQ9o+PAejreZ9cFEYuxph3GyKFYBcB
TMr3wvMelSrHQHjwUsg1N//4MeW4gWAKYRQyDIyBP26JdUf0aTT0OcPFfgxmh+6LmV6Oo+2QRuh8
/dMbaOEkREkJFItR0nt3QgQCobTyhsuC0L3XalVWDBJo7Ha5mXW/uYc/v4AsxtGGo4HNVOv954uA
TpwB8NP2s2bdxab22Mze13Qy76LR+c0ZZHmXfzyfshT6HIdL4/PyPocBcHKiSo1prFnnG5OGiV/Z
+crNh3k1l8ORXsXvTqO/XvGNCrb4Nd/7SjSrdr1qWbExhmPm158r8ItmmyFkxWW0invxp5YPxHwc
vM23Uwcrvnsi7Y66A1BGttf6/ogudG9Z2WXi6L9Z5ueDzbIMGhkyJjh9vFdWAb+ckoR/ej9oQrvT
3NI61BNfxI+fw5+3SlYBtQfSRYCReR+FMP0PdWfWHLeutee/kso9d3EeqpJUpSe1LGuyJXm4YcmW
zJkESRAcfn0eSD45VktRH393udjeJavdJEFgYWGtd0Ctq0aYoth3DsdajnvrMh9+BbV/jaAFXbVw
WTvoQr9/0QMXCY0/4qoEjgDXeLhnh0strhYZgX8p9pE3UworgdCua1Es51NEqw49i36F10Jpr4zG
RSA+WCLUvnszOJFYiJ2WNJN2I2nRMnvtp2jACTURguRApwVtY3tnYGP828ge/X0ie+/I3b/5YsJI
H34sWLKHL4a+ZIoLO0uXElW9zeco/2BMFDveH6PXEZYhAleJa3AEF+ZwzVZuyzaSNOW+xvsQkLba
mwVakIE8lrW8sWCxayG3JQ75nGFfRj0vKJ1awCXZ47Ds0M2O09PJN6fd+0/zVgSCUAkeMdR0rEOM
6JKb9pQMRgGCoM9XKmCbmrxBbvu+/KFy9++zaM6MwETZMjBpMQ9PqIjA+grURcHZMX7QY9dl/nXV
xV/ef6q3Fg+OmhCyGEEe7GDsph7rwKVh8eDJGl4VMIRXCHg/UHFtdl3ihT/HUuSnoFj6I1vVWzEP
RKxLXg1kMDjcPaifmKnjqmKPg/qlrI37BVKyyO/QnP1MuD5ytbcmPMcem8nOyfIVWrDkGQOMjoq9
SERxUvlecD3aubF5fzAPXFmegwKDGNhsRw4w54O4Gg2oRHvU3fbhMJp3GZ7VOwPEMaKJjiop0Afj
bW6FzXpopLps57q48MrAOUlDgF3LLJD5SXIBoyMetuUY0pQdhvzY6dZ6c+QDTtisTAeLpYNX3sW9
ibhMxW4zudQKZXtvyajBFzrsoX2GX4aJ6kQgUiqZtZPdwbLoT+Oo+Z7S1l18IT+IEYIoVaRo5c/Y
mEcpz/H+QL6x1mhskYJCII50fvhyRZcB94ALZLMf6+VBLJbcmQJEFZ7PUTPfv3+tN4bDegIaehqx
Stb98lq2NZumi8T6fomtB5OCA4ar5n0/l/Uel798C2ZYHskw3lh0lkXZnoyGHetViq26cp66pOHx
cu9rmiXG2qZ1TzETkxJk1dvbthu1TXWt9n//rJYFnJOKFAniYaR00TLMurBv9pzVLlp/7IDnltfA
kpMVxqZ3qNImf5+3cUFdBkByDfm1gzfJWhll77bN3jATdKYtRWuyduT1iAb5HkGHY9d7Y8/heuRQ
DhsbyeLBCqzizk0hNTb7SSVAuF34RGbbtBsHWNyRR3vzUpEZaZNjXLQON1ERIN9S1RzRrKipr1Dc
XlZdIP2zbLCsI+HrrTmKxxDT0yWsvMIBK3Ax9UJlYN9Xw82QNo/wYBHi4v1lSXsdIp/014cjAhik
C/zXbHDkhwvQmii42/1S7xd7AegTjJ+6odsI6gBHLvRGYAZbjHIbBmAuNA49yH/ULcUyAgOJOQKW
ifcFa8yTcGlv3p/0nsN3HCT0L65xMCci9G9yFJFYz3lgrfAdFh96r/c+2QPWt3EJMzN78kYdO7HR
dgW3zdgh5+rRsBnCrqD4NwCJwup93bgoxxqOZSEbNJcQzmX3YXHd9NqOkmldzyr+Bj2uPqkwicGc
I5zXYOHQwPRC0NrmNF15Flw4XEpBSi4ond6ZtYUeV1P13Ymp2jjiADUll3lpkh02WYbjQNZdpnjh
nVhdP5+WHjgt5aTVuTI6tccU6gZd8n7NCBe7ilqR5mMGYg9CCdbnuIhtPKQeiMFi/Ni4DpJgGTTj
94f3rbnJLh5YzBOHPsVB/PTbvpWzz9wEK3jfTvIe14RL1zF2ToXbqjE2/4VlR85Nskf5HmT8wfWQ
7qtbfHvrPQa7uuZ0MdrF6SjrI8nr65KfS60UhD+5CWW66OAy7lSkTjchywSS9FqIDBPqMfzZFrd0
os7pSiPwZn9PuvrIkcl5+7pUaRlRDteHCVkkqrYSo0dNpJmXr+mEX2/YucY1aHez3NI454zTelW8
xXIOeT9kL+hwYa7st7Y6xZlp5eWjceqYg7GzpFuvY9BhTDhxAvGDNlaU//AsxUEdcft1AcVwE0nL
p/YSLBv8WD5DmcVoe/HaVSFzF0HeReBVxf1sUI9/BPhtXeVhuZwIzEJ3MLr4e7T212kv821gBPZd
63jHXsVbgdZH5wNLKcoMjlYV/TNGZGbvVXWh6r0p72d4Iat5NE8KC8Hp92fyW7Hoj+scJkZKqKps
orHeh15pYhLi4zCeptv3L/JWaoO35ZOQE/SAQyM3s0XwqHW7ek/TKVzPHlJspv2lKfC6Tvv5COns
zYtRr+TMEml91YPd1+8IRnXJWjFSv+IkupwoV+yAgQGohHX5/pO9FQh8yv7sFlD2XiW/UJMdPwdK
sUd06druA39txfOXpuweZQZ5K/WPjKT11rwIOCVxgIVLFRz2aZYedYjQJU/LpzKF6mFbaA9246lN
LX6DIVm6d0Ur19jeOZ8yM8Z6PAHZnKA1cx4mYbGLGne+DeAFgNGOEXI6Mh5v3h4BkTIS9dtX6h3j
FPcIMJLmjK14dKLkLrXV59Khmfz+uL95HURCQLvDXnuVHPTKmLGn8as9J1FBNUfe17MxbpqhO7KR
vpW2UpyCvWbqP57Udf/Yq50xAsYNAGsvAY6nPTi3sb7u0IDMQ+uybNqbqoyOFCremsB/XPIwYc0X
twSoY1Z7Y5xOkqF5jNwShKv/oWvUkTOH89b85URKk4z0kbPwwblIjiFCFlNQEWbs+TsKm7/GLNKU
ZStcU75N1piPZ+uKiLzNWg04NiwNz+pA/kSq/+JSVPkSt2G/H2xgy1BbIBuksvucLFGzCWvUHKq4
D3dTMIZ3oUfUXKFiCmrC6KcNsqGUNhv7lznaYNobxDWF+T1vhgs4iWIrSfky1AtQKXay7VDN9mcB
8pLNHh3s92fTW6MQaaYuJQ7m7WEDtixF39eAlPcLmrRYl2PebrpfPOGdUTP9IrN5PHLBt16xpmfA
GAwoth4Ou8jxnsQgrdpnbWQAjhk6sVs4/W4cFGXjVa+BqX/9iOzrmm0cQcR5dbqM/DmspO2U+wI7
lm2Knsx5nZKhzXnTf8nRZdqDQ/rx/jWf8BoHSSjYG1TysO+kdHe4rycG0m1+WFZ7v1qidToO/mc3
tdS6dmbvLG3K8u5JSSF3gWw94ZTDVJZ31bDIrQRLdGKMI5DZIzf1ut3ngkqg6qOjNpo89sudFROa
RcSKFd0vMXg2J3F3oNKcXR9jvhShpL1ipgCf8sptlHTpeqYnA/zatTbv34jzRgzTvHCtWMYxxz0s
FZpAI/xKZhW85dyhNaLBzZlTLtcALGvvjNcVnMocSCI8C+SkS4rIllHRR826VF2NKATu5jk2v6Yu
ibctF/MraXF9ko5MKWgTBZrKkXcCLvdxBpFJyFZb18/TLYBBd9MZtTZCbQNkiYdgEyZndlM4nwun
ni5ZtjBRZhbClzQcog+lGXwzh7k4cjB/6/npgMFBD3SH/rBwRLktL3vp8PwopH5O4efuJ3/KvmSW
ke7eH+u3LgX6EqwBbHS2DZ0F/RHFaTq1baW3pahx0o1oQ03pmUSBT3GZfHn/Wk/v7XDW6+ovck9U
GeFzv7xYbfjlgKkXhwOFwssK/f8ZxseCUEqM3semDkrrzEJR5UpO9nhh20ZybUsjWmOUKE4EOrfP
Wf1fKZCeZz+7pm9+yf+h/9nPRsxdlqTySQjz3z/dNIBPq3c/cvLYXNxXj/3hh158bf+/nn6dPDab
e3n/4oftk1Lg9fDYzZ8eezD8/9Li1J/8T3/53x7/E71BqmlsZ/9XSUBf4Pc/1E/wP//7/y6hMVE4
e/4yre75/C/+pUBqR/+QwyBnpRs55JG8x2exQSvAtEa3NzV2BY0yn+T8t3oDug68dT5O1ccj3Oq+
J9r4MkU6lF95JtMBQysyOEjqf6M16LwMY/p2cICj5Kpr/4CgDldPGKi5qmCoPabmIvJfZbXEjrkZ
2UpbhN0lUPU7DLMzuetnsBc4vM2e93PCSqL+aDVo4Ng7YbgYfhVtaDSI5EYx2SJSVAUaWp1ZYbSx
RicPjDrY4SlRxlo5qoWwhbwwar4bztS9fckRWQTdKjGFMd6mUrPS6EMlmu01R5mNBNAAkOXE6ZOs
9aBR5MDX1+U4oVm0q1UO1Q5uK6LOx9zVDyBVLsYK5J6cNPgPqscrFBrK79DIoR08in5UuG5ViCpr
EIcLSeg8SryIS05WVle/Wh+N+xtKeRG3ZqdDx/PU1phMt3/Mravn9f+nbOPTnv7vsMAtobdBnANL
4fkO4B2dE/wRg4IcZZam75IHLFO84ly4WQKjyh1a5G20BQHS/VWQYSmLEgw4cPylCVDBKjdFU9w3
Uz+3UJoHD+XW0lS9mW6XOFkGHAkmXsVWyiVd7lIU0TQzH0tW/2JZcFZJt1XkAvNFpaofgujIZvry
9IjcJoMMWoPkGOVLNvqDvRR875QZRVk/mqD5/c9enRnNp6qMm+Xq/dF7WSHQFyJ50ekZFRAG7zAn
nukdRgvw5QeKhRR52Z7jAnF422SFT06Qu5djD9IVxyLfKw25FlYSqE9F5tXH9BBfbiVPd0LPVTut
h5xoX7XELMowAGFz/0H1YedfeGLOwUThPe8EzgecPxeMC95/9leD7FH/JJSgqqSbF4f4JMNKjKCh
ZfKzHNA4mzftLAykM1S4xH+ZmOqnI3C5QHmY8DRpDiE4dlaXhcg8+wEhhD5zH+GoBWl6isw+8y5p
Wj3E5exr6eK/fUjmEDkZus6Ut16BU5FB7Dtc/vqfk4nWJm6TwObVpxiGA6P7/qUOztD6Iana2Vr5
xGZGRYfpft7Q+xuVXT30petVwT6L4vqWQiIxai2RLUzE5RQtsVl9bGAr++bWU2mx3OV9IAQc6JKA
iH1iHlfRNWTewEFwTdV2Cfsh6cJ5P4yuW3VHkiUdHf6IHpwSQnoJ2HrzdjjzHoZ7CyaUPdlm/bOe
ZcdddAaW3r+UNRv4kDeV3zgbAFv4Hh4brNezD5FU0uUQyV36J4dhK4ZsM4nOM34snmHZmEcGXoYe
QhCKFB8ryyntvtyzTIoAWneJr/Km7bouQq/emGx1k1XL2MFZwYdD/khqK492Dm6P85mHfSgWwO+/
WtbFwThxg1ogiWUCMy9Ed/NllPWSUXTV0DU/0jAj+17lUJGXKwxwOibVMpsgvU6iXvQ4Pzhxxmrq
a8zbjHWN1QLBMircZP7JBKzyXz58Qr4BC90ClqKyXFRCnwMwCoZEF29CRu9rn0QRDH0Fv5GZCjcc
isqq7qTPNoxzmeKNYEOsQ7TR002cN/Y8leF1nAo5fQMJQQqxaqeFU/IG7yjyVKgDmd/m+KW0Huu7
Rf9kuhK+m1eP/oh+t7VyUNBfrlj+kfeVCj1Ts1uwBhhXliZg0MyuB+sr5E8BHXBAWGi5W1BWUzeq
a331qadyxGfTOieCrKC9NLwzO6W2CWkRHBC+JjkUYhZ6TNeMh9F8iTTZzWnt19iPjTlOPbC8spiP
ZOj5Vf6Jp6ZUXssxqNjM5naiJLbuOzdPED9MIi4NxSLi44sz6qshzC38C7xIs/Zbi9KD2seuarPz
0sVt9WS00DU8S1tjHj4M0zAxl6Yw1pEvU5k1n4WqT9kszVjqPROPOZvVJmAw9vA1XPAo8HaeH8DL
Zcqj1oDU/HxjmrHBgHpmzfTDTk4HsRL2jgHMsI99/oeB5VwhnCCKHA2Y5+9oRYvduIMMZJaumXLN
CB8kpVgMUMnJZi49gdTMP2A6xzMlz6PqotPHyHmhGPjAOMq0+AAzf0AaBPKrvqJjBGRtMxp2DIuY
YcnOGwK9ni4NNklY/hWoxfXbPMbi5VOtxZqCXU6hmOkikBdgTak6ipg1iY2NOrKvk8kXAkqy4mAn
E1mEzgfDnbL5Z1tNijFsJoVV7Brxm5Cad1iC78k3SzCgg3sa+7XCpzRZsMMNN7k1UdXczKir6ofI
UbaYzlsnVnWybQy446jG2IoosO0WR/EwuM/p+QsWyeWnJHRaR32IesVxc9PMkEwlBky0FHPevMSk
ZNXZjeSWZp6evxyHXN+LGwGO8Nc0CViCc4gae7Nx4Ei6ewXsgNvLqyzUeVusTKRhew7V3tdscPlh
HQG35rZyN9Jj3CqEMn8N0wilcLWEgZ5zJSmgu88lXb5gl5i6arvWqbW6gZbPny2mOizgIJfEBlLH
hSzDHTPW+dzNiw4eaUEilrdOp5c08td8KWxuizfh9eSN2DwjE6BugqywGYW0CUQ/79Vk9jmtK+oH
fGHb9diIrxdyMT2rHQw65EYU0WLBjAxLb+o2uXkTpV4WqY2Gf+vIBGwJNQjfNHYohCbC2ckCJSZz
w9zGPT1RpliuPMQ0mP5hr3E826gaKYCTKIyNf4FAm9KapaaEp4uOTe5kl42FRzcE6XzQb7jO1Gxi
wMVaRj0/66Gfwo7sWtn066nse2M8K+KeQ/w+NjAP+9m6IUTx+5oyFQ9TxznuCZ9R5Y1dtGH7JppC
tPszdyy3BGLCzVY6ST7DNBNDE8H1I2+fMM4Ejpfu8S4CPYKxUkGY9X8uo6dtvwm2M88c5SiVZCkC
NlOaJh9RCh/gCMgp6vXkyXIdUgI5zq3YFfic8JM5TD1zKHaytkjOmgUitdjRJRo662LxHEJl3wJT
g15f8D7q1YRP9tBe9KNvE3LxLhx4SzWMc/aCZq5GvitqTR0F8TZC23tlZij0qJ0pxcgnOcK0/E4i
JEJcKkxVTdf4auuMMHWHhPAkXMB/45lMDaKDYhRZC5YteyaUajsweqe8/ZZyWIjtvbsPy37hxtPJ
GLi0a6G+I3aES7YjNYuAXb6KoWrQy3BLvclKaG1Mx8nHqxlz8bCbiQ9zmBru5WSipJ6sCFGeu6cn
ANlyGza40q+WytYplmmMxfwT4WJOI7/PIUR9PThjA2EMfdmOqBptkzQfHeN0QOiiwzModJJNC9o8
3rrmELef43bi4bOGzX/eqnkMuOOAfhyj1FRpwMLOcWBg8oQZRhLF6ve0RoVY/252G4eJu2STTpz9
Bilise6hNSx38PpNxtgJugiLLzLRBD/NwMANTa7dMKa8txrhjIgLOyPsbvqo6KQBp9ya/e9QQcvu
s1lN5Q0w6ChnDnVoAn3wa4FAu9+oQfzEhwKf2C6pDPc85k4d2H4iQySFmLvsCqQIygc3L5fuU9X4
VXePvFM5Xi6Rgc3XaJR4t6MQNgp6lTjDe2Lduo6LDzTI41BddC0uHShjVWZlfXRKttVtHEoca1re
UUeQn8JWF6FqBYd8jWG90ik9nRwo+m4wYwu2Ep0xy28AyQb3s1/K2U1wxnGLyVgBsZzjZiUinj9m
nsYJnM2UnawEc1mOCDlEWYlt6y5GoRQTahbHsPJlcT6i4i12KgoSZ+ORoC03GIynDRufL4MP/TwP
mLW50rZArRDhZgRmJYZw2JIHKCnQhqEj7JXJnh6y3LSNOS5ncVSbKCiNMMN3sZgsXK1APkKsTmPH
M65E0VTu7dC3cAZOTBHgHAq2GFjADdQ3R56jX1Qbn1zEFZY7zPLg73ud73e3SwBpv1mV0g86cRJO
XgIH0IQe7m/wAimLkziTWIYv6NtUzSoqGscGcNotfRv+sKo8rB9Smo5qgoIt5/Yxyj0U89dDIJpg
ZTu9JxFsjevWCzGzM73SP4krAzswTA+MAqK0L0hr08c0BLeD7xMiCIPdbCxPzou/9R0JEfiis3mY
/Op39o3yYOxbn1AQalAaBsigN1RROZXwbsfZE8LdiHjsYkU+hRsJGEcFK/RTH5u0ynYdQlnMfwyw
czKozkHMn20FVrle3Cj86b2WDZzlkLq+jnDgtXSGiURXbMU7dG6xz9IPBu3kbGkTg5TUS1vF1oOW
Ts4uI2svsZeTOYDCE+8Gr9HZH6VtfXIIcgv9XkzCaQZHJ0NbZf5Xjz4Nt2IJvLp130dSaxBD6xEm
vb4nsw8Lg1FCkc0jCx5NcjdjHc2jIJblYaY3DYAQ8cgejsGYuVVW7S/OPnJtGPX7GgIIMQURKZMH
JS+BgrD2vAq6ySltIZs9eoSqRmoyzpFkgEQd6J0Tr8mJO+2SNODaQ7BgHflZuV7L7xqEQPkyE98p
1lLvNR3330e5jpOFG5R8xM6tiDuqY9Fb3X3URTpfjWJFtLHl0Pk/YBLWzQ43+qD+mDS5YluUQuhc
qhaBTllSNOEYI9nUvrR+DUY/YzOJFj0EBN22oW6wQrkGMYlVZHYew08Mn3WK9FTu8XG3YZf6vYO5
WBarm6IxdcXCj0AF4WHrxAYDKTBQi2BHZxWHDsyJGVjCTK7vYOhRlwBt+XsklpYltBqEs5CRBjX9
Vkq8+Oq6uAci/YEehlHqqZiZ5AGfvAqZh6/4cFB7en6NbJiWdcfxb5A3YRtPPLGT1xbvaOhVYHUX
NZ46Y3qFEIwZR99UEXh5sUd7PanGU+AkvrpZNOcEt2v6KhSfOrSMsvSULrxOKkyZZ6Tgoz3rg3zo
t0yWinqdNa2z0QQ7tkHOjywlsWOdzSs8jztvb4qkV+EVctrYfH30IeRyP/Pi6nXgOAibo5BakGSC
B3P1EmkriO8XCz6KfCBWrk7UrJKjcdZaeoI58ZC19klrB6ivbJLn3TVVKmHTHJqRRHXtOIIs0Hc6
nW9KX89HuGk5mbXJCOS/4iWo+YG/158mK0HWYyzDgO3SSrkvG5GBQKeGhT/AWN9YjtB3+7w8Chzc
uNlhbHipXU/gqz46E2oZ3xVyJhmyj1ZQAB5AdE1P02wmJ8h3bufquVvWdlSfV6OVKLlJSgjZwwe+
oHJIasdm5t0O2GpyrXrpeARTqEwXKwAu5ZtINRz5kiDKunsFZ9+pVn0xCHxYOVu6zkd3tCTCJrFn
M88q09aHwFx4nNhMHKp5Ib0bkV5y8OQ9y9lb5jNntDk/+UgYTepksuEf3KsU8BxZ13Pm0yemItfo
m7DjabMpKkgMfp+Iw6WOSAwmVPc4fdW44/BTwpkFozoDputP9Fna5co0lGmuHaQgOY6otEt6Yx/6
whlu/KV0BgNBfovxN9JIH7rpMeosrENklnUXRJ1O5BOB1stNDMiBtyYrCrrNZgoN+pBZp7yaHCXy
muWOUdcRd7FajnunbQAFt9fnB6aT73F5SnvxokOlICb7exEgnJtu62Bi6u8tpIw4qhQhedTz0qtV
qVOr0kAbgBZai18roFalej0x6lHXj4zYmfWUBOc11pemO+HsxYBAQkyJ+EiZaOZtoJc4p+VEnPt+
4ZK8zmOenMQo7w/XuPku/SnyL1a5D3ubMwUbm+GSHziTVIRO3B4aviZycfBE9KWtdSZq1zZRHIeu
p1MjTEaEB09blHgJUiT8g7/uqVzZuuup9Cnw+WBRxou+afTlxjlZs8rmTKxkiL/eB1eFOROdQ5LJ
7IdUUfNKM2vQtz7A6kW+kt5iLCX+ErVbnAeC4ggfBPS9XM24+THXJK/RQCSzgEBbo+yS0ZTF2cGp
i3unmfQJfX6OHNEE5C5eVRYmIcdkg9+oGdESB2hKQyeAfnBQMwqnBkoeYgk/pljqc6ZKjRIEoeHO
bYmT0dDxvEfKaodVNcpUIcdTzaixIK8d1llnUdehKX35w/NH3b15nhplaOjK7vs1sdeXos9Njqv5
zxTPD/2iMPYUi6I68SNzYx2fGhgyiqSQYE3sev9aT9XAP8uU4KwpU4OKgP+Er8phmbI3rb4cy8L5
MTnVwEFmAK3BTPSkm7IM066ig71d/IagMdSu11NEUWULiVlIm3M3VQjd2aArqys8GIjoWPu791Ej
FqZTpABxiuxjgPAwP71/+6+GSmPTSWzRD+I4bh9yM6curmQyBt69zKyJ+2CD0sdCNleOUO9f6tWc
cygMI4nt0wl6Q4yBNCqz6RSL+ygNnWHeI8eZj3fWEugl4sfgLo9NucMWisWLwSmKFjhVUxioB23p
ru2dMKF+f4/UnY5RcmKxXQ0Zkf1TApaXpRxH5PskEzM/P5Z2YHaXRLvKe25I01im4/tGK+xwmOma
gmWlSEubFETK4YwcaySIxyhxvlOT4Og4p5APf4Y1cvXHwB6Ho2zD6uZpIX1wNYpjBz23gsQQ0Dxu
zAMGh8W5FKU+mmc5J7U9fjM6a3z/tb5EEtE0gVFE2Zkmr6eBjoczSOaoiIUoS37vUDdkBnVOrMMc
QXHmvcZdW06IImcJYlzroPBSdsb3b+AJyvDnCiTVcuwIMmcQgHR4xVDllJiWlkAKH7HmGd0zellL
saXqkUb5yXPaorpUp8aowuv4/bsobnjgnpxt5cuafWF8Hpwq93SJh9L/rBci1picFpDzrdkSoLQ3
Yb8JHWmgFZVZhSRaB6OnN0s1D41qNmlssvChd9BDx007GCgeWWM3oYmlCkp06AMXmS1PM1rL4bJp
CkOv9171Ou0yOjvQ0rdZq7dzX2TkNlj/6C1eiE5wW8Fzgb4ntSdqFoWtk6Y8lE8Znw3BR6zjvELs
c4XA/cj4h1DXqUzaasIo+QwKD2XZ94f/1YRDnEFz2FC2sIHEH07tgZNFapjL/K1JW4ecNRFSH4Gi
ReoM4HfJ+v1L6nX74oUTagG60qMJwQIEh0xrGmWYsvXh+C1KfF1jHADwFefAYOzCuDB7kztYuWU0
cIiarFgnhUaJHNuxRtHhkzsOjBAiJ550/BEeQtpq0PAj7zL9VjSUPz9kVSerW7sY7e6j3csjuMXD
CIK2vxc4VIp8OChadv9llwcWc5Klou+/qxbu3J2XB3pa5Dmwl/rInmAfLGm+XUO0QtNHmJ1DqXmQ
HSTjZJZlrezbupcIvCE5jvzRLqGMykk3y0d2BwSYl4r/BRRsmJcTajV3HNY8zKcFZV1KMBx5dP9e
jKj7UkeAP0GGDQkKKlRAEPiZNnmqy1qTocsAocQAKD1Voa/LxEVFd+RGGZbDwxmFx16UJIbuFFmq
0vGaA0ExtaeGQRwtd3WDhuX5+3PsYLwZA2DosJlBM8EMeNUx9bxERpU/TLdDleudGT6AXnIQHTg5
v38p52A+63dK8IJPCDdTu6YcxOyxEdRULTe+Cd3m6VqDR+kU4L9O9QdCPSHoufdeAtJhFGpMtJnc
v3/qFLKIGQcEk8H13EDXMzkLCiKdXfUwX06NIh+M5WPPUsWDKUNSZTyZnYED07aoY47H2UJQU7vf
jT+6RbqJZCBUwtpZQnPhd6qp9AtfvJyrIAhJOhw8H8iVRQVUbgwv1W8yt54kTgNF4G82sst0Yfl3
C40VydzN6Xmw78UxVQ5UDa1qpATy/pCGL1+fdougk4+AgIkQA6Qv82AKtzyBCk0R/yyVE3zNu9qz
dzbt0b1fhMKlxp/KXeJO0dkcZmW8EW4MFcMuyjs8GPEarCFb0TTFhCsyZjje2CO1t0gQOf1VOfUq
XaehsvdZlF9XtNp+KuH2ApKdkc5rejn+JTC45iw1s/6cHSldOK2nSIsafe58Wegjqw+YwefeSpTA
+bF394o7YzFQVZTllI7rPuquXHalYueWhnMezJ3aSDG3W3ri5V1KD/9DWdp0CXIhKec1xUgLT1rl
d1AT3hnUIvSWh6U1LYzhuuDGZn++F2ljeUix+CkljKTvT2y8VG/GwBnuMsdJwUGZBhqkBnW7b5hU
9Q/4M3SfETPuSYviAfD9kO9oE8xiXdMvmtYTesvGCuErhTV6s0WLHuBymOb5lyH0farmMZqbiNg1
N0s+UBJzwThS7TPcNWyYa1fO5g97lv13K1jwdx68YZ1OfnVWBH22dbM5OwIxfxmsmRC0lQlmEEvo
6ZMoHEyIhvJP0HpJ/cD7mq4iO66LLX5feJX6nenfHpl+Lzao54uhzQEgC2z1a7JpvLikdl1UP/hm
UIERmswbq6a+uoKPe65cZ+D8lzTVNS3CoDiSj72a+U+PCVaHlg1B/PA8MmiN9cLtqoe2rjm4grAs
pl3lWADf3n/Ip2/69zb89JQuIjnkfZHFhnx4iJxsvL4UWJkHC5c3hPVttosVHiVWtkF4IPhUIx7/
KetjyMMmKq5i4yiRYRmZ4fowlRLYF2A9/7Lzu+hDbbTBLfttT54EhBJjcZIXW9bAeG1pudemyutf
1eCEH2vKs9fKnu0vUc45dWU1linWSZFcOhXqDFgzVj7Vm4JenDVGFNa6aH7Im0TSShi6nZVA+zUn
6awX3t+RXOgAhMeQ6DSANIhxcdijD1MCywj6yQ3n5QEeIoOfZk564jRowqCjeF9bUfnNMaJpM+AQ
UK7azvD3LqaDx5TGPD2ZX7wZJIX0qQ4wIMAx5O9eJgtWEVe0D9AbRVOyLCindQjZwumJ0HAtF7lR
bjXtgwoLhlVmiIpuT1Pt0USNzpXwlVyhvG1cLlbi7p0F/yoPw6nvVUY9HUkq4xzdlODj7MwntVM5
N9RAy8vG4KWtfBpjaLjJibYLIPsYenkUfCJtVM1udLNfs59nF04gspOCSvE+SxpxWXmylJsm7ocf
MzrCt3AHimujDtkg/MnSYtdyHJCjzJIbrb6BaWdr8gDpZOGEJ9G3pX/d5jRC2BM/u54RfsxSZM8t
qtrxiqaDd4xYr8fucGxdLQ7FJgVO9pCONFAS5r0H8UObud6FFhm9E5kz477eahmtkbPEkYVmvQS+
MqsCjlmgbsEjoVYHXO3gdZp22VVsnY+5yN0PlM2MahUPs3FGoTLf0YiQRHov6R6EY5Z3GYJiH7E9
MK8NFTm79xf9E4Hh5eOTahI+n7zFX3uodWPl9SGaqI8JsgIl5/Ym/t50C1q0bTV7q9a0CyocFST+
lfSoFW7y1Pf2KXDYDXWSKFrT8ERVvmv84Gsm8Sqk9EsJvTb69Lzw8ZRqHeTn/SFNThN8791VA71j
RGTFwmMzEWYFbUBrK4Qwa8SJwbDs8kIa5/i9YQlAKcP46PfpfDVPI9tZ7mVih+qabOH2ZMXHijYv
GaVTodqMplENpGTEFEfR9LyDwztvyUX6zxKpGdRwS6eD6g1chplIu2jtU/W7QjIdmdcARN1ER5O+
ksTANUFROBDno4h6bI0z4YOrDe3GOgWcMsL59RP7Cx6M2dcBB1ksOuyMUg9CkccKX6/jDzMlAjQH
dA3BgVd1PcemE4pMcvGoSbXBKsIg5gcoj5muIa+MM1XwsPRDfOrXxo9Z5WMNelSJ6r8wYTHLIm12
QK5qrsfLCQtSqocbHZSPyOnNw+bphSADmpYfs9JH5WFR0U2LYdlu9tN4K6J4+paGnRLMk8W6eX/G
HhTonlYPcpnUlgkdYC0PEbtLNYyqQV7uMQlM/3PrW/0nuzSMTUBhF5nnargYyha5C7euTrF6t84l
EvyU2Es5XWVBGgJIrkf1MTMG5xfI+RbTAZSlPx+5y5dnAH2XcEUdjyWudXReHaNVFc9V1LrDI1Xv
Nrkls/D6NZXEeTX0prqwkYmhp9QvfrgJO6/5lWIBU2DkaYvxxAma/s6LyuSjGYzFrd25Ax0SdoEd
HM2S4U7yYO22tHufX/Rf8Sz+AwbFf0bF+P+JZwEfin3h/0202N+P91n2gmjx/E/+xbTw3H9wegN7
TEZKZurb/2JaGOiF/EOBmFXDYR+unKZB/KZa2PY/5BZsBcA9XXT5Qwqev6kWVvgPBACPuMxxkPp6
ZP0N1cJ7ORtJHBD2xKlTc8ao10PseLmA/w93Z9bcNpJs4b/imHcwsBHLw8wDSa2WbEve2k8MSqIJ
ECBWklh+/XwFQG4CUrs9XY64iIvuh25LLqKKVZlZmSfPIeUR1luq5x/zPEkOs6TeIYtDPRuxiTrc
uTeJucnuPAijHxM70D95XqDc625KSGAq3BBC35nOwxyCfhJAYbFA6na+d5XkbFoeYaZuRCssdDI3
M+UY+x+2Gbj/mZJMjavYK4PzA+HVWQJw9kZXCNZhwUbSlwQZYltVcF9vUXJxN3YOib5yWEe1guy7
Z6I2rJQo8pZR6EOmlu+LFdCxagVIDvHKjceyzdGb5WqUBRlSQ6GaotClJA8H3duuSIJXHxSIkSDt
21bfqqzO5m7CnQFSsXq/PmYbbaYnoXm1IZ1+t/GsO22vwNxAtUv/jChUHSxO9ssrGWODHXASZzRf
gUWrHN+qKrT5HBEUnDRP7EiYbJVlbn2sMwPlJONAh55eZhbM6SUH2dDRr5j5+s79gOvRbyLaYHwI
/J14OveBZV3UHo6Na1F85daHI8ScqGfoBzN+wg8qX8GB5Pee8LxTf7u9PUz3GldA0YsYhkvnYuPR
nnlAFP49Ghif9yEyBtOkuLE3hf5J9/QL23OftqmVPvx80si5DiZtihy56C2HjYd274HjSEiPbJZq
QiQX75bfNPHtQ6Cj/UFBofygkJ0Hk4U6EBnO/ZnpRUgw7YBpnOeIR92Cm1UfkkBjGdxpUb7fUIG7
LmJj+nFZ8V8pJnUNQEZ7u1H04r13sEApbVLIOpzlF1IB+oXr++EXSpZo+ASheulH8It6SqZcBEfD
WlRxtj+rVbThQSOrx7dqbTxF1uGmyHTtkj6g6WXlZPgNc0mrUFkFZ+UUMUM1cb3zqf8tTCBfM824
ePQ9lFXCvVE8JuBKrwA+ZZfZHmGypeeh/3U8nAPyLe85lME7+6hwmCDIvAyMJ3XnbyGA4AqfL4Jt
DX4Ouby5v3TKw8JHJ4RIiQZStc64OPkHZ2FHUXlPpdUirRD529udZ6Q3wCN0lNmjZO2EKSoxUZHl
8FEhdMgVxdYoROb5pVsm/ltS0Ort0kOxzIm04+00SJmcjlgK2GGv3l5Wmbd157WJRBUdCyhg7TUW
FGDaOcmk+hJUI2dTCeq73bGgbdrLkfXglnZjUuFHoqYs/yZBOrBZpHgc8mciXyk4r7h4C36YkwOj
b1B43Bxt5d7bq+jPCW0hhdrcFyJBgLr2gXZDV+ydDGGHQocuMN/nCZzzReU9bZO4fJdY+vI63avp
Vzs1k0XoheoFnKh/lK4ZLCC5233epYwSHDOIIrdHJNtCvvubeEkXmbrf1Gf5FDKiahfr96WaIYJD
4sadVwcFeR0PGSnMVXUOcgd5naSOg+tsmuy1s+le0RG+PKSMWR7RJ0IY8K7Ztsk2pXQv1MCydKrd
aEm8/B6HjvqHg5Ibt18t/xopdfrOz/1sO9slyHosUKbzHyI1uEjjTNnNgZLTTgwOzLowqzqwzwLH
c947cCX9XRVm0Owllt8QdV16TCxqXRR4+8tfpFqubOpsea9niaVAawVYscpS5eO2dpmBttWB4qa5
8mlb+UTq0zJxk1vwPx5kQCTKKlB4JSujh/A6O5CproKjBSWsmxbJhuamDC5is2IyXIY0JNwhPvm5
7XltArRJ81oWSCzKWoP9E9VBnmnexr4PLbqxifjLd6jCb85TQOHZLI+wM0sSnh+IMjExjYCaRVlo
pS7V6VutsJbfOXu0UutVvDJgULmxAG5dg8k7LM/T0Fl+Cu2UJIwXbZCc+/m7D3pAmsWn/9Kmgkv4
qJvDdy92mZ/VZjG9jw9oZREn5svv7OalcwlUIqTI6te32zIv34e2UIHaOcxAjyLrykn843UstNoK
mI9hHiqyq0aVDTyVe+EW5h7oWXqI3sNNRQlaZ/4F+p/6bJ8X+XdwKgiiur75kKN8faXWNWqFQVqX
Hw5mESD9drSzebKd1ohMZpihw2H5VaffD/0RxbmmzqUDEbWt8zA3YAUMvfJbZkX1RVYcl1c+4pMQ
bNqRM9/rerkmaYm90ncmckl5omtntZHQWRMHgB+zyxwARTozgiS5Ck34mSIhIkdMUH5ojt7SVTZP
2VLxjmdgS3i9KFiiZ5Xp9zTzcEPZwdw3d/XUe1KTvD7fqt7yGzvvuDZD6Jsq3v4q3NrL64Mf1bem
WrN8iG/o9xAGqbOKRBgYJEGhZaaWj5zF9tGId/FVuvHKK+pB+TzL9ONcMUP9hq6TfAGXZfmOKyW+
5OcbgSCx50HZCTSyETNoDjZbhIODsAFbDS6K0sE9NVFkMSqVAzZrbDNNqOlFtUT+ykZR0Z95NS0u
hGLJyqKV/q6GPDFAlye/8sjFLbwQPYrUh31sVu1UP5gflS0t8ptNdL5PA3FcIUJ+gKIn/Cwa1h70
wjyuD75tKgtaGnf2IvccCJfJyoS3R5o5zrhHw6BampERzkIjXIbnobaMVbi8d4dLZ6OUi6pO7KvS
3H0ui1gzeEvY+eaKDlwxtZQ7ErtVscgP6uEJ+DYmMohEGgHOOZRpckSoUCK0Q1+EnOJ7Re90/zUv
g8upEhyrRan79ZlrVF+1JIkWRuxQulIrD2zYlgMBQQSbdavn5hwQi/1IDma3yMAnX8MIol7WLoDG
mQXe8KJOAQ/f6kg+uPPkEHhf8AP+l1zZhiESh4XhcP3fbb/m8LiAiaIndXMJqblazncG1mCWg+96
UmAHuFeOhQhwsjK+Vp0SV0VT0SKrqdLSawPf6L70dirTDTB5IS0GKm1IGf+N+CXHoPL0ejl3wMWa
i7DWILUGtXyFIh5ep9a2xgNi2X4132hWErxVEBok/HGruw0UPbDWblL1AQ4k7Oo+3TmLCsuuzpUI
7cXNtAiuKzaCI/ja47cAgqCDnGqG8Qd6SPB0V+qhvgP8Dbpas7flfUZseblXInczy+kg+a5TXwGn
VStn4WGHEpJjLTWY5bK6ODOPqC06uUVTkZUt7VmRKexCH5AG1OqbbLF3p4EymyZLdeEbdfjdho5u
H6chMpKErctZAT6dTupg9862d94HfWcXc5yBy8ogmXLXHKT/NzfbbiKvUgjARdACU8RPP8BztP8U
v+AZ+KVf+vlAv8ZJQAOlO7wrNy/VMCL8bIwQ0BFqzvAWmNyWRWYLdmHkM3i4F4RxRHmg+bHiTCdc
Gyi1kDppnvYDTxbpr5bh5zN8ydfwcpyfzeBPngWQVQ4RUS9j8L+ugsEdH5gZ9Zb+7G1rYpM3Qm2H
vnTxELnwQSOaveaaZBDkJm9OmnoaZa12kqzm6RaADnRCY5wgiLaQtaCr4/9oER7jQ7QXVB8bP45O
M0C6AC79yhoMRvjzGBjuZCpgTiKb2Tx80adr4LoTFbwjdYlujdoPHNFG4HImvxO0SQuCAXXTPHzT
g1UA+EbhlURZ82AsxnUcWuafX9kKqydYcxZ+Dkzicc80f1hEYQvAUk5VU391ERCimAioB5thbLPn
W2vfaeCk/gd/YOgTm8NOdpLkmHgGB8GxJvD2swlI97fP2BaBtK+glpfbA/YE3l7kvOk8eN7opwfB
diZCJwFZhs4rtjZ4ROYASK5gEpJaBVOb4BSB+tqt3VdJpJ6uAkYRUgRhC8gpimd0q0D/aOusJA4E
lh+2RksXYIzm6S+CPcVmOsDcoctuntEtggaLrOROMIgSxbcMI0A7yUGU6MJhBQ+KIEQb6U6AL6l1
Vv98J4jjILBOIArbSQ68I0ReqLYB2NZHtwXIWMgaA8Oe6FNoF7kHvDp77iITiwoapfHOJo7NMSCS
Icp6cibRnuD84KeCdK15Bu4RVOSEUFkD4Dq6CBGeItBMUtMXsRF9Fo4mZnfqCmzWheyuC4S6NRCj
mz0iEdJhARaA0jBF4m6Sw8syhH1TUWATl6XmGV+ESBUHLy61CXRnQgKUPS6o1083gYMXcGCoguzr
x+Hgk0YUFdGGJbpopKZPhAz4UyfN+PolyTHgc+QeCY/iWFcBEJO0M1QnVIa5ck7VVyMCx50ATrIM
CArbn7eWd0x7gaKO7G2J7BkGjxD42ecN4iJNMycWCl6g+kYXE/D1OLKmgLSJyAsKKMWPb7lnEawJ
8RAGEVxN84zOLQgor2z20NQnoIbo0wIa3DyDoMA1SC6hQKbBrdo8o8uhQvwqyllydtHB+gs0rd2l
0AbhsetwVkiikWZr90q77COyCBgrUfSTWgXTngjyLXr2uszBMJmqqxOaZrHANICJp/3AEa2CJl5O
chW4LIh0OmC7gUGknCA61EEgWe0mGJ1BoENKly2qYBbB6JI20TuzN0icNBl1pIHhsx+dKYCDV5CQ
Sx0CrglkzsgFdHv8ReKIQBFhOhEdtLtgdKsA47ojGxwY6gR0IXbf6i7Eg3DZ1UiqCDYFp/OeozsL
QtlZdhVwjmQFCIcpIz4bvNMQgTsTTL1cqjs3PCJLKHSZZY+CacHh3jRxdbeBoVc0JzQSGdzK2k8a
1fSn4uDKWQJyYnCAwh3QxYeDM8A1gaoiJVwae5pndJYA1LcQ25BbBfwBPh/w2OuXJQhcWIYpR0Cg
c3lGFxSwCgJRLLUKpjGBPgNj+Jw/HYTJInsifGaDyxarML4Tgb6irD00qB5CNsd1QUyRZ2gQCJ0A
fKoQIHZHpln2MdkFuCik9wLpA+Qx3Sn4p+bhu+55Be7NGA0Q/90ijM83AoaWto7mBBZ0qHTMrsA2
OBFwX0zoV2KhRI8Ch29cu8BqX0qioqJPgNbo6GR01n8wf2pr+AaoDZ6RKSP0DtCgSNpFYRHA1ds/
vMPgymiTSoN7B/R3t0vGtwqgu2WvjKbKxRkfCLtEaxEGe4HkMszq3BhovG6f0Z0Ik40quRfwkUIO
mcRpdz8exEsksEkfOGQYxmcQiONknSObwHGpMXax8gvnSJmJ/jlHpJjaPdCmsUdkFkFhidZhqUDJ
YBNAIYhr6Jzj8CiIVaK8QBqhXYXRGQSxCtIVBpwj1K00av5FJk2lmxPWN6jRRhccwOzUgQD+uXPE
LTjEmy45tB97/TREAokl9InoZ/0zeBhXiECc391q//kqUGFR4Xvhn8EhAG1BOxSaSYRHzTO6AotB
k2m7M6WmD+aUMBk8Xvv042Tuz6RZqcbCN9o8rQX+JYP4C7/0A8o+p+P4qUG6++v8RHDvb3/hGQX+
coATqTyB3+394qcqWbdDtzhv8f//6SE2m1D45IfPoXHzOd1f7yb48qN7n/U8q+c/vPTX2Sp79KAR
BiRfda/5Q+XvYbVbnWKPMdGs+Z9v8u9/9d7zxBX8zcCvywf+tTbhDxfz03EzH/6J/gs3iHHpF84C
NDlW+fPUG8XDBmgmO/J8Ffrf4yzye2/dIpikx47DOFs9xadv3UKG5UeG5eNx7z8e9r3BG9iZ7OCL
dQjrQbY+HbmFNkqP3AGg38Tf38xjGoce+sveYoZkP+WcVfefet8noY24PsuODLNFtum/cofxkB35
r3kmJI/k1dPK621ArQUiyL7wFUK6Uez3T2SL9JAeOnryVwMr0qIHpEeOi/62aMvxssO+fWmb2gq3
9MAMcHgMqued25i9tmAqO/RNfKCdfLjMbR1KduzblR/1rAc1B0EqJz9uVoWr6Ol5JLEcXT+W/NB5
vnr0Dvl6v+/t6a4oJT2+/wg18qrfR9Q21MkPjS/I431vZ3fFJPmx89zn3yTxe4uuNbWa3zF6fMiG
Q4sqmPTQcbQfbO4OkCs78rv1QzYUX+7aH+SHPq76fqsrB8kPXLy5XO2S3PP7br0rtPyO8a/XWb7u
WSo4GETm/ncMfrsu/ceeG2Pw3+HR362LN9/iLHh+zcakQLauPf+BCO7/WZD9Dh4Z7818lcV4yv7h
JNHw2z5gsQqGZ9+wBJmh7Lq/9/z+irdpV+lhg5CIpH+rgclVVLqkh87Wm2GrZpMklR34wzqK4Cg4
rgbXBFRYRRJSdvh7L35av7nKX/i2FkQuO/xHIeL+6kbs0oe/5wNebsQuLyc7/CdWfw09cS+k6HJe
8mOX/Vtl19gqO+7n/cp73hjCpnQ4L9lhv6yzHZ6tN3Kb9pIe2edmM9jeXW+j7NBfV/gd1Ff7R7OD
P0oPvs73b7689vLU8kgKS4/v548xanG9yK3LtUmPXcV0BW+eX7LZJxY6Ps9/8Fe+57VM049q7cv8
0zP5wWt/rZ9cE7/xGK5X2X/+CwAA//8=</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2060"/>
              </a:solidFill>
              <a:latin typeface="Calibri" panose="020F0502020204030204" pitchFamily="34" charset="0"/>
              <a:ea typeface="Calibri" panose="020F0502020204030204" pitchFamily="34" charset="0"/>
              <a:cs typeface="Calibri" panose="020F0502020204030204" pitchFamily="34" charset="0"/>
            </a:defRPr>
          </a:pPr>
          <a:endParaRPr lang="en-ID">
            <a:solidFill>
              <a:srgbClr val="002060"/>
            </a:solidFill>
          </a:endParaRPr>
        </a:p>
      </cx:txPr>
    </cx:legend>
  </cx:chart>
  <cx:spPr>
    <a:solidFill>
      <a:schemeClr val="accent1">
        <a:lumMod val="20000"/>
        <a:lumOff val="8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umDim>
    </cx:data>
  </cx:chartData>
  <cx:chart>
    <cx:title pos="t" align="ctr" overlay="0">
      <cx:tx>
        <cx:txData>
          <cx:v>Map by Sales</cx:v>
        </cx:txData>
      </cx:tx>
      <cx:txPr>
        <a:bodyPr vertOverflow="overflow" horzOverflow="overflow" wrap="square" lIns="0" tIns="0" rIns="0" bIns="0"/>
        <a:lstStyle/>
        <a:p>
          <a:pPr algn="ctr" rtl="0">
            <a:defRPr sz="1400" b="0" i="0">
              <a:solidFill>
                <a:srgbClr val="002060"/>
              </a:solidFill>
              <a:latin typeface="Calibri" panose="020F0502020204030204" pitchFamily="34" charset="0"/>
              <a:ea typeface="Calibri" panose="020F0502020204030204" pitchFamily="34" charset="0"/>
              <a:cs typeface="Calibri" panose="020F0502020204030204" pitchFamily="34" charset="0"/>
            </a:defRPr>
          </a:pPr>
          <a:r>
            <a:rPr lang="en-ID" b="1">
              <a:solidFill>
                <a:srgbClr val="002060"/>
              </a:solidFill>
            </a:rPr>
            <a:t>Map by Sales</a:t>
          </a:r>
        </a:p>
      </cx:txPr>
    </cx:title>
    <cx:plotArea>
      <cx:plotAreaRegion>
        <cx:series layoutId="regionMap" uniqueId="{C1B81FBE-0E1C-4EBF-B314-3B72A6F95BEA}">
          <cx:tx>
            <cx:txData>
              <cx:f>_xlchart.v5.22</cx:f>
              <cx:v>Sum of Sales</cx:v>
            </cx:txData>
          </cx:tx>
          <cx:dataId val="0"/>
          <cx:layoutPr>
            <cx:geography cultureLanguage="en-US" cultureRegion="ID" attribution="Powered by Bing">
              <cx:geoCache provider="{E9337A44-BEBE-4D9F-B70C-5C5E7DAFC167}">
                <cx:binary>7H1pb9y4lvZfCfL5lZsU94vpAVqq1UvZcRwn7i9CxXYkStRK7b9+TrnsxFY7iS+uBwMDb3W6G04V
S4d8eLbnHNL/dd3/69rcbqt3fWoy+6/r/s/3UV0X//rjD3sd3aZbe5Dq6yq3+bf64DpP/8i/fdPX
t3/cVNtOZ+EfLsL0j+toW9W3/fv//i/4tvA2P86vt7XOsw/NbTWc39rG1PYX7z371rvtTaqzmbZ1
pa9r/Of7E23t7k9R6PfvbrNa18PFUNz++f7JB9+/+2P6df949DsD0tXNDYwl7oFwkRSSqfvX+3cm
z8L7tx2pDjjjLqKui+5e/OHZm20K418o1J1I25ub6tZamNjd/yeDn8wC3vv4/t113mT1bgFDWMs/
33/KdH178+5jva1v7ft32ub+/gN+vpvKJxgBc//jKQT/+AtYjclHHqE0XbrfvfUPkP4y26/bdPuw
SK8DEOfU5UjtASATgPiBpIgQF7nfAdxvjj1ALxDoeXC+D5wA89fx2wSm0mOevSYw9MBVxHUlpvuF
F0+BwRgfAHBMgf7cIYcfNsU9ML8X6CfAPAycAvP3mwTGz01ebW/yh9V5BZWRB0pJxsBo7VUGVv6x
TcOIHTAqJOGgS4915SWiPI/Jj5ETUPzTNwnKybYazDa7eVif1wGFuYIw9RQMwQ8EwqBJ6l6NJpi8
RJLnMfkxcoLJyexNYrLObvT2VS2YOlBYKaHQT3w/PwDrJhFXbK9H9GE77C3YCwR6HpnvAyfArDdv
Ehh/a/S3vMr0a3oXceAyyjkA9LwNwxCYYeEKTAHC3espNi+T6Xl4Ho+dIOT/9SYROtlau72OGntb
1/Zhof5zm0bdA4CACCrIsyAJiAAQg+BMQmzw2NG8WJ7nAZoMn2B08jYx+qtKtpndviI8hB5ICAQQ
wffJjXzqepR7QInCjDG5h489ReklEj0P0I+RE2z+On+T+rO57d4d3lb2dnhYoVdQHnSACbgeRvB+
9d2n6Ah6wCEthfx6b9/UxPu8TKbn8Xk8doLQ5vBNIuTnWXZ7Xevrpn5FiPABEwwzQu4DgEkgLYA8
IBJiBHeiOS+U5nlwngyeoONfvEl0LnUV6teODxh2pSJc7NVjYtuEPOBg+iiR9+ozQeglEj0Pz4+R
E2wu36bfmd2abbetbl9PbYg6QECpcReSnf1rYtnYAeWSU4LBPe1eE2xeItHz2PwYOcFmNn+TevPA
fr7Lv72DFLtJv75qjA08AQIeABNwLY8JAiEOEOau4uQeoInr+XfF+glY99Tu08lNgfPfJHAL4HT0
zfb1dMqVB0wxMHlkwh9ICOKkINSV9zH4hD94gSTPw/N94ASRxdvkP5e3OfigV0QEKgecgvOn6j5+
mwQHkhxQSiE5QvfR9QSYFwj0PDDfB06AWb5N/7O+2UavSH5SegBWCwn3gReYBAYYQ1zNFBESTdzO
bwV5Ho77YRMw1rM3Ybd+XWHap+z7VOfJJ//dIps6ABaACdCGfaoDqvDY3ygIGPCOjn7gQCf+ZlL4
+rlYzyM0Gf5kJm+jqrY2Rme5tq/nTyhkn6AiFKoE+xhsoiZQ98RUcsK+F0Yfnn3Pfb5AoufR+DGX
qcq8TceyzrtX9CpAqSFBOegKfV5VCKgSQhyj+/cn9ejfSfMTTO7mMMXjbfqTo9dm0SQEWFS4Stwb
r4mfVxIcDpgvMHB7TZpwnb+X53lMHsZNUDn6+CYcyxOpoXnjs7bXeWZ19mBGXoFAA0dOIHkk0Bqw
fz31KmDCBHEhaFbPR8YvEul5bB4NfTJRmOf6TcJzcQv0mbW3r8kCMGjMgJ4MSPWf9zD8gFDiUk73
7QFoEh+/SKTn4Xk0dALPxdussB1ByNNcJ6/IPhNxsKtGw/JPHT+DoieYOkr5HrZJLPYSUZ5H5cfI
CShHV29SZza3X6utTV7T+QPfDBVNIsS9SkxKAhAnSwypza6oc/eaZDAvkeh5bH6MnGCzeZvE2XHe
aPvK3QLoQMHqI84fCjJP3Y3CUG3DEhqi7t3RRHFeJNLz6DwaOoHn+G3GaGfgbuxg2u2r1gQgp5EK
WgbulQOhSaQGtKYkUu4Cue8e6XFV+qVSPQ/S09ETnM7eJk4n+jrS4fZ1gzYJ/QIKWOfvGDymAiSD
oA1BT86uM2f3muQ3L5HoeXx+jJxgc/I2Q7YTvQvZ8vo1/c8uJFMYmgLuVWiiQIoeYAU8M3R9PoTx
ezbgRbL8DJbv05ji8jZjtV1HeN5U+mGF/vNEh0CGyQU0adDnOwV2fRxCAH3G7iPtf+jM7yX6GTgP
I6fYvNG2zjyrX7WFkEKlDLoDsAKa/+41YTYxgjY1CmUbvquxPXY2J78X5SeYPAycQnLxRqPodvua
hTIoPhPGKWXgRe5ek/wGYw78P4OWNLk3cmDjHuOyuf2dPM/D8jBugsrm8o2i0r1bbdPCRvo1OwMo
OeCSQQD90FAzURdoGGSQ/LjQFrVXp4mf2fUtvUisn2H0ZPgUqtWbherkttfXr1hEg85B6kIeih9x
M4+jNIz4AUYS2tfkP9Sne/d7aX4Oz8PYKTYnbxabq7xKHkzMfx4LQH0Ajgq4dHfg6TmHI9gBnFZD
oGP3xwkmscBOg34n0c/R2Y+cYvNG6Zu8qqN3/rbKobb2ikE0gcM1BOrL3x3Q5FyUgMqaBP/D+T3J
M0XoxXL9BKfJ+Cla/pvUpNNIv6J9A6aAQt8zJDvPF6ShqQY4Aoin3R9cz+Mg4XfSPI/MftQEj9O3
6XVOEwNtG6960BP0RhKgne97bafsjQLGGlwOQuK+41M9WNV9DvoSiX6Cy/e5TLE5epu6Ut2G+Wty
NgR8joSOTXJfEoCVfxINuOgAzhBgTCbBwOlvBfkJIPfjpnCcv0k4Pm8his7C+lUhEWDAMLTUyHtl
mDgZfAcJ9Kc9cAYTZF4m0/PoPB47QejzX28SofMIDtC/W9vXPfFJ4fSTK6EAfc/KqEkmukt2MCSh
uzPSd69JAfSlUj2P0tPRE5zO128Sp8vbKgX248Huv0I0TaHbhrnwzzQRheZO7nLFIce5e00qbS+Q
5HlYvg+cIHL5Ntmbj3nzvxNEg8tB0A7o4nvKc4KP3JV6oLMWLhnY4zMJol8u1/MwTcdP0Pr4NoPo
/axm2+R1qwZAFhDIN4G52WMx9UUIHbgEQWGBTzjQl8rzK4weZjNFaPYmLdzFbf+qJ0AxnLQhkoKe
7NkCCAMeR27QUECASYCK6P3lKeCiHuc5vxXneWTuh00gufjyJiH5VG+jh1X5zz3Ojp6GE9PAcd6n
OZMWj7tbUwR0Ebh8YtJ+J8fzUOxHTZD49H/kbH5+79D3K5pm23o7v7vb6dHVQ79+927icOnUZOj9
Rn4Wsv0eX9/8+d4lmINSfL8zavclT1RgSpg9GnS7tfWf7x2I4+TuLKKQFAuIGATECt3t/i1oQeQI
mqxcAbw33GcAmVO242f+fE8Z9LxDdzU0lEDHj+QCNoLdeVN4C9gJBeyDwgRB+zVQSd8v1jrLzQC5
3fcFuf/5XdakZ7nOavvne3h6sf/UTlRGgW8nFNgooNyZAtYJwfvX23PISODD+P/hlpctQmG+bqWT
aD/JQnZKqq7YjKaTYEW/L80zz4It+o9nQRPM7j4tBfmJBHPy+FmtRc5YSpytBenwZmwHvIkboi4H
WIHjshwVdBv96nm775vMje6u5hLQMw1XqMjJ3CqHuKKQCJ6X4iT0OlSkgRf3I97UPSXrrA44mZNe
4ouOaxe04lcPB7c2fThDglMlAT24BWky2dJBts9tla3Hqq5vUpNa7hncyuMBj/15H4zqMnDR76b8
zBIzWC0Cdn2313bb5vES17aOq06KdF2luD9LTFTftFmqR0/pqj8L0fBvP5Bj2KTwONi90OPMdgI9
2j8xcvrCtZVaRU6QHwlZyNkQ1WqeSuL8TYKWX/16WfE/1lXAYREuXciKYHHhgNXTBw4WozEM+nbV
5H2ZeA0PrHs6jiVqPdnRLPWHRuONNBldiyHB52XLssusKETnRzwZMy8UVpzXg+s2XtWypvWKIrLH
uFf9l8GVv9kFEOVM9wEcEd+dpYAtCGUrl07kzVIlwzitmxUTJKQXTuqy4MiGBpWLMC/lLC1D3B3i
PBpM6Nma4QvQweHcUaZauSji/FBbSdbpULBtSGzFvYgb2Es2cPOjdJR40+sojQ5b5Jp0nlUt3qQu
gnUoEzbiWePaMPacSrteN7ijXBSsxxunEk41bwTKjwpn6M9xzfuzQKvAeGPV5uyrbEkxzHg19u1c
JqUbH1WE9WccrASfadkmahWj1vkcm0gF52XlVrDlgrgkmSfs4IS5544RxrewS3sdeljruD+pqWrp
hz4buuMMRUb7nMWd1ypKXe/OEFRDCnrat7Y/c7q6P1NJWUm/D8riqond4mqsEFnzNqlLv2/b4kqm
pD1D0KSQ+qocwXz1KFbzGFdsKyvUn+eVwa6XtkFxRaK6P3dKB1+wupEzPWq2hSOVbrbOBtVf8bx2
G59TnFtYWdafN7SCmRYJ7bzUWHigynRw6cZJUs0a2bGtaWAd5djCulUUXzQKQBtlqS67cmRb7vD+
XIdWzUvSMbIYcl1LX/VOVHi2Dfrz/V6N4pA0fkR015zopLc3Js4d7VEGk3WHtrBL27Vm9J1qSKJD
JQKdrpPSKdPagzKpbOY1daPPUdupS1mAPZ3VSSP6eTpQ2Cdtxuk2t7K4isIClL9M1bEaKnVZmDQO
PZpp2Bl9Ujg+Dfv8qEIDwE+KvD9rmqHoZi13YUlBu4urvo/T1A/zZCwXbVMBSCrCZN1EsS68rtjN
taPKeDLMq9Xd+tO+Zj5pJJ1HiRAzJZ3I+mWm0ObuM3UQZH46oBjsxhitHJjrh0jU7awLlVo0pYUN
HO3Ug9dJV6ysjYPgCNsWFX5ru2aWlL1U5wQJXBGvBl648WojUbypS24L5sk0cfuPBc9QFXpB3gft
wsRo8ALiwIDMaIzWHa5F23th6mTRobW1dpYDauJuVobOEJwXRcaMF+WMFV4WNXVw7I5quOLK7W7a
wSlbv4vtqM+6wXG7zxaWP1raLGuX1o2yzhtRknuObB0/R4n2HNYyWGd7UZAgmvd6iLwgU8NCEeOX
UdmvO1LSRSFjsmEyb/y27VaBGvqjOsz7C542uR8VgQbYnWFDWcJ9KyL8xSK3nBXRwL166PGpw6P6
vItKG3p10LK/a5ooCvvLdsQPle6PWuG0KyrzMPUa5ObGQ/m4kVUT3pQWzCZPtTjMdMQ3BcpU4DUj
HY5x1qUAeO/Y3BvjUC+zYqxvlI7KbmadJtQz2NzqkAZ1n80Uba3ysBDBJclsnc2wQz/VUej4uiq3
GRbxJjaI0VXZETDZWBDYdBVqYUsNCbM3EYYfPLDL/Tm4OdjLbpBFesWdALz0WOnlYOviiuFaXaZD
1MSeCGXKPNa2/fnYR8FlH0FsUVBcXA026Y3XJt22z2V4GTMOBjN3k4vYQfHnuBpBsdTAyDpAVi+1
IGQtC4UiT6kgm4EbzS84S+ejjrOZhWmEC0xSyQ6ZGZH6PNoC/51WjjOux4g2ck3SaiSdjwvbL0iF
q+QQrkAgX8ewZXxeZcmhUUVw3DlFeFbZOFqHUl2IKCovTV1th7TfWX+NL22qmlncwDr1KgY7zwqs
D1VeuH83TtB0vok6dFKoTnx0uUzETLfdmpHGaWekK7EPeimOaJBXcqEyNzvtG7dvFiN1L9NIFrO8
t3T02jTqZnRwS+E5hrLWS0mQbTLh0K8GE/h8AR6r+sQi5QZflex05ZVlEeSLUebaeG6YNNRPbOIc
p0Y3sHRpUHhjzcIvg5D5StNMnoqIoFkMU1oKXFSJP7iBvcp7CbFIUTN5TDrt+AluAdZSqWqujaVg
LKgJq00l7bAeSCw3Tj+oS6D94nTmGG5vkInVMQsYmLeEj7BpygZ2ig2RnIW9s9tKTZhFszDK8QYy
W7ClJXfBpscKvqd1QRpeR+rYdgCNb4wCO5g2Mcgk5NB5uqDwF1GSwRbsSaiOuSl0OgvdBOx91Var
IWrBDrYstHapGJfHqjCOH8scnhyDM0l9OFncnxUEHs9ZV5qlGMCPQ8yvlyQY6XYcYjD4dyZQRE1Q
zYUT7rZ+h0x0VneZzLym6Ohx1zRoKQwbW6+qHXuTkQQ8ByYV7Ah3LNlWGPCPVjOw0ynTppoNZW6i
mamZgIhhgLxmuRcLZ6wyyzKKIZIIHAfcl6jA2pemqlbt0PRndQuxbyo7NcejyYZDt3N5Zr1mSGl/
gnnoEh9VKr/q3LKITl3WgtQ6LWCuXTvCI7NKD+KcloWx4C14TfPUM1FYJsbrJGqF8MOe8sMmsXHp
65INHwMnZ1c8wmBYh8qJj7ui6rWXmCa24DJweNGJMR/Abhp+TEciLdhFgT+a3EGHRRM53+qqVMuo
6VTvgcwQ5WhHqEu372BbSFOBJy9VjS9IVYJ7Cqs+SxaVoMkIkujdipY5IG7YAG69KSQDh1mBqfoY
7BCNYwIwNSnsOGMBRgeXkDXU7ogqNGO2cPTcSBagS+wMlFFYJwgtP3KineZjy3vDC193URjJc5NA
Pzq4qkKNpADXWA56MSTaCfGnWEK0HC77rmaewBBuGJSzuUY0SPzApHpWdybwOj64y9RREIMIN0KH
Ca2iDUnr1tdONMzh33LWQ/ng0MRjcQLwl+e5BMuStJHzpXeUPnTqMPBaG4HrGWS6Cl2OvaEXzsI0
HYN5lHyWoSDykFBHdLCBX6bkQyjBpJMqbBYYhXhWjTj1qr4v13lbh15YG3yeUTAxHoQhlRe3lfZw
AhFJzdPkm6MpW8g2D1ZqzFPt1WWbz0ADOx+swresKr85ZjhVPe3WsK8hMGhKdKrqAp2ydGhnLUp9
bod01TesnENsHHzseTMsYnCis7iMunlP6SlFNT3p3Sb7AGiDX856cwieL13SNHE84ZDalymfh8qc
NAm1HoGlOkVDEX4qHN5cVblLNnmbxrlPQgQBZF8ujTLZjLdnJMXnEPllc9fp0DfGA3ZISEu19lJX
xSjzMtHRQK6ceLxlJQdAaAMqvIB2gi6apQ0yOQTaTlv4Dnhg6w1Nu7MgEQILAf4KrGEd50dN6Tpr
ToayOLGJgU2aRmBtNK9gR45tANgHvYns2ZB0sfZbCLtnv06jdlnHk9RYAhEB140CsYCBgpim/WPr
xgo8XrEq2F3Q3/bI9apd4Pvr5/wj+5FyV/kFLgPSfriIeZIeqiCqmzivi5XJOBjjRgh8UdrKMR7t
cX7E6S51uTOHv37uP1J/eC40bzBoo4GmAcgUn2aJkJIbEud9sepjw7e1k1ar1PamX3QiAvuVp9lw
znkEtrhsd1Hur58OvM10daWCW8HhbCN08TA8mfVgY2BPMM9XHQsgARll5V7IndWNhQVrX4cF/BcV
FaQlu8jbpRKM+50I9xzZ2R7LPdFznRdDpcPo/hL17z/+90Wewp+7+7x//OXuDvYfP8Gxh/3l7b/8
FNwpsuuisNMP7aT5/l0gzL10O5bsyQ//oOx+Qsrt74L/yZsvY+ywYr8k7H7cPfiD5duPuefrdle6
U7iTGpoZgJiDu0IAvHu+Dg44cAxVP+4CY7a7+gB21T1fRzi0n0DoLyjk+HBwdcfy3fN1hACVBz1d
Cq4jE8AGufLf4uvkjsJ5pLrA1cMfgpjA0KMEkk62dqlLlxZuQ9fMSOk3zGk3VVa3yzGI+kMTlmw1
OnkM7rPrhhuWW3HMElqGHuhpd57nDfIa8GJbIww6SRhVmzELyAWPY8jTOWRMs9BSsYlMa8+HuNUX
qWVmmYAZW6chx3/nRSDnJhbxoXT5vB5s+bW1cbzqHQmOQMddX3m2KcZrVCQQ9Achd/2gT9yPldXJ
ocpMdhQIYpYNAbvc19lJzlztKxNAhBeDMcCQ360znUKclTqczFwnFIdp2RTGC0x/mhfSLAsj1fFg
wxbCf967H3qnURuhE3SCB41OBgIG2GtzUi7gPKVZ4twNv2Cl1QY7yRkGh3ISuPhiREM+wzxovKyk
yvFQWZBvZIDMrEsH7kvcZq5fpVV9pgZMPRwLYAsp661X7aJeZlBx00HaBtE+SbxSQ5iVNXnyqaQx
L73e0HhZpH28UrauZx3t0hkSA/Zr7Dafc6mD07qJug81xCLXauiGL1nVgPNN5LAiQ1xtOIn7D/DL
B7SPXFcvyoA1R6jn5deUNP2szUKxKFrTQnidwDTCvvdokplVm3WuVya0uXEU8XTFBp+o4sjNwjUN
nH7eaIO8BOWQ07DgJE2KdO1IZ20SkczCMh8/07YqlyXQZt9CFeeejWt9VHPaLeGgfbB20yg9w6MY
3YVy4uQwgqjBmZMxbo4KOsSX4aDVlSh5Oo81Lw6Dgncfi7YrL1RA9cmIODrpLOpbr6mI/hzU1B7H
4DQ/0pwWyxRuVFJeV+ZoxXojYogJCfkwDkKfhCEdF4MQxngORIPnmS5w62U1UATakvaYdxqdqQr2
Sh7WPPDjkZrrpu+LTcC5WQ19Q454XZhlWnB91Uihv0A4izdZWLAPqTTjqo+GfoOclhy5HctXVZOH
pxDM2ot4JMrvU2vWqdOsiyzoAk9lTG4gIHavMihsnpQhTdYam2IVx4amXppYs+hoxE5N0R25UUdh
O5bVykH1vIlCqCk1EtiIoU/w3C0CsQWWCMKJPl2HQwHp2JCydV4GdLEnVEXmXhKaXA8dKULfCal7
JWR2kbdkvLS2GJYjytCHHMjCzIMc2Dlkjt3lsUCJb6IWfLPfObzc2qCKz0SYlOB9CVHXOpDRMmth
UDhq80lqCL5aIEjmkI6nR3EIIHaE6DVvDJ9JatKPgtj6K1yw1FZeneALaGpah27HD/OuXGaZ5P7I
RZp52sTJB4KxOWeBWfGhqw95MGZrmqT5zBYN0LZgLK/qXOm1YGmwGDQpZ8LWPZAifXxeWERvx76E
+CyJI3+MhsSLC5Z8EUA3fxJZ4Xwo3DT3AVCBvCpK3FnJcXHmVODgDS+PyqqVsQ9MEqvjdBlYSJnh
5CekQeZDGwTtFyfo8lnCCf4Qo5CsMri/w/qmQ+0GUr/qmgCZ4gUUzTrUi2WOu37eGtw48wgu/PxS
C4jbvAKNRnudGPJ5Ng7h6WjzZOn09ai9YWDCr9qeK186Xe6FwTBvstFab8wbIB+Vaj+F40BjzySq
mJkqLMHMWcis4Y6/8Sh3+vJkyAI0x9j5ErtJJb0wHAmkyEp4YAGQr6qM+8bRnxPZobVBFs1zFJce
8JP5V8Oj8SjII/WBpZKvrWV96o2hU3/QtZPMhMh8lhV2y2PRL2PEJETAPK39IiVo08oc+TJIR0jz
peHzlOTqUoHX2Iw0ij5XkurjdGz/VmPNV+ARR3+IbbuxIQVeqO3iYxvzzK8HRx2nwKGe1XFQnsSo
Ky+dQJuNTdJinmMLXIrKw9noRsWc2ZJ8TrrUXfEaZlkFMl9EfezejiJsTjqmii0l5c65AB31JQLK
4VPt4tZ4XCdqQWIVLpsxSub5EHa+g4PoDGMNRlxR5rVh2X9EDSx9FrFxNgx1Mbe9K4/g4jYWz3qT
R6dExB1sNNz5yqGsBGSbcTkAMbvMdF+vEzUWn0wTLDUu4nkyBONZ0hI6L1pgI72hRmPsN05GPRb2
C17m7Qa3oXuocJj83ZVuMoN8WnotBnerQcWPgLgvVgLLPveA3lZXCed6lmYd+mKCKliBZYrWQe3O
Bpezs7GJneuCCkh8a+ksUihenGKdmTWjTrDgQCh+MEMnP4WdDCBdK9HHqNUIHicCxx8Ghy9IJIBQ
GcqvmR2HazQ2YP6bqh6tZ3oKKSiU4maQYxPPtc4Ry5Db1h6k9H3pNXnHUsfDWYMg+0k0+gA8awW+
P47DC0jPdAmsfWkGPyOq/lCGpVnlEai01xciSbzRVh1UAwJZflNVkaxbE7kQ9XfOsXbT+SCz9Kxt
s2RVs+aKVQwI6dyWkSebrvma1PyK6WiLguabMOOVzPvzDI+p74xdAc8rodqQiWEOCf6FW4bFYREJ
cdEWiXuZxF12vSs7fK4CGAgkuANbXQ81EHJFCLNoDovSlm29NLwvR34CoVYWcm90EwQpuJvXdM5z
HR33LhOzpusbeVbW5cC/WB58a4BakSvTdgCcM0RusXDasfWDHC2bAaKeZRoV+YkuSie/KsCAQuyl
2hnug2RRJkOYHkKVtZrZLnZnEOQlRzgcskM4Liqu2MDKv5EIwvgs6CNzJCKGq4smGqNgacbEjJnf
224ELiusWXwjo946n1gZ9GyOozbIPCgcJPm6FJrMMgcNS+BsskXL7Wcrwg4S+NDM0ABI1iH93ANl
veK6EP4ApakNfLJfKCMgnDTRoa7ocQOVN0hRgKjxkhC8jCNaZwWxyKdsjMw8goo2pMXK+Rg5Ojzu
hcF+mOFh0wLvs6kAzcOx7rw60t0WGOjhsFLc8Sx1miXO+sHLml24RUYowcEFPtWR1uskWCSCDzNg
DuqVNAT4xVLqpYV+cH8I6Id0jCwQAE64HmlYr5sgCA6r1NWHNQqPOTbGh1pAcRwFvJ4NoSj/bgg3
vuzZsNRlqxdxDbUYJ0TBvNImn3cBLXovjxJwZEFhfQYwrxpUuFBGcNMlQwH6RpsAwugiKTSwU3Dw
Gd9wmXH52aImE/a6oQJKbJ+CkkLEAcSW0an5/0ncPuv6TdsFBtP8KOP+R9fFXw+/4+dxDrcbcp/D
7c7Vwg1odyc4CN6d9vyew+0ueIRqPPziAbG7IBpxSK8ecjg4rbsbJaGucPfOoxwOQ18ONOMq8O9w
XT7+t1I4153wAwh+/Y4gcFZewvXtIN6UFUlLYW2f8O4Y68L0JZCWXQ2/fs2DZo0cHeVFK93Uj0tR
j80ycaF3AH2GGhfH8yQrUnvhprQeKw/uTETu3FRxVXSxL9qsLORHzcG189pv4kzjxi+6nmYLSjqg
azOoN61ip+ucyM+Y66btumqgLwFYqrFusro4ycwAtY621dLChi8yYNrj/jB30hatIZwfTgYaBBcx
KYvDzOFfoCDULru8FaGPejUDh1ocxynUUtK4b7DHWOJeRFyD5dJA1jqeSjvgPWTVKogrS6gemWqE
SjEHQ3w+Ji3bgv4FCQT1tj3RaMfTuFHd7cr0za6DAbg6yLD61iz7tjJyxlQOsWkalmKjVN3GvgXz
tiwdJ4fvLIZ6CSa/baDC4Rg/SmmyKoKqW8RjJYDudzL44ozGQe9DfbgFXjvIrupuwOcdj6CIl9dx
PYusbYHxLIb/Ye/LluvGsWW/iCcIEACJV3IPmj3IUtt6QVi2myBBEgNnfv1NWurTZVWHHX2fT0VV
KSxtixjXkCtzkS5FX65bjvAlHGrup89DYOuj2mwqCoRvbrlEjWkxuQocE2UqHuln1dT+ZuZIQHsq
wpERMx1F6TzJexJuZmuJO6AZxnyMRQL8pzIzvwSbIX2U9brc0GGW/bmqmR9Oug8xKlk46ocoGdf4
gxfmSIeoa8/J0KhCWL6gqlMPaV4hF48KPrVTmqPJdrCHeEQc5MTUXnir9GEppzE70XmejzOgyKIt
6VSeVjqghBpK53hB+mb+J0rN8deNk/JkOG7jyagKeUHH1q8tOLdI/kLLz6BguHvSBX1txNB8Rggq
chVPiKRcVA5wk7qMDzSk79p2RdmcalhfbVNfON0QHBqykOlYlo0/rVO5ILoO8t3CvTt7FcZi9Ky8
Ar1gSXObtOZeNAkqBlyPzfe4juzloGp6ObRpe0DDRPW0ByfICGsin1U7EYTh/TCZczl4+kkhYb+c
Q5ueaDOlyIw61d9nbPoWzzw6TGu2HVQG9gEqw2t1aVOXgEdSLpMsSpGRm1Y07Mponn2BCoaeAagL
lfN+I+TAJ4rCHW2j5NAr/4mzJtz5LN6em6FVh9GX6+NYufZCbQpXMIpiWecuQpg7uah/t9qlu/O8
Bg1isEBgcjpVquC9yQ5EK/sgSj/kcyTBUpBV+Y/BN+2SZ4NqPhpgQEW/GXeegHsPFrlXSBUbc85M
/IFrPxbrsCTyZDtGZ1gWRdS1Q305H/ng3oVWyVMv4uZHR8x66SXeJrhoX+cTCm55p4ZvdVyxQ7LO
c8Gzil3UjZSFZfTrMq//4E3gRWdKuRzkRNNgDj7h2Mc5d167Ubyf+0ghMcwNB3gf/s8r/tUrfvvr
ax3/RS39ySvcuUP/S0H7m1N808f2367xJ+fo1TMK8T/wYQkuBPwFern8G93Eq3ogOIG2Hpn3zkXc
2XmvjhEUxgRvhEMLkdeXWbwimwQd4hOK9haSAEeTeN3Sf4NsJnDKfwE29ydClyQFAStPAJoATvoL
lawhdejIbPiPjKhhlABGmIPpjt1UbY+cj858ZVHg/anza7+yw0AXrpcisip+LrvAOlAt6GLSK6n5
irqbjDp/MUvQd24b3oLnlFuzcPfMzVAv9hABF6pBi0hTRn6ki13Hj41GKPs1y7hT35I28eKuFBVQ
wbwlVY+hMMdD+06TGJXaQ9nwYFy+J0ntDQEmgCGXbUvWa9omXf3PqJ8s/s5ftvQV1f8rXfPXesrO
sYO6G5VllDSwfSgx/LpGKWmrUQud/QCA0dX+YmhZwy4akC5CerH15VDNxYagovpnE6uKqtPvH09+
BZ/xfHSS2fsCIiHETmEwvz5/q1GNBXZefa+JSVA3GWzCk50xQSNfn8Iyl2E4BI0cQ+cRizbXvZ9Z
sva0IGwTc3I1wLv2JrfWgyNxB3WUx89+P8h9Df4CkDPEbnhnAQaKE45w7i3zcl63pQobNxdpFwXD
i7Rt0+RJBKNDd/hvH4WaVpYigWc0BW37zXa0irbrWIryAuc1Gi4nbmwS5wtFGTV+sXovr2P9Dzu/
14z+PStk+KDio+UyXmkC7f5+2X5d+UVXEdUhib6LKIDrdyiBjqT+1GRswLO6MAjxZJC3DJe/n+Kb
E7c/l0k0uAUjHYyy5O1z3bja1EZJ9r1ccZPAKotR6P+smQKinKM6OVbvOlT5hiHX2oK3/odp/xoq
79NOoU/YcV8GvTUsw6/TLvlURfGik+9R2qQ+KfgcC/71ZbntVqXNXRURS24T49fx3vRxvOkcisvm
jxuA6P/XDeAUiknUffY3/kIS9mYDBlHF9Wo69U3JDZyKs/WgE6MKr9perucV9T3syu/X/u+TB1Ua
HVDR3Omn3ukNgVmjVtnUaxy+MzHDdp1WIjaCWnOYx54dq0wx8QScmlKf9wLH88nG6xTkcaps7OY/
HATyxj6nMcf7QHD3YX4A8f6NTl3KrQYWN0TPugppG10sg96vebtYjehhnGu2saJq+5W6fJE0wag4
wvjxHpA7EukuIqG7l6gf4Bp6bgP92E5V1z//fs1+rfwyVMUgJgLtm5MUnil5eyXHGYFc7LfleQlD
wCGIRxNjseJlTniULyGZontHjd8vzTDv1xWlhHL8bxcLjYTQqDsBApoxFIXeDiPztEdtTNjnruER
PFMNm7yB7LrGw8qvE8XhzfoSVMqvbc07+Ing2kD4RRbV0YRqkoYP2f3ZqvG3umprpmsGriaYrr9f
LvL2jEEih/ZhFBx18ORRL3/jdYH/dU52W/IMXFJEKNsMvWvG934bKtcVs189Bhel7YSf2dW3dj1k
Zluj+9k5ddnL0NRl0W4opl232oNTn4PkKRQyUB5HzUfRyhK4HV5cssDQ06heSXcVb3JPykylZu//
YDAIyr2/3FNwWFB2R+EdAmgBCu8bi4GT2fmpm9xTyi2veeGgosBRVGoEzaxA6SqCw1Lri/VsRoaf
jT+ttyMqw49AykmEP41z8ucLzd5acXT6QogFBAGvatkNyRuHYRbTt0pb9+QCbpE/Jgj12S0lOlmv
k35csRxSgfELtt6yrmk+6jB7XcDgz+Jj6TcVXYSW1dtjiMZe3GWV2MOehU1tI1Gk5fv22D6ROELr
lPLpowu12R63RpjZ5HHT7K64wupjg2wnNb6ZgFywPWbtsmDvEl6v+NJvcTlkB8f7pD+JdNz3zixl
hbDJ/3w8SO0RCHPAZWv8CouQCCOvom6PeAbHW/N16QUAiRNKRWS6Z4ndhpsQjAp507QB8EZUqna5
KAEIl19Ae1PscULmiEOWZiWip8l3FoHX7w/7WxOO1U/RIALACEsF3qz35mgkau1KAsreEyhNPYjB
C41T1+ezrW1zmYx+hqH4/RPfWiMQAlhMCfw2MCf5tycib+/13Cbzl2Qb98M4j2w3f7RPDZy3mDwX
T6oGEurzmY5DX96mMCw4p78fBn078yQFayGF48IbA0EneYs4bck0+kiK9rGFRGIAZdqCOPDDgnkM
a6RN3xHUXVJbvZ/6rITFcZrb8lhmA51sDp3J3EzgwJX+ulGZuF8S4C9r3oPjMn1EXSKuCs83MFlw
iFB3rMFjA6eJKUH2y65jnEM7aUQXl6o2w37zJ2B27yBzS92aJyYky3T+/Yzf2rUMrxVFXXyfNWYL
ZOSN7zRCgYXt+/RhGrsYoTkPgSI0n7b93DIEWexCo7CHY7sYCTQKsPrPeD0Sbj/SCYjgVN2rRexH
mvpqA4WocjTZTaTf+picfAOCfnXe+Gpw69Tc7pkCAc8OtzMlHtfo91Oibyxbhggog9uEVcMOggTy
xlRDXNFutu7oQzZoYHCnwZX7AAZgQvvV/XmP0f1pxdjABdmvOGzlblKC83A0kSZITgggcXzLevB3
v4IAm7KLagYI6XO/zlbcKb/gUxU44/g1qFiI/mSiNCTgYIYp6YsV/gLT/cPU3kSZmBrkbNBz46og
Yv+bWmpAITxtRrs+JCUI2yYHwxNHC9zOyn4b4szQDpU267fHlHa7f2wjS7Ahi2ibcj1urSBDCS59
NM4PiFIDlmNO6wSnL5k2WJOuiiSOGJsbt1u3EWbzoqJuhlkbEJHggdUAFjgtkDkSLEVbMizFMKQ6
GgoOYiquBMjQNf70sj67Kdx7f/9vuv4fIvw3dzRDuIDoKqU8QzId/y3UJfPGxCp89GlqU4Bkp5fw
lupsmUyBfFmX3Z/Mwht3tD+SQflHgTDiP0RNv0bXcW0RQrol/dSPIKx/HVa8IBgQKmq77ILVjoGU
quYIpHGAtMmKBW9QaULIAqOHVZrD0gzvU9Fnqj6BypHBGOBCTh8DVMbwAC1EDx8hCoCjet220s8d
lnJpsg53Bbdo347SLPtGRHVF8EWutZw+xra1GAk3Br4J4OKeff9+tZlMfg0UMPndCcBIAINHFPQ2
s0E42KMgtKyfNPQToFwOo0lcoeZY1XeCbiysR6+DcFkuAfHXOg8oN/qruBmTBYgqop3oOkA9wm5V
C2JA4We7lN9i8GsuZjUycTBpZ5vvrG628LG1og1f54008zs2kXjZDlndSe4Kj/ixH0/zzDMwubxW
KAyLNm7JDQBNIg9dFyQp6mUYg8pBoPdbnQOhDmwBndlMuAzTFua1yZeI16w+SUpGBrB0WNmOyxPU
U8/QC2iiEL8p1M4GDRpFU6TgKG4bknUcRXe5oLA95r53tThNMi2TA2q/ywZlpKXV4whavjokDHX3
AlwoaddclKioHWRFZ1OUvCkvUpoMB1B3ZpAPZBfHZzITTU9l1Gc6PjpjW/aw8qk00YO08bJ8WoBP
DrcRmNfRR3iMdPzOgxDhYUunsrO5A0Cu+w9y2RpzVhUwm9NmWdbaXCLLprpIw9b77Jm0ddZ9RynW
Tgs4HcPqf8hxmOe4MM3ck/piUJ3n2QF5AG/EWbWREXeSpJEx50lA3tToHzrrkgGrvEBbGdjtltgJ
R3ojoXf6QyLiQcTHrmNQEV6OUlW6uen4Ynx5rKdymCeg/KqsqpNi7Tzyj6qjib8UNdNldsJZEaCH
uQmikVA0fVbNMi8jJjzqCyps9Xo5l32kq/NctfA2hZEzg4GdXDXyzzYaBe8vcTjmSBVzgrCF3I0O
UZfMB5SiF/GuATKBL8PLN6OqavAztC9jeBzKxcw/b6OXdLqqRXAlvSBLFIGUv9YcWrHzAsAcdUvO
pt0vxjyqMJ0y4XAqXxe1gvNV1NCB8PLdOrvZpe9rFdVzc0pNElF3acZVZtM7USe8kjmEHDsmkYaB
a/OYlkpF2zVjTY+ViiBQIO0trLbX/DpKVEgb1L88WFPvgX/XmTrONQxBebQV3owcCpisfUjrFDUo
c8WlXit/AKmwDtmhG+KId59pSTs8r93B6YexzLwvAvJgrCzNxgoepCBC778E40fIAhGL3GN6pnvM
HkUI0iXiVOt5X7GkgdJM5rbXQ3Tftelu8hkI71layHmwOABbh3jjPKDygc+5l6nqgW9YPl8DHUrh
S3qFpzWaIMnsSLVvD3FMU/4P0iz7OndM1kDIojEK2IqoM5lmP7xHQuNPoaoQaRVzRlaUSKpM8zHC
DrLRj49D3Y1Vh/WK9GYhfdgYWW6zOt2HXGGn3XYvcLLwhAQ/8s9g+u0HTIRo33m+QsXw3Mh2X5pp
IvgoXGzmZ4xhwmt5MMfX+YSQJP4ZMKLG9/jirLgHR1TJpGCzBACUO6jOsBavp0dtvcSvTOton5wa
1p+LMeLUhOI1xpV84/ufkp4bcC2qEN2/LnX08vF/LfLL54AUUHObUtdiAKSL9PRsQCSswrnqkhWT
9nRb8CzIUsoqvkcCXlqZ85eNsts04Kgh8x5DedkRuSoObYKeVvFOQkKHVZpo2+Aj1AFjCwVgDjVJ
0CHXPegtW07xzSYtY/8sX1bQOtwg2LWXOWlaIUcrnO3ETC7WMduz8/hla1+Oh1CmwfoIVuFvHDkk
PPiNi1g1zmlJwv4YzbTAN1fr41Q/bFBMjAPqqTrZl/flIG0gk2CUmOT+W0gVevw99PtCPQYqMb0P
/WVBwYfZ8AfbJJalxwhUFlNfbmCuLO5cxkC04uNcgcgz3UDqtCMfUAL652pKqX+GtqfD8ek5IlZM
PkCWKt71QOj3X0in/QuboFLDinTxfh3aje/j70ZR6vlhbMqmrE5dCY3jvfYJAZHO9GtKhuvk5axU
dS+H9Py65BJKEQxnqRKDXwIPYPHw2lUGfn4iYOLED4jc6mw6gD0zdKC99qXCw3mtLVKmoXHANhsA
BoBssE16vExtuV/nEf4V3zPrKOrsZBAsLutVIvtmsRcgcMZgEjeSNe2Uqx4suEsiyYjP68H3+IKg
kTd3IBjj/2s7A0Tj8UwAFXlUKJo7iI0VQIE51Hg60aWdHkWnFmQBat32sw+amQD0vSSewsJkQTcj
+NEtXGx7XKJOyf6SS7iq5Usslhr2pmysNebiFSSvh0aH+jTqBvnut5X1YGZeuFpjOc7JzzvjLdip
2HY1G7U9Jjqz8/AAvqiexcXwMvVFlug0cEjcshnMyJRzz49iiwmsHArV+/KRxe2nBnjVfsRf8NOs
NzNWgIx0n+9QVRRfAg44Pu8rQKERmJwbcGXJqOkkiJbVKtrbxJGAT4iV7DkspJo9ztULyLIRlAbV
aex8UPSyVJBCR/n2Ar0ppOVADT0KlMBLFUFt8Al1YWNBF2wATPDr1oC5iEoomyuUFsCEHmAqE6FW
+Lx+haWpT8j19sUbq2SHCuiYGVQY6gaKeX4d1gaz/DIjPAMFdlZ9CNWdTOodpLQj3N1talQihg8M
MNaqjouqQeE6idnxpj8AukCHojwFCCSeWJkQpORwhhKbv0Vsw6xE1+5uo+VqP26BBoLD97KS9WCB
RCdVXCXT1byB0pp+MBs4D/cBwTRQhc15KZ5gb3G+otlBSHyuWbzPQTlQKfwJ6eWOUjUV4lVE1rK1
s3sSctWePLOlEc2dEN6t6sSo7Yfon3NF6kUd4dGShud9A/w7KrKGpOERiORshk9x6euyLBRfE718
nFPENv67nKrJ0y+9ygBNnANo/a0sIrr15nFjI2U2H+EdQM8eCLGIKdOUy5GMOOVtLWkx4ZugguXp
jHrbcnidycteelcDIC4ghFr3af00N00z7fZPruVuTRD975e36tv9E91P9B41/P17kA9F+MRarvsH
VQJ0oj0ic99rG1WjHK5yiWhR3W3DStyxxkXdb6Vs95+8HlnElLBEEi0a8KMXPHw3p1FZhGUNSZoT
GuLs/ajBh4NIC2QGbPS6KUkvZw8NhEZYtu1wYI/qF76AXAlr4bcY55vFqD/cAbfcR24q1E+fXh/E
g4RL8zgq0f1LxtZV9ZaCsNy5kX0wLwYL4sb9N6P7yQ5GR43fQUg0cwiMHdqyBTMj116M0f0ISSfm
DP1fjaNU0XIP4zRb8Ix0avZhjT8vXGQN/EgOUcB+yR3di6eHbl72M5kqkBkrMCWgom+Pum5wG1Hs
3wsEwIF3o2fAY8DvZZA119eaJqD+/QH4epPQA8vZO9rEBH06Uohm3sLKekANAXg1vdfWCow6LcsF
t2G2MLM+YvsNatBFAqswVX4f+x+yu19zu/3xYi+cxPtbsfH8N4ltGBcbzX0KqOrFNNbAgPf1R3Wn
wYtFfpe2vwHQcZtiKM3wLEBW+L/Y0/q/dECZ0R4jUwgl/3VGYrNYW0AuDaEi3nSzn24p9L6pY1Vj
hy0LDFv2ahx/P5ZfIQQeo+Ud/t3bR6P6iXNOfx2LmhIK+LYu7/FGCpixCvwdmOi+xyvCj5tF6Pyn
df77A9EaDMABlG4U4OL+Pp6/Th4l1ZiAnoYWIEsHR1EaePy97wqO2uvN/v0EyQ7b/bsMus8Q2O0L
eY/iLadvgcylqVnZDY34+GoxZr3toP0KMSXnp4X12XSqndrCh3GGjAaKTMgSnlgSYBqifmPwR38Y
0a8nHSNCKrW/2gviLg6q4dsuQ6uMI6gAEv+xeblUM+I63PFlNAp2vcqmCluADgErbqZM4BwQWkR6
H0jtEj9uxeSR2Z84mPYctWOYlrWAqff4OO6HInegHCOfLOaXepZ7MbO/n8TbbcTGoZANwiQ6w0Or
9rbKCr/rB7pASaYh6sdybj8DIdfzbvywRtnI8HLe392Z//Q8HmMj93/2Vue/HpsUuhywM+Px7tXt
LeXOPYotLKvNIRQr/ytoDX2YSLb3UsXFQIdo9jdzkMwKSPRU1XcvbglB8r4bqWlwL7re7w7j9xN8
U4VCsgeGhkTZGs9DxAwb9OsMu3jQ4E46+S2uAei+HkAqzB5UhQSku4tpBjm9LeKWBZrmaWhQE8jR
WoL0xZB0S/pQzzHMxR/G9UIR+csNAtoHwgIaiNGfpXU0bv51ZHGMygo0Bv05bOgv1B8pX3Y+wRgz
Otp/9luHknRh+xLoqMxbhTY+aC7Cy4G01/C3oAaVhTUO2M0NZUAP4vetAvfLXqzw7tzeqaUyZFkL
RVE0+tJ7DxH3MdSUddBzN+NGhyK2sejbQxY4wLKbBELgREBj97MiZwTSieQdyHLEL7em1BPaYSBM
ERUBqlGDQnKBVCGFprqJagd79hpioK/JfnDNS2CAGDuDuRc/DdFLsmB+ruasWwrji+Rud+TzRCOE
pBbU3+auoyOWG0GSGNO7pG/2cCx6iU4cypvYt9hlBPIe0w8t2fIOXa+66iBc2tRj/i/QwsPxQU//
Eor8jIFQG5uxvuh8trvh1E/AhpAdGEGPDp1eovvWIC+YrmLUG6qyaKA0Q0YERL6pm4cEgatM7sQ6
SOYuaxFHezrfTwFIKURTeyYl57WHekqbsQVwCgwlRZ0gr/WArhRFBBXbHLe5x5vvOH0vvXQgnJYe
EliQFVc5bfYTKgZ7TQpRHITid3boUQb4VDngxSXEQgyEgJMOnpC6aAnCxn+uSB777IqLZaZPaF6w
DtkdgC/lPnRS1oYe666PwFd1uPrLUKDfHarhx86u2NvDvNAtrFAWAFuYCgRXhGfFylY13xgIJfsN
4sp6rpAPyyygslnpuD+zuBnmZxG3ZtUHxRAyd3mbdm343AE7iUZoW8VeNHu1Jh4V7VLcZGhmg5Sh
041AR4jXSAnQ9R7prR0I1fo1j2x+xnNd2hgkXUGC0+LyKcSiJbBFpU0xDGoMGmiZaJKfYIZtdu86
GTWntuIlz3VZzvd8rSAoWqsZQiE2JRcV9A2XbdgblYXSfkwDdLCL5Bo61aGJgfpO4ZPCob5gJUS6
OW6ffgaTu/lcxpU9LJKgYQB0EMMZ6SpAIdrx68zFT9bgOnZoubQrHnf+sNbY3TgKJ6i52LG21fhu
q5shPiKuHo7ZGicNTqxov4GYeU8Jc9eBReV1O/XDkfcAkUElKS8mO8qDlnP2IXXaozLvqu9V79Wh
0Q7tSVjXHbiS/irbaHtaVYc6budAdkUkuXYFq7v0NONXXmbIqJ6hdB/PYC6o714aaIcX0mz5Kmt+
0nVs7x1012i/AZClz6PElg/zsmVfm6jjSMbH9tOc0eoYg5B8xWKpKwhbouSGAWg7haHHS+/qVH0A
/FeBcTQk8jtBsQYZCXHkI7oa6Ork1i46kr4dPvYTA2QAU3DoIQC9Snq00cp5O2eFStGaIPtcTVSu
l+AQjN96ympytKMbkKhUrV7Bt+bZjwwNVaBMVlG4aiUIBQdGhvrDMiUGmU5rr3k/EF9ASGm/xnXv
oIVh8XUvyH5CFd+roOU0Xy0ISG/j1EyXwK+jq8okmh4yWL/vZJ7RM21DHzeNxNdFX2bn5x8gsS8F
rcj2FZ2vLAUnwIHWuG09Tq5uIIUG5ymMB7fNZrkSYwl5d0xcdbeSFIYYSVExzUmTXKEDfOOuwuLD
ibqRXvOdPwys9pHP0IJBRHPHCK7P1I/DAeAg1EHlAub4ga82ObJ06O6cZuHL6hZEVTEK1CUawxiw
GEyRViXY2NGIbimoLds8oU13tkj1cxq3w4eFdOZDr9fBFGYYygePZiWfw+JaiJOXcSkUCa7Oa4wP
NdMMqBku3qK3gi3Z/F7SXjdFt03117p1W44yTfvYWQjOnJvIB4kywKWjaA03hlhdsapjX/tMLDc1
EHv08wNkioeqIVdj5JFTjlAIZZGt8oYY+TVECEsOGSKsOud179+LWZgTDL0Qhay29GJAM773YNqA
nTHr8EBtB5I1ur2dazeJryFRDzMy3YfNo/ve2Tu25rVvyx8rFuSsh3Qcjwjk1vshSK7ywDxqrqYc
8lhP06WQYGx7RJJk70MoH2Q3yOdkccmnOij7DC3Z9mPEAT9MqaW3DNSAcwxPcfCLH+4RIUY5n7vp
Jgq9edog4j4nDVHgVgEQvtNrzODLFlikuK4yIDpoE3aBdzmrwvVdfTZ8DA9gZyUY/0SvSNwlp1ok
/Rcga/697HS4IGsj71s0srou0a3nuKQwuUhk2+quQ8+VqzCy+X0HGfGnkGXsW2ImGAfq1+mOrS0u
D1CpdyQZxuslpPNlNS+JBfKSdWclWnZAggvmJ4ALeblFaNuilA4fNprphwzgxxe/ZcMnOPzyApct
vd1INICFJKpTIxW/QY2aJMXQyuaQbWuX4LyH7gRVq31vAKK/Rx8NhyZ9rolPYa79FzeMDJ3f+Lbd
BMnGa1CNDPL71n6CnE22sNntckxSk10QVO2KyW3sXTaVCbD1EH2PFAWL7GblbKskNHILotVDOgKU
zm4MT6Z0OMZ4sVMz5P9u6gWcpLmL2Nr9/zT0AllnfKjoNPmzprv67a99vOK2k1dv23dlcmvTvN4G
+dq+y0ao2F+jMV2KtRbxPIQbLyeUasgSCFoqMN++SxYWfUihJXCFWCDFOGrpwkf0dJvaI4q2q75u
ISKsDlHoIJxblSLROZ36fvsIvWYY9XkPPeKD9IttrMGq2bk0VwZZdWgKkiJyKXg7qun2PzdzAuFO
kcNMECKipQAXwyNEnuiOAjsS0BRMIHAqOxCDLqZBpFecLnFXf9qSVdEJWnkfy/GKwtjFlxkDpg81
99qFg556Pt5LNOGpwaEpGxnyAPVBY4qIyeW+SsB7ySkai32wK4m284xUsYZa0NP4Zpb10hU0AIm/
TRuY0wMobtvBApu6qtEtrBAkNVcDWmT29bsGclq0csqntouXFvpN2pqdZ+Uob98NA6szSA9FLRoK
iByto442Q4GyGMkKvSsjkFbeoIkXJDJtB6C22IbFd3nSrijdpGNtLrqKcXssUeq7NRWAzkO9VMsF
moYStEHMYp0C1KoDuTQl5LS5G3m65nRG/VoMdLiLuFzSoq0V+h2h11UCMA2o2yNxUfg+7VrnJEDH
dLZWkeRYTpqOtEAIpyNboLoOMhmaTGnxcY2YTRGYjdlaNQUs6YAP2DiCBvIbjJDPxFG7BjKc0pNF
Hk2bklQfHV3QJ/GWRJMY0dyqa9VF7TP2tZymp23T5UOp3VMpHa9zpAnt/Qx2xlFlKpxjOI8YRkIE
FLDS7bpZaXOH1hDjadJBFs67zeUpiJbokdTy9j506EUQgljzEbIU2FfIX76hy9V2Si16Q/hyUbeo
EWZxQSCX9YcNzoa9l71O7lNQgAL65QGtwXnAgcnBaJu/E+vMB+e7Pjv2aVre9Laz96Pvh/I4Qiyl
LoH7lmiU1y7yEo3oINXvfHMy6Mdx35mYHOWg7bVRPLqlZmHX1KHsaMse5WeJtOhAqcKLrsd0PG8L
pWi4mMIJH2I5+f7o0CMIknio/y5d2LtKoFHBgsatZV0w0U8ul6SFjtuC0jhe9gKTO66Aqe83Farv
CpVrf65RITsEXEp0nFxNuIOXh/OvhGkOVY34AkNQH+F1qtOI7tTF2Dn9iE4v5AnY2XIC7UaebSzb
U+rS+n1Ux6GYWqE/o4HsAxpmAhJF4nZKqaq/2JkONueJtV+SWIWrkSYKXRLCUmdFBXgTvT4oJg2J
7YlVy1SAMp+8q5GWXE0zqb4ZnaRPRpXksyHJfDOh9nrgztvLBKDvI+BzKOVh0xaXJ3Xsb4VSCeJW
dDvcDyH7htYRQNDWrt299kL7Z4tWtGjFJiqUMgEHW3HZ8a6yRQ/t+oBq0WYB96VzTYqkgR3J0X6q
5reN6+mz1nowOZRgpMvrJtUZ2l63vgCAhTOhV8cvWzHS9IAUfmoCYi1TXrXODv9wyNp0YVySxE9w
vHPIZZTN00U0GHEYXB1doL8dfdgr/yeyTWbMqzVy7/4fe+e1XLnRZtlXmReAAkDCXg6AY+gOPYvk
DYIssuBtIuGevheoX/2rqqelUMzNREzrQhFSFXkcTuIze69t23P+rkav5fZA57lvVIyeqYltccny
rb9oF2Qhm/nO7C9n2DnvhTnMWSgZFI5BNpbz92FY+K7wpaRPUy1zyI+RvdMYsFMbd3U+inPGzKDe
pmxeKeYRfn5aiEDjfeWmA2Q3+rdAoxwZojLuNHundRBgQ30d7adBluWL244zQEcho1LXOv2kJte4
Zz/m+eh6qOECZ5jS8jBRVJ1z+tVg2Lo0zSnlfEpPdBhacxKAN7VQxZuWbql0u931LZSaAE0JF1G4
kb5yqxj3yeiwDKmKEJbugMdza2Nx0C9dZlJTizpen2up6uLaBLwhI7qKuOBI851mbcPeUEm5HDTd
zGvr2lEi9oLC6DLxViL81Opw1Lw5j/esvIoZvlHaOI0f0m3PVgvNNK2kCl0ImvYSpWygvDJQ6LGt
JarHJa6Ki8WLGemEUtGAtTfliMdEBDNCbV/te9V22XOSFBi+o4mvCosQXEKi7oMRVokz7BNqtRoq
rtKqH7KT82hDvy2yqt7ZHduy+1g32Z4cWqROkFH7xQJEepOrtuBzsDQET/BMlWKKD36y5+V/Av9z
dd5HmddL5LfpbD9jrjfT+9/HrVq7rQyG0t+Gm6YRz+0FGRzb8p2N/7Zv4Hu4uh8JftTZOaCMXvm+
dYb0IeC0U6qlQe1hl9HobON8crhFcBwPTyploOBdDhSUEHFyX1+sUCVSdcVhZT/Fp8UtL29ySDCq
HqvILge11BdC8fLWIGvQScgQ2Yqo4nsx2G3mQFTo0kyc60p1S4OSKBuocegdkm7/ZUo0EdpBZEFH
dGUix6J0b31OzAWahBw865ANbrUsLXPUkVlohpcZ6/Jk7ZJ6trJy105oZnxmB3XjXa6Uft4uhhca
s8caY79VgWF1vrVzl1VYBzZ31VPrqfJRQx8zBGaDKS6wFN+dHXqR6kOvCyCp6NfTHqqII/00GnuU
JnOwmh3rwxVT45dO/hxT5nhjo289MsnNLhs9FmFhwpfKjWWpdthIkVuNPqvcVivvc3+e3LMOAqsb
iLpdrGCup6I+9IOODnH2WngZiKCLj3bV8UHDlYY86XAfVdEg1uVOZhokmmTSyh0VKB1inLe2fegd
a6iiuPLmd22N5wVOaAIK9s4rssKOJoLiv/c428Fy5SOtQb1qID70PjfSHeVEL48qtYvxI9HmbeJC
RW3W4VqkyR7/2BgDHVGGh7zG7Pw6jHWraXbWosujIRv3pRxLi4GlG5tJEzJQzGw6VHeRJ8gzuopM
3VbDM+IFhA9B36KTC1FldNh0lWGiDGK4dUrovKvA6qjDr2ZWZnMwicLduYVTnmsJzGGJdBp7BOq4
tkJ8YS5KRl5t+yyVtCGFfQSsZ3XnRAtg+XdHQKQdRBYGZu8rkgOujdi/VZre8DrXdg8naL6BET9H
lh970MJRR3xqyI8YHuZtcqlxDMtXmsspvXXzqt+qLmFmRyoY57wHDJe9c0SK5SBGK79rJhFfIXRM
PpLe4J33pnVGcBYrJiPrms1Bm+nTIxgKdTP1ZcpLwF7HftetGk5Tt8JuUNj+ncH4EBZm3kxnBkOL
LJpQt3ybhIW/0S6kdcSpniMw7O37Lk6a/WDW+rPTSyPwXZSEaV+uaOzlugQ4mJYTXk8zi0wlR2xZ
JUAA8P+jP54lTo++TNYrgs4knrAST365iRvohsMWoIq5Z8fDplQXGB6jZBQjR6+GYwFsSOsiEBTJ
xmhJ6kVeCdWqywQQjxfpdtK6IDbK9mGa3QHd8ACjJWCf777CLIUkUlGAX3eAjepAEkhTB9TUCzTr
IvYRlBRdlkbc0HO0U4xLbtaKCUCwOm3r7IoRiVwk9Crbrd3MzyQ2gjiEH1UbjaL9MckUWGcs53Aa
7OXF5bQYL+DK9YCVutG7k3Y/AAfXbLujIciYAlVmcyXK2LzwUqhnCH1ijN+9EfsXmpaa70sJp27W
WnmD2i4PUXGZb/haVM2mwPWXMLNl3odQQLMlUhP0o6DssWTD9cq8kvO3F+VFbpiLvR+cyQZ7lLbz
iclVIRgGNNUSlG1lvGQ+moWgQkpxatCI6Dt3sheaAt/El9DFOuDpysjTh8Ke+ynkvklVR30epaLv
vO19c64nMTGGFmYTE3dQiecOnUQSjKp8EbJqnvsBDgLRg8we0UQidUpGLvmyf0kgmybUVrMWalQe
V73CoCOZu7zWidLO+pwvddRnhQugbmjOB7vDrdG7xSVzAfeoxbr3xMQ4c7kMEue9NTGzz5Yu78Z+
Mc8KCUk/zEe4VFRreoX4pWbE40rpHaVIaydafY3Cqcr8+QCFYizvcPFmUGZXGfVc6lbYCVvtKF+M
i3ppUtR9k/Gcxsv87MeDEbRS6Zgf7WIHtS3+gTBYjyzbGh49yv2DYcXGe4OG/Bl+xGIH2swbh2j/
GdeMdzWzpj+048C3zlNvSIyHm1aBvcdS3+gG34P1xk80GBW9YVUH7gc9OGZPigiY6gVTNO1y6sz+
W86wI/JmGhVAwvUKcs1onjSvtO7zVFhVaDHVP2vb2mCZhVayEOL7opj+97uiZR7Uv3ODKqoRKD6O
FPeZjrap2rveko1lXw85XPV5J+GVoS7qO3zZrPnnJa86dg2sDJtra0EMsxwmE7eFGYlGn4f0TFdp
la9nSLGX4THO5sn+btdWUxzzxqsGK4ytXh+0yBtta+o5vAr0KDhjUTjkvpE5eoR0zlgpGwHTZWFf
OAQonKllZooJdH6295ZVT96rU9cDh0rXFiVw9cm1U92OqPNQGkTa4iQJkhQLlRSCYsp4dFELHm2+
NAjRwVAsY9o2n3qnLa6MWEkitdvJdiLcgJ1jlhTofdok3mTgXIMQ6Q9Jnqx6dzsKb6CFycTs9P1T
403xmEesUj36Pkw/2QxVPm+kgi43kVRq7PRWKNm9q2IdjSXgt7TZEk6NRUkWrNAnuvEYY3TMN0Lb
sr0Sy0l0AHFpMo9u9w2k72raAYC8DSGPmh3M5IU2SBrmixziYemEM5QXd9z/9Xru570oW0OXjTYu
U6hHLOnYyfy8m8vsBRNPkrkfRdNuC43qd4lEVfglH7jWsJb6m0Xlz9vr7RGxcbOs3Fy2LEd/jSdh
OOcNOs6Cz+r3Rxx/158Iu+5ZYpMxYCnkYqMOMSpMs5yl4O8v+R+Bav87vuyf8bL/VzTb/wdBtVCG
8Pf859L8v+Acos/ybXrrP/9MgPj9Z/4IliIiCmc2IVCWu623tvSoP4Kl7N+IfsU2/DviYXOD/cE4
8n9jcoT+E9GCjbl6M/izst1ypYT3m4UPwmYfb5sInHTxT2gOuEi5Vv+0ZwaEu4kJUMdQHW44pV92
/EU+prmBRPK4oH59BqdTtxxgAuzOvMJunN2+GvZtt9yUjbluuQZjSLqzHwI+bPeAZ+s8WMVqPMeZ
okyqayIvMl+fPufB2Y6xNAdTiLC+TIab2tM24WL5ammIw4XKWmSp0HMWobN7nn2mRbyJ2TGubPs+
B95wOQNqPJW5PeBhVPp6dDsZc0ZS753zfSki1TDbQPLFUmbrnYEh9BdsUXKcGezTtNnODxNPzgwE
BpEzd83is0brh7vaT6xzBAyvudtpz1lZaQ9JVzuUt3N9AKqW7PBsiaD1ZHtNFUb8zyxvRy/5sLWC
F0mBHGCauLXMpdj7fpFGiy0QiiB5OehJ8aNlMobg2KdXqvWVBV4LmoeepN13xEzdpaN562BbDTJ3
uMIuJQJlmreZ4T3Eo7qiwqmDdK7vp241LueJ/UtZ1COcx2n7V3XZLNWl5bXPccUtfDWG+Rxk3avv
MAIDaxhsLNZiKV47e+PuNs39nGvrS4E4OGpFmkaF16o9t1Pw9BmISdd/mEW8i10mnpQr21NgI2/z
qxkfi4O7uvq1KDRtD6WnuU+kXz7B4LCejFmw1qhLnDFJLKjXvRmn9tAFqU5XvbY3LKZXTm/tfEDI
+dZYRv/Qwn+i1qF3D0Vb7tgg0rxP9jH2Vg/2zdBdc+fpn63Ce3Bk1rCnIknEkAuLoZheY3V94+h3
jscQ3Hss11ZD/SemRxrn5NzCieSGbiKrW9OP1XdNRx8bsiwTtwOj+lOVdSlDbTOdPYyw3bor0/pe
aAbrhR40EvB7cSfLAdyOR6yIEKnDLhoOf56NWZSW2sjEbSbPoO8ElMSkNVgNZQuVA5txRPojI0LT
mNVFgnYZm1Cv2Y8uCtkLq3L0V4sXznKTSXWV5dT8Nu9lsze8ngWtmBf9Ylo6ezhrcp2MFDsflh+s
WVft4PUMgn8svjtdlWZPhZHUVrErgQfCFSsTWKC58bv05B8d9P9fEsl1TtK/OOj/d/n2/lYhaPo3
scf4+pE/gOQA6xAZ4h/mNDUoipAS/euc9ziywdgJ5E0mmwgkTv8+6Lk7MEoGOK6jSuT2wI3/j4Oe
wFUILj5rbY56nUL6nxz0m5Lyp2OeUAwkeQa+4u2e8WvJkhutaUlhaUdf0yDaZvmyHpVvyYc/vSd/
a44EQ87DcNPaEhS545m/woFWg90921HtiIaPiDT6KM553buuJsAEf1MTbdqsX14SBn24J6ZAvIqs
8+cqjM8C48Io4uNiNP617vTjFQovtumrTrYLGUl/pxYTxs+F3/by3A2oY+tYXw1M6pQGf9ZRzoW0
O7Tb8TFb+pi9ZdcMl2z4oeNB32tsurfJf9IRGJp7XdGXM3ODDHJwGMrXh85OFMi30ZoCNdd0OHnW
H/1mJnBh8Xv9vZ6zbRcofbhqiX/4ilGqyBbhVjvX53SN1W1ZwA8ouYM9GoNTn+Pah2was/eNOVtO
VgKjIhIk6xyWjp4uSyTeyGE7EZHGf6KYWZ/Swuqf3Da50tWS7Sa3rEOY7fpxNUVxZVmm44VpLtSt
KVX1gxt7c01aUv5o6lkekEFS7u0urem2qzFUTT0d9SYGNrB25sEbdUSBuJMBnbIeKAchL1xjaE7M
hHAL0F+96WWiHUtn2/f02nTsFhqLwJr9GIy7ZjbfpQejyVmrGe3AmqpA7yaGEsCM97o0+5es0Pyp
iOa0dyVTpWXCQPFCOJy9yMu0bvO9W7sMv6aY6zzUU+AqTEiq+l31bvuSYzz7lvuFeefTQqThpEv/
I+cGnwc4Llx0IObSFEjJsnkPlprWG41r+l6kxMiESBfKa71kN0D4XNJcurg1LxZGwE/esuKTh7rH
BmlTcuQr2guLHcY13oe7dM50sPr5cpdiLNgRiti/4Boe982sD3tuGpodzFhOP/qqSg9pnX5f+ryN
ElTbFwnBccwIVzutdpI3J63j8qorK9DvwtRuBbSRS33FIRDI2ShYf426FhVZHuuB1iCFdzL7DDi2
hYKxljuxZMWlnifqI4E7+V4YS17u1mQlQkUbMv+ct0BidHS+d0MZTuxMTnWpM992ofiJeWKUYV3E
GuTvokgefUmD3sVg2rXWoyVk6cZkYqrxI1lQr+PMCdx2uMi13mIsPyQoZXUvf0OUG/OXXQInlYiY
+S9IF5zuLp5K89IhR8Wep8kIPM+1uLT59swMHkAGWWjVjPFzrkjEsXttuMJnvr4PsMBCPln7vUXo
cs2kBiXuOgx33Em1EOHYHa6LbKfs9VlTvTiRdGjuzGWVJ81d193kg7yHtanCxPDHPTFKtwSofSPo
rDGPGcu+0YLBO6bL9xqAtRlQF9G3OgoVIBExXmtS9zKpjYqkKnDxmGohPKvsnPXSm8plPit9HRRT
mLIH1wMSnRIM0nLCqQXOQskp4Y1oukgtpDI8WH3uEdgT4BXxxunBXYZ05xsAgVH4MNwOtRjFbWB3
uhP4g1fXByKdHPd5JuzM2yPjNlmFeZPUo6zUFm8vc5l1Fj65ARtTMa3J3VjYm8e1zcbk5HQoBIIG
LeF0k7BKgyndOp1ML/xYG1Hf4GCyX8wWgQVS3zrW0h0Gct98yvHJ2HtWSbb74W7xbei6MGFSfMLl
6e+LCjEokx1fFi+a3Rb3/lhlh14npo4Hc+3jqA/lkxsv2mYcMeMlmJQjzlG1NnowrSMNh62l/sEe
BGsyM+7I+pztI8hG3WX6ujDGq1bfeDDThjxE2W3/242d+H5Z1PTdMWtWTLVRt3uW6uKsKZEkBspi
H1Oo0jprpV6fM23xd0OlIJ1WXczonq0gEVuWxfrfHV1jbziygXaasQiiVA1rqVPUIpVjsBbH/itS
DPI64XnerxL3eWDXmmK6OU7V7Sys9tNiZEDKEfLQfYFHh4WhX60RNrwy3fVQG86QUfnXpZ05b2XF
LBUz6wgDQrrVrTYR7BAWWPzqELQFf2ZrQ/UDeUv5JHQyxMoid/Ci05LdJ1WKYI04TeCt4A3IroI/
9bsx43+qwL9BGgsYA3TA/32/f7914f8rfOubMqt/qgb/9aN/tP3ebwAydHdTzRs2rfy/q0EBppGC
jlEavf/Xn/zR9du/sWmhXyDVzrHo/qkT/ygGTaYIHoYKonsN22QK90+KQfsLAPhT7UQ876bs53dC
XUH9/nMho1ji1n2eNUfmaMa089OCTMS6zshr23BATm0izquT3Lv1M0EWm5nV2WlyAAvBh/e8qBfK
eMjjTHxzUA/e4B2q70fI63gQCTRuqRmA5zP5O9IKsx0DBWhfZBwviPnrhh0AWOUqYjfGWB7BgS8u
vVJLT4XRaIwKKPXO1dqV3Y4DfNtILctkhIVy0jlCbFj/kBWzA3bNiwX0RFqgHnNSlFNGA0AwRm3H
5FKc92CEKjQpdp2D403N9GycJYrhZnGuTIRtbTiYsThTrIbxAgK98blZ17uZoeOLXvGkYCjFwyeP
QoIJ2Eq4A7GqpQg89sspv7hcdl+5lHNcO30I0qApdqz+bDTFnu8StkIjnPGBHwlCJJO3tqdkhzA9
/lgdm+U7SQbyW8vtkN/LM/tmgXH6Rr5AcecXFLAI9NPrScX1Qyu95nqQ/bgw20A2GOEARPIRpy73
/rJCWRjqBkSHYE1b73YueF6dgwaC1jSOK0qgjCGJheD8ds3W9tVIPO8mLhvMdUzOdSOKmTqSCFpO
DTkmlQzs1T1DAdpes7H3b2wofellTml8lLx/ewJS/Ev0HN1hTdPpMmVasp+/8hYzG0WOYXTerUZo
7SkvOC39xbOPlZGQEhT3xkPcFNYZYgtxrpWZdTYrt7ku+o69+GpVy85xc+PcksBsu7JQVpRR20ly
kqqB12yIPTVP9z6tVfey4fS+tWy8Reiv0JlCBN7yA6MmswHuShuqe/Fv5zZhz7lY/r1JMheH9Don
O3/GbU8dLl7NeCZxgivPxiCaatObtxaITKThX7YsAJM9ZiAGCzOM7mPsdsN6ptRiQqpHsHppcrec
EHy71U7os1fjExR+PpyxpLWxaU+tunNJtCouUzH7N62nGShoAWc8AuC3rlKk91OC5gVtQeAxFF9t
RGz9Kg4J4wAiXTVgC0CXNN6I/rjYWeO9ENE3BtrgT13IklPEfD4aIyGIKqqbdiAKvT3bzdVUR3JF
teF8cNianJUdgYbfzBbH17nNPyjCuXyeSTDQ7pepl6FZxFdsGMaLbBzkt7SrTnAEkksyTjL/e25r
iFADU1QNk5yk0t06cs1Sf7RhBOyzdUELuA7rLkayvdeZIAZYQUvcmMn0lA1MOjQ/ba7IUe1YIAx3
uTJSipTWpEDMTQNRCNfQk+MQP3Xk66091ImID03fw01XtqjaEB9di0SK+FwHstleGwjK/rBrnsMR
jPiMKFqZKlqGmcE/wcJnRKDY0eLXd82KNCKX8Vk+svn2QaCdTxj7du6MEMEa2GR0zXyYoJ9+2Csn
DakeYRevh9kz8sOSmSQwtoOLoXm+HyC2RrhRD96Q209GjzEiV0qh5FLNNeGZdzSpZjD2Kx/bpkJI
LNQ2I3ZYjgon2ce1DCWd2YXOivczX1wMqmb8AutpOs5TV97Xzuhd52MDtWlTNFilHG8MFDr7DqgV
YqF0OVjOeso6bzmUCHzDNCW3CKUK93/kKCFo6ILc3r5pGe6tL03s2pSi7vXa9lcDmhF0IExtC9Gg
TYprLAiOpl/1fTxdO7L0MPo27z6nLTkqhrfLYtzLJKHmtJ22DBsM1se1aTJWPaN2nlcZ4tVyIRjK
TV6bzGT9bKRZWLgLuDRfNfR9Tf8NaS+tYZUMj7nqBy6MSTsk/fxD9U55WNJ82Q39ZDyMhhm/igIT
cTDHqbWxWCpS0OHxnyl65uIoKsu+qIkHZcra0ye3SUPfrArr3EM4Em6IlFvVUjVmYM2iL6j9YFsV
V4WzuqdFduj7x4Jo4J3XZcOdj1Xiye9Y2gq83zvuvelp9T1CV5qC3g8gbfGMT6jaG4roJMC83r6S
A9K7dWxfECjo34iu0nYDjmdy2+r1VHukuyOVJLaQzOFbwR9cSWfWrsGzAVbpKvSNfqf2iVydU2/G
xkzrTyQTZW+eXPpF5QGZqVl5l0OmXDQpggK8g8UfkUO2BDZchHA0DXESqLCx+6WktmktswO3ib0D
YsDiHEIJa2BKcOyKSnsiolN+44qruyhTU3uhi/7OifPmdl4H/STyoo68gXdalVwG1rTXEemFs5Fa
R9MEXDRKi9Uyw+BPIa3qU1U92HaQF9gfB/oC7oPOcl673LHDnJFl5NiZ8dikarxL/cL7YF/L6NxH
ldTF5qvmqx/MmJNnx3S2OrpGsWXZj7WFCJPvVMHGtyAAzuCcW5cufkx6i6Cb/DXG54EvzD5AVRmC
NSa5RWTL8zIuPorBBkeg2791VQlSSehnRToXu94w288kRupVwJyHKyPy40jyaBOaJDjtVic2bkoJ
3p8erLitDYdEsaEmIqlXO8bohHyZyZgNIU6Ciegho1pPCRbdHTkOH4r9PhF0lFLUF9kq2ECLsTy6
Rr7ittHRbzGzGZBXY5RJReeFg9XLAOea2NGzZ2+Ykh4002m25Gf9NTXZcDSwXD57o79To/EjrrqA
UD5k8Zr7UpeGHtHBZoe50DGTkGN02eoK4oHoXpoEZcyKvHqqi5izs213xEkgyGTUdMznpToTY3tm
Y5oMcsd4zNjYXkL1gfWZOXQ3PaMlMx/SsNXzQz9iOWmG+d4isgUZZFrj9LZDsuLXD1RfFu5G1dzH
QAbCTMJ2CuJKLBFS7nFH/MWAakBW+1mRItxr3ncw8s8Gi4AXvYMYyLyuDMngvu2MgevK/l6ZlXGW
rQotLb3LRVuPX+Gqn241hdQFHxJ3dhopnhIwGTkdvZb2Slot9FwikYPRc9IDFYt7Z2hLwjR+yvds
yedr1F7xDY6M854PvSmhz6REqS3SYq/RcokaXhIt6WxGvZEbJ9Hmj3PROnck9wDbmjJbkdiL8gIp
YBPmkkza0eHVMc6zuKVfap10IumsYH2yw1ZsdkZ93bhDElqTj4K4+WFnybEDVROkmn4dT/J6Cxsr
00GGvUT131avfck2Z5XzwyTVTWsM17SPV1Rr6EaddeF7T7IFHSx5wiOOzSXna47cEbGwLTJ8KfiU
7Ms6x8/gVF0dpk4fmItro/YpqvXGRD558dXN/E/j9zeNn237LGb/+74vfAPGjhw1+6nn+/2n/tXy
GWTWGAJGor6Bp7fg0f/s+QzT+s2i4drgfV/bXgbH/2r6LDo7A68up8eWyPG1HPh302cLfqHr6ayU
Cbv5RxuAX7zO9HtMrokR3qADLBvMLYjnz8NrQtuatiOH/VRPAvj0hOKJxA7gVNy9p/GWWeRyns9k
fe10vRhehsYaH4llJmJM+nX37U/v3v9hUWD8rGj4ejYWYPpNS0Fny17k52fDZKYtfG4cxDPWxikp
iDelpmgQbs8jiYPBOFnqxSV+Iwv6yiNwGfwEkh9QVq7FnN2tP/xh0K/5HSkCxrI0HrHse8Zhcez4
04CkNf+N6MP8ZYWyvX8WLEIQCoy4WG780jNbGRJ0UC/DCVZckkQOxLvH0UIdtB+IFyTEbpmNPMqI
UkPn6CCBWwpdHCr0VqRzj83wQRaYNMJMa+1IDhnF/FClzFjd3i6ASDV5elMoHESUkDLC/OY/ybS7
gI5H8nkmNecq6+mzDn/9OfzXjwEtC/t6iDZcG4Atf/4Y3EVDqNqW8gQS2n9qEo9luVWQ9xe0Nanz
09z7921slM9//bC/LFJw+m98X5YpyLS3f21P6080DkwNidXKpKaCWo0T7C91wqgNTS1On/76kTYt
zp8mHV+P5IPOZNThQI/0frnOWrJw1g4P1QlbrvUG/JH813jwFjMo2pRJAViqUOiLxw1A2FP1dxfN
dlH8/PBcKKbNIo/1HqfDLw/vuiJDtsOGZkshAyKu7Lei3J4DQDq5Q+jZBIvOR3+Yyu4rEbZxP1GK
wxLkhnM5O2i9QxYwuLhynNSPom9NRufesny2pJdHuoa9LCRiyeqPtnBW9Tc7tl83XhuSwd2ODUIa
gJ6iQPr5g9IdZde2HWtXNCTVW9bDPg6I5x0IUhQLnObzKc2Kd/BjeGrXDkwT4q0sRG7q/hgYszfh
kiYuUrt8/Mx64X6MNhmA53/9EUPv+PVdho/KRUQYNADnbUn387N0ei/Te2zGV7kF0cX3osFPaeWG
mWQdqnUFWqjTb8dq4Y6PrYTYT6M+sFJq6acI6CnKrrprSR+ZA7ecEtqXqjkjl2gIWmKOHvFDelEM
e4iV15b+gyoeCWycy/o0bfFAnYa2MmGNQO/ylR9kjml1xDdX3pl5ckN2oJjJDHW700D20MBIW5Bh
TyCRkS0mZ4Ol1jXQJy+/LLfwIlKprPN0CzRakbn5bKpS1IpcdBkRwFv60bQFIRkTkUhrPn9vJZ5T
BfgIhXA1uMyTO3VG7oP5gOBhgsnpaqQskbwZv/tf2UtZ3WmvqsIv3bYSKSjG2TMmPeVHNrYO3/st
xCn7ynMa0QgyRyPkidTDFtWm6V/jC5t3aBO7vWHM5EKVtktG1DiBdaRVITqqkoIQqda/JuGWXCkA
VcORW43JfBEwBBpOt3yeKz29MHu/vbdxHqC4yTUT9FG1vnlO0++kPufrfiw8Gn7Ek29YqKYfoC5I
vQJMQQJW/ZWGNW/BWGKLyFqSkbSsfgvOYu9YHWv+KjifLVeLRK2RUuwrb8uNJ5YGXylc1hbIJSjG
KoT5xS6xtryuiRlvlMkeKkLOlTTsxbCle83CnS8dhOJlDK6mG6oqwHWHqfEjjVPTXF/kpM2bSNzv
Ocqb7+ZS5QMKDTUo1eqnoRhgR2BC6NYDmIwhhjeQMb/MzbK51+Hcn+WLIOJe8RnEGO90f+bjwsMa
1XHM/ZDV6dTtIMMnetiXgxFfp2yCcJAXizshPZpLf7h05CC4oqaY1NYpVNwL946W5vH1yFfHScLO
a1mlGgKw/b4us94PmHMird/NuNBYb/jMqoIlhrYFVCSGxZf6ZDQQ00s7vJMxVcGe/E36QG+1OTFr
k+jqsEp7BhQjAh15g+sBilWTZN4PTY1upkd6Yw5AFjzlnWycnvF5LdzBtRkszLJbl6NkNN1jSkxS
ZmixHNdu7/eyzvZL6VTLUZeS+Y9tIvQO3dleygM9UqaFfKzmN62tVgOVjlPQnxaVrl1jg9NwvQ91
/S2vKp9WqPeHclcwDLxbFUulPY2haVykUyrZ9roMhIdD3I9tfc/NWJyjYDWLvWp5BrtmKJN15xnz
ivA0X9rpqvLgJOw0vio9BA5DnffCtssI5VOiIhdmTYuYS1Kf1GTvrJ8su32ymHkCFeFcIIjPDHK6
jkhGkcfRD3YiyposjlYVF6ifp771IbZOuUWj2+UrgvN81S5Yt1t7o40Tm6fru+3OIGaiOUszg0ly
4VspAHj+Hvtrlp9cPgn4oXnKMPfgS9Nee3TZC2xAvkfmyVjZF2eBN1qaeFjKyVQnp/Vpa2v0y1e2
qrklJaBt+AGfibjYg8816hccb3V63oEUnfdystfsAoL38GDlpv1mzzGjfc/g4t0rSDhiR0tDAiBG
lBzuiwBdHiIB3mXgY19KNrt0pUk+3iPPnd7bPhU44KYk3nnk4eDFRSYo9nbZABCu+9E4rdjtrVs5
2MaDMeAkCyYiYmmuwa7Ou9Gs8uzYz6aJZRrRl3mdaa7/VOvddnHmeScPbilZKc+LNXghQgI+m3Sq
eWIN3nrjgjuY/4SImqu74pTsI8/wZ8LqpB+bN3kPPeHO9GqfGbWVT+pqYGpD8Un2+I1daM68awhC
ns6aZmU5MpvVsB70wt1e/PbUJ84nnhcGgpNl17wKxcwJdBxDpjX0i5GvTlsScntbQ9fFHKuoChL+
jDPVHOr0ujOsBU27aFOdj5v1q7qqtBR/CLG4HXZQSGdit4wdvBT+m+0lr4gDBDPcVicPdfWExM4/
h2mVoatjIs11gcv4baq3Zczco0cQw6zLi4QyNyfJEtLSvcfd4iBr3Th1ftK9kJfgIOaz0sw8b7zE
VxcEYuBNWHq3w8QKSuvQmrytm0V7+V6UhX0zK4l9p0NaWHybSHz8D/bOrLttI+uivwhZhbnwShKc
RGq2Br9gSbaFGShMheHXf5ty0u2kp6/f+yUriS2RBFGFW/ees0+3xxZbfgDgvOwhRK+iskMnSEI2
1JFui0QneDZEVG7LUcUIOhy2ubkdk/sUus0V3sPM3bhWa0EGLFzHX+GGDp7azNBxWFgVy2QxIjs4
OFVtNj9KNuT5KE1uqRCiAfcIvWuuKNY6HfKQGZsrsx0sVH1B0WuetLYWlN5N9rUNwMUYM2X6cQl6
uhHgS+aOMDHT19ARLH7VVJoX6MVIhtRB8bUQYI0wH9C11v15mv3iIdNIUqTf7Z0S8fp+GS8wG3zH
3bJTBWK/c+VNzsnoMWaFSVPRbo8hNSdr6XZl8kgl0n0XcIqYT/lpRxcr6UbsQKOWDU+BuXkoMHKn
L2a92FKvgC7k8xfV45nnlwF6IJMRP8TRiNT4TpgjYsXC7zyy7hm83U2dQV+7HRDqh/RguElTq8/s
WyZFi3tdeupiyFZaeGeHPiDtCKqbLhzxj4NeklV6cY76JXtH1xUhss+pZQjIZHq3yIa7P3em2N/M
EWazNRm9XvOMRYbhYEJ4IcshDZ6418vutgrIMNwOlgrgg5YJRvZpeI3n1jUssPVmce/i2B43Iwwr
B6RGAaa+iQiu4eHOHR0q5pDNloMDoZup3eeIcFqV2LfQBwrvAI0dX2E6TUZ8zltDjZuyozVHTn05
9OeiQCO1aiGubrtEItcdJyEOc+Ow7mdUeSkhGIl//qxK/9dJ+Q+dlMtJgePcv26lPM91Sdf3VyXl
7z/zRyNFOL8BgeNISidFsMxQv/8upQR7xx8hl7RtxJa2z7nyjz4KSkpYDjZBXCQ6Qfv7+/DcEb9x
MPBNgWILtSVH2P9meP7XNgBTeOR/NuwXEhsZrv2ljRIN2OTdqBmvhxItVUE38v2Xq/FPWiN/PZL/
9QUuusdfzsbtZBelmngBSbmcyHI1BG+pvoZwgun137+Uy5X80/EUN4l0sRegogxcOld/6WnMZmcW
Lt7Qc+YWs8igNxic2BHiB5LwLfdrl02x/JYwbejFTijC5xdOIkC0qqOwRROX32vAx358Ew9OgnuV
iioWpKxVw4+UrlZangYMU4ZzJTy1HIouyKDSyEzMVx5O6uhxpshGEO0euz4zb7Om5nhFExQj39qq
qGel3bpYfxHKsR2O2g56JJVlk+QPDSp9DX7eqWDwEGiAe2qVopbsLvPNYwtm6QuV8UASTsNkZdHU
PFuCzAq7vPJJZt+4EyM1ibl8/GrUCKtyI77scb0Ffdl3HfvGMXy1XGWcJAnRgqzhVKGtQV0bCAfy
rJ8iKow27Xb/2zWqPu3n/7BrMDJiwf7rTYOYq+rHtz79NvS/bhw/f+wPzY2Jn4Ynmocni1bWZZ3/
sW/49m8+ghoE2z664J8unD82DhqwLh1INg5EHUT3/HnjgOnvSop5pNP/ZQOW3eHPq82h4UWzS5Ds
ROqdoCn155XNWYZAtDrV+5qAq41F/GGYLBVihL5/mb38XQosG4oMrpDeW7BG8sUcaZpzypqcUXgv
H6WWjPzIQDhPQ3HS8kKRMTx6qK29ggnBuSajY4A/A9PwUC1bxy4ZJ128LND9gq0KjJQD1BCs6Qje
qUhzSksi8BqOzEOzwTofm7wm53bN8KTiNUUjNlnevegieByQIVAp1BbUgOzdM5TYFAQPoWRhQke+
eHtQun0xZaLWC/oKqEeuEcLYfsLJek/Mz7tmhsvPqpeiptke94hDYVyuaU3emQliFqvi83hqAtvU
Ni+emZGecZHmjgYfr6LKX09gLTba8A9tKw/YbXoOjlwazUE27kuyarL8w8qNaeV5XMpatt1GNPzS
QnMJHKSrfAQug5CHMu26Dec/pkuC96CVY4QJsJbVkFj1PnNQVteg8zce49i1zp27UQ59ePnJzKHD
mwZAIBbLq1bxzCVQIABDtzeXu7gu7oK5oDHS8ZKcI90r18HiQ9PdCoeGN2QrL9+IJf4ChRcyiz/I
TVBXH3PVUDzbLbyfaM43Yz6z/wVF/C0qDJPrEDwGQvThp+WmE/jML0bSLacb/CxCW+s2C7pHYD05
GnKPmb9RLFsIBct+lFw9m3KQ2so/SNN4/LxJ0maWm9lpuo3yuQ84xt2VWuIpFQFsP1NzTuUfEELu
dMqbijOkO7bRBlszw9lfA+Y6+kFvhZrScSN6/i77/3XamcRM150V+hfvlxcx+V0ooVcDD7U1xq5r
7uePKcBmjXtArooxfUcox3e/8F8ZSikGwka1GXsJr0DX/EzJVepMJTcWG/IZHGHAdK19+fy+yxiT
ui64rUBxL9s44ZbBkclX32CAHzxZHIUZf7DIuas9/q5MuDulz61SX9ZC3PTzl4IUx5UnAWWYvBFW
nlxplafXoJsOJL8/zvQPwhHpBJz1MTqOqDTPic/qCPzuxWcMu/Z8vmE5cDNJVuPnxagUi2I0+Ksq
L9/hxFthxFHpWFhA/52Im7bIu+g4oyu7L7tMrcm5goyFfYK2lGLMW1pW2Oa12JStwyUVmvcQJ92V
7IxpF9PNP9lNRKJbv1hhDoaOyC8b/lpW8QCsucsYPdMNqPIzLitxceZD09MJHZE5LkLBOkHPnt7p
xL3+XF52tix7YQ4WLvGCGJ4a6StU03olSr5uh/H+MU5EtZuEnYcgeViGOU3zz+/WKPn4RlSdPMIp
2EK4BSrVBPTmuDafdzmk9WVbqzbYdTEOJvoJwRYCa7GBkqHWnzfA5Q5nid+lzoKxbGYbC+AihM4S
LPvPr7kfoBb2LbfRBHkn1Mjb3lTqGns34aMuHJAB7JnGHvkSuxcACIjMfAVm/hHTcAFayeoRBqu5
JESI8sKMjqIdqhO9qunandydHLN3A1MXjkK8h1FuXaxWrIhhEcY+dlmnyLTM00wzZut73GQV6Z8n
JD+8esX2BYfiDeyeRLRfcRZxdkFSgAw1Jn6ZOeo1Bhxv7ffChozFCLexuvYwergLaSDJzZSWAjuF
a8Odj9kUY5PNbeSrM/w82EWDdZdQE+8Ws5p3HP3A0jpar7FjEIaleQvjYLKKfFXvS1Qp+9LHz/+5
N1nBZIWfi5ZWnybREbOj2Se3bsst0brOnTVneFQiQyI4AcOTZyM3UzMpOrIQ6PIa6z4dR9yYnjNd
D37+QQgwl2ZmBXxeaw+Z2yYv+ZWw9YKtU9FQdaa+2xjUnhc5J2d7oixvLXOhW1c3xU5GzUfj87/L
IQtZ9AovHfuJgyoQmUL7TQIODUmihWHc+E9oz+owN5JbYxyu/brPVja+kOOcTijBjaIrTHT5MyjV
fEQFWU0Gkmgy6b7CqSFNxKMi8MJAmsz3l6XN3q2snjamygJ8HcJ6dGMgXJ3EZ3mmjzkcU5LF5MoW
dCxXcLCcIbw45FdJnfa3SeygVVt5eO/8bQs5KEOyBcR1wsDThYuTKBMoeGMcVTS8gcqpv+NQ+uak
oh5WsT3lH7KxjYUmuAFHYc32P+5BYNRbeh1ToFBSEJ2sMtB9ZeZoYxPzKNowMo7OwVgvxrawq7G7
Zjon/QO9qa7c9/PSGy9z7Oh1guGoOEVJYPerti1Mb93MEDuuXe1ZMxk1SPnvK5I4jonvPf5Siv2T
E8tfxi+XusbxbBzLni+Yj9qXU8YvJ5YiIJqC+JJh76fzDLA6+UhzHi52JR+Htra5rVh1Tsqd/u9f
93IS+mW49vN14erRipLC/wcVMxMyaw56NezN8XOzYw3aaf69GhG/Tir/+Pev9peZ5c9XYxjmWUzq
wQb8pXpbxhgwyVIN+2LmBrlUAkEeGSHJaeLn5/pf6+A/HAJ44l/s8f/6FHD94719I/Dy1yPA7z/0
+xkgcH9jSAOkgvOsR13/i92eHIJL7wARBvU8HsVfegc2LkwGiEgjcGBK94KB/12D4Yj/pldgyX84
YHOodi/tAlqyHsEDlyPBr0vDBmk0R4k+oaELdHJe8pZ4MoJLnSabqxPdPmdWWPV0RLzdYEh04Wk+
Prqy9Q7d0kcPRQk9A+udbZ0RMXk3Vtt5p4mUF+xJBWdRZmMJ+ny7NbbgMIcXdoXyupUgtTcaQeYW
w1B6bU0S4pXbwrcl4Y5HB5F9axfT+nVPmhaYZdFshZYlkFZR3ZLKN9wHlYfFKZ3j/Anvysje3EqY
AK1XvdBNj54GkdC4a2Qd3OMIKO9bq3/yiJw+dMxNdsz/41uPtNl7gifa+wlZ7xZ5tHezRP0UGqON
Xk4FCwUKhGbt4cJ2kksVmOZN8UgAx/Tm+2WzR5rKdgvJa7ptGlA/yDOS56bMhxk6PUY5YkitbZD4
5oPPg/CeM30WanExWRmimk5tPFon2XRfyiLtmX6ZFngtqN/WWthqeYQWRPvanN7zaWrZOqAo7emd
pqcGqkF+IWd3XwHHjEiF+Q6/YMEpr/GFJaiQk+UIqoaJRjLb8QZjoL/OSIm7VLBGemsFXbbnKX4z
5hmuxGzKN0vC4KtjgL0XYz2epqQaTjzg0uvELD0M5OU4P8w9UlEeBPm693LrRrZTt5+Rx5xxsY8n
h670Huex/ZaR03wEB9M/eNIqpnWZG3lYWQoAYJtYHG2UM5wXsxEI1nyD/nFR3dF5th/ImuxfOaEW
H/RJxKOlB8D4+VTdlJ1rkIvkb2NX9C9cKzWvQSEEt7AFyxe7TTVmdUVyDVLJkJoSPKvgbGfY7fS9
GbvuxuxVfSL8clpTfAGAzrhxOL0YQfDNttEAr5vWpCBnUF4h2y0SCgSvSu6qTguohYygQrh+TE8E
3kjZJctKBgCrLS2vqkGnO8d21bUDNwkypsCNZS3DOuliRiEmibGhNoLspBaygotYyb3QXvEjw71y
KxTquzSPl5vczRQjV5QM32Rt01SLYnT+q2b0Co7KvjtcoZGk1FdJAvebiDAmJdkmMwr3JTVL8Qw/
kxkwzowwIQb0nPqKkwp6Kn3XYu17bdC0M8gr1HSlEAU+Bk7u3khMeK1U8U5rv7pNRdffowygWmfo
DRhVL3nJPVn5K7cmYAQ73YSgtuvJl+jGyhhXKcDtg51l0cEKzBZdZwZXRjIcWiANNWjfvTYqn9hG
1O1cFcu+wmtIGlPpYkNR4kwEYDXuBq0UGIQUYwRs7xtSjOKbNnGsy8HW/lqkRZCvWNvTc0cLHHOi
HOYHz8tt4AJVYYQL/DmkDFGJIwd8EP1BjkDgG6FLbGHjiZsssk1zTcxjXl4bTOyffBMHEfaYGoeN
0zQRO0mqlg3Ote9oW0H4DV45nW1GCjNfjZvmm4zwyKcYfjGYN9MNonVhxBPwQZPx/pJVDQaTqVnK
lZJqusN8YD63XVRh3FTMTZpt4QHyns74qiTafthn5TBZWya7cRms43H2ZBxOgtnUQ8Tob/a+xH6J
F6G3UZ/ta4IvaGYu6rO12cusnNQGemE+PrSfvU8nzomoXid+IUb3S6mzsfFDqQCBbI1h6LPvs6+U
me9oHrUtDy4ebv+rA/5DHQAomCfwvy4DaDHX7dv3+tcy4OfP/G2CcPHL2RJ4go3qilbg3zqBpgio
AlDy8VRGyvdpsvujE8hsgVY4Oj/CGhxmD1QIf0gxPUYIphVQIZCMxigh+G/KAoqIPxWu4mLG8S8z
Cax+VCrOpaD+pSoQZaIEoavGFUS6JqOlEgRyHl5aHThVe8xE6bOH5jQrk2znd1TP7slmiEokSMnZ
y+/ZMWZH4U2CjZjb5+r3pj3PpfjSxJefjenhZ5c6l6mbpic3HjU78ML/jXAIMbkLnC/C1VBm4lU8
sGaSk6lL6HbA36Vv0DA0GHNqmibl0UZEyDjTHgtOx1hntXi1qpbkcnCqrZofiFqH1BBKJx79O5lM
QxLcpCkNC/COBGRwIDXKNSIDMhSKoSXbHfc+pmYSiWuEKav/rZr/TwvdpvDljv3Xy+bxx/TW/bpm
fv+JP0pn+zcXRS6gkYA6mCMdteofYzfh/UZH3UL2elkEnz3y3xeN7f1GhhJ/ZHkOSl7rF4KJ5UKx
cumtO2zrl868998sGormvxTT1GeuQxfe5wCGNojX+suy6Q1DN3UtCAKE76cNB+pnMX/7ZPwxE2/C
xKAHMpV1fu+P8tx1Sr/QB24eFECERrTdcZih1zcQzM+f9L+ZoMlopy/SW8IwjbfB98mt9mrR7B0Z
oahzXStmdO27dEcdBw5AuTKwaPgHIixQ1QSwRuovXYESg05EvtSIInK6d2epWuGDr9eARmEm0Mkq
nRWW88zZLkss8KmosW2bLySs9xQSSDsL85gEk0dJbUVBH/qJcLptUjiWAqAUp9DqLwUmLIHJmucg
TGn+mke/nq0nh7ZFg3upNiGQ9E40yZ20/Nk9DCkPRnwic+pnjxjv0WWtAOVrUohqt37LsMx/j72M
6f1i4e1sqBDoJMPi6GiJPWAOpcLueQvdjqw8OJxE5XTrwQuSqwhkGK011FzdVtOL1sTWZZz4ZZ3R
q6vVK3yTvoRpavf7DGBtOArpvs5ADZnoxQl1ffoQF1C+0QBkZAVXdNyt8YlYHHsH+AskRxnEexRv
VIKEdiTPcO3Rdcw6PfhyOqN2Rcc1DM9dXCJ8KjoYoFOC+ErTRNGx943p3IisZnwl6hKHI63IfLKh
keZPiMsrcCtmdiQa4z1OURvaUT48LHJgcojVdIfF88mwSTbHQoIgxk/8rYTeQlbXvV7SJ3IDPvCG
91dLV5PqlMfXS9JA9B/617rsjqWuq33eXzJ/UgAWdHFX3ay8K6WEuSVllBYS0ei0Fp8UM8UNKRa0
tkr9w0sr71x6S3Q7BrW3QgGJEGsYIlyl0YbM3HznaAe/36JvLOJpN1pDzIxJH0KVopMTJNv2LHua
zMwuBZG7xJxX0+KuQCQm66UjgD0dLI0anb6oTJrpOOGqDlXjGvcU+86qyuIfEeyLG7gDD9iPJsK1
kdwJxVCU+i3dA3bziEZkUmrXMylblTtse+k6B/aFZNu2VrDlKInxJjGCnfbGH7Wbl4TYw0CL2DtW
eUwyNiyU9L22L642F01HHLccEkTJOKG2y1VX9fPaXQxv5QqN1MToGMha06PpVgS5FvmTUUSHZamI
OO5UQ1fJeHaRLK5smBzHpHGJSFVO+kEqaft1WDiRmf0qy0eHelo3nrOiRwgdFd77leddmpUDQN2N
7SzGRw1Nh8QISWjjqsaOEW/aTGPPmcvJ2Fu5GO4xgY/+Q+Hk6tYjUaLiKUhsrcLYsMWzB8faj3yc
mMWQPaJj7de9MJd4l5IKdKyGuC1R1ZDkjRGdw9MqGvtvQ0GvT0Ra32Zjbq615raIA13AP2Hk953A
GiHC2Hfm49Cn1d7qx3kMdmhJ0wkerHcJIODd5iShj/2H2TQjyF3CvbbeNAzJB0eFgLU2Bg1+UtGo
8dpCafTaQRXFzouqa9nysBdXSRWUJNpLtU4aw9oJUnRWTT4e/DmDRE4o6Fs20Q2uBbZH19aQhRXl
glCNHUbBUuywfKUrSy4vE7rsJz9VE7g+440l9WwBIV9VaJ/CssGMbDTOdQaVfNMWSM4qg2SETpLz
YKn0qQRmWzP4c9OzxQDEREK42JvFLM1bPPhfGkIH5IqsPHzZTlEfzQBlrm/rE+dXdU/vxXjAp+K/
WaWbbuI8aEgYu8yAhjhhGRNlxuilriZ0pbMgsWCuQwD5GFchpF4jEqw5M6XVtqZRs2svqzZ3Iu+u
XDQiyAbvBR7shFm/vi0SBwXV3O1HUyRoi/rl8iwBXTdHXoV4eH5l8uLuHV0G31qruyPpC4kmRGG4
47J/8YDDouATRmjZ+uAU5IXkA9bhVW+q/iOqHXLBjN6AK+QmsIEG8wIPDEJVT2giYrTQkWOyH8j5
OiXN9GYxhD7PKaLzah78TVpN1or8E5aWbw1h71jxLgmYA4vRkusgI/wOivEOv0fLHtyfg4Fda0HD
v8Lvwp3YT9Whz4G/emPrMsMZ7we5YJKQUA1qh3whPluwb6ZpZ8xNcABBH2EOBmKIKr/8NhMTx3DF
7tdMYIyN6vIGO26NuBEhSfcYpFmwsWU+bxqnCHC/NAd6AwjLDPUxNf4XMMV1uATjsBWdYpQx0xoy
nItUrpqS7TAwGzDy5jtW3jOOueHKnNCsLePFOGv51Q1CHXEiTrwOKzFn2zHtxWFxXW9vICViYl3h
FAVusZa0+rEX85mpgouVVebsd41H9gkG0Er6JjkA/VeL6OorV0XRyuRYvYrscV6pOTNP3APdrksd
4FF5/jF4zDomtXyNgeyCEccavMpmNzojwY6wg2ds/WSLvAOPHtck47W3TJSidYId/Xp0yD9NCkut
PBG/1qb7gWn2h9OnxbZwKRj05DyXYHpo7XTNUyH5VUvrtCuFe/iDeCfQzV2WbxCXQrjoxuSWvN7s
LrBqdUDRuZyIQ+cy+Dky/4jhrGZ1sUvpZznXPDB6+yFNPUIYYnoIIIfY1720eLfo7qwvFKzDALQQ
tqdPYlVgVPCElvJkmdYYMm5w1tqe3zuwzStNTPFqDHgPI/kJocD3+9QJa7nN7a7mgi60aFeJD+yM
C6Z4+xrhzCvLPgd7OTIcaHyXn8V989AO0CuLiQNHEcR3A3r/W5eE3FeolA/w8UgXKeJrx6q7vT3I
2F5PSaZCt4u40OApnC9MoMb15GKPnHvJzDAixq8BoHRps4wzqY6XZoOnYXjEtfXdraYKSgDf88pS
Zn2jzaXfi2Xy9wjN5dcx78TrIKZvJNT2N4uwDbqKOtH7jLnbjVt6Go4HiUTsrAqgpZvM68DSAUiO
S7atEuV9Azr4fkQRKdbsmgYlhoXNxHW64qNrcfxdFmrMd0qzGv+P33o7egguS6aCIrLHp0t/i+AW
bzPH9gNMZNIwenEiOjV7oYcIKi5mkDwm0bLJ6gRxf2x/L7yOpBsvtb6ZccZpa6E1DuEoHaaDwvRE
yESeZANIrXn6JgpZbFQ9dA8g/xsoYZ1/1olR7Gj63oIEu4pwufobzeNg2hPGlHE7e9r/HtE5WSdW
598EvZs+u6p18AWl7qYtxyJ0Uxs8fa0W/OikW6Git+v71nbaFIer6K6Z2gILExFWOZ+hTQwETpKI
APtkvqlkiv7cbLNt5I/91kSNExLN3O361jN2mZtFJXlsRfrMbpY/84gbXgpEnA8ccaO9yPz0INyR
ijdqvGNTaYPOtUEgCYHDY/EUW+AOr7SBdSZYkvbIuIoFkYgxR1VaBEfUM4zPSA9jauRc8Lc6FuEi
uvauX6b+Wchl+O4qAmRkVwdXWID6GydO2i+17bY566/O+g15pIxAXXxzVFfLU9D2hBBxfOhGhq3s
sGvOSWQ3LoGywcwWatZhmrEerpA54puQsKq/jHBQvZc4x2S+0XLiyUqkb8BCbCf81q0HvMTJHe/a
s/PkFe28Z1CsDA/FUuEwhK9vnAsYgq/gc6ttG0nyxcplKoCWMKzPZBaTnuHkTHm7EtCZiKbojvN+
tZ9Ktte2DB6wD8H9r5rhvSqremMkfrb1+iW+Iq/Do5jXTU+jWpePJiYKJqS+tUMLkZ9AejcA1HrC
AeKmQHmyMPZ2W+VuRzqQdwyACXRyF1g08IIRD2TmcCorvGoO8TD7gUyIW0vBWL+XftbWN6QM0wgN
4kk0Xo5Ww7MoFkooD3NH8xBULlppys0U1sAqR4zuPNR97OUd29iMFpGkjCxIymA10lckqWoCBuh1
hEYCjCWHzO4S9tFJ0vatO8/e94nnPlsoFZkZj+Qj7NuctfgO4DLCXZdF8SnVl442t3CbhZaMxw3S
bs1cnE4ouw8xoyfdG2o/dCg5yP/jLGA2xm5xPfJI+tk4godQh5Z7cjP0dnpSSBOI3R38j7KtnW8/
U0xanHXZbirVY5fDz3vFa4y9xglGQAlojGS3LJfesJQ/ahrKe48mL74PoDXrJm39pyUbRYj6cXHC
oCvybWd1y5ugsAYsixOqgIFf+0rsan7tcbGa/k6pVL0kk1PeY8xw6X+m49oqHbVxE9MGO4gkJozz
rkdbRFiKwMsBkECb67bN6muHkLoNbV/nS0cVGQJfCVBAmFkY86yjOG8A+1ltHw6FfwBXoTc1B/f7
Pk6DbZsL6811Jmdf5q1aRTk7U1ErufLTOtmlsU1MVu3Kk52W3iX9IBnfGS/rXWE5xOIlAakv7Y3m
nazanjgWZVnzvjGLhlKK/MicI+2EH8a58HCI9VbB5IaMwTnfcFMKAHtpEo7gm8Og4DEeTUb+taOm
Rwzkl3sjjewNJDacaqNX4ZwoMPIbwphJTsWbUkcEoFSBb9x8xryQzLMf0NCfpxwciBtXOL7w0hYI
I5LkB5kYzjmK0pSNtiErsTZYux0b/6DQDBTkZi4t+vo27zUPnXG+S3oRXOspzsnlTb19Ts8vpNfN
htnV9TEV5q2UqBm6rptqkJ3xGy6mbENcL1MfBXTpOjeaFn2cQMhXRA6JWYH9GgcmGTZjR4A1ONTy
lbiM18ZmwJBouXPcySTTTenvYuLBioVyORAxDIaQg2e60i6BHFMVF0gcwNtkfuxtvKV4Y7SahJpv
C7ne9KIkh4gYIdnSfK+y4gUk4uV+G0Qd4sXKYUzZdsj03loVeAqPWdphgO0mnAGx8NbUzKZYGxVM
xbC9uFliZ2pOtZdV3C2dv4Px7a+t1klPBYFOt/QfhNgMzjRIZGdCX3c99XaG+m3TXNo/k+zUIWga
yJYQEvfgy8SPseKIlvWZ3pdOP6A3aqy7rAdgnqv2W59M/RFvA6RDmftHmsGbhGSxA9weEgEtIz/C
d9J3nzE7cdq8c16jFJsrYITOkpWHalCaLiYOuGf4KGh99Hi2mRw9UUo9pkYDV7Dt/avEg67WTAuF
Y50conG5kEIGoyXOavgamM15RH23SjLrqTLY8jLtOFuFqXU9EkDwnExmubKhWW8CIZHlDZH7uNT4
xtwltwjfSE6pUb32CvPJ3CUPrWd+EFtA/UcgI6pJDG5Jbb3aiVkcbF053zu3aDcibu2NMsqnyZf2
h1KETm3jSnr9iq4HxTcRPzSLvfJezj0sVJiLJtFpMvqqxQC0ZdJoOVfBPN43prlA/ZERQBoaEOPW
7Zw5pfiH+OEUqKrywQ4QnpTouJXt1h4fD80jxJMETOfMGvBE3h4heUCBTOOJo0604atS/hn/j7rR
uDgZ3eZGjUQwT80VqcRFFWpZmF3IEFqB3fbkgX/hj/JKflixde9kNZuHTJNjoER+nF0erqY9fkN2
NzQ7xqVMhLwLVAXJFoLy6bjgzGOpm08tj6R1wTgTJvulF6gqqBzBgG3U9GDVuISSEAft7iyXShi5
GlsCEZ16JL8D+YtuvsZyOU7c8OuCbG5CII0zuTHUOoXbhFnjH5Wp++3fo5NIhppWTYB3pqLUX1OZ
WmSANIyu9V2QYQoqcVIOZKTALavuGucyhC1n5D+Y9H8JVvKX0rgZLec5NZ3uqo8MtRlbRDcxkqFd
IlQcpnVp7kHBG5vWHbpD1ceCzgVRgSJ3v/89fAkXYrpO6vlrHoPNsvrZ3vp5m64wtL5HrjYfRonY
y5tAh60/M5ncztcP7H2YeDyXwB0c9ce2oRklSCI3I8M5k7tj0GdJU/SMIs/3gVedsd/iFiLmC3ZD
OgZguWLzkpMqkvzY8Hw0g6Xe5ums3jqTJEMXL0i5yVFNfUP9BDLFnHPjrfbK9sYXhbHPeOBBUvf9
aS/zrD35OUckxN5ZgqwOCzOg1JAIz/mdOoulFSus7MBhbj5zoZY+ARefeh/Q02bCHBOjOza0oe+W
iUxeN0UMuP57PpRlJc5y3U6yVr/mQwW9rTbLginsZ0iUlxNdpcAmAjVYSERLYXBxXoiMazNtXXR7
PAz2aaQf59j9QoXgPnwmRsXN3O9ZB7Dw2g7QUCCfRolcRCWV9RALtJJEZN6gZYveyqky1lkZyfXP
HKmCQ7pxNVoUNafPMKmm1wTFgp6ftrFHohS8R284OhX7z8rrhcp2/xAulZcQ7ysON5R3Y43dmjFu
+9Qqp7lqGimB99d+IFa4zYPdrLJoPbMvvHr1FNjX4HTEI6mUJsZXxtnPQw7RlmX8T+KoQDe3zVqo
sd+NTZWeFqXw1fLAuui9h5iKaR77FV5IPB1tf6mE2GVef8mpyoes34MeRo5uTH8Lq4qNApGltKcH
d1A9zScB7Ae3vJB8E0bwhPQWdlxCzMymiiNGzPTU5vuZ0KYcBMTfkqv8joP3ZPGIpgT9Nb6KEcHd
bFDWL50njgri48ZVw7iL06i5m5CiPGcZFfgGMGjJed01b7umxnuP01re/wy4Yi+rb4vF0M8/Q66S
hr4MyiB5bmejf86VIa4FWpCdpTCkcnjt7LvOlf79P42/6jupHyzLphk6WQOrtK7YVlelKyuLmpGw
h39MwbLbIM6u6fATbfgPKVgtgQJh1LdxtoF1fgvLGla8NysrtGlDPYrFj4+Zw1ZZFcn88ZmQFZkd
hdri9YRk0GC6TgKYnUT5pM3z4Ln1diQOYRMTBc7DfoSiVXKdBbHVO2WAzlvRGr1qo8k/6BF5LvbB
/KRIZcdUwBD2VC/1+KXPKrjTHvrYDZBGZ+21zmc0oXGn8kZdu/Mo92ViElGkF7UDg+yQLoESYWW0
Y3/+zNyie0tmaD2qR0F9d2rrZtwOPdU/7UyfLo2R3EOlIwz1kr41MctAW9CV56EPvhnaNEM2p2jv
JW6/+YziCjRLw86sBDwVrOHElLfV5E2HcXb1/7F3HktyI9m2/ZX+AZRBuDsAs2dvEDoitWAyyQmM
KqGlQ3/9XSBZ3ckgL3m7xz0oWqkIBJSLc/Ze+6TAS8PLBskr8DRtO1aMa+rNzUljqb/6mtCFCu5j
4Y3Wtsc1uUu86QOo6Ghti5SdgZdQVrQCyPl1Mz0ZMcoptyEE8GuCl0Eq2z7qK73u/xXjVaYFOBMf
KETkjGhhwdKuWlmyljXn5l2ciWnNVmE+TA2eJyYy3d16QMhtFnpZtnmV7jVFTDYJCIOUelafXhpu
jWeA9g011u8xXxaEwRV09muZzvx7M7jTBFjcDG1BHbhPn3xtPzshg7U0im0sHIQfiLn8ogFdHdLw
GIYo3HxNAytco9zZVioOAylesOvvZ69iqyCkXPudOa9CZDsOcZSrLKnfVrpOblVI59qwDyys2n0/
i/79P4PDHMyBO3NmhUz+F4zAv9PDcj+p74auvgMYmk0rs/SY2q1lIxhlxo3nkBSHTzQ61oVpX6K5
/Yztq7siW5F4asZ/ZNxLuhgt/Od2AB6C6+ESQc14bLLvRKT/ij3+IPaw4Q/T6P3f29bXX4Z/XH0h
uPoHvcf3j/1T8LFIOBF1OMj41Q/pG98EH46Cr2VLgiIk0pK/e9fuovtcXF82PKJvHe+/BR/WXw6q
KqSiQINMG63Iv9O7lovM85VS2STOVSBAwmKJuBSn5Zl2uE5ERnWhSC7Z5cTTB8FTTrtRuK3YmmRc
Fz7zbUPB4hA7pc6NYwmBidUUqJviUA6xuYd9MH1uoE2gfjMZfcgUoLgxFsr9UjcZ5X+kkc1cH1jX
fS2FgI2axIOBlG4pk/TfqiaZC+ZhZdJMcOUWnkmCTMOMjda968uuR8BRfZNzkJWLtkMNfWu+y76J
PmZhsD9bGsTIQeJFGjIuIhH7u2IEm1OKgESBI6y8h8h2Gbhpf+PHxXrAan5uaF8DU3zUqMitrYeE
MTPfxrXbzt2+qHrPJtvQxNx1AS0i7ai+1Z9YhzU7t66mW2lnBc2KaWA89dRkzO+rAtPWfw3b37Jq
/vAC+vC/f/f+Qbxpm/hT+4/y5R/U2bv8448QvG+f//4iugilTELOmIcQjKAWQZHyXUTiun/h5Ua+
wSv3LfHsXy+ih7xKIHLyHQzJcNH/JcAm78zDzU173VPSRRv974lIziQkxJ1h3xYku8C/c5SznPlr
5dVkFakFxcM8IGlY5+ELiSQ34wQleMHtDMWB7dZJm8GWCKlnNp2rhLDtVxfvF2YJn3N5PRZ8/QnO
AgMj2wcNi3Um/irpZ1SeF5qHspnI8PYeYgAuCLOAk9sIfRGdwh8SWXBVVSHyL5Ldt4P9Dk3ieo7w
VUE4MIG+xKW3a6nwVy7AjkgFKyFRd1SwzvuQolH1SYx0G6nSdKCpKXOxRWItAg5bCPJJpjd6Lvcx
tG9tbCfpH0TZLomxqbrEaVYAZDVbPCtGox1nY6YAoJziafIQGPM0HNjfrnIHYbbtXIQdTKU4me9E
ywl4C0/YM64IscJDQwTMVqeXwujuSNvqtlSTVizE2zvlv7McY6tD98Os+QXEWCG7cdbw91jr+ysz
irZdmdEbyNewWO5HI3hM2CVtwRdt+7Z6D3Xc3BNnf0uViBjX4uNMtk6bpOuagv+eMpW3Glr2Hw6p
yvkozH3KKgvS2vCpEOEmVJ2+hDNKpcqkZaEoJJTzLk6dm3AJXP96v/87r/9hWGGCXqCPv5/XT18a
/WV6rUn7/rG/hxOH4YQ2oi+E87dp4+/hRP4FfpNKFmw/E4TBKzsHc7diQveY7+2zaZ2Bhq9jEOAB
QUWG0+P//z/yK8Mv5fdXV5/98z8oTd2SD9tqshedM1YD77KEBsBWDE2cuziRfhxO6BzhAURvcvB7
VurrosEGPIVlk15EQS8vRrOp+4eQRuWpNOOoO/Yc6C4C3ZfzRFLEoJ7eZzlkIAx87JSdVbDErtjV
GK7DMBDxnd9rc09oAl4+n7zseTQGYJlW5GysKQgeR7uQz0T/fMisiTpklj/2dSAfwKPMdxpDZckQ
sqYaQAW8VBkVSrlYXBvMnlfdQPsY9rxn3WuFSatly/zsp3hMVoYR2/cFoecn3WA7LXNMkIr64mpQ
LnVs6Y7XOSXjjWVY1n0w27zA2vBftN3gv6tKh7ygHrTyMaQJjuFiTKsPTo+dcR7w7s5CI1lYLhTA
I5Ik3Ogj9z9eG4bm04PVo3RPm5lqIlJEqIx5d5zRza1domKBAstB2xsb6fkS8uhDEOqTuQ7ZkHrm
swuH6UpVWEelvbhGzXE+tAMuy97AwTtb3kCKdWJMOx3jAB3i0gEH2ProHQTVKXSv2pkPZPF0+cau
QuNd1znyAeg7wDfVOdZl42lC4gdpZU9TijV004ed9Qye1IhX6WjybRmI7huvyoyXORr89YhF9wSg
OvqMTXG8rpCo77/+Pug+zZEne0HJ8+fRzlpuRoHohJKLW8Dlxpm674gHWtPwYWwquchIPyADzD2V
WbeN7cvQszrkjF2bpsOlsoMoOgSZlc4HTASNs4ukm8Z7B+wrKYUBU0ZhlOkJo96xb0Rrr6iJI+GK
ITdTdfAoXFWTZ6JfJLaxa3OeBa9KT3i9NawyG2yA1jLeCvTRD2U+Z0+N4WQPUdVMz3UV6UuvcPzH
ZO69XeTYjSI8o3ZOiMTCi6AW0VsoamzkyMu4MCputqeSFE0YXeR1X3KSX1EBEhlisUejKlaprMn8
VH6rVmNSze8QfU17TwCwzjLbeRkoqGM+JTWrXFnOPMLct5OYLM7EbIkRycqtBJOdoYYimQT9knBI
a6el0ZRusm3pa90HuT9dxTP8KqdM4w1w9AD5XY64qg8Hb2+1PnI9IFFPGZbJfe4B2l+lKvKzzdjG
ubdPLVM/tKV4lm1GN1Oab9nQT7R2+preaNLNxrztaQ7lYTC3a20ptYu9OVgL167WnZkWpzDwhL2K
O6+5gSxY3gJPy++04SgK91N+K2NhnbqQnQEE/nCbk4B3ACvbbm1Ep6dI1IvoxB6c9ZBJ581oKXMl
84nuV9DgdR9G8pQEQDpIfUXMQzUE6a5o+3Frl61gDxAk87obtLGvK0dfUaJPbvCIpQizBnnbyhBf
f9QzgZquhrcY5hlAbs/wxWXm1zFtFBhkz/1sxFfQ8MIltSxhLVoeG9rUm7nyMYCj8R+IICnhd08o
Fou1yWc+zDUqkY2RNGNxCMu8huNCJXI79FQ4uqh3YtYqxfwGmQIt+KSOrnunak6zWRHdrSR1sZrd
GmlmBgjyJkRDuS0IR0f1mbUCosaSdNYVksopA4UFdGDAp67UdIE0rryLxlm/9Tl/B0DmPCbHKi+X
hOs5bE5dkESLsA4jToq8ql3lhcRNQjm7Y93lltYax38DicyOHpUbmnjXMqK57CZPLnpWHhMVGWJh
zMRW8cpRVGjgio3U3kPUL1P+oWRLs20Afh7LoHavyVA1HtM0Y/DvbNR4/jAmDofIWuAZ3tzcNl6a
nr4aw0lqme9shbFno1UXvPs6stRpG7z4Y56espI3FGs1jbSvb1GlGLRGwH1PzZB7G7IeGFZ7u+wZ
NSZmmKZUuPhDhmcMPrbgdRjse0viQC8J0R03ha35JdmitRrMoa/A5hl+cc1sP11rgAQTYk0IJRq8
yFWDBPG/APL/0y7MUgQI/G65dMHXdJ/SHxZL3z/0fbHkWX/5ROB+r3K82nl5/l/wa4BV2d/sra9L
IP5fC7YV45XJnsRejC2vPC/Qqym645Rh+LD41Nna6HdrJeusBAJhh9UWKlOffQ9EYftsqcRmLGoY
AcNTbwVkEOBNcO8GK5x3zkBsMqUA/9SbHxNjQLBUC0Iyk9JDcl327aGhCbt3aqvemy0Cym8L9B9W
da9Xccz9Zzsyyj9LItfiI1+sBeeppaPGCos4SR3dXlbljY/N7wYpTsdvMAI0thZJCDTWDOIIyMho
Q/oURtXrdT76XfCZQD7rTlP9qZttNbm5+3Zmk3Y9RfXQrkWk6VxEUEibLRCaeTf3yvA2mWTaX2yX
0Dw2QrWGdyCohdgPZgZ0NFaGanmkFkrv7U009eGBmNA8GSgIZfW9F+B62GCXRTPNaOmfvKaztiUY
hy247sfa6yJiLfzBc25nS3Vv/LIiRqapKY76SEHCVUc+y8d8ys17ETj0M3poN8k6prgzraBxjtau
D+h/nBBwISaJYWcBxO0ccVdAi0GVP0DoDJ5GIoRgss7NqaYLxGLF0Z9iM2pu/FyOG5XoCyssT1Wp
9KNbxOMtgM1pT3OlvSDMpD+NBoSD2AXOzbogUde1cKbLIsRdGycoMqLOKu8N4b8zHULCDJzA5WZO
s+jZDoLKXZmdHK6MsDTucDT549ol9WE7xP14GbrzA+Gr2U0zoWIYZ5/Osh6UFe681BAfG03EjM+K
ZTUiyWISJMhI3dP+r+5ZnDvkVGGDlv3sEpnjNFZ6hWNVO2+SkMYKbtOYybreClrrO3C9w+NkmuRe
R05xHFUlWZ3kxa5y2yhdE/bUrTXVyu1cuLRenaDaurNvrJxlJhiZ0Y5iboc1sRnqjqteX9DoI5wH
o+EptMB3LtXJU2QRmroJCjN7rlpLP5ZumbzUg0XET9oZ1QNQx/naKezx0ulN93PoRmongrZGdM3Z
N3bfrknrabY2TE0FwLTHgFIPMP0r8OcfUh77Fcu1cY3rtKGvFQ73mFOGa+zl/YUcdLfNBKFwogYc
0xpgTewhdjih1rmP2rzZUae36eHEEY90k7sAgzFRT+u5FuqZLRiBKWNmrAKPDq/0B+uDHTLL5gn4
chY1wVWdR2KD3r05kPVBnFabJOqdJqSTjEjsq0e7V0mzoUs7YWJoXcgnfWljS3elRgtm17mLqpLs
IrrYVPI38JqIi1M6MB7lqOmCABRpyXVrrAu/kqWkAGFmx96dcXvnVhZdUu8oLsiy5OqJLoDw2YMj
0Ti8s8mW7FK8QHzKBzGoVZwNzeM8VMWln/k+l2+u06XKga29xLG6CMh4u4BskbuZiaDHApE52cYm
ruvOLcxYsokr1TFtmzd+NMwf3X4ewbtocfQVkB20Wz48bssoiXlyh3fkjnrI1Ch2mihl0FaR7Nqk
i52VhTDCtcZ9XwSu321kjTN5VVqW11+TlwWv1ppJdst9FCArpAZRfjkh5qQ9NPX9sQzxym4QgNT5
Ogm87EaWpUKXyybgRmdiuFPga/VqLqIeIUahsxvAYPTUEG7CJir70oB6YtGlqZoZHSLDwUXOmjhe
dUEGdLYt6vu4c9qSFD3buQKSWBOi0rJTJL3GvIm9pHx02clkG6uLBYBo/rviGfW3dN6jUz/L5oqE
9ug2tof0Dfjc4tEDqrUOJ9Y+eYVek+GZwVfqNP2UhNC7V7GIUXdjRFcQqKfMeK6ccKY4Xdf+vQ0m
Jt665FBxU6pGNTth5v4XUtbq05Rbw7vQo8nb0xy8t9q+PowEaOE+MdBxdWV0MO0ERCxlMXER+T0+
/qFv4JWXc7IKLBXdUWO035aknN67E4DYg250eAsBAp95jyorW9tupN+XExXzlQCmJvfNErpLulH6
IWIZbLEZH/urFlkX1g9rkBTn0MizrCf/9cYYWyPdyF5zuCxs+xfGd582cDTsalfp98rwOUTom/Ol
YGzeJWBbj01qj9saXfyWsWE8ku0RPC9iOf7goWOc5yUnHhVdrFkibe9mBIT4b+wCXlLtXlqhRJTv
TnaUIjuz6hOAmjg49nAJLlpPqa+37WB4yArMxmDn6XCSveVudaQ+JQ61y8ETKCPr0XmK0dAck8p1
b9GLWRw1/2TX2udBlNTZRqO6BPPIkCOzy3Dygk+jLo++27HTlsbibMqNjUdg2raqRHI9ydLdi9Ko
+MA82jeo0rin+FaGa9nZ5tq2O3uTR3RBO9qiVCBN4z22mvqusZ3xAgCRyNYaDcU7IeHx9E6mL1JH
uuiWyYBb1iUfMwNwO0+ppAg5uTFDR+L23hbqd3SpS9TfmGKd5sLx4C2vpBO5zhq2ryu23WRMYjPk
je/spsaIS/rHnfmkkrYttrWq04+idVH1kUlHCkAoQjvYEDU0AenO2hz2QOQOUKO8DFBwGvfGuutN
mrY6Sp/oYnG7og8Etvc3hinS+8lUD+kYyH2SYOTfoq12wV0jCbnS8YB2y2LhdROkhTiyxCrfT2XQ
7trOAHrdmtyvwEymkpclKd47ss75zrj/bFMS35oqgPzrRk1+BS/DutQMZ7xFeprX4QyHYcW6C7dC
hl+ZB8S10w+0zd5pA7EHsF9HrIfEr04JqWyL3tAzlnSIMYjw5gUDCdO47O+HyGyvEU9Pd0JZ8cOY
9YCwlLaoI7OpMnYUGu5Dn2IyiyJ5FckS7U7JK3YZA41GDzwifVwPIsZDLHP0PP6SkhQkk/tpSMb6
o+fDMKZna/gnV2CJYIEJO5rKculvJ/T9oBiGZj7CVF1kXWWnLqlxzGKFArzDOGPMC44KJ+NlTeQ2
0h7GkWTdFLQc1yxPmrd2gmX5Dpp+LvYdk/4dby19fiQRgm5BmalTnzTMBNQZivqQ1lzPzUjGTsDU
Klh/lZnjPYzYpDYgrSDVi2RSF16D+GQV+U6196jPJVcwGtKR5D03v04oKCBH8+t7lGvu+xphwL5U
YdMuhBjjE14g4+SVbk2wvG6ok8MvNRERWjNTRu0ScBWjx7i14zDKT14V+yBa3erFL0xBlp8ZmsfK
SzJzXZS9sdJOp8zN2NWR014owlGQ6f23Cv5/MWVblvn77vYOlEH8+Qei0ffP/L2rM//iK4AIUYP7
Ggr8L5aB5y6ubEV0lbXs3JxXSCMHloGJ0JmGmumYNr3tf+7rbPGXtOnAYRehKWzTjv539nXn7C/a
MpJwGwssAn8LP+HHCnhIJQjdBuJHxuCQxWbqEx4h7Mi/FFSVgOLJprgkpDpGboTq+A/NNIr8r3tp
cmGp0mXk+tCyVvb5zq2uQ6hKmDT2A+7WrTvlamvFdrZhCM8Pr3bb34v/P2wTf3Uo35MQpAVbdXXW
tqNmjhIIFeteWE2MHh2lO16CakvmT/0fnBWX0ncU8TtgaZcO4is8xGxRMadP1+6zcSQI0JnrTdO2
YIFGtzv+/qzOtr5fL6DDOQmT4dCh/vzjobBDdymWs3bvxwGhW5NNJkGnXsZebcIiSNZu6RgL8SFd
V6Dr/7DzPisJfD+4Q7+Xp5iAkbPzbMcoCJyqbfdGKRTi/DHaFhbi19+f4s/PiKT0YIPcEArGl3t2
FE3CPf7foNs3vlANz2aBrUFiO+y3JPQhjf/94c5aQpyUXFLcQJFDDDbVOfFL1r3Ngqft9sAXWzo7
zRfXsV88ip0rK8svCOP8Drz4XwsYP19GpkEblglc4YWMcFZZCSKIjZ5TdvvERDtVEHDAzfLL7e/P
66xt/fW8bEpF7ByowMtz7jn7IxYKddrtHQoCK8cwLkOyjyYqPWtkknL1+6P96iq+PtrZTUPhE9ah
zLq911PHDYhFDXvUoNVSGih9n+Jvmn78/SFtBtKzwUTacCoQESHA44E8G8qmKFV0iHjtrEiJGzQ6
WMfMxZhIlvChK8N009X3bj95xFML/RkNrXeqpHPA313u+87vt91owx0Y3OrTODrGcVLCX9nsxh9m
Gj2Zi1XPSuv5DwPTeWVtuTOOKVzKayhBsdsvz8er4cLT0GBLzMz7eOgwuwskju5qHGW/NQzHJN/X
qteVVw4b4l8rTCWjeM+yZYTW6VXXKHAc1I6hf2OBZvjDu3Cue/r20xiflzdc8tfZT0v8jNwkmbVk
cUVbOlRyEzfRYl2nkaHrUL8ZYwed0KBorJQY2U5jgXybAKI+3eQj5sreLEiYoPFXEx+7cqwqoBiC
bhQ4/IT2wG6ubTUbdAjRltbwYjeDKyuguI3/1BGF89T2XgCTjHTVBmXfjqBm2kBO49HxH09tSiEA
yw7SgUD6qzGTF5FI33SDB2VTYMmYnDndNQ6YNGSsN5iE5kNNyQoRBXDVMciCSzOazLcGXd49eA5j
HcjpJZ2c+9bDluOz7j+0Kmpv+OZi9/un9ecXxJOShQFvPfwVltw/3vRRh5IS2HLTdQR4C8kyu56j
FY+P3UylCc+09W+/khxRMlhLKIrLePPjEf1m7D1/Ttt9EwRHS4ttRufHL8Rl45AaRR7K8+/P8Odx
21uSHlxgTL7P0udsWNPQEAruTbtPpgxpTC+GY0gpaOvBCNj8/lA/j6CeBNVgmwD4FnXS2WMadhKu
FxGNe9+ja18atXUsB0wf/8FRhPJYpjjsPs5vWY76PyePm+lONWbDIt03DqQ2ebe/P4z18zjG2XiU
fKBbof3/GvrwajxISYCyVLUEl40WsbiWxsY55iRWanAIIsBXNTo8+BBVsUZ4bwnY2ZdIj/80LDk/
DadLsZ+9GU2gxQx4dv/quhRz3Lt6L8bMhZ/tZzsirtqdGNrYW8PdEEerGKn9mOWXr+G+mNYR08P+
uMrn2TmhQw7+cAfsX/4mJCEeCSI+a9azaSUUhmEEkaP3RdgVR7PBVmNS5qegWV8HuoIq6HbVu4yM
p3VWG9NNh/l6rdj7bnwPSyz9uS8ZRZvr1BtxewzvO4LrsGC21cNUUG+t2lgeZBgNp2LKrg2z/dPi
4tcn4APTcljS8/4v9/7VvQ2sxqfLO3BRo+k+bNxqh44jfEOPjkm/dpNNoGkE0i1umbGa/ERi2Acv
dh91o/xjB9RgPXpNvyVYyr8rZ7d89MT8ZZZBcXI8sNYEMU2g5xODuaLNdiSuVX+YEqzltr+SwjIl
8Fi8OoOzYWRo6W2E5aRBUSThKaA+fwKBVCyyt00bNwzyHfkjSWIeAc30lG2wWP3+BXF++RT4wJIk
L6NF5/zHi+hNjCVEQep9YkSL0yvz5EeWVbcUDgCU+ebnMuvHt65tRZ8IJW27PlwDcok2qRNBmw/1
zsaUuWkU/KmBMDYYDHYHQYUD7kcJmV8kofVlKiyLodJ9cAGmSzMhitDw37Lpbg5WL81LAxnJYYaw
4vbmg5o4UCgsgsFIHJR/uOY/L908xW5Q0MaTNPK+crVePTTLqicNiAfY10n2tiC4pE+yjTFjLgVo
7vxhnfiLYRsCjmTniZaBteLZjgL7sQJpbel9FRYvuLQDZm3A+IJOzB+OtHzT2ZPEkZY8XoEw0Dxf
2GOY6rAXSZ6kJnxMKSS9TbJ5wc1N7CYkCh3a9zTbToGyoj88Qr+YfRGUoyRzHCYmFt4/PkFYmcF0
Jabed+70jjjZ29Gt700RvGRu+5Etr/rDBPV17fnTudK5RPTEhludj+nIy/QYxzyybMOL+85h3QO8
bDNRqV87/fyFGLXHMs7GTThVLG4Eiq1eh/g8Wa38/u355cMkFSkqNti/n0JM4q7tZdTz/g5e2W7M
yoVnQJWUFl0ZQn9KXn5/uF9MzcRAISVGKLto7c5GbOUn6QL05CZPDbkHlRWs586L/rBH/OX1tahk
8CRxeUHW/XhDE02v0hKV3rNHbtZej6SoLxKfAAvPOKIL4+0ktg/7D+biIQhpn/RWRnimcTHP6k9j
5M+bck9Z7ArZlAtw1Ofv6wABaI40lnsHBf6WAF1yy5r5auonZIG5ZawxJ2HrXNo6ZdqZf3itzjN/
lxGacVFxsVm3e+L8WWtDur9OYQILskT0sXIbQ9I+DtsbjfMVYAuiKrWmgkqDzZhI0QAOUmdyA3mS
bmJO7TFdD8Y0gBRxYOjbbdtZ+OOl/vz7J+MXAw25HUoxxrisc5By/jAVRoYXT7JQ9V6NAZ1IQc6f
0LUP3Amd2r99KJ/xE28jrjOPq/PjofCK6qpu3HrfQrF4oVHt3tEjQ9toKPM/OC3WoFhE1FJS+2lU
qwgOwWgt6r204+YOcYbalZMbXCRN++H3Z/WLQYwjURZhiehS1Dp75m3EGLiWOVLsQDyje1c95GFt
b5ndyCMeIRaKMpr+MHz84q5hU1eUWmhG0G45u2thaBZEasl6T2Yl8TISrWgMKmnTmLb+w6GAvXJf
zkZNVhq4bxbdC4IS+8f75qVQHkNI2HtM5CDO1TS1+HEjMcwbAjlBUeOyhYTMmjxb104/GDt2jt24
BQXk5He5J3m5YhqK/hF0cPZkVz0Zlg0cxm5DaiJCL/Ct0YdykMZV6njAEMMoI5NCFxZSsIJTQtKl
SqwFfo8cbQfqyJkupBH5+5gczXkLyJDGaphG1qPq7NnaZGKU9i6x8lFtHVQK9jNd8zj/ohKKJeGq
YgcT0bBugAI2YKoj2JOlNR2zguranmDYXGyxB1knwC+jsddY9fW1zIl9wHHdTcEd/Zas2PHPBmlo
Q6PTcdUJP8VUTippeOW5BV2xjiZnsutknT1A1lbBqUE5erAa6Bq48xu7odEdP+UaRCc8C7K9j24I
OmXtdWWZ7iZs2+gVq6loLpOe7STaYb9Cla/1gC6QdMwJZUsPuO8ih9FjUnfIK3tTAc9hcRUjtP7g
EmkJIhZUPFo4giUeIMMZ7p5U0GS6HQIXw3ks4ItMRu279yb65JA+HGLcI4vYcVd7ox8TQxKSZi2q
cJ7XWif+vli6c9ssWMp/pmHjnahpNb1JIpg1Y5aXzloL6FyrpKokGSrdHXXeXYci6G1Q2dlzZnjm
fVsokr/zZDwYSy/Xqf2bLpt2NMJ3I5FA9/TkV72IiOclb3ePoXPYpH6a78KuPzn9BGOl0h+QvooV
fctg0yWjsyNu97NwjGGL74JQEHp6e6XhufgiVnuBEZ6QJJDfSeGHF1pU40e3JSdTdCigC7dHUank
oXdG2rvjtEKz+EQCwlYZqr6Vft5sLbOIIXIBdejM2Lrw8iy6IjQbdp9L2J6OEfLMjtxLw7qLY/hF
uGOCYwDAHI9Z2rGo0O46Y5bYaO3Od2k2HutWkLU3T5I/0puU6tI4iOYERd/ezGaKuKXFZpaggF+n
bppfDA5GZO7sLYrXe4Jsx601eBEg1GZe43ruNoE92Qswx7wPwqx6T5aOeVlE6Ksh4qvNaLbNizLq
Ym20RN57FKz3bllKPJhkfrpFMB7R8NhHPblAzsf+ZFvjLpaVtUvl9JwTmftcxMEBMOZD3E3PxBZj
qDH9BRAaPOdqAeKFae4d+84tdpDNiWWWaDN9LzjpwIGQH5be1kyEwX1YcIqJj9GWfcN93Bj9bR02
mLs7zDaDoy/bKXBX2UjS8mQUX3Q9VAfPaWOApzmp5LnXvwgNVmWKB/y1m7SPWyiTXVkXqLRXrDQb
8pDL2G8f09KDfWrz8LzNbdMZN27NPoLJlEEiwXPzruLaX9cDT1kykUzlpdYR1dNEr7Utd8qavQv+
BiEGL8Q2kLackGhPSLf0uylqXA3QyA7EQDCBtpt3huXsTABReKZtfvPeNezy0+jOaXVwUmgum9xr
YNZOJf6uS8NQRPCkrgeXA22RNE6UZ01NkbaOD03DlVq1aZFtZoQNjxFV/Vs7S+zHIC/S+DgkCOEk
WejXFqqSHVA6dAljTTEuirX5UZkB60nqu4tWyswuKibZT9jcQwVWJ8QNMEAZuxxHrR5En6KApbjf
Qc1Aub36Gmc3I4F+Q58pf2lQfIB6zbX1nnDqZsMWTd74hV29Iy17gJelp33LiuXRm0TyDqM9Jicj
I9m5tevTXLKfjkca6bZw9FuqcLRBEtyUu7bveBKIYqqf4d7Un+pKpLt0NOpnt7bjQ4JzEs4KcdG7
GOjZWwDXYMfccgAbFci83XSz5uWg4Y2Ai5Y+XiQ6zAkLriMh0enGpYS8ZVfqN7uUfVN+yKuS/x+Z
fv9UB8MSSy5jCxomsM8YLqeAbZvTGkTMG6ElHhhHTqGfRA8wxmk6u01n7zSX03giMIhTdKsUfm8I
nPOQqLR/6u2xG67CIAiR56DMLk0y1kpC5S4J5OBbnYr0BRRyD30L8mTFSqQ+KUISbpJBV+8p3dlo
t0t5Q1+6VtsCZ8Buhoq0G0rYUntMt+ENnN/eXVcykje8RDUvFXeXInx9SqGZ37gksn1s+rC5E3Nj
PeqY640CcNrPBDrvvYiLajRiujB4NO8wxVYf5bLDXBdqRoiU1klMdpWMD3LM+VqjQ2jYiBrOSuJf
zr2uPrZT1Tz3Edd1dt36U2mFMKdmNJLEHhd5cAqpRuw7v9WffVTjN2KuyV7oSz+8GSGnIwVQeT59
JtddoK6vkNyjn3cGK5guLaZlQCs+njED6Ve9CosoKRihOpw2dWlaj5U1yZtYlsGbSkXhtZJd+V7h
0N20XYTN3zbmwII7yyJSdkR6hTBiT1NjBpsQWPNFk3PywnfHN56RMC4CW4VYwKfRvYc3nV9j5488
yQq8MD06Fk6dIQFaUtmRnaXJhiSZ4BTlLf8DEWEejvohazfJXGHtQwVYUcYq9Ntpomjtub3+7IaC
MJhgyo5W0y5PeRdVYEMJe3+I86h/wiRIlupQ8iMzaab3Xtvg7Eki9WD4c52tqmKIbiaVF9ZKA7J/
zup5vPWU7p7Makzv4+V225DpLiXZbfe16DlQih3HdxH1L/aU6EZorhrclukW5Oz0Ys5lvDfGxalE
0T64J/ZdHGszImrOGfjGck7vWbKPb/Bf689Qn4RxmklljbYGcqAXt6LMtw66KED2Ii0YMQVJssVa
GSWxkgKupbGODRXci4gtF3hN0GXHvO9x1UQdT9IMU4uhVwmeNMas6IYMGJwAOcijW2Q0FHHRxi7c
J+1F/VE5pVfgk2lfSs9gz9SbebKu86F+ARpiPYmQWOp+0NYXmOS4Cnj16jtGixlpV4K1QNnFYghL
ZPfF9jrYzQHpQAejqrgsMFYbvYdYaDW4YizrcbYz495vTUYzV/Vfxsqr79oAvVRX29V1208wuBFY
3VmtF94Eqo73rU+AXYz/+sg4tsRqe7zfhRG2b2skK+ZdY8D97tlQ5vJYTiUXz3PcK/bEwa7qsNoA
erVd6qYtNqc6cLz3s/ba6yBf8k2yrD8IlXNrmDYvHQILO/DZYXyrhK52VSH0m6bqSbonGqyFD76r
NMiXTdBXzv+wdybLcSPZtv2VZ3eONDh6DO4k+gj2jUiJExgpiQAcfesAvv4tpzLrSVSWdPO+aU1U
aVZSIAKN4/g++6z9guXM3eGQWda1MxN3ZoMLdUfb2wvO14qOprPBNclz2EPwuRVFO11ThDDI5cjo
ATezQ1xIdUfQwMXo6xQw00zZy0AcVEMoLxv0H5PBkpMs6pbDZt6VqQpxmUD92nv2QnudCfiLyTPq
qxJ6650XWRjRppSpeQZ9lpUoaTY2wjWPbtqfxnnONynP5oUZqxa7ss8gT8K8LKU+JWBI+w8J9Tl0
k+aY+eV0m1Wj/WXMnVMDwo0lLeAPG9R66QlyDHvnbJqk80i9beLJm6qXUOk+U9XvEpTlYwOIk25Z
QkE6ymp+DCYV35olHkB/qg9eBfcuVAa8lZTs0EAtz+h/xaes8KGa+BUnyYJ8xELPDmftzzPIO5ll
3TEzcAqNkWFeZSD/dt0wuGdFNEwbJ7eKG/7DR5THRDs0sLhtFca3Q8dBBjfyrwdi6lcI00zT+pHz
HKah98C8WX5IU/9hIrqCxJk4oQ6klFsVKX6zKlXJRRog3FTCOkb2Il4SM1K7MTDMfc/kyibANLpR
Iw8jJr1+pYDpbuMZfxTFhfMoHXdfulO143FiAa4ku9PYa8K9duK+gvO2HqfaEZdhES64Fgrnvk4m
uZ6oYXfY7PVP6/IH4fr+zTxylfBUTs3Opy5ctaButvE01V8XWk3gBOM+vWxICbpLS0IYV0Q3Yt2q
6xl2UyG79UQ435oGAhxRWLmDD5jWglzyLOeJeEzGx3vyq8B+OsZ5NcvpZjGtxz41ih2P4o4Ae8I5
6bFRkPnDZeG4OlOqosxwxl3GEkj2b9Cnt4HZLpussIOzjpxt8CTJNnFzkCx2614V+JirNbOFgqZF
DrBvrsYLzzV47TCGmPHAeeWpjid5lUtb85HkAoS5bUlDWuWG5DGihzZehFEvPxaW4+1dgQCPtFbx
xlpqJI0hNabrMLKb8xkxW4elAu3EVymzUwiJ4tb1nVMrIW1FeMvHoMsuCAWpzrpSW/ecKqc5CryJ
oMKePBE5Y8eWBzEZ4ceQnin7nOe2IrunSNxl3dTkUUq/TAhcHXvxcZqd9lhZ/otYvK8RlJ4nKtb8
Ke+KikWrMz74uWvswJDH2x6r6M3sUbHkMy59CC09VkUshwTGmtNhtMj6Phl2pZzN6JsdZN+MeAkW
Da+6MlScERYw+9UV8g3TURZw1Io2QM4iBIxZPhWFLG+sJihuvBQdeZXOLKAyUf2XvLPA73Yy+dJE
5kL8msEHNrgATi5kzDsSCQP1saXi4bqlbHKKxMt5SxiefczrgDdKONWfeFuinS25AKkRI0gyEpZa
99TH7EwzLPGnOJu6L9Cp+y/d0CEidBigXzOnRFXQoXBPJjzTlwy3ZrSqnHmCMzVFT1bGQNzaiVIj
XNdL1H0xXAB/UPPG0N8umVve5TAIuUjJpKqdj6e42jmhQtEg+4XbI7EGChx8wdVdgkfZpcasoidX
uPybsGbabePLMHM3Dnb2elXaeJw3Y8e33EoXu9SmxKWFb9ZiUoX8L6fsztLF7dk3miXTfWtVqzTe
UbzyyYsRTIw/KOTHTeKEswFUXJcAgOv4SWymwnNJAEa58VrGq9d5RCQH4WG86tb5NAAhbMcEWsGQ
6gDl2C1erQGX62po4ElulGOHT99Opgv2CWY97UkiWuGLFGtfLFO1Yj9R7Rl8itd243UZQx9aFCBf
pbxz8Y+V+zyVyD04C1I2mNmUHWomlcIrq9HDMb1LqPPc9tWdq3BUcAnpt65V1PD7Mt9FD2mhDsqz
DhcDkQszxo8LEkDG19FDG10NllsnF54hkvtsHq19OZTlY4Gf9ibzw4bkZpia9yTndjOgBWyeV87A
jz5Yo8l3pCrnW6dlxMXzZhBw9P+Af6+5Jjy7aP/JvEGX4SyORs/fXxjn+5Kye0lXfNnwfO7G7msK
PRzY89A2NDBC8Jd7M0utCVsozw/cXJfU6BL976TSzjBX3IdUdG7i1PJoei0iSktvhamFJnWxo5YO
G25ewry/iMEwoS6XZI8Xa2uZlvyKmU5z3egSEvqM1RMHayUfBEkAW8Y2zBM96fagisG+IeN3Ir40
Sx8WJhw/KCZQvrXB/kNi+A2JQVj4+76ThjfP/fP/+TaUePlcfP3v/9p/rdr4R6jLn//m/3lQAwdD
IiYjCxQSyVr/oroE7h8efjAebTw+2q/I//UXXgnt9y+ckvkHhgeQ4y4WJRwB1j+ynOqhxO91XbY8
IGb4MBMJGfXa0yLzdw1NQPeM5lRBTq5C/EkxYL/qO9YhmoQfIajetaNxKLXuExTiI+GVYjf4DP0j
DfVaI6Kqt462KuZjpxWkktGLY6hVpXY2yW3RSlM/hu3rHOGCrLQOVWlFytDaFC1l89Z406u0cmXn
6Gp1QNpKBMV2O8T+LYzr4BqE4yYL+uKsVICV0Qz0lrFptp1hWZtZq2WIWutmLK7mznLxDaCoSaS1
Vmts4CLcTeUrH8ylGu6tlETIWKtyoO5RNBHqlFbsuj5+9JwC7ppW83yt6/Va4ZNa6zO16ie8DrFF
K4GU8lsHaXBAIhy0Vjhr1bBAPqwGwQAg2vem1dpiqlVGMlOWla2VxzpvKBG0GtlqXVJphVKBdd3m
iJa9Vi8drWOmWtGkqHm2RjROZDriKVE9ixShUmoldOlLHPuIo0qrpAVyaY9sispyFWkddTCa6VDb
aHITk9a3odZbe6284svZFYxQLaIvbjNcL+dpHrSkFtDRztjY5RctRn21tYKRVaZsso8DO8YbGvXO
0e6MnimAkjK4jhndaWwjumP+0z1zspl3mlHA7Yh7r2HVqdPLtsrVxyhkucSoGj5MhZ2Vq6oaEG4q
VK9kDIttpzL2OPgFbnylWOdym0Iit0b30NtB/clPJW8oBkfyhzIr3TM3R+k3rVxcOuXbG1/kCOSx
WUMobSyolKktOHmhNQj2m+gHnVWXJ8INGbZfIG2dGmOhSm2C0offn2cK5ndVpATMV9XZTMNjZylf
PvkW9cWGccxyS88oepDg7e8COyq2U5FWdyKrxKXtTdWZo98AlLvyqa7JKV1Bh+aVlWaL2BXENG17
hMZrGIbpJUyJuCRAxZm2HWFN+4UBl4PdK7rrLvbPTdsEznNj2oAwkLle2sG3j4ZtD4ATYU8cMETy
dxgiu+YEGmuE6RRqIBaFe7QiTH49H4lnYh42ZhnP1xb5Vg8ulNvs4HYjP76Z4/mWQUi+Y1GZ7KK8
gQoTchK4BgbltnWQ84ECA3GzJeuu3M4jvMSpL+pPYBzTfUpIgrZAsuONphQyvJ/0+QNgyfRybhAK
UuLv9mKw66/uxH4yGipAw/qbSdy5wY7sFT4+J/TsJtYjUrzmXG9tR0lw40xaGjP64hXUhwPgohzu
O+kQUOHNdEVT/cPfNqr0cPsPPmz91xx2gnV0RxaRDTbdeWuGHXZB5cintztNuj1HW7C7DSvB3OFZ
OqmQLL2wulJ1SJ1DcYbGicDyQLlmPZINyiu4Lxz/pnVj51hl0XQrqOk2bcuuxGLOwzkQ88uqNzjl
ySi0J8IiSn6Xq6L/0vtJelmalQdGFjBCEwnrlsGg4FY1RrFNuCPJEgvd6Cm00MmUWyTIS9HEB40B
R/TnMtvlcWLcVQuux4XpxbsmZjdW5X24fbtaxAswLx3PXbDusqjs10zXBesKxNb57DvuuWg6J1p5
gR7g8WI+flA0tv2cQUamu4huCIJPAZLf2mqqdN3J5bIrAUE08/VgdPdjQ60+utVTmaJoFR7hG8GF
1Q/s6+PrROfJ5n1yKGT76qrwLGSEedVTEZeWfzt1NruHZN97y0PcdswumVNw7iHwIx5DxOsA2tVz
tSbvq7rteY8NK0v7qkUqvFuqH3D3Ulx6I2t4JoJ44/k1Y2A+7se0IJVnCuFiyE0XVSe79KNr0RvT
lZgsuQuqmG4NJN9k71UZJI1wdLZzTf6rT1/5MI6Affsga5KN0YovZQyFpLG+EmRRnTVJWp/JZei2
pQVSG5vt51b0hzJwb3hN5utsHGzq0jj6ZEBy6Yzg8zxgNV/KrtjlUDFww5QYgQt7ZuxsYRtptda4
rj2vumOimzSXRC5fitGlXKP/pn0Hu7on/UsO9Sn0sz0+sITwioULnHpiNzVkkkk1Z8x0iA+Mp0Kh
DtE6prk4Ej1jHxSL8MYMhpph2yxameHAdnSpdwYY58aEuT2VlXk+Z6Z/arnx6V4weeSO0SdTFM3a
KJrVIOZXe65v6zTwv6YWGpijGvPJR7TbiCy7ZwxaPs+zYW951omMtptgbQ4gYyOEbh2J6TSrcVlY
D+wxP8RysSleA6iwC+pSGN01Rfclmftoa5ZkKdFMVQxxxLRi1lDbmYAvF6bnGXorzyvhERClshtu
q1bPyAkQ9LOzVdZQQo8bDHnIyoy82M6AzC+s+mvnWtmW0DdA+kBU7bp+HvIKOj3goI0U40czgvBj
VrztQ/YSGEGHz4xmfGLuam/OTfRBAeFZMaBJqgz65hpMpHHROu6HCPfz2uMxZGdVxh8DyXu47OxN
j13hXIF43FIkBF+g84y3PnusD9nc6BrCJ9qpc7z5pPoI3NlokY+Ak0V+kP7Aprlziq9d5Muv6GX5
KWSCG2B8F9GeNZAkPEftmOY+qZgwiBlEzqUfyerGdmhHxUlDZWVrZ0jdBpf1WKsnwpfyJ2UJ+9Lr
mRVxqbBWQMiXDcPAGPiLPkU9TkpSmyL6bSFIXxmfj7RKxKmzIsEgXMdUMRNvwy6Im8LkkYgfem8y
rjwBDD+zEUy5iJUJ+Yc8sjGTwzleK4LdRMlYYtW4tUVYOAOH7jRUl1Ug/JNDn39LjFexjbomegBe
09+iL6VySygeecZ9WBqEoAfukUoh2wuzarbplJNBrNzK2QJEeS0Ly7oSRdx/UG2qDnXiN48eU80Y
+udyw7aQva2vuo3hEF2F3+qYFVRhqMjGyaxYwGoAPocKn9q6JuSDXs8c0fcSZMY1OTYIJ3/xO3h1
XRupqwxcy0Uble0ut6t231jYuwbIEGtqhouJrjwG1n1sxeyDg+WTbFtGlmU50sBWpD8sIhOrNOny
XeGYhLO2mbNfquViShOizWhprQgPsHdu3o3XC5ynVTZWHW+uMbiaFd3+RnaKfmVmfLL78JKR5e6r
8sk+aby534W1F++Y56wZIG2Y2WxTHV+48Ihjqtc9DFgdbnVV+oRK1eEwk2Go3Ae7nvaTmmD+2svd
7Nn+5ZRaYkWDSe5xSO49tpjw9tttNVbx1wZChN3zyiPmMydkQsIMNKfplI7A6AfZRSR/Rudp3ACu
cN2Nz0zkcV68iUBK3Ku0NowkE1tk3dswY3UVZ/5geKme80lyUe+zQsn4xvYkWGNr6FRMS0/ptPjQ
IMT7IY4bk91uaMYzQoHK5+k4Uf8u5y6lCrEMcZG527mTIKKDGgqBOxA8mK94bw/VpvBIB111MZP7
n5MsoBOx8shTtA46bIe99I1hhuOuKEMt+QzqLvKXZSvmpbuMJZhsYjOcC4SFj81ip9ul9m7TsILv
vvT9bULXEjq6K68av3ZfCACZ19IqlxfRif5CFb6xS8X4tY1nmnGuNV4E42hv/AChzpnY/bB1764R
eqxzBJfmNqZU2VrA5jaz4T8x6hatmmKQz6qPZ7ohrWPzvo9OBUh8ON7gVrKmIyxshI0VoS/wqqxz
5jmcdG8G4X1oAOd2M+dssSm0kQW++JYaVyTEtJeeyNY5GTcknXVo8ml4mmPibEj51kV/jITyYiIW
fvFJZz9XCniTFYDFt8k+ObYyvDMZqmGYlVrGoFfeZ4Q/RgF4gsWZzx267zd1XiyPeWvmF11SfGYD
ylB0ZTUDIkavNZoyqgjGSz43RcFb32iKLz74FdasqO93A2CsXSuYtqZ88bYWnYfbnlTDNTXQrZ1K
98qWENDhb+X2yXTCZuPPC0/aUKoHb1DDGeis8nzJR9ITwfbnV1nZgOVYAjt5wRBCakYk02lXiIRX
gRm2dJzYGoJbUXkYfAEAysIxxq64pdcQPPZ4uT8tdgHKEg4LCIHI1sFFpR+ScGqq8h68Flgz3diP
dIu/Y2HcBmI5prr9X2sjQKUtAak2BwhtE/DeHANumaQ0laQiP4ODXzUxRQloHdwFpTYaINpp00H/
pweB6llbEohb1QYFW5sVUInG10QbGHxtZWi1qWHC3ZBpm0OnDQ+o6udZy+x+HWOG8ApzvI61QcLW
VolMmyYWbZ9wtZGi1ZYKqc0VfLEPbPyijR8m1c6QWDDyNzfGm5TxH9XnN6qPhS0ZP9y/529ePHfd
8+dk6L72ffcDgvPbv/xT+/FCkJn4UUHK4AfFTIeU9BeCUydG45d1sfQzdoaM+i/tx7H+CAJGFHjH
wtvFtIUs9KcW5Ig/LAYw2IHBeg510Po/EYPe+Qn5aME8om+jQ3Mw86epJHv2DGIT8Nmk+WtSxeHe
CJgbYRhK/cZO+HdH0koawWaeTRXzzkyYl07pLJPgSBaD/4VZQ6GuJtaSZPgmVP7bgc6/OxLHCG2m
+iyGjd/JW3FvREsLoAd4JejdaDCvuhFqkUew3HcX/PqbE/IXM8365AV2gM/Y5XAmx/pRRxv9XIRV
u9QEB2WvWZ69ogq8Sv73f3MYQlqEzxX/6RoxArd0iUvHMjLY2YbaKdHRF1lntFn/+anjXg2dwIeN
zgzUe3sp6YuYVvlFY1S05xNhRfiSrOC8LX9nTNef9J239O3cMXEeWlwnzWF7d+78kX5bH7IWJloK
8gaSROLpQRjzQz3+ds5dG4x/OpiN2RmoLTNq713whiDOwRdVfQibLtj4HWqMDBq6P0b6bAbY0fFD
2qgHYNv/+aXzHDokeDAcj7HYH+8QcmMGC3ZzfagbpCQ6BvbKDY3swZD8168PpU/YT7+RqThWBQC9
PNU/HmoZ5DCTUlQfjIE9cTHU8xZIWnT366P8zbP1BhL/6yjvBqiCIHSgweYchWy4M9BXD2OhytMb
8f7/70jvTp2ik1eNJUdK8oGmzCSf31xl/4PHy/z5R2ngOq5qJFQHWerdXV8R+RgUVV0g+1gV7qDR
APHDNv56cYoZlrnJzjlsBcgy1z2YNHs3MrdD7KvoQ2PjIlwpjAbbYIKiTXtWfUYjogSWkQ2Th+Dy
wc9e3/wimKnHixp/7qqtF3Q1CL3Nqqr5K5Byiq2ZAVsdeGOQadfQn21D6zHzMVS4kaRrV6AcqmJy
DxS/JFfPZbhXkvs58ycv1k1OenhZOcHVbdC1+j4pt8jy5ba3/PKuN6RzMsNFfWbwJ9wLIrtPoyc4
inSqM0Z2R8n0HplAW7ZUgAQzLdx1fB+svs5zEfGjqSHrHcau+goDXLXpiWvw1qOt5VYx5PQSG/Y9
uMnaeteQj0leFwKi0dYGPWV+3VKwcBXS79d+XxLTpbfQSYz66Hm8Atj40BpM6oqueCjsk0MHei/b
pToT6LWboKCFHIR4HNA1rcc40XjoWEgCw6r8AYNGCsfFrj81XmE9Up6i9PuoAZ/qwhkWvtOIiJf4
dagl7ZlnndYg6qjhtPlDpwL3LDC64gZwc/8UcWrOEtnUV94gX03BNR2kZz1CcX6dOhXdIX9VR6WX
xqTrEJJzEo+B3Zpo2Uzu5ck1QVHTrZxS58iK3q8JvUv3I1FimBc8WtAYQssTUY0B/fwhTi9juw6v
pMe4FxNu4lJUkpM4MPK8sQwVBEjZmCnzLnbguGL+Ssi632bMVD5izAJpzSTjumjq+J68aX5S7KfZ
U7iwmSgaNM2IkaJik9Ospje/tF6+T0vLrMmdHetw42Ey/phEtRFuGSdAcCyh+YKAIyXy3KAefgyM
0r1HiaJFTJz5id84bxn2ZNdqBs3BkSJ8qEAB3NtwcOTabU2IxAguI9PbSUKP9a0X3U61jSnV4hL0
0UT/erJqNEMjZkzUlDQLuqblsXPg8q9Hh1fcMofBvrdrFF03V3Xy0GO0GvdDUMpnJFxjF5Y8R5CI
BNYdQt/3qN7TrYIY+xFTdLZ364HpS2W0VrqTte0usHCRB1cQxtSAbpKJlyWsuy/WwrPlGBFdb/SK
7sPo9/WnGMPMmT/nrKGTjglsB8M+Mc2mQwtVaoAg4EoQg5U9NbGFGK/7Bu3UWeusla+Q3sJz8GY2
NjoUZBGjqxszRuZNUngJ6PFQd7nykNFJrtCASMUfXN4kaIONmyCvyRFi/yapp+RrWYfuocw8nMNe
wj6a+caPtLVheRYV3eoQKAxM8KA8gXV67SKtNBi9CS2Z5nQbf+2H1t8kHWJkYx36anwZkjk9FaVH
kkFUe2e8Cv2bt74JJq1pa4p8vBiZ/Ce4lOfcgVWFnOtnj4GolzMzZCu2IJjGy1T360JlHZaaFAu8
3efc1KyK03VCMO+mHGR4ZVNU7hqDpz7D4L8Zx5o5RsYPtkvL6laonv6Bfu/WDr8bV+IznfLgKqB3
/pxPXXDD5Ja4rGIl7iWMzdM0cEdlLKhPQxjlazPH6TaW/Hy3Y7+4KgIGCfpyUJ87o8UvEnesOaAI
ghvhIcI7JrGbLgtl27J+eInB+FE6aSmXSfgIBFSEXDgEN1GVtecC3xuuCF1pDWHb7HOTaFs5SxYx
C53CUxy6raoWT3rQry0h1OfELTUMuIQxT2L1yNAfpOL8yq7ZZybKxqPRFfUVYWbU1ZVVnaGlcDOp
JmHkuRDM/vucHfgxChUEEunbqquS9FOfBeKrqVitRn2PYCsQlxk6wKV0p3g3ErnFGkclAXC+dy8l
PkDyxhaI4C1YR+3NQ2VDCl+86kM6cYYWPyoZB/CBuBidWg9cYVxNZvvWxivvxzqOIIuXJVPFuIO6
gbXHiFk9VMhDn40F5xzy186Wrrbq0uYil9t8CQVI0tHARJFVw1WQdfmBfDc6NEkV7gtSqy6wH17Z
qT1+NKTsruYp6S/gZz+mpq0eCbUPNuSqY5NehHtYwnTZlglwtdpoo+s8++Q3bbFJ7eS1InOO8PX0
A8/zQzua8YENucF4H7o3nbf6yqEXjGd7jvcs7i+Gi0vX8nnpkSLvHI00yR8avCJM47DimEUg7rEU
1tV64ZLW3xbZN7vlwjXYsfdSAMsnf817G/Vm1haSgrHddl8mQElEgrmy70IcadBdWcwkm7yGW0SG
xVrEZnYsEd3DVVD7tH+ytmg3oM2J8clrOyWONG4I2HMj1bDpL6wPXWEVJ9XYxQnYJJkaVTA0JzB7
w2YQxQyQKWqmyvfOZmVNxcLLJ29Z/wqw5LeNRYucjBGZGHsnHYvkRJfSBotmFdEYnJxxqMpV5A0M
xK+pxaET0Z5q/ddulvjGgjErvtYuEXQijf0joUS1gLcdtoDAG9fcNnT9obLTLp7Tdd/2/TWRSaiX
0hlQ4hgsgAdfJ62zWexBjIQQie4pyMwM9XTK75S0J/x/wsMeRXHtMGTgz+OpzGW2Id7zxQmGQy2l
ZA4SFi9ifbKzPJ4vFo7xBjqocSHskuDn3of0ZzjWzPjuYNkrPIz04aHpHRCr+u3URM9Z4mZbX9E+
sAgpQ7pvxMeit6ZLuHiVWE1xa25w2tBNxUe3XPK4xp/j3BfDKhP0rXKfDGaZG8YxnSAdY+8qWN/w
5LLox1Qn7JZAKisnZFCz5gcfskFhhwro9u5/Xfa+H6V1Ahq57P1Nk3k8IEjOuwq7WxYEzs7MDw0v
0I2HGnjRxwP92KClTnhrP862gchrLdQVWdhWZzzw7hltUyyXIvzdRu3dmOO374NCIOgt6s3u+40a
cjnPAN+nLcTDYM5nbaYbm376XObDbQQ+fvfrM/DTzjAkbI6toeNg2kLn0Ju579wpnTO6Razq/DA2
FGFlRMdMlLyOyzKpzgxMzr9heL0f2NW/kEw/VxPdQtu2NUf8+wOWwPQzx8tyFpQGjwCrBLJnVzIs
JdviuTdAIGagyq7gB6nrt9cOSHnh7RMLawy5wHBrgICBqKehO3W81399Pt7QUD/s7Ph+rgAv5uFi
RUl6tz2pp7QiuHDIDkmBqWzANPha0UNACe0VrjyomBTbuC95kBIp+kvNziXyl29My96iqV6QdlqV
p8DC7zlb7Dy7tMZhltNkP3Pwx5yXLdigzOuY/h0b3Ik9IcmHmLmkvT2xcSW2oojubMd0noG/LJB6
+WMfGMK/mSMkklU0T8zNpal8ensrlqUZElhJvvLvwAHv8Rdv18qlomQID3AfjpUfrxXqbIQW2mkw
kKTeJvRk1dMHWzNW8hG2kHEwKBuJZUmsnduG7prBmtOvL8dP+2yQ7sx3u1wUMIDWe2ZeP3vKq4lZ
O9CkSfcuEO2z2lG/WwZ+Uiw4CkKFRUvHYbr4/TUf0mGMvLJKDwxP2CuSG411WXv9umHwMiapmcSZ
WbJ5IPpm/PjrH2i9Q4xwjilR8JuRywMpxXm/HZ4JlRzbnHx2QKBxdMidKjw3oghX6EBp3DGvO1+F
hhs+lM78kIUzAxq1q7Y9w2zxuq8QpvV6i7WxIf3DZiqnppyEnXug/saZWpUd7l8o9kcjIvz0m+Ly
H736N3q1QGW2v7vQP7kUz6sBq9FzyZT7N/Pi8ct//9ef/+ovnyJhcYQMkKtm6xQ5iJD/0qpD5w/U
1AClE30QnIR+bf3lUyQ70iKegKeCERZwIrxB/tSqLT4QMRGBGaXPNGEG/ROtWkM3v5e4hL4bLQ3L
9F1oAmTQ/fjwM/StBlq/JByBeA02Uhri1kyahY5dijLRyAAyYe2bL53hR/c+YzoYCcroZLQpw6ja
uOHzyj+vTCI86N8SBg+FolgFQWbcB8QrbnxGRdJtZRJvJBKJ+6Q0hq+ytcQ5Fm/8Q1ZDyC5CwBoq
bHTB+GCiAz/8EUMXiAvqvlbte7LgDxB7vbuhHKbL7y7Z9bdF/3vF+d27kTMAYcNyXE4D55Q3wo9n
QII1J9Khro9TK6ZrD8sGnMQhXFt9r38X3/vXx3unjL0dDx0dJwsWdLoX75Zby2A4LM6y+shmGtEk
zl/Ag4/rNOIc/PpI78oMfSSQHQzAwilh7PEnaOfA0K1WtY8YwQlkAXQMc9019hjx0rvRyp09+53o
9tcH/Zuf52Pz0eg/i9v0TRj8rtTARt2pAk77kSCoGQ46Yxr03S3fxdPvMkP/z49GeDVMEAFLE6Dm
jxcvDgOVloVkao/WfnZRtkx7Tl4rFEPw4f2vj/X+RanPZ+jztNJFouck3iN2pizOkyIz02OTTLm9
thOmeDZNwyYuaAVzjzNJW0M7iHPVZeNhAbxTs/Mk++jX3+PnMwwdNUD8NmFI+D+9S3LR+TP2dInt
E0F3M3UzgUHMy96HXs1Qwq8P9vM95JpCc+M1wA1n87tCroWRZvetRzCRWJabKmi7TW/wBNdJnSXH
uUtdCYMMp89vjvt3P9KnMCNSwgt9tKAfL2wWS2YzPOz9bPpI/Bm5msoedFpaOsh/diyH5gXNcp04
w+UV5vty3EkNMt6SMD2mook3OD58QizNFpojfqIPvz6f79bbt2NReHIq2Y84oFJ+/F2y6KH5Qzk/
LvOixKaK/OKUs5EXm18f5yc/Or+JOFGNo3m7Xa0fjzN4OXy1akqPkYljGe435P2VM5PCHo2kMSVp
Crt0YmKEnM+2lljPijj5Fl/7b5uG7+4d/VuJIWShEx4Q0J+4TMQYZGmDo+4YAX7a1AIH4SpeSAuN
7JltORYn4qPs+Tfr+dsp/L6257AkH/LDkXt5h75vg42xhzIb+ekxCSL7sZVecWL+ZL6sZZnsW7vG
l8cGZCpXap5ifx0pQB1H5ZXTF+HlTfu5xld9wiUaHWLTKE5RGvHHIo2bX1+hv/ueLp1H3SGBig3N
7cdLlLl2pBbfMA4m0KOXeR6cFpNlTiBBlFMQH9im1z4lqeH7MBRUdmGO1qwDRIFdDlnlnIV9GB2n
NLAvQ8Pr/J03JpVkPCD0f1c6/3zXBmB5bBNuIhWJ9/6rMmBJZEau0mMRmviOMgZjMtx+Xb/99Tl5
99Rzx+B65JL59Nz48/27MTWgGkRGl8K6JGEM4Qr1vcwq9yzvHPfu18d6v5y/HUxHcvJ2ZKMKfO/H
8z8Hnds5k2Q5x5a2iYNo3Jg5wMWcR2UXoaev60nNZ4Lh009GUaKBVbC2f/cl3thVP96usDcJDEWb
4EK/2RK+3yrnNHMsngxwIINq56OfWyymfTjZ9RGa3HJD/p754iYMEkNbe5uoSticpbB2ghXGFnYP
0LFO4TDM18yIWMOKXHpmt5u8H9K1lRXLRZ6Q9pnAh7tdcjt6HachfwjmfLlY8patddi03p3fMC9q
wRc6G1uTBbcryGDDTubdeUltHnoRiPOEzQn++Do17g1fLTdzHNkETAJ8uypas3/OI4z3C/NyF51R
z9jrpzJ6pSft1qeyaJhcZv8fHZZOOB2hQozyr2y/1TVClTnwcxvLeUauF5/JP7U/KNuuG4i2bzO4
U+S85mPvIOf2k51sO3ajF7HNk+24LC2iHVOkeBbvCgjta8ze3lqXBWUj7GkzYCubhvGwMxPP2SvH
pBiiNdZ9CfzB2pay8T8hUmATqoTkfuPpj+FnVCGHr2ssXYHVsXaa3eB/WjD5bSbUzwtf/9uOSIiL
eHZtZ9ukqlMrP82N+7Cy5wveM4ijzayu3k5v5ClyEsvEvKntJslOFbp/coxETFvDAoxxkcVhMWyb
JZFwRt5WK0zHZ22/sEIFDKs+0UbijmT0AJhmngsSMdOacze7AXbF1jSTe4f22OOA9czAcW+W13ZG
k3IjHT4H6Zv5vr7G9Nj46UsLawYFE60+3odLmIOQga59J2Pb/hCUY2sBXeHcFqCJX/K4sHairZxn
NGr8mjw0tAMiBtFvXEUkzBpk8XRtjs10lc7OmGx8R6RPudezNOnIPzGbDlgifR8WqopOwSBVvJ4T
5oo3eFcoYERB1DGOUe4lX8elxgqCAbGzKYpk343LTeEaeP6WgjpnSLoaqyE/gLwkqYiv7LjBtiZa
0nOidIL1FHD34v6brtsomarDkLBj8NzKuPeSjBNmxs58ERv5/2XvzHbkRtIs/ULDBlczEhjMhdN3
jz0U6w0RUkjcSSON+9P3R1V1VaaqW4ma674ooBJQhHu4k0az85/zneyc+8UuWKi0mVp3umUi2Oy7
jF6seFxqVNrIg75St/dxl6QYydvqAqtm9dUXKRKiNlchdTn3jSmO1CBEX+JO7mokpY9GVPk14yXS
QJEnbxnxHJgA4sjDLH0w08x580nNbxQ0ErOeOwrTMD6axrSENme+0AIlsg+mms6CtirykE/Vfg7S
4TaNq/nMeHCfJI2zH3uGh2hv4JEM3IUYSQNMk/xZRQ4uMKHIEXkcr5y9JhuYK7+1UjvXcZnetlO3
ppuxTAMOh1WAn2TvNemTiESJmVTZl4LJA8NYL1RdNaKHYnwmkUPsYzHFNlDYdNMgedDJ/JVc1Ici
A7HL8PNvoYvTx4VR/UR96ys5VnyAtGUW4Tz5PNV6Zb+XDjNXCgowfqO0CHR2dMIvwxBd6krGr52y
l11CgPicFCULsLvukUp7vhGp41x3OKTvrbTQJD8g08A5vMplM/tE0BiC64D8U2PH+ntj4lSamfr2
+EaHCLJQ7GRnq3aRrSMjlle9V/CG6gJn1YaGgeXJW1xnP41F1CPX2cGls6zmlo2Sm2xHsVbMSbMA
GDHHT71tjo9zDR+W0isFnwgv6Hydy8XZRaWQezfv/M+sTFucumI6JU0A9hoAvnPdxuaD743jgxzn
eecsfb9bnz/Mbms1AMtWTXmnO+pzJHdawRCV9kR4S3UUtjN7EQC/PAsroUMwhylLUTWuMiVPBBkH
EtGfo0/P9bct2ebtyXPTCoPnV4WtsstbbXbPsqC2waKS7sZtFp9gVFH7TAJE7mYrlqCkCFfTyZrl
3p0J33IvZB+/dFk8XhxIDF0ajeds7M0O2+YYvDvZhOnCI80L2JN18lQFbXJ2Gvbt5P98fVwGHDOb
jL0DR4TCuCcWL3fl3L5Wte+BTuiGN9JA/o+OOmZC+ZVlf7FLT75M4xIsB8beRjj3I4PDumc/Vk3N
US1LcAPYSNy3BZ1u1Agron2NPHKCDo7BZJHmVVbffle27+/UmM3npnOuJd5z+ALtWIRuYF25HgZW
wmQSVGoR3BdRAz4hciKHw3+WuMgUQH8MbMekhIrgzJcaPE5eD6AviUivVMbgfpsWU9/LzkA1aCpC
VHVjb33BJSCySm1mEuCHURrFXvjdsKPzyyX+oOu7uNOMViMrO0VZY1/zCaZbpxyIXUbWYWCgeqbY
9FogH4TUAdt3MRTLo4dr9iqI8f3icPEeI6+xICuMNXNUUizFov2PntBAyELThIOmDi/0OypeNnnk
+YdkqBjhVSMlauQo4ufKnJyb3vTrW3OJ2PYTRxIbpcE17Oac1gvYh0z/i7ySb1CNEHHqJr5Mhudj
fIjc4jQbwfy94zh+1Tljfw+UZ/KJldAKHtL8yDOdRBgopHrwbjixrw53KTkAWPWZQvCOu6tT12NW
FndKeN2tr6fp6DTgX8I08LEHUALL+N3YUMkJLwyIwHXWV/7BjYfy6+pmFrtcBc2LG3vAE6ls/hF4
ZUpCXVJeaPQVWlJWtM8SElTJr961DZ0JjJqA04SapMuHSXkXvDxDG6dYrR56HJxIwGRAtgx6+wsQ
JSITNb2VXp/u8tL+Rtes2qaAqnO8KA6hpzierym6q79KqxrOxMPoBQt4BhKZWQ6zN0dbKuq6O8sc
9NeszVmzm4KnBotAm9NHM7iyyb2njoCQ1N+gzPvuBrDAlPxIYLmGXaoLQAJuV3FM6owfjUiq64kc
yU06ev2TEUfDV7dN/beYWToF3VVAed3aeENFlDeXhcR5V5XV0RDufKaZMIB8KIaXubNIaeZlszX8
oQAp2Kwdf9B7QnZRVIPas9x2RYOqYTfRyauLyeFdddPRrTLzGpdGsSXtyTOD0jeyCEXfY9FicUpI
CGZEZa1o7M5WW6p+27l2zXI2L/Gj72Q21m3SCicvmHiMWKhDXJf0VxHLXIwvKWzrfUCcf6d4KBwc
U3VntaT9N8XZaO0RK7aVUfIptH76HtnrpYyiZF7jO7IrINftdBSmEz3Pnu18GLYyftgY4a8if46/
eNWShRaZm8PkTsETUcuBtInXvkcKcwdlX0FIV+UTG2PM5pEwaUZpHoRD6IJWyZl+b85hERdV+Wx6
ND2YvvEgBzwO4EFIM0t/71LNt2mrbg7dnJnRxOZkK4GHMVsDROdzxoZJQewIds9XmHUJuEDOyZs+
wXw1C4btk2HvezF+p/ACfxKyb9i0drAnySfDvBRnW5deaBE12ZTemkAKwBn7tkHKhMvZzCbrMnvQ
bRbrY1H84qTu/YM9N/kGPFhxYLA/PTbCTkIwGvE1oRyGCmB2mqWsNmIY7HOKsEvpRUKcpZ2LY2Ai
D9jT2qWi2v4A+Mb8mncWI3fH5anDRujs9kSQNOApWJ2dvjIZFF3l1nTISU1uiKNOTLonse3G6XYU
JhlidxJHr22S0CwHEkWN2jLAYNDKVvBusjRthkWm9n6HJbw16p0y6uVgiZS+yCZ4b2dANe2MsaZT
aAdLbJ6AvN1j7/lIhbuvI3xaZh/cVKUmHNK8jeVy2+fRuavFk2qja5ZcBKMi7S6iXX5kTfxMr8OD
hKah2E2HVVZ8BGY6HhZ8RhvZBV8tz9Th0sb9NsDg+lQXKSG72v46BRYbK+KMW+hvZALabhvY5j7r
FehTiesoFt/KIaATokTVZobGiQBfVP+yOMu3aUhPIoN618iC6P0czPGLqXS8kFjy87PbMl2b5xkj
S+ocLEram/R1GiZ97LvkymueTH/oqdCFI5zoFHZ7nBwl3NKQio/+1bBpDpnGoWO0C/6p71vjSP/m
epvP5tlzUvkqIJ8d0rKBbKKTsT2ljUAeHbP1OEHQYTrUo8UWOiWbtWEGu1yRczfafVJODwzTgk86
u2bjbKgCQYcskvbNgz0Anbt0fgnGdMNQfbor7Hb9fXaTk4REdB4RLtZ5VIxjIKCoMlftanBzM0in
WYGNS8ewgHL2Q2Q4eknire9kutVwyTDfBIimQo8cOfMA9xuB/jc/Bq6oI5xmG16VEYNHW2jLVoSD
1BbbCseimMu+3xI+LtCZ1pnGXFNOTpTF2EVGwxmjZqafpcsEUIlAPG7l+dpwsdfZTDmZtTXCvMkM
0uS7Lpg5dvSSZWlcu8craz2dUGUyfM8We8RaOFtXppUv2NHa/JxAtXuLSwORO3al9WBpr4Mn2HIS
iZfB/FrXo/Cuu2RYj7xBR1gq8ZR+IU3L1qGA2HxQltOe2Nvzqw1RYcGpOaBTZEgZtbQoxjFH0b2L
Aipx2rL9A7qi7jxgpbk1VKdKUQy48Mg/2bnmQaqd6OwkHqKA5pDv9xKNYJ3U/Hy9QbnGbqZj9RQJ
h5lNXgwH+sXK15//JPBL+8EUHPtriWeSAMZytJ1cfeiy4ww2tTYqAUae25E4L0ZUc531LJV4DHI+
TJp0vI2ZdM3+p1CsChwg9oR3pM/RjYsSg8oGoiuBiIC3WCZjfhZwGA6i9PRLnXb8AVBuSkqBp+Ve
I7zcAY/FdNKbfOtVbvKex6k9tV4FcQ3Xzn4xEvO45D2BQgVJGdQafxeomeiL8jj2NQPm19CbMzDZ
huJs3/cF3E0wnZgE0wVVBPGSxaCHwxSZbbCtMUoQHY7g8nD9Y568CupYfSD+ES3LMxRFf7kELYhm
mrOCDkmmodaShOpS77t8HN2rAhfSjQe/41JnCxOyxUO8ipb8/PO6M9Jq2Q9M29n+d8Vz0RbLfdJp
qKDDhFOWR4OKfhjULCKKcMy6p2uGz6TombJZ/Cff1XRTy4GPDZEydHERXtuVVR3qVYrTfbVcy5nM
5lKM+HUwm+6FyxXQuSu2gIA3v7DIxGNsB8buZ/WdKmjC7aTyt1MlTci0/Ahdne1JVgQGMA7zaVlw
GubQcuR8jQ+Pa2fBBLDF1WG+JiRgMlh4OfRozXWfYLa9siQ66/an8GQZdvRjgbl9GTKuJmfhl2aT
UX8gJVbOlsf58IShyLoKLLCQA0zEjygxAT7QCk2oM+EWdp2e2SRZ4XOkrPojl7o7Bc1kMKvXQ2HS
r1lE1gOHA/7CyhbIX1Ec5+yAafk8BFVqX3FuaV868pQ4A80iP2PeWq4HXdukbqHG/rxhbZ0nn+VS
qo/GT3npqdfDuQCde+qQXME44WX+WFbWPTDS+67h5wJo15j1/a89gIgwsVKOHp36BvYyCGmu8zHQ
ttHZ7Ph2ui7iZp+4A6N+DlAscJl37dDt1tzjtYMEfq1K8uYtLgDSemKxLkVsW7eVA+naK1ZSUsfJ
x9tWLIcH0/EQPxiL4m5dr4JRIc15asWWUyYA4BjIS7sZwcecBcTarzEU/A9GkUZNm6rinq5bjzw1
p9N9b7I+Bi6fVCxi4wtZxuiHJEtZboJuvQZbk7oT6akIbzXeN/YB83I0JBZ0opwc+6AHDN99wTk5
5IAxveo6nd7pZGIKpdmQt0ipKqbZBcQtvtesubL0UN0ALesxCo7+pxrop0jrKThT4FDMm3jkyeSm
Y7OfPTkTgq24Aoagid4y4QHc1K3TEs6j9WrYFioFXPFTjf1fo8NfGR14KP3W6HD6/EjqP5kc/vYT
fzc5MBnFykDKnqGog4toNdj9PZBHSI9sncNCYGNm+EMdqBtQB2riYLAF+rsr1tHtP+N4+HQCJkYE
+bABms6/Y3HAZoGQ/weFHYOF6azmJmZReP/+xYyWW1HTezISNwDDOPZFrBaXCvgkWGMfGi7my8ku
cwfjOYaM4nFJlcdW0JbfE8poHl2Zc31btfNFCGsiPGKkF2KJE+Aw20eoVJXwuWEWHdRbAxhD9wC3
MW7IYYwjm7eqiQyE77RwygubGX0ArZFlN5I+Uix/TeHvYcNWpzKaIfNnPYbX2Yq3VVm4W/q0vH2S
Wra9y4L+noNv124yc4yuCjgOV7q3u8MshuZsB+34idj67paITy6W6beC+MwBqV69t4ysQ6ADAhqs
/nDaDIc/DG7oHxyfksvC1PpoqtrFJ+obN1VmRBOnmGGfMA1q0Z4CG1RRKHlIlsMe8XfVFNMxu8Uv
ab8M87S2qqoteyMV6jQxH2Y6vR66vqm2Q2e+FF4aPE3eNN9O1eQclB28TJMvdoM5h5EzlPduZpB6
6Fv7pi3L9oS7CbRAlqZXtBmPJ08k6TUn3I+ga2CfUEWx88ANX5qSlbCojeGrzmV0miPP4cFlFd9R
Z9s1mmB9d5jCNqGv2/oY2On3vqd7GVzk9OpZPup3nGJ2axDwQlRT/922ezqRZJbw2dQvZVq+NAYv
XTWK4olkHKjUMbwdRAace3kqQzwxnKLkyBZuUwArsTZOGpSPcplo+gGQqU7rFfnUDFrsAY1i5wcN
lR+l3TcpqRlJk2o9SA63CLEHE7jsTH/DtEYpcit+cHMrv5tnvdxGlFSHyUIFaeLYlDSn5uTxKk4N
u0q6Bxe1Y96UhpM+jkIXVx4tB1cJVINrYoKUrCXReDe2TbtnWDd963wXSz31vF3Y5wbVy2zfe1Zd
1zqUMhuvYCekx8mr9FUX+bC2JjHGnwlc37BQAF8TC2bWZu6VvFhggNAPOmnejBX1zqINloKzsG1W
YSOGYBP7un92JgQ8IkyzDTo8b1ACUC63Nkmj/ZDY4MY52mcb9N3gMpQlnJ1OudCRQS2ggI/TVdrw
pmQjFPuoWT/FraS4fsAC+aMGqrXz/SI4ks0RV61nfIrFo6krSVbvcxRDiW2NkRrthUiEoxy1l5kZ
vECKyjdDKy8qgkZW+vAwC/rdvhLbKvZ2aolv9GQviDoliizzVHEYW9L58G3G16B2nTsjjyQVRn60
7ztyW2GVMyKsR8PtQh8A3NkX+ai2ZWQku5n+jDsY//VuaZDnhKBSjOmVfdJwMR8K0/MOfjH2z2DI
a4oOKopNsig3oNfEKVIsPFuvZD8e+gF/kqgx22zsItBUqY3Qwtth3lnLkME9iOZdOvrL0zA102YY
Gxy0nklEImBaDDU7uk78qr0TAvE38tsvaW6Ih8Dpj23lLLcIuqCiJnn2em5rkG/2dGLiDXVjFPUd
PSjGzkI8pBZe+fMjUQR1XeoBqdZusKaaNA0bAqoOs8vx5M9pEp1wqspHjqB2GMDycCZlXgOEgG1T
j/ex27RXc6aykMXTvNE9XzeUq4RpXeqwKDTBNnZG87Q01iebaHGj3KY6EaSyT6XGZ59augxB4Nps
kKP40FLguY1SxTxSzVSB2E73CP1k/k4WWoWLIefjnEG6kHNTpnyL4J1AgyRoKl5+kP2EsBexkJv2
0l1SBkVPVWG6+0ZVcSj8QVybU2VAXGMhCqjQ20awpN+c2kyOM/UhoTEVdAW63WwAMvLEGw/B5YjR
xPiOJGZspjFxQkYi/Y8sMuobDpr1g26ExVSj3EA3MD/ipYx3jVUUW7secP8OZG1CRYHLm73E3VVb
Fg8aXNk5CUQVOm2rLtClu7ulAs8xTv5yZ1q0qOukJYiFv3jZubFoD8SNOdI6hBZ17g/bXibu93hF
Lo1y+taDuApz1kz0yJxO+lZ4xlViuA2ZSW98UfSU/DxXPFA8G8ANq8Ubeg33hiMULRQ+Tqs0n66r
pDdYsGIM/F7qvnMwgSMsm/TGiqrqsJi19TGWsQsAbXmC6xGF9jjbR28QqqTpJPIe09SaiIUuPpaC
4mExrRO7B5NdNcnmXW7OfMEVhuGtTIf7UeXxizF5VFz1pSa5VREIZABQbYwmHp/NWDRMwhp5jv1E
MRTPo+DIugm7uTOvtDSch2Xp78gFrvZZKhx6PrDQ49r7ks2ERPBkb7gl0kMVWFDclzg5BWh9OVg3
IDZtjbztrDmZKvaP6ST6fex3xY52hjI0/egK3mp+qIXusdpkPqwmaN8jGckTN1Sy70sc33GHZ8mG
3EL5RVRexV7L8j1G40eSmupgDKa4LIOW3yxZFF9bklY3nm7vtVN6j7TNPJmzq2/yIGogkjjy1HbG
cuBUz7jYkwNBl6Q/e6L8yJasOyUZ1VxNnq71v8DrelxoYjMZsT6nAFYgLsbug46r+m5Zux18nlzD
JsvuIZvbb3Doxys4ywMqhRUNL1aaGsdiGbyrUqXZ2U69fe1kTYjTByyQ+zwZI9I19S07TnMRY6ih
+BL4sTr0nd/cQo62wkkrejya6LvPwAUJMUkOgKeAoYAEOmr6da8S1x0vysvj1yHQsG01CQ21gBF3
hbf8YBD2JSmrCqk5k495xFvoLKIwvD9GRplzPbCq7lRivUcankdZu/RAqPqqoO4LhPp0hZnefSqa
HHJhhijnGu1wQKYI9qTVove2n6cDc/P2fTIq2DJBH4D9sYeTHLN+Xwj9PhKygRNYWvsYhky+4lyK
Pvkweg+c4Mz4UPrZcg4CyoGwB16m7iJrNP2NW5eM2QoK6ChhBI9tyuJplXYe2VTll6rxedR7FqQS
NHg/u63rzjoEMlY34OP3pXDUwZ/M9hoPPk1IE6bNJHNLHAx2fMX5mmXHznriBFkKQosGkztIUwwb
XZS1ye9JRmWZBxZzfNcWay2lG546jKO13CrwjGHutRYWhLbaE7+YPnofKQ1tlvqHKNfC2+RF3CAR
AybcevUyfasIPrwLzoKEnfVHGQfRljfyo+zLZp9xmq3DuTKQ27Tph2WWG8zj2lyEzDlgRFhuXl2r
yQaUyKh3Nw4lajAQ+E+Q+Dbo5mXkkYaiynTFhKuYZ7fsexmDmMRNbbHszUjxBB0j67ywDgAgY7eJ
DmMeI8cwf/jS9zbdXAybviObW4su3lFP1W7YerQ7qh/vPZLdxDPMGSZTRJiwqWygwXzV71RCriI8
UzBZ9Yr5GMyJc6t7jRfZ0EgcBXC4RkbytUlQh/YWShqykXkv8bLZ2MfijM6Yzvo2KVnc0m/FgoCt
Fixjbu+jaqED69Gfoj6jIXogBv4N/84AlrSsiqD8IieG9O6ZGR1CQjf5Qf1lnAc+NRjbiEF4dSt2
ypusxcXrwPS05MApO/O2dNXkcjsncbU1iBt2myGep++KDpTPEYPjhj2C98rP1O8GlSz72R7UCcLX
1G6sgZJYU/spiRe/uW4U/7rWon5zuPOcfG73vCLFYQFkoR520yHl8F9vYjVVn21kWtec7/2TAJDP
Hcxh7kb24stCW8qmAUf56RaKifAiF3WhvHrcgehrH9qScAwevPZslKq8N8ck2VJLwem+Tsb+6BaY
EVgNCLQ2YOlqly2MPWoSOHGaH0VbuDsQ6/bFrDSQd7NlCwDqfwepcdp6Yi6djTR4PQb+Nc3dg/ui
oXlPaxoHcpxGgNo0iD6hySf3QG7UC1NknbfRi27jjHbxjUnI/hG6ZbwdyH5EYdcv5vWsYjvMOq23
rVNMoEE8X6zCkiJPy1MYOi3QQfjvlG5sNLGf81Rm2ZfYL7q3jq0nZyY93MwVA7DSW/TeXz/sqEwy
dM+O05dnl8kNebyxhW0+DTvRK/M0Z7p5jKLS7LZpzT/tEXxOuW6rhy4OyN82VvPcMpl+tZRPfVQd
P0elNK9cG4g5bEXTODq2ohulCkA19YN5kUGpHimZ0RWDW1XJa5jq7j1B0A+5tFAX1TIxs0FAXUJ/
NHnsp6TkqLcAbX6bF3PxkpnwJf1sjA6+HVh4dpBJDxyFuifISuPnQEVTqCgbgCoeqy3vqNpnLVQn
/DQVsw3RecD2iJpuugbv2Zaq9fHrwq6PHb/hMcyup/mukX6ebKugSB/aOGAn1iwk4SgjwVxFGGpn
S5ruQNxi5lyW7MpLmKWU+PhvwO5zgJ0EF5NpfC38enlKcEN4G4GJE87hzKJhevn8krNUoNYOIw6i
TC63xlyD/2Oce+jsoXio1n2SQ4qfJhAYiFZj0gBs5zDy2PnisgvqY5VFFi0V1HFy/lw3spbXXnkO
m2tKSlb4/AJIeG5GCQqf4sDmte5Gv7y18kw7dEThU71uLJ4CNPjoxA/7RMChQ6sTy6cBRHG8swKw
jSKBkZlWgzG/dNWkpi8LOWSer+SQCSnd9aZ2JCnzXtpSbQIH496Fj6T1aayKmwQWrLZq+An/p3QH
nbhwPm+WeDpEhmy+FEU5Pf+Fb3E11v9RUyG2grefOnR2Zag7v6YmVIOjuHCs8SY2tLc1AmJplj3w
jZQng3bBKH63S+cwZPbZyb09UIi9l1g7X0bXql92moEvfyrmM+RjKBS/f3O/uEjNn+9N2NRjCgmA
5NdMS4nRuDIje7zBvncjFXvF6Ijp5d9/EZIja4AH86789QPwso6cQTCMN6nNUIP/Cewelaz3P1/m
fyXJv5AkIQutxu3/mRX2kupvxNrS6o+y5N9/6r+yV+I/fFKvHvEFj30AFut/yJLBCgOz/pjL+kf2
ypX/YfoO2RWUwjUnuEam/kuYtP+DEunVqssWDiGfd/j//u+f7PD6l//+n4NHRAKRNvH82i4BTxt+
xS9RANsyk7z3EnGh1YIgX0n6yMM5cFzmOV/CrtUeubN/fEB/mXT62wtiMFizK5z/AdX/2fCc81cr
W5XexfFAfbMkQtEOGLKJAvAImx/r37pF/v563IO0nQaUuv6aHQkygSiKVZ8tcSI+aPsG+p1l1hcN
z/svbvk/L0c/X4qvmu+alQgv9a8RjjYZk7jPLfeCD9L7SGXWHr0OIXcj7Ni6WacnzzKHlNxG3vTw
+0/1z6vN316asBNXg2+Srv5p8/9D4Gls8mE2YVRetE0TWOUrhomGV/nbcohJBP/+xSyU9D+suz9f
jSuQjCHZCh/R/JfvcKqpnpEYfS9jLXghqXBr049hFpjwOomkWTmgRc/lBPIjnNtk0K+uVTMinwr8
dKZdBX/RU/2vf75gbk8kwKe2nmDtLwmszEoQNuPIvfijy58brFAh04Ad9P/5Wiv1zwGnhv7u/uLY
jzPHLBJKoy4O3oCbntDyp+ywKfSZrd5+/0Gvn+M/n2/r54w9BYSax/CAUIL3S34m7XA0CqqIL0OU
/NA2Me7exk7++xf57z47FiFMJ7wYq9QvX6bJJFh25PAuSw71KPMZV298AWjFWnKGfr9/sV/yDn/7
kxxbWgSgsXP/rMX4Y9CAMIw1LGzaLpmd5uXWYQZ6sXDCiU2B5oAHPvc+ADNzk1Ji8zAnnXMiWeD8
FRrgX69g0lYse+ib/B+CZX9ehSLbsqMIz+ll8rt1d1BZ8AEiStoUprwQBbCEcJPb7MjmpQcj9PPm
xS4BuirQ7fH3H8p/9w24rkP+Zv2mIUT8+c3kRSCmMlfcvCvuiIEVghasgourgPb8+y+1ZpK8NZDp
2L9eUZPy27qVjXNJscI9BEHMLUu7J0u9L/gmfv9i67Pjn5cvyzfpUnYlAYk9Xu5fLl+sWzSxNYoi
1NnMFmg2rXqrnAKe60jl00Bphv8X17L15yV4fUkILmwGmbOtX/CvGyKVLy6QARmczagFPYOJE02h
1dODICbwkOqI7xXODEgjn+7VNOaWKqeuvkijooXQT0VzXBoefz9XkM7NOZDPiw06K0oM2LGpRcPE
7z8k8nB//pjIToIbx8QCAtIBPPBrrgmjReZSq+GeNUyivbnQpgpT3tjHlqYvsDZLEmKkLbIWE3ad
qVns1q3wfdsaBVb5jPMu1csRX2Tkxd0nrFyO7oj79MXCl4RFR2Ai2ZqM3KCnWyOUASuG/NYk/vRQ
CJCCNNx2n60pnJNE8Wy3OqN1dbSz5q0bZH3xY9eh2YwPcDPnFE1TSmG0wKTt4LmjBQK6HKKgdcRu
xK/WEm78tgwSKilooIictY2K0sKiangNHMEXgWP/rmkI7W7cgdKjDRES60YTGqNo0oXsNoPKWQ6g
PgNxHpVDwUUXr5id1qqSc14k3WeeFc2bVAz0z6WVzg/EgqY7w+6gza/qTPpuzaS2NgyoRJ5vRn+M
nilV4trrcvFBoxNXu0vz0sdsBfoTbWp9Qg+D91HOuf2NijAbG5tsHjg8lgdvxM9MHYiLbVNTV46n
weMJY80W9myn4Sad1uYLRiYMGVw+UZJ6z4Ql0kPkOPqz1R2ovNq2vnSLzeeD4CofNLa7Z3vw9KcK
XL6nUozBszW1+jMvY9veCHB7O4xBHG39uQ2eQT7yr8CZOacgqvgtZTZTddnxubkcyVYtlCdqxZOa
JseVETKXSZsdaSnpqJ2TkivbJXXEiK6i4OWcrBsTI8PQFTc0ipmZjeJVz3CTaRahMcWraGbhtMxV
kzum9yHFyo5DzIMPNmAJYza21hGf1bpeGoOkLUu7ZAYP9mTzZgBQ5OUOfVh/ijrh/qsBh+P/XXzq
JY2SvjT8op0fUlQEPk3SvgiXJI+YBViVw7U8ZEbwrE3S4ge/w+WBzWa6U5a/GlA6mU/7ueC5vOkq
3LahcmISZGQKYsYppfcx1I33AXaQ0AINWsHqXrPax9hZ7OOyjLFk7ifc92oYKrB66XxdNAPpadDh
mJGNwvL3Vmq255Sx6CkuZl5GFxN20mqpyZxh/OMYuzCgwslS5RvpZfMNEUIa292kVhvGwRjfPO1g
NjZc5Mhlpi/b9HZ9nSh1ZqCwenFFnmww7lf3ndJ+xbStL7/XFIb98F34g54t+5uAQtyKvEoWTcxI
WZnCpWDhGk2Fob4zZvWKvNDqvfZmQQpAWlvdVfQyaJjVezKUmEGDXqVbCybHYaiB/gfZYI1hRRL/
PV7bCdD31BoPEoemmqMLpnjZIIqPggLtstvPlVoo5B1p7HDLeGaK5C7vFQr2DugxvfHWwNfoR946
xRmrd0ZpsttWA9Zj/HEkjdiMao7hjbZ/stl2DXvAzcDmZV/6xCNYmKINfRfRQ5/jga/yRp2yloqN
2evn7xFVjLuE7MP9HNTla5oP5IPmCmtTlWJ8blaBPm8/ZOdyf5DOpCe9TMJ+AORJKzS/CAeBOyUm
yz+kefydrZOA/ZZUB3RA21doMsKQ9GOAVHpSDHcJEGMwxIWxxZ49btwo4oXcAoUZkGNy8msFjL/T
1HfWs7Gzy7p/UrloVDhUet8j8ISE6r4VUteviEg2wSSq1rUROVsmXeaBVsnynqcScM+F5f1KuM3a
vWTyjcrYzq4wwFZ3Zteru0J3XNS45mX3AbTWujGowNUbTQ6MBm7V2dlFTBEbbCZrXROy2nafELBY
kOolsL7MkOTsjdkNwXPLYDHe+T3UK6CSCUGhddg3bEqGbmS8PKN+YyiBZRbTGh2oYJignvE89mkz
TTGVwA6lYHv9bdakNNmxjiWI1ZiNmapZbSfOUQzu2cKJYaG/SLnc+n3iYaOY3Gw6elau3hQuLt6a
RHNCzq+KN5scB/u5hIG85YDM454nS1e+ezDL1I8ZK9ZGA2uMdmALCDlk7vidkEmD4zw3vJdARMGJ
sYk+Fki3OB6nOCX6aWXJVz10H5nynJ3HcCkOUZob/VosRm88knqrnaNvJ/7N0GZpKIo03wEnbo6M
Qpb97FfqaQlilNpAuuPT4LXlg4jVD7tYXifbtW7zzu5A3xVAEvG4ML7qlf2JDz3+XNJ0fIwZgqk7
7vhs1wwkKDduTC51MyQpgaKm0PIsvFQjSI6FAqQmWMfDvIdYeSRfa17cpp6vG905D2KZUmODU6a3
Nv/J3pltt22l3fZVzgvAA8De6G7BnhQpipJl2TcYshyj77sNPP2ZcJz8jpOKR91XXTgeZbUksPE1
a81l8y4kK4od71krBrZLChvQWTWNvJ9j4gNrQ/a3PEZb0rBAeIPdm5HQPovPpWcPp86uZhNtsklU
QeuKeEUmZuSPPQYlJO0Zx4WHhRSyvDxO4/AZTuj4SMxB+mD0vX5u4tD6lI42e46GpC6elYUR+/Uk
wosnp/jcKGI9NW/0EPsPYfvKxr465Q7g3CK2MK8wCw182QFj3hkceVs2ej3ZECiIoCHKwFHbKCsQ
MqUVOGq2/48VC/s7feoRNUZ6iUY0HD/2WVf3G71tZXxUsVLWCkEfTgcklW56sZU+VjsPiPueLle7
Y6Zavkc8bnr4f3o0Mabm6CweuXguI0/4r0zj2nNfVYC8eBCeiqTNszXykaD1S4P2IuJwAx0TEIiJ
i6fQCINxhofQHEZSH5IAWwtCz+Zjqjrh41Kw7ojr4BgV+gR5liSGYlybedOTj4K++9yRiGD5k1eT
ZuJmKGRSTt/fAKr2wdZbROBhBbpQytrciMye97h641ubG/X73pjaZzcjTGdQc8qwWLEWdljXSD2K
wN0xPV4L1mfxygjm6Av+NZ5D3aKQDDTkXWvJS3UdZvoUUnABQhKxHt+buqPeo9XUzmQ1s26IBdZN
VxMNsTZVYW3r1rGQX5ix1+56rt2vAYuND5Urujd2FM4XZN92vNUrm6VUmxn4MpMSCbMfENv1de7m
OibUbJ76vdNVX61Ihdc2yQVPubjtjmJUiHTKsqjXkYrryZdO06xSns73WjYmYP3sACNDSM0ezpNS
CJ1KhthWLzv3lMKlAxDoDC8R/MB+5YRzcq+zDNN9tgnZPTP7xQyHh+Uh0gTvWsYASe5zhBGqfyYG
Dc/27x3s/2ahv5iFMusx/1Weef2tKFp2nK/FXyMzv3/i93GoI99BS1/GNK7DsIq//TkOdfV3pCpD
W0EhTYgl0rj/G4ea7/i/bJoCHsP4iS1II9/HocJ75zC1sB2qfABuTEv+m3Ho793WD00rRBRacYZb
jEQdkHw/z7ayXLRIsPVpb5FwO8HpBEy1hlYsLiasbDD9ZkJdnuOtzbdjZ9dAQ9sGifhi/tjOdTPS
EFFHL7auDqhkxBhX89sUN0/jvVVDF+BJsqcTAkudu7VXBFYDPMBcpbUYmI0J5KadIVXW2KVoG2eG
V+6bEWl0myaJ6IsMs3xu2qk5YiiILgCJ9A3LRwQuJvo7ihYn2jRs3xLcG3n9GOKLL/bMMyAEGgjf
cBEIZDypwXbPLxkHU8tWHnbdXgXrPir2sTPHv2mGEb6NsxafFZ/zYk2YmDEjefIuyknt8w2n1fHJ
C6wdfm+F5qbURuuK6iI7DcJL7tkddudhbLWdARCWyGc8m37ZDaDUxyAFuxAmA9oXHjBqURtqDU4b
KgX4vF4VsKLKLPHebXiZDc0hZhoJi34sYOVtCo7CvUms24Y4LJ60sTSOGHXzawegYgvAm93unKEY
693mPgoYrfsk3xVHyzGrVeLi1Edu5GyRJeK3bNz8XDjAvTaTY4+R36QVXr3C0j8YSCPvMJm9tHTU
j0bbYv50G/zTkLuTkEK/d9Nd0fTiWWVs2ZNeuLsc/8sC5Q2CswS2vUaWQYDyIvO3rKG9OTY2541t
B9ZRaKP+tUWGsZG5cXOGK+KjYk3iUo3DVL/Kvo/LFdYAcTG0tv9osAh+T96zuh9a9BRebm+0BVFs
5YtML6JHJcuTlLKsCe488DIPlt7JcyrND/Eo7XVa6ilGv37aFqThPYKGrDdk/eT7UUcpUBqUxGmS
3AIYAvd46B2SIeV4CAmCThPhbnI5jquoh5QfzCXyNW8og31C+YBnMMf4Oo5vRuBp21LKoPSJkzRu
XOQMApSqD+1sELmXeWKDiBiTPQuPtV1YDyVXGwGB3okWIFooz/Zai9qXOUdIMitymyKGOBhJXX7K
NgL22IewQkmfPGZDpL1IxwkPVRbVNwtJ6HnCS3103LZek3M1bRpDDatMNtFFDDXXDZct+ak2QoIK
GL/fgzFcJzod+4oHmkVWEMP4aeyQsISxLMOdTTZAaLx3g0zF2xZTCHQD8oWkDS6aAX/k3kYb30IF
mMFz+0fTTK3x0QKNbEnfqtPIeDYk1wKL3yTG8qc7D50bBdEHJWdoR8TKZmKLWoV2NiNFne8PcNlz
J/ODR2Wt+1kCSGRFHFDUbBiaa9aL8kSRHMbSpFHOyjnht0l0nPdLdFkzPA5xLMfHLo17qpQw1BJx
oW0fko9p2jVzsSawqHAAg1mgzHExEj00tKbiZOuplD8yQAl5nmMd4f3RypzLcywnfaPgv1Jio6jm
13fHyQnXWVJgaK9zQQjqfkLG+xEXy9i9OalnpPZHXiOvH3zcQuUx7gqBAKII0k7wHztID4leWlrh
R3rfBU9F2hNQqdfCxL+LAifgxjLU77PO/z2pf/GkZmOwMIv+XMr9jRh5yLIYxGj749Ly+yf9sbR0
2DHCIeTiJ+yWBy9f77uXwjMINwLARFSRywKIMfKPT2lyjwD7Slhb/BCLB+KPp7T9zoNyu2Rx2Oay
BP2vkq7tb0uWvzyl2bwIj+0/2duWcBY05Y9rhNiOEZ0bbXRUtQGJe6xKy2caY5+q2kGgPilD0rsn
3mOV1vUST2Ahq9EH1yKisaUT3jcGBj16isw+zrMj6TjhdYH+1nWFtVfmcmckOE4fUi9pPtQFOkD4
EgKL4wQXCxSc2Q7o+zi6/CxAY+n3GPXIei57+46Vo4MkZ2zmw2zMnaSBoG5AAymazWAkKlpxi+HK
a4OKQDhXqz97yeS8fct97Vys8uGsC+6UipEDiG72ymsDebx555ldROuW22f4QY6fD/2tzUhNcFqD
qp7STBfIkYz4Efb29MAEpLs0WKZuS4hxsXFUqUU8BFVo+TzkQjSqSXXLsG/t+PI1Ou5yAjtje0eT
MdMJsciOJqfRcHTH5dYqyAQx24jHcQeN21grK6i3snPMD5lHwl8smuzRMJWNp09+CoepurfKyVsX
sxDX3kywUJXUNpFhXok8aBky2gDFJhpUVWnZVcCpuIhivFk6Sjwrw5ToV8qJ3uzArHbSKcUK3X16
MnL6tthW9W1okKLgVYzDM2I5eRkjVgsIkOf+Th83tVmWl6Bq8q/JYHvbIZUEnVuxCzfYaW/Umm9W
QAieAa52ZWtRjdGXPyJr/uARJO43+CpWVWYdhxEEjhN7xWPStOImlKdOonLGa9zq9QP0wc8My6NX
q7THNVKXE4L6aW31OLltk9ajYY/2MJQqf8yaNF8VadZecLJGKyY5zSrwUhgiSXfRFHlWOK/b94TH
0TtzPl+muM3XFdQCpv38pJoaw7U+BOHT7DrkwbAtN/tVUpTog4skwSFeVcZJRDzxJr3/kvHx92Ev
sweHrJ1oTUw6nvPYqgBJMcqeG4JnGEHN80VqGDGSCh1Mqqtyx8ikuOkmV7Rj992dmUq5JKH4VSPk
FsFhey6VmD/iXgCoqpHHcpQ8PNaVTLMaifIg1zUjwR1yw3Cr1f3Jpkg8wrw6D0NbO/5sF5lfUwqt
XDyYe1FkBEC0XIPQIyYsjgHZ5PbcPWvoWIg9vbnEaG8D5yQHikOSSQlX7ZNrJGgesa4aTMfXXiZv
KKayDVvvt7YC9JEn5fMkooIxVvspd5psy9AfQEIemydLopknSfiUTV/AWFS0/x0pAb3+QfYe9dvk
BftqHLTzyHZ2Ay0oXIqFjxyG7T2yBbXV8PKssjS0DhN5zc/S1saVgvuD3aLRqdoZ3yfa0UFoBp/K
/Dg4Qb3pHWYhmVObyPWOcxffdTmG3bpjqk70dhEw0ZS2Rx0s8zUOFOaCYxVv05GCUiLgurE1zR4q
1woPA6sPNlIpmwCWhg+5yuYdaw1zXSEzAiGg7LNshiNJOOOhmShy1tgmxodRds+MFqBo15N1wWoT
FdxgZStHnUhjjVHnujZQ82J6HUV+N5bWJcdVWtalRc06e08JWratNBk2RG4cXCfhxvdW1L4WskJj
XhNPPMfGK4Zgq/OjRu8+tQ2/Mkyxat1UmXkKs4LVlmlxSevUG0MOjiubouw6cez6keK8y8qmxB1a
TJ/m3oOAFnA+Dz3XYDyp6ZM3KZA+eazXj3VD9Iluk1XhFvl9Sd645w8earpraAVEQVcoOXcV7R3l
kjXgAp2T8lClA/VpXHTZuqwK7wZk6yvl1rgKsf5ux8jNkEK7Blkrmo0YtLKLnHWbjGmMkPv2Fhal
alnKGct6jhl2TrLTt+kC0/ll1oBzdJk8TEPRHfNCJ1rALbX6LdWScgJAkfSUVBFS4vu0cQmwSErl
kjWAbPtOsQJ6UDywH/GVcoukI5ce+vrBemmNuDlGC3MM762wPndc/Ux++jrEPaIFjvRHu3JudQZq
bh0YbC5KFEPHegq0bUeGRbgP6u4wxSK8J2wre3QpDh2/GTRnF6VEoayIjYo+Vq5sN4Mp8z21YPTq
IjFhTOg2CXiUqZN3oWiY/zmyQsQ/j31wGCr0uaMYhsEXaiZulKP9K6h99tZwnsdzN7TtdVJmra8d
e0LyO5OZS6is1VMMSjX3H/RA1K91o8cfeSaHQDDz/kwSbn4fDJb3VVcRoKMoC8RNG9Lhg5Zm8yXX
nQO6F8x1ubC/WIVnxWT6irqnAx1ITfWQZ1qsbXJOWwIsDHNaM9VeTJEM9XAsMmF+7ofJukNQn33R
Ej3B/N+bJoyHKh4fglrazzxHvE2FW2vbY8zUmFyT4EIwkBGFh4bJ2luKFlNyGIVEJqfFcFUOUk2i
xCPtGid2i8FY5M3HZArSC3vuMOQq7qTD2JhwD6+v0y+yq9NbNRaPGSRLEP5zERyw2eUkeEfcrJjd
6/u5FjVIubF1J2YL2KA2ExDuMw3P+NEap/G3wI3qTyzfh23MFpY5HLBAz1c1gIzGSIZrYXHe+KJt
tDepTySzNAX9k9DAYfXOVDV7RxurT16oCtQ5c9CD1e3EuE7ihPGc5+TJBwzoUvpuKbobOT09vBsl
auKrq+zAPRcjDDZ1EHiTRJfMT05kmtPoHwOvCyRDYD1VCLs0a9dnMr4FXqXvsN85qwKjFaQO+Bs7
jmdsKpZBtMhCCLyjAauPRtTZa7uSOtC4HlSDyQXnZNW8Um4D3FAnIdtOzG5jRYUnfaOtmFe33brF
v3uXaQNBqw4ZsGvlJNWhdQDX+XlWMLRtkg6LQ9i3xqpX7GjSyaxIT5PoZX0M4fNvNgXUOWCkvKYh
+UwwiPfeiYr8tQzbcisi8uLXHPFB7k9DSvow3BNOREtN+iF2dOfszdL5xN4g2wMkxp9vhtYC7xGT
+OyMuFs7NrnPHvnNse/SxyPnb4aW/ZdZ7mGY8td07lN3n4hourlpUA8rZUbG6+AN5or5bPUJTXH3
YEFaLVaJMvWPDPLLYBPqY8+1BBPSd5ljfPFq3HAL/y3Ujm6ZBC/k2BbvCSi3260oInXq235CDatp
LLIa1jXM7OnLwvSqz338UhfOJZwG0K2wwAZwJeSnY4mbOu9Bdp5+6R0ZrgFEYp60IO7d2xm1oWuE
zq4mmJgeuRnkZ8+ZTRvfSQXjS04OZsJ8xBJjaGzXVkYbswzLwvDCmmvejOYcHMwE9McsrW49VyID
BqD3dwa+Rbtv8t+ixOybVdzbzm92gmHGH1qoDqndNe9DvNSfbVkG26HUBTNwiStkVTWyP0emSg8h
ZRa6iMDSKz9uyP7yQwhzXyrSpgu/Wf6otCjjaBHjucTs9iELVPaErD+CjmiBrzGC/q7Bica0K7WZ
RDe5B3iBGjEfw6M7M67bFk3d793Yq1lFmWH6Qu6W0fi4XfEuRbHFGquqTHuDl3M+pZpRHUdM63f8
htmdKeP4LZjjbpvHXcfAuh62IX3+oc5CmBTp/KGaGI2tDNNoXkNRO1dR11j62HH8LoX6X5f8iy6Z
w8NG6vafu+RbVH757f8d2uy1+PJjp/z9E/+YZxvvDFP/ppz93tn+2Sk7xhKSgATqWwftoPr6HqxA
CDCfQcdto/4FwG/yT3+Ie/ly0kLCuYy/rf9mkg1c4CddEQ9qaMmLrgzZnU439NceuYYgxUWLd0Bz
WnQGU1QCyDG7eBOSt7iJTetlzIfhnGlV7AOResGDrB300bmYJS5xSH4RD6RW5g/ekBfXrNefrUAn
iqjK6oR5H+iPmQi9Q4NhcCUnzdkmXLK+2zoXKE2ksCnjmmBdfPVEfrbH7Mzccxd0VbDuGstbkbOE
S2jooYA28dde7+NLziRiVbN+Y0hHfqauubNPAzTiN59PpadfbQNyIZiB11KBZLTSZjNJrNRNR0ze
kj2VC2IMndK9OELtxtipVhXpizypz6Mx3AJlAQaMe+rY9NxP81Um00kP+agmwSgbxa/M2nFv1fOb
1aWMGo03srle6qndlhnpdE0eiQ/UCfu4cW2fcxebHjg/WIzuhQfoSzpkrw4b+K0ejje9Sc/LK9Ax
K17THH1Nlq1iG3bJViwpd4KkPYhdbLqGcXjCbnxzC2WvXNOm1Mi8N+bkhHlGcg/ojzUYeYYzU52V
Nra8MECQMPIezag3VypVQGWn21jJl0ikx1Blr02dkFpkXRwaJdu3Ke8kv9CSJlh201VmvFeT6La1
B11Yk+lxlmQxqS7Kl3MMk2jJC2VGDfxbdCk+w/JoE6csOnttKE8dIXebUFteyyh/patghUBHwlgA
Qs/yvQDbTRu2nNex1a+dSTMYzadvqYCYTE+VwxN0SKOvIuPDLCM+p6k6sVux9i7Laz+J+Q1LOT3P
AUGFWWfT73uCoPuWb0RQfMJKRc6Y7ZNjOc3PjSS0MrLUExDqtZoKRC4RYDTstK/FQNYfTvI3fDmn
wQxjxpxNfElr5yVW+me3FvegGIyVTdrTxIp/pm/f12p4wpW6j+Oq40IVe4QBGJR0lxg8sJF+388n
u5wiWjTeTyKQxdFzuBLU3GHsxW4CxlJ/LkLjzRNj5+fYkPwuzI4Y557qpoePnH3N9YThp02p0ufq
SQRAbdFXQNE0lzkR44iVget19e11Nwr7Arn9hRx6SArSulSWdLbojZ8YENNrKWqkUdgvMRDrPdoQ
ZJaGulSmVn3C8O1B84jwiC65a9AdynWmyALEUglW2OuGfb3EttHkDYc2t92DGjTtPo2mDAZ0ld8X
ALRxe2YDlKy6XZlaJt46guCmobHvDBcUNFdNGWPQbPBmJmtEk2LtpPP4GsD30bDsmZm9SzDPP6dF
8JwrjRn6LCH3+bkZr1QUXGSRfmoE6+tUZTRIDIVnEa+rbmo2NRoeY90Agk/8WDU8dEuIR7ZTXzIt
uhZwdDcQD55LDVdY21vWZuitV1VMzVtRQGACXB9t0DfiCIcyUqEm5FFL5KM5Af0zOvrUsODynxPz
rSRBmuFCDsV40Fe2Mo2tcEjX46dgXzBzGRJrpK8Rg7j3DN76Ha0NPv/UeXE0+9Kb9QhbtPmqjc2J
uLFfxFL9rA4ledlkU8pikx2n9TdlP20Fc8wxLfdoPLCU9TXBs666xFZ9ngPD/oU+myfPj5JdwpLJ
AuCBBlRYB5/6sxaVVUlf2JNT7ENu9XVhAFrL2OTbggP9h4fp9fdZ7Y/Gk5+Uust3Yo9LRWSy1PX+
JnoeHUeJBFft3uzSV29hoS3HcWKMIHVRPJUH/qZv//17siX++bcjBo4HOINtb/kv//6DSyIUhRe5
8KDZXljRxmqHJ9pwEApC7kcNWcPy+yLwO+F6+VXAmWBX/vfvjXBPJ/QL9fXPuS3oUsc5QWy0Rxcj
1kmZuwxb7Gg5Lk5JmaR7kljfRmIZmfsMwzEZcKM2XoHcJJreIjvgcp1PfQi8jEnA3lsSkxPMxVCQ
TyO6EiT7rDhRsDBdS86F3Wxza7ipPIQbGiHSUvLSu5m2UiXpnZaFGjZERLySMHjW//4i/8MlBIKJ
WY5Bmptlmj+p2c0MBE1pymIfme1WlvoVv/Y1XxyVv/g+//SKQlJCSGC5SL1/jt3xRsNV/CPXKiPA
AwvH62TEcqOzwmfl5CXr1k2JWCQKG2jklfzN/IGwJ8gSc/i1HjiXl1IlWXDszK1PWAjx2I/9E9zH
i8CgH7kc9xZyyFUYLjpJZaqX0DKnHRrdaqPiKT71etPeilQ9q4bHPugSeexil/Gd3SEMLuKvoAJs
n6kv7yJEn53Skq9BOT+75ADMHfs4VYl9NAG1iQqyp3Jmv6JSJ+hOSM36+QoxRPimydeGBfGpWYSG
jkGN9e8v5D+cMGJRkqF5cB1Maj+9YaR/lDVT4GI/j7ASKCcUJ5tF5+Jro9j/+/dazCR/2dtw17Mj
krxbjuP9zWzSmFPsZKDB91Y63GRLbHH5qwPz25300/cgtMfEFcmfaE2Wn+GHuzyO6rTLdL3Yl95Q
bdtYmSsZzG/LSR/PYoJ6FxxTU+49zbyMgRdhvM+Omgo+tEnyGZAc6rF8aHw3S8R+SHiIRx6nUzXl
Z2QRX4mVFRsHgeg+E/bMUEtAXtXn9i6LAUq51XsXGQLrBDc8IJabVplF3UIAGjIxr662ZoPkXdCq
7wC/LNCX+KtVcAnWcXqG63tMrXDCi5FQoBosei0DQiwbayTX3a0szGgjxfwLB4L8hzuW98JjY8c5
LOXPphB09B10RXDNRkajMEQ5NuwOG6+ppfzOkPLooElYyib3klssvoOWSTer/fsu4VoO0mKDmKHf
jsGyQLONEiGJ/jImlVi7OpvndLAvQe/YK8InLxH6mTWjEm1VEa+ydpLpWTfHtxkIb+zEj0pQHdJQ
w1vVAPpG+vNEIeZXQVTtRDbuvGq8hRY++KTh+pQVB19rI9n1NBiQmCC8nWnNz15FjO6/X7j/cJPw
zFj+h8qI7s3860U1hrWTdeNQ7AGDrylxFNgtfhyJDiaowl+8I6Dr/n6fYFUEZmcZEML+dk/WkuGR
CYZq35htsTHw5iC3To4BTyrP4P2ZieLx54kGCVBIx3STCjDMzlBnZr8vAxtPv1cREzHUGw9VjB+j
LPaLyYVUZqDZd++BP7Q4N6j2VVEKNIXtW57MN5UhTQKU6y+XWSjSV4jaVKmMKhOQBHVPlIcqiUSP
u83QJe6WxerlW3s5SyXWscUHAhg/2lrHZ7BH2VZBD6Nu7qKDwvPzrQkCfVeuxy4tjyR7P8X41NeA
WfrVXNPqWfP41HSh7k9M9T0xPLFrvMLVPIolicVw+nW8yLKWv4ByqAmSWi7Iqh+2hiTceLmNWmXB
Jx2fYEXTQKAc5n7CzpbVVEt6kJxVncKOrPhoqFovdWJxi3VwbTxLvTVdtx57XuAki8/MzfESKkpx
mcmXJBqAN0hM7qWFbjU/akNynPOa+PmQG7jrsiNN8Y41UMGwceDC5O6wx+6MYvJT1I7FMTWsy9BC
fzKbiQ3guAM0H+/GusFkQ2WfdfLFbEgQ/8WV+w+3N7UOQ1DW9lxRP+cZZRO4HKIH833rTG9FO9xa
nece6zjaO27rpf761mqXnWewNqDS+3bPFxE+gLEFnZbwacg+YKwWyYbZ59pdlq/rrAvrFda6YuOp
ftqzjoeYj6mPxYyMN/WSxIz1yDvjYmPgGPJcxC+ET4WzfDU74mJqnDFJNz0PgnJLb0RFqETcr1TY
pew3qaxZ05k8DyMBSyoJKbNhEz51AydoY3a3xqUl9frszJboJq0+3rHNVxsQ0mJdj/MJtO9TEuR4
YA1t9tlGv9ktWQVN1d0cuoN9GtuXgYcITWb/JGx1Xar5zvnj+fq/CdsvJmwMuFyOyf88YTsUX/6W
W/r75/whQ5HveDBh6FtyayUeuT9na66LP57D2Eaq+U1Owj/9MV0z3pH5TEPhLGmi3wShf0zXhPNu
sVcun/ZdvPLfTNgoKH4+pQ1hLCZdpnWm7f7NRdqjh4jnSGmHQMxqLeose7WSIAjxtOlIOCNCaKCq
txOOGUYnI3kfpnFnR01+nu1AKtr8It0Eejx8cQBb3s+BKj55DAeg3ZAGHPt8Vr5WZcCUuJiLT7mF
Ul2n6LlvYkpMP+E2PEPcdEFwJzlQqNaj345t99Fp0uzWqH6414fXvGyYSiPdeO4GvfmIOHHQVvOQ
FTMr/0q9QtMkhj1uNdKyNBEixlL0HcoXnROmm8qu088Rc/LQF03O82Iym2BDAEN8SFWtmLFnXk/+
lAoE0/tghtbUUJNtiHUhmb5BDoq1yk3Ersb1A9gSKdydSJzB3bASih1fKzJbAGFMy7eqraqPZafP
hLtP+qoXWXsKvXZ8gxBWfCRJgBaNdeF0AldVP0xVEr6aEX65ODEXVH+/ZQXEGcJuakUg3XiZLVVe
YaSUHiZAVTf44kZnh6wvvbgiVw+SxPhtNXVrEP0Hxxl7WJwIMYaibxiaTbsRJPvVqMEH+InI3xTa
dxaeNG42Zdkh6JLuUXBCruMW6a4cJ7EP5sog54QMkqPV4TZLcA+fyFmKg8PcGvVxmLNoSX+yPFT4
Vu3cuXpuFtQ6U/YsiK147IlTZhhrYCDpMQ0w1kmDF7Dh6lCNCDeXoI27cTaBVBZIZ8p5kquRoc/d
HBr9hyydqnpleXlzNwZNfYpcd/jqAcUEMD11ZEy1GWSyQRbZpgIGmayL0QOxZTCbYgqsGsP37CU6
Ck/pJmxVbe3COAcIYyZj+ylJSCJfEeJak/NUi/BauJCR9xzm8Y0YTvHBJNbpwZstvpvQnebRqGB/
9nUkT4aZsIaPcMHtEZsQITOVFY+dod6PE3NZMnezlZ0n6qNWhM1R6Ln3GyBHp9na5EGy6BNk12zG
uvZuC81hhKgXltoLQWH2NZKUA/7gBkgLvXZO3yRmHw9ZkJmyH5vztWcBgKtzo3jifUzfo4aIro5K
2nNrTNHRaczB2xjlCNk0KCQUySnM11yu5ZMrEMSSMg6bXKv5d6MM5bkeyJ5YlNXVJQGzErdsrrnL
X1RhJDLxs5BRHS+PAjBUHb0h1vlPWRghs0HlDVNi39oS0092V+i6wtFmtlo37/MRP1QwzPjhsOOI
6RhZUbKvR/tquEy1K0kckxDIHybZkAKUcfdsWvLzPpLdPcGAD9hPOj3E3VVamSUUy9Z67HurJwMo
Rt/bSRJdaDD1i0TActeBs91Jyh6GLC1TzRRzphcM6cYVmA4b7pdb0CL79mMgwe/VN0EIUiA9uTpx
i5h3LSvkMo9yJmIXEYmDoPdiGrW2H/vmWbKkftBSF0m5WjQoNNJHCBT2uVz0KfmiVMkWzUrV59MD
OiDz0C+KFrKYQsCdbfYwNgIs6XflS7wNhJdtnIo3UiCQyReljIHsnVIVxR0aGh0xDWUY+Cm+ktBq
/CvobTyEN/aiwLGQ4iQJMrEaZS0GgpYvs+h1FuVOBEn6QCtTroxF18MMrr2PkfrgnAzX44ydqVx0
QMlskHu1nNYTIqFiUQsFi24onb40LVarmdcw6JjhfJMYGV6qb/U2ek9AIJIWhEiMH1EkIU2yeMcY
G5g3fVEtBciXEFbc22OSXDuETWCjgI5NJ2dRPOV6ia5X5MyPnW41LtIofUwHYPXLZoXO0d07kZEC
9kRO1f+urEJjVUMmPTaiPXWL/Gry3GFnLpIso52Ac8KZQZDhpdGxCR0qtHKs5o+gudqzh79zyxjc
x3wqT/Yi/NJDAvj0b2IwVZe7xWW1k+ySVx3oqguDUfRjbYml3GX3+1BPk3cDYAVGC8Bl9pAu8jPb
a74AXdGPaRwapzn3aoTrQKlWlaWM5Zit0bG5XH5PDr7VNQQdDJmL4A3fUL4GBj9dskUONw1G835e
OgTNgkFpevGD1WgYjRchXYOuDK0S4jpApfnjkAXBg7VI76A5JxR9+rQWvE0e2/11ukj1MhW8Rot4
z1xkfOYi6IsXaZ+9iPz6Re7XCfvYLgJABdIDW7D+wVrEgdYiEyQ8PFgx5SvZ0TpvI8v7m6t5zmru
1bQFTO9t+9HJvi6hc5d53LSLHHHsJMrEZhEpcsZgVutilIt1lC/6dbKF6kXYyMBZrHDs4WpTbfQm
vykgvbJtV07a37gIs4tX6tk1sRa82CKejBcZpWHoV0e2cr0ICg/5IrbMXOGttX4RYI7GJ4tZPXRX
LX3MF5mmtQg2OwB32/abipPjcFF0Drq9Ise72E7xoviEYbAzFhGohnjyaLXjtC/cWB3sjkcksAj7
gFfa/p4W/L86+Rd1suDlZEb1n+vkZwQK8U+uqu+f9McW2npnIkGGHmEtBTTqpv+rlMU7hNfSWVLD
QaXBQPqzUsY6JS2Cy9kXAswA9fSDq8p+x1eDUg+cgsLWtO3/plL+BvL/69yPby/AWNkU8Utw+E8z
OTDGAIyxVexd+AEZi7zSXZGfSdBEMdV3MSM1Ylo/TYVrcZ65YfRe5xReSR38QwxU6QICGO9JMxAS
6aDZ3SA/da/RFFanhiPwqSymAoeIdA9EoTyRtqhQNvX1qy6qtMGdyAv8HjlU8Wx29HlVPkIbGEyt
+WIFBUbnKPTuiHu0Xgu9xh2tTKhXorL5INOWYC7sUvstVZgoU1Hm6rclS9lJjjHyyQtmxU3DKMUN
VXLSwfC6O3sICnLCJbteP9R6Bu8daoC1GRH/SdIP46w5AoRcufi4nbpB/5ovOzTHFOpiNCpbtmnu
pywlHRL2xeDyspSmuWfwG94lFSdnj/ecR58Jfz1wx9HaIn9Fe96mn2U+F6dwBGhhud8qcZm+NAkT
JCivVDcOKnZUdePz/2fvvLrrNtIs+ovQC6GQXm9OzBQp8gWLpkxkoJAKKPz62bhur7HVPfb0e790
W7Yk3gCgvnDOPrad6ceydi2GlN3SOMtS3kfENfr7KUrE0WQT+NZ3hIwOzNW/JZxom5xUHKRLs2r8
F0A4ql/73mSwsGxnjCmwCsxmF12BMj4QQ/uuSZ252RkI0p9bNF8fgxQJg9FilG8iFsHFwwr4PI3O
8innFp9FUmNhD3MXUqK2R+uZkwTfeCHdBRDhXGNWANTedsCzcYL2HcZ4crRhoASuwqgeJCE+eKNt
qnx3xedYbYGZ/vqPeMT5XiPpsQ5niMXv00nJn6HYyf2LBHX4ZoczXnW3L6OXTASwF93BI15QicWo
k8TAX+LJDV+COneGZV4EsWMwMDq1gaoVl6awnm3L5W2UA2Cx0QcODxU9dI5O0rsfEu5ytxd9AMCh
nTryeyrNz9elVZ+Bg0EkycTMG/KXD8VuWpGd+5xm4WQEmhcwWg1ufmxzrC8IaZEkK5REoRDDh3TQ
Re2bbYKJwfom8GvPvqUghLna9cg1jr1U0DviOut/ZBnD1TTHQL4S0/LXJnXTErOYZbAEanzmnVp5
xhLTAziHvx6rNP8czIx5V9BL+ATbceLfzGRBHoUHXXrCZICavOvlG/Y8Yy0MyZuI6MDuibDxLtef
6PkD1A5lAJgZC4trs1EL2zIbUVGObQ4KBFQUzZIYbTXv29YSHyaxA8FaxBO8GBNqUAPtVa0ad2oP
RCa44iHOgCTnpBjXx9Th/CbzcnCcdWOzt1/FDvaBvS4BsxCW6b2KPtPGy/VVBsU8xAf81Sksc8vl
xbrS4yoz8J3ehm1BM1HkHWrkjjH/QP6dauannvVrjgZk+UrZZi6fSQbg4raHT3EmJaw+67bm16FO
6Y9xcEDdIUIu3SMW5IK4soT8seAJ5WfwdkRpWnqXNrL4mmeXKzLzjOWasuyCxt81gnJfDxgPzr5V
TsOa5mpaT37ej5s+tDGLs4F4JLgGn3em5RuFw+Bg5BusgOu0IucVzpS89MGwBqaOhNS1jUatfqOH
ESAODb5l7wXALjpnoQ5f+DIBmC6W2Ee0AmjSryCuXgxdRFyBPT0pruJ9RuG2mxEt4aKJ3Ych7bvP
DFWfw6SO26IIi+kp8AzMEnbLhW23MMuR3NXGxTOFwbsr89pZzWD2u3U/toWDiLBCg8hHpubDBKXw
MAK2+2xAiWAXJJ3V2YpoBB9jd7k4xij4jk61fL6aEQJ4C58nCGU90UB2SRKY5cLVVrEdY0pgI8OC
nsjAshXy6Ewk2tVFkFAscmI8VJasHnH7eKw6cip0YCKJ/S2sZx9SQat/FX7pnCI0RYdMBdaPwvWv
C7vJ35k8Ai9N66W/OpBHn9Ec6KMsqyuECTRTanxDSNS+JLYg25slVA0FOUj32oISi0W9uFgTeY6w
fqsdwHJNiKc5/5pqQnVxBDHrwCPpg/XFdwSeeY6cN3hL1PIggxrEIL51HKiwb8rFEOSOI+mOxAZg
oEuj2b+4cXPbemgmmQMnYjsHrSrATzf6VIF1vgVF/miVhj1hS7Qc/PeB6qxLkfM0f5iFkxyVSRyU
8qbdrBxFQHdOQCoqLJj0Q3RfqZaniQYXkBpyeLSq6rsTj+guenrueK9APF1kXpn2t0g69cuYFO1T
MYr7xFXNI0ypeDXGnfUYMWl4qnzatmIg/vmuYSOF4biQWzNmYxTb43QWUfA8x7b3ygjI3teTW7d7
d8Tmwv0hC4AR7bTc+ONhkjhfIHHcdx1MXK+UiQu/KDExL8xkPSN8Nx+gStXbibZnCz3LYiAPsRaN
R5/IbTGalblhGDWSxDkxgACo4WY7sxyG8qCZ5NFtWJgUFIynNRT0/hnzQ/CWosQGcpM6mGUzMRDm
ZcijIsOuW49O9j5xvJ8hdg+3vW2+jy3IZUlqCEjfcZJQtauov3QevFklQvtJs7U6Q/mxHnLL67+U
mNp3DYez+Zh6s1APqddG8RkTJ3JWsnDXsmm/2wi2H0BBRMhgSbygFJwuqscqjaB8pXyvPQ2dY9y1
be9tOxs9HACo8ldWV9OlmVPkwa62H7K0V2/AzqJNXCbefShD924awCOt8oq2ZEWYkbz1jSi/AcNk
Vxv8v8aDyGt344th3PJx+SslvOkkiRF7T4deAJqQZCxImj2zZc5Yqy3iXReWmPlm2TGJmVl3MbQr
vo9jTF/rw/kGYdFZhCImybmLRXznYIy4Gfz2EAysHHMfUFBiWmz4/FpO4jImveAdBtbapnUvNqiL
hp7Dz7hlVmej2k0u5RigJyms1ygT/iouvJJFQS0glvc5EggiLiypuA5sKbbJxEAhdsJoJi6xYUvv
cYTvQvYntOG2dB7gnnn3ZOr2TzWqYg76CkVMlyUYpmdsQH6vbuo2d1dyiL95ZmOdq9YAuUTUyDqu
tLsL+7J8SrOafXJG+bEjIy9FQ1RkKOTMyQAV77l4ebokuUclRnIQMJFns23VWXeO+Yq1lweUF9c3
PIEUmQ9dSkpeGT44van2kpBjfmkLeXbKuXlM3LJQEKe6EdhURdBPMtbWacB3QqiLZ27ayDsGLOwu
dR7rb2YHX5tgF2wrQ/KdHUm0dl0roKCYVPxNkW288rup58TtHFL+yukwmTFxAqhndt7g8T30MLYB
l5VoO9aBPyA30Xnicicw4lnjWsMamA6cjvBjGKr6ZbGXowheZMgbV3Jqn6Ks9nfMGKNsy3FI0EtG
CnWDlRDCS7QyGUY+JpFXQegmDXsz67g7IwoU5AEnejhPrSB8xLYnZ8efmQjXnpKAZDlX/ciawfvC
SzkiWSS84ZCEffGJK6w5MAnF5rmUVrLsWrSnyP9nYZXYucrM26ZGI7fk05IoNwTDzQhCdRPpol9r
1Siy1337zJRd3c5dIJ1vnG+ISyrEUWoNuKC8p6t31l3u1o+I+mLvsQjJ4Vq7Bv4MNqWUBdUofskt
24x3BKlU3EDmko7tWfkdFqQnYiumS5UzSNZDjhEt64LooaMMuLHxuPPk1U783WcOXqP/yaixREj4
slU/zhGb9lUZJztm1/ri4oa4bQCst6sQxfhmqN3h5NRFf56sRu+DKp3uLbfvnpOxPDHXPMuA1UUT
2s1dyTzw0+NpuVd9054s5Ub7Ng5eKNRGPKZEVvqteMiULoqVq/IckAP6ouLUJQhHdmk4z3o1Csj0
6xoKTobGz5sfB9KUf5nysoi5fGwSEiDVFyunWjwLDoPrfGiN8lOTNHtPpjdk9ISd6DaWkIR+CXr5
LAdd5XiW0kFE9h7VvcO2ZUKOkzj+Y20Vr7gGpuQMvsePLk5lfvRjKImqppBDKwogP2f4vsj8NAPO
PEv8x5BdqPmalvxTOwJ9qKJ7+F7NjpTPFUjFtSvH1zkhMVk4bRD797Etm3tOv2NfcoKOfyOI+VlX
gDCbBReiApTgliCB7s+6ghjFkbZj6lq/bcVxdOhE3TSxn2ftdz9CjFd/wyh2f94GhyjCoS3YrNNM
pB4/iz1I3tGI1DqI8mUbXvqE0p3Nj/uRG31JYmY9fIIvEeIWpdmAuLv1nEivOywZ5U3mZgVPPm7s
rYclur0rW2XdllC05Km1rfBFJYALschQAAqcTZRtpdf9MGPTCWnoRT8/2eCvkHZOeXtIh0G+9TJz
P9Cfjv1Thyi+QxZlWTiAK49V9vtMP5Evckcatph0NWr9mF4k54nxjHlFvo247n5wyVRfwayqJyeM
qej7puP3g2aXb2YppumCycY3lmenSYOFb+5hhqvR7UIsJTAGF+615je2d9hWLG/fJhZb5M4K6rdr
L1x6jfU3TOpl2vFHhVK4oNoFk5oAmSXDmZ++9JwKOfI6sz6QrUtH56YZvcFgFbRrf5gT3f/2V/6V
yPL6g4DiUAaIwGFH+eerK2jp4Egbqg/MGfmKZQBFsK8avh/uPfHRpWQV0RtONCEzp+zbf/rTA2CD
7EeB0IS49X+SW0pDWz6JJ/WhzaT97OFr3KTNwuuswM3VE9iXldf7NAHGSCrv36jarJ8lNCHgRYHd
MbQtUAH/8t4JKTGiOiJ4r7sSPtUYD+LGzxv7GfoXbTMQA968EhpJe4w8c2W21UDjV8V+sbAzrefr
p/Hf8ebfjDctEQYszv/v8eaxHj/+aLD55x/452gzNP9hAUXm+v2TACD0/sFlTY4GfQ+kCm+5uH4X
ADgQKgCT+4KLb9n/c/v9bq8x/+FA20VPtVDLGXf9R2NNrDR/vpG5qhFKM3V1SF8ASHEV/f5BaqjL
vleVnwYnsymns5F1cjPmdv44OW7+o6zUfByvBlC/cDGD5ldf6NUhmi1m0cjvjHsMdFhI8Q2qe+H0
0Us+s704N4vbNOmJhzzWVztoVLHeWjdXbyrAnS1uNf9Fu/34MLQSwXSrITOdMFUWP9TiclXNELwk
U53hvr3aYHuGxpqAFNyxNMhHTBTpUS3O2exqovWuhtpq8dZiWip+rbDbxmihb7NwUq89A8pHHMPY
cgdFOnS/eHWRiN/k5FBhdazS7I2GtfkQUaxep7gp1zaV7ZeBaosBSOwuKqnJv5ekMqJo0E7HIiOe
bma/ReXI8Ex/+aVhPNRVRsCVr8r4VhHbfPSupuMYOy8zsNoRFzvJ8mwNTZruHn9c8jHj8DkUXtRt
XSDpwJKceFo7QRnsuwUcwvDFK560lSR3LEQxCA91fEjHIt7HcxicOCYJHq+R4W6Y/nlPJYM+8giq
hAZHa4yE4AEQ4q6SnCXuphJ1+ANuFxW+DlqfSEz8S2fWXP3ajvLmNER5tiWQB/0n+AkPxdkUnlv4
O1c0SbUyQxnc8rwJ2Wsqf3hUfrlEHiT1ITfMDpFFBNYpTMuC2mP25FNTjD3GkQAjMuODh/oKuzMW
7p11ReAFCw0vvYLxYnqE71i0yCPjnA2gdywQPaB8APWiha3nXDF7cQlxD5Fne0d2Hs7KK5CPUD2C
zq6YPjOF2Ndf4X3ewvGjAvuivAPtZ/YzmD9jIf6Ncc4g2BkJ+F6lYu4/q5at6iEiv+slGqbsqJyq
2c6hzpwjubTqQyLGv/fGFm/pghukMIY8mC0QQqsO0ZVMqUVceN/F2Utj5tGkOKCDtC5AkkCY2PsQ
kh4hENEn2aG2ih98u/Yo1knZpny2k6gIyrqYc6vr9Nb0/DK6jTsyHJmtkrkjaHVHd6T9YeD6LQ74
GdGCiirmJ9ExVB0r5oBrqg60nREzhp1RY/QFqeGtFUOXEw74fNeVecntzeBEEygt43xc+cRCU9Li
QulMuJ5Nb0W7LAH5SWdob9MpHNAFOuWmyK2zjbLupjYtH7uMeCTK5cD4wb3MUmDGMVvQAGa1uHca
rBbDNEnyRYWONlXQcgWKqjFvDeRr3qbrGPVBCSA4Lpv7E8RJfHywY5hxheNlcGZC/wil3Tcu3AQi
Tefm7HXNcLKzoXzUViVQJtaeu/eyqn80wu5hTrgx8zr7mgPnm2UQ/FoE+Q8Y8WKTeZgT6jTrno3B
LhggTf66q9g7pIiSn1qR89QKCBFDdoFS0/RgVZA4lqzoFoK1sgWJYEN+T3LcSyjaYh3P3NgGINas
jx89whO3ZW1l66ghVi9LTcDayGuCQzt75B3m3vJp1+MzwHTQ5UA5jn4t5i12IgIq7cx+9ORiEC/m
HAdg6x4JOC23HjHOE9rDbrhxWcNTZWZE7xF+9eoUQtA8IXZMciQLk0yQfgy9/4yEbDjL0SsgzzGh
Chk18OxAmhMZn+Y8YQtK8ni+M3OGhWkVZ/ez4tmYx+zf61mIw2CE2WW0jHBCMBNPu8ieh3VfQVYb
QcetSQ9rbq/7AL8tFw+x/WF6SDZIgVS7KSpRJYZNvyXK1MTaw4fyMKIP2kYzXBRyCgs+bdvB5bFm
xxx+powK+cwdBaQinfppnaB6uaRgOO7oFsnCMl1jq6p8Rmdhm1szkKh1hT/s2i4ovyO2YGNGpaPX
MV//94xYZ9sdSHnMp+rOYoYHLyE2n1HUF1+dFv2bb8XiyW+m6qFpknir2TLtConBWs19AM9LdMuw
3IAJHdgFD90kHZ5S4RA/m3TOh9NxSTtOM14mu6luAkt2h8lwrbsOUPwaevHAXTXqJ/wZXgD90Epv
exUiPECLculc0pLMxM3WilqNQLaAR2YR3wFszw5pZKRE4A5+gLQ88IFUOPHGyXqUYFGfzCezkMmu
pFcnFamIviWE+wGZk273znY7RTYNKfViq7w7dDaYYJTs0y8lenesZ3J+dpSD6z7K4JtiuGTBA9/8
WxOP9mXG2X3Bea/IwfNMYH5ukzyiRbeeCKe2dzNs/o0eG0Aznu6TV9nI7t6Z2TcmXY0mkAdTc+BE
nz6SnEBJJxF+txo8sGfj6BAOZwuWQFyVJ7ftH/pBdxnyI8fq++9m4y27e41CIze/awOYCuWz36av
NHhRhSaj9gZOotwkxHGuE2IBK4JBt4NF2q521FQuE6f5R8CAdxvlANxbNqL+KsHHo1ZtOzL4Yaqy
H83yeYTbt0/zMd5ykUZHvspiw8KseHAWoZxb+achNuSm8dp0/d/6uOrTXv9dfYxgk97l/66Pzx9V
9/FnWNtvf+T3Cln8g+AfHlUm7SRDFIsq9Z+wNmxY/4A7aFPuEiWFtQMP1e9VMjafP8DZ6JYsMuhw
Uy2DiP9k2Y/G9l+q4hCFX8BIw8Vt5/1sImQFj3cmnrxzactlXAu7ddx4+PlGEOGdIXvGi7AfEL3l
pVNHt2zvOYJb1zQQRs09V+VTAazcKGGkeYzst8bMwC86BBFXNLJQkhO4K4tZ3uYJExV/xxwCTuVt
z4ImmVge+1QHAsJmH+9YYpfeRYmm+8SB99CL1IfoAh56TSSCvytISoYM1sQbac/6Ccf5bF1wK6QS
u46FHGDF8zBj7We1nXmpJqtwGc2ZaGT8loHsoWiCobknrj5/asmPeeuK2WHPxKFrcZOpTJ69qk3Q
y+rwO4hSUfMjtDdvp7AgIoKxpFmtHM0KCYl7cJc3lffWoETdGGE9vpMkyYnj9v6uHjShke3i+M2U
TVh07SRGANLdkPt8LotjNhTJu9e5zXe7c1DDQq0NP+sw+CymJaIA7jnLrlIf+Z8Ivbzn3KVuah7Q
MVjbPnPC9YTskt+DM+lhyKpkXLOCNTf9GCu2wZIYxxWlM49EEXlM+SxXHSpjLu8HCCxwlktAHq0e
96D09EPY2Ro+OKtO9IcUrlA4jPSQFFn6g+vBfchy4ua3qraNO1J1ocy5Xnvo6slCtdpXz8nsU4IH
Q33PEeuvFQGR1MNBb98IV9mvBuFTYuU1tnNXC6i6oaRcLn2wXyq15nPRuzBMmBYOW8uuhq2xPA1H
I5p2zujMh0LgX1m2Q/O7oUu5C9LC2JN1MR9FYs+fqHH9Y8LA4Gk2dXQ7GE19qY14KPdiNjQ7ktlT
Fum2CoGDR+n5z/9H1ihUcmO4S/jlOjVhpDRsuUNRtadMgnqvTkgXxwK/E0aTLMQFZqAbs4i8xP5f
dOO8NUH8mp//faL+f56otin+euJw8wGj/Wesx29/6H8FVSYYWZOHl0Ad9cfUPh/VFFYa5ll4eWma
/9d5sKCobZupXrhosRzb5Gn7+yPWJ+rPd8Beu76ACcR/+imk7/8f2ufy43mgm8y3QrwMSJB+UlNV
5pABo8jngx9bLtlESLov8cRih/g+hV3Vddd/OHD+zRzxXweWJvKtJcKJVx78y5S6L8KEvG9PH6Yp
ax9MQ6m155Hc99c/5adpyvK2OMcYpgimo8QB/GRE7d3OVA38eOzZDRIae2oe8hoYbgp7bGsaI2kR
HelCaJeNx25EjvXXPx606Z8PLl6A5WFGDxzM9vwi/MnkNwwa1Yr2e1TttAS7aYT1BlDbPCgMrdSx
SXuip2BorCMfoYWMnIjJi0yNdN0x539Cxkyybh0F+qYbOUNWMStkBDRjvmMLzu8ltwKRkVMYqFkm
mdFVuFHHo70PtP6icswfnSzIN/MUsLjicbeOfGLlSyrN7xHs/H2kStQnMrYQBC9zIbiVhNMezIZp
pefY8rYdc/RDk5rue2eITiNjpg+GvqkJUFrpr4RmfgcQUr0UQ6X3XTZVl8hi6dFGKSc1jOEKyYxZ
vycp0hLQ2PzBcUrDS4f9GRuiFz2GTC16EMLSrI98VMtkHl+xxZReCGdPJczbNP3OBl2e2s+61njt
pjq5c5uZhBqBxgaZvA3d00/bh7pQ9P/KH0FQ9tTznZcQ54Ni4xCZ5bhxIvh3wE+ah67so9M8+NOe
aXxxBJ3Iy3F69ZKZpXppstl74ttBOtyZ9rayMYoMtNOfGgn3OmaAsE7HSn9L+qh+w6y7aJBkZR68
MeQeGvEDOz0JSp7FOUWvo79GIpe+MQ/W32jPu1fY3cElmmJxbOLeeh6KuXvN+rG6LG76S1kGfCKc
dzgARDkiavbIbybwBGFDJwHHjJUCkd4wF5RegjnBIp0Zy0r7KSJ+Gee4g+nJ7Dk+GFMAGEwMDWYT
bufA6PXeS4fiiFJe3mqfJCdEyfA8kSi11db0uuJIihCVwOzmLOfxzBpWlD8izsh3Hpi4W/YPaP7C
WP2am9pcVX2f70rc0Tw0rPo9nRr1EqF9uQkbxV8FgWwvyyhYWRPvOBwNeRtxWq89o3HvjNhUawGU
bOuJLFz1YVICcsm5FBV6xl+tPNV7DnxxFwu+iUiFAbMLqTclfAXmIGzyvkgfkx9+ge5zGqMs2/TI
ySqIY1H06CE1+MTDON9UY6K/2awE9qiA8k3RNvkOR03/w8zQEqYCUjU+/nnHJqeAqMP3SPXDR71c
ogVR1r/qlnc/Q3lj9TzzTQiALXtaHf3V5grtXOxHp6LL30bWQKcEkP9dHHyZQ2iqVWqUjD2IibMp
A9x309ZUVFE0vMQ21+biiE6RgNUgfUTxTpaJ+rUXaCXYYnFRTjbktoQvyvONfhc1Qt7J0hF3YT+6
d4OOrOcqJeNwcD1S0XvB1QosZQf9un53Shf4hWO4T1OgA+j/WRCuWRnXH3EAvWmdOtpgToqt4vrm
goSbgHWt8ThpWYG8Yx50M2KgeJWdkT9qdJJwlWI+H4u51AnLCAux0UwPfc08fT1FU7p3p7T9lHSy
fE1kzvhIIsn0tgD9XDJTI8Ji7N3c9mSXBvZr8BvjW12B32k7iLfUQtIVH5QzVxCR+tmoto4Jke5G
NyOQe1Qeg3gkzp0MHMSG36xA92vaVKbFFjK+TdPM3o7r0DVXNO5htaqnnkfTUN0ONX6rnivsJIz8
vjc7Jp9m8Wi4w60oZbkLEt99mFuXZycIkdvWjZ8iN2INCXwGu3l8iO05OZZ2/q1zhbUdimjYDkL/
ApiB7B41/EDuRT50FX/qQSREenvklVqDvNSlGrcQQ6d1F8X9DwsQ0TZOuzOzimhXjK11IpIl3ACd
9deF7wLDk3F6K2ahb4xQKr1u5+jkZcHJyBmopkVDALkMo+ZIf7YkB0xiDS3SBWKaK/xqRfEVSyYp
K4eueo87QK8pGB81+4StXRrhOUtiedN52bjzEm7YJiutc6qjaTuQtHBkQUxrZSnzaFaGOpQ+9CXZ
Q+yvR4MBxjLGUriS9okJ4Mo2SvM8uml4GGLrySmZIHqMHy5WFTrF1uaz/+zkOHprtwnxyjI4XGYC
BYQgW6b+jt7tvWKXdhk6G0qKbQ7HeAxJxSS5kuF2tIwZou7TqcdhH7sxZx4HeLBTWKNWDNF7ZBVe
80hao7Wy+rzbxWqgT0uAo67CYHoPXJWtmIFMZxKdcJQUef4Wsrzz1x7c/n2YqnREbCwD3FxBsvaV
cOi5neaB6izYodty/KPk+Qo3kocIYF1sUN1Kcl/diKJDkDVHM45F0z7ak8QClCTcVd02jjHFVDVX
oO4t94Q4ePo2o+ICBwYBMejw+hcbRxn1yWq9+UPCdj7aupyfZSZr8ua68DDNbngsh0jfp7kDWJ8U
hVNeSsH2uSD4ysvh4TMu33Z4jR78TuQUB9oaVnE74uiRwa4xVLk1wmJejWiRNyJ0su++h/UzMPW4
E5FWqyFUxq5J0IYOMSgTy+AsT83xmKbO5KyEUpvYiFFgBrG1LwjE2HpOTWaZmqItaYPipg5rgdAE
AWC5KAGtZtYn1hfIA8lNQCrIKKf8VSAfTBYdYXiVFBL6gLywWJSGRNvli4jNOsqkRIiYJl57LhZ1
4nAVKvruIlq0F/0i6kqkjIidzF9luYC6cZR408bMTHWcse+tZWm0e/bcLov7IU038yKoFDgCP0sn
88wbixzBmXxKli3uW6hM8zAmOZYvkwzubAXEPN8tGp9f6syq130xLnWBbB4mcg43XoM2ZhuoEtcK
Sq98FWk/Y8Zll8mxdVR7CZsOKRjia4RyAI7TA/jTqGP4XLt32o7SA6p8+QsdqtGtW6nz5bsBHryU
SFnmcA4V1nzI3K6Cwx4RR1XJ/gcs5BG512ijDzbzjgNH8hT+qooi2EhtRI8y95d7IKdM8CMT9l3s
woPzE6gyTSJdwrxS49HAHMfbTZ1kN+QpcIKYSc+6pMhLNqjs0M8QVy+3yaLxtGZOZz1QFf5WfDWp
bT1nFjIIhLNZsLEZB1Mng8JAvw3EdksZ6j1NOUuP1VIwVltbiXyTJXZxdPDuXYp2ng/C7EjtrGlH
EXahsS0lAtpN4nYc7tB8jMcqDoeXFD3hXVxSaQCDl7fxfH0VYfPdMTzKUqyhy0MZXPEXSrNglQJG
K46okKx7HoPVDxwVtdoYsac4tRWPStYj0aLR5VDrpN4nLCBektTku7MaI6jWZtnqPRISfTaZpGyT
QY2bOOYsrym23uirAf3qpfwNvfrN76fiaHe8BSdGix+Uk/4KtEyBLEQ1UXJpSJjF2KGHhGJor2p0
Q8ecFJmHv24i/o3sAOeT57MNRoIMZ+qnHqK1w7wmhaOHoGU3pyjkYUg57FfrhoHIA65oynuHNB7y
4eQ7OT4BLtyKD3vo3b9raH5Ow732M8srwXRj8XLCnwQYQ41dBcBtfxAplT9g9cG98z3WUzGi4hPs
RFy5IZ8svI3p3o/rku2l6xzmvn6Po4oLs3KaU+coAtNG2XwfBiHuFCOdbyMV9+5vPjia459EMRbD
R2cZQbpY6n9+sYEf5L4ynO5goK5dQXr1nrTkRjPJ97szSFnccBRxgVmKKz7vu2Bjck6dcmgiRP9R
N/uCIuivX9S15fyzUoe4Urhuy4vy/408a2i4RtK4O0Cdbpw1EfPRpmPkxx7AUHgVhmTDo3neajYd
CcYHKqhM0rz6hA9h11X5YzaK5nRNeQN/U/+QaeE/BOQLbsO+mQ+R0UK6bHrX2Pz1K4cT8y+fp+/g
MzYBfoSIHn7GfrDacWShx/bAWpHYCj8lE4q8V72r9cTTKSWyLkRE96Vsjbw0cOD1W/ZHkMnXEZfA
NkUeujVcUgcGWdY3qrXFm5KyuoGhlJ9Ns3TebZEn042MZaXObZIExwg148YU6bxLJ27okkcJcK7U
vTMtJNftVFKvFkTOUkDOu2py9FkkVPNtM4ybennC2GIwHlXcek+G6+uvMohNd2VXAoSw0/GM9YRH
3TvWxXFgKXlMopqanWaZvgS8r4Gcc7lC2rjkSXyt1adqbh4QBy7PlHAp23MK+rBkgCzM1HsSTi63
9hQxSUY0d8kGsvlwm9IzqkS9xLMRJysoVsV762C6OvVk6qlLE40xH1KKIZsYzH7aujGgIrToWJmI
NGBhx57YtQnAFRveUGW/1JFAddxgRjv63lzERxAMKYFKy7+IKOijjYnEwVtHKbIWUpqpuM/o+AiW
LxY5sRip6VszyapNFC2Gm5j8IAxzGLlXxNNytU0W0QOaIp922jzQffOIher+SrQzqR0V0/WOxM8W
paqcb6aWxi1IhPxFZ0O+a9M+3aPq4H7KR67IuaehSCpveOnT4t3HabeeJ4to9rEAzdjqVNFU8tmF
ObZ8wlP48Dl0jMc2s50jpn+GNqwo91Ge8NAL3L449m5Qf2A4qj8E63vq/YJVHbdtvnMwRN3TiQYX
TYLDCiYsi4Ki6l4rmPev02TBuyCe+71fersqCQuW/j0gDTEXE2SNYhwA8sflse0yupbKd1bUTv5D
6bTDC9Jxe2tXdv3hdmB2EEPqs7TonjdtNXMC9ARnvtoZAyUSYiTglxTFBD7v+qOPqmDjBD2dUSRE
769rd+YeIfOsIoLR4j/CqGg+68U2FpQzCeN0hysXLcShSjgTG9kwlbNHjpwpXI7QBL/6zkXRuSpK
u/mOliG4WCNjlk4CxImx2p5SoIsXj2n7vuUA3eOlcNd1UKmXAHnVqh91ug+WCRBaK3lb5syH/JQ2
OSCa+AvfSDxv02CWb2zO79Xky1/6oafdNl12ppXoVuWYLA5f/tLKWArn5VVPImSIhdCCC6Mm+/ii
caEcreVWnZbnu0mQx0YyLHl3m2nYTS0q6VVmjvYWhxuTkaV5BaRKA59Monkwq5Zvps4oRa5nsaxi
VI3MeuDXOgGXKkUvcx3H46NahhJESOrzHHv6ZlJM166XoT0xguHybszDNBj6RsRMPJxONw/XiQ9S
jYK3Am/Ys5icgHUojgWyesb6FFQgg4LLEOFxvI4HDPaUv/SiobNl4MhHvwzy5jTQu1wyEBqT5KsN
Zn0zc7vh9Qb8EK2wtxXrIGZ6Zcopf2wkwexgbv+HvTPrkdvItvVfuTjvYZDB+QL3JZlzzZNUqhei
NJjzGByC/PX3Y8k+kEs+MnyeGw003HBLzEySETv2XutbOSgqtJzhUHv6th0wLCVVzy2OJ6M46YVv
xFgfryF6HKp+wISP6DsRF8a54YTNIOpdkPEIEoJgTruq5I2JdencSATqDxQ8Rkfja1Qf+wwzK2tY
3j4vFqIJ3NpT+4WsPInGpJ+fKsFrHsmuOIm1uYI0jWWNE310fuvUMFkyVqZh1RH0nPI3laCd9u3C
EmeZXP6tf/O2SWpE0TRXMHri9vtmEJlHueythJqipFhqlYHk5e3RhLSyb2xaQxUxqfeGWVSXTS3z
bYsP+dLvVftcm/TQTBXTUxvWWnki+RPGCCctcOl41joh1de6COoXHVPsdEYbXE4e62w9EbezSZy2
+2JUFjckJ/h2hzKTVg6JuUdE88Hl+jy33boMq6hWF5hc6EgGqUfNm3f8cTZRcDBMDB+TtetNXbLu
AhzQXkyfR8JeBvV1aKP6FcdMfOMNDW2jbn1+cpsDACsRo3y+Dsz94vRW3vpQavZxXuX35TTSRbLZ
Jplfyse3vcHsaQGv/uQbTGNr34km6giV4MZ7AyKTietftgFlSDvn8hE32Uhen03/DNIGEyZufOJm
5mPjothLB25kQIP4NBdGdblA37h0JEUszk4YI5SHnxQhUgCrgL1ty4kESGnH44d5okxucvpzRl3I
R1FWLLasY881xoRPiYsMkP6FG761BInis0++bKJzzFAPeBvlp2I1aZCUqHyPMponpNbLceg57LxJ
VXpQI8cWwxwJ5MZYv5AwRYN6omds4TQ72lhxT5bbEnhLc3nHZs/D87bMarJbDnSO5gv0Q/FHTvUz
BBK5MoNKpelCdZa+7WjaPDH3XI4CKcUc4jnlxyQm+JCMvEd5YLFruWPDGc/iWRMwUfREvwyFSZme
Kttpz1NT0ERcl0rLWGMxcyu/WXyJGIUcArpeQu2sFtXiJqFlwjvZ0Z2uem++ejPXWq03fMOIpQ89
H32DT48Xl1QPysuibj5DZ6XkaAGdnLKKlywlnPhGetXLODr8asAyrZP0E16VMec3ADTJaWic2meq
EkIGwECQaIjiOqBuGZz0ehIGi+zUUk7UdUQFOY/zdhy44bOfL1e5pKX+9j/fXsy5zNhihDl0X5yJ
PbVhUzlVS69vtRTzvkwyvNpTzQudUlXG3mqNxqYR3zCiJXF4cdLlqnEXTmSTN++1yn8fCJV3dwhy
+H5ro9hTzYstOZkSTIELGrbHuI6+hwONBL4xiLUim44D4X5LF4NtWycxPQ2V3eB4XCyvB//cR1gb
38rV/4ij/0H8gfF/Pej8z+KPq/QLEWav1Y8C6T/+0B+jSl/+xrAM5gCjyGCVNHPi/EP+gXbaZvYS
MDF01vxJl4nbn/IP/zfQZQy7XA4HzKZMPsWfImmTiF6HwADf/jO54F/MKs13kDSJDsSy0G6jxMY3
YljvDqGtFjRQC4U/jo0Eo/kIJ0ofO2etEROjwqNXJ3NZX2a5KaanVFfYyknqbNgUg8Z59dKxkiad
vQwhE0Jad5k7RiQM8i9iCV+QfJ8K8X5bKeZyP/zStz+7J9ZP9sPhD0oZH9hf4dS+dBwOpvz7H9Td
vhqmIuqW7oKiWt+TmSVCZ2JTmkfP4MUmCfD7W/BF/9/4G3KFYo7r6ke7hrXy8d5d0jZwwa5YDqIS
+c3+ekmRFlYj0ChfuG5wWfeeyEJyCHClZDYtOoZKrWiPZoe1JZjgyepwsEcPJij6r2jvxIlZnyKP
eeRmGT1+FZI3V896jwgN5xc9/boa0KOt+2UhzX452Cv/AskyphwQJLSqzDzqYCR0bYl5TQ903FAv
8FsLd9T3xULjAiu+89pXTa02WetzKVLUxxgiR5SVW/LCMZdMLgm1ocsdIWSmV8Owj/AYXc0uE8GO
sV0bThZ+lM5ixjPbWOR2S9+Y1yRjwQXwYnSOO4pnNGjm+smNxC4YGCSxfDQpDxdAsUQHb1RHE4jA
V30buxMfQ8vU1zsLDcYnOU4QFdxatskN4hQ+UTDjHiLSNNFPHSPmhTx7QRtBkl2nLmRte/J6ySeS
Z11vdptnyWacnPsODogXo+kJhfSc8X7pKjZci0yBj41vavFiyZ5fLlWazzP3ta5P3eqxCUf4e/Am
XE7UACxG/m0z5Hw6QGgMTPXScogTBplU6+EHWkDdVWuvjx44XIS8cl5R0UYfhtnFUzV0/HFqyq7c
tql7l7iMH0NDtfxI6WxzF1y779VzwpSxOdqLgcXnO6TCSS1+llQU7FPaodvwMBPhuyDOdaR5gf4d
vMSy3hJv/XEC0KncP/zbF0GLc4cBRo9KahmxICawy++Eb9C0J5BeH9cOm8+xCbrYTnUzL2FBBCwW
WdebvG09ygLv/poY67Tm2hvW8yNdJ3IOnQAVcZlFnEhIW2C4lfXO1TzH7gcxeub1NDZEQVo5XD/C
Ko61KGw/TGXlvVYxOWCNZWSaAx+PbDLRsRqnEXhEksHCCHE/5POZ/EmH83jtBR+E26r+TqaLcLfO
6PHYkFnIzzulpdvdGL12rD0aXfCDYTm0lkkWHzD0BTQ7T6T8MpWae5dajT39PmczVjX+scx+b/Sk
79PVgJa5ayAHEVHOq6L+AdSw8kuY83N7kMViKRbRxL3lUA2j5M1exS/Dy+VlFS9lDv8YRgf+cfWs
YH/dI43gRRCon/QxlY10Dzl1xIXDNAuriFagL8aMM3MWSY1VxGmP5GrMGtPjwE8PBYKruDrHH4ev
Gi4LUg1+Fy9Ym6yDA2O2SnLZPebLIsQHMXhLe9mjQ+pIamNOsAcTy/K7IMkNnlLbKPP7aMxoHtGy
b8NotKzTMtosEMtc8lt2zJFJcDAmyv7gDfrS0K09RoWPboIoaN6epkXq8Z3ykQM+1/uaOUe3dcf1
peg7CkccHCv9BVuFfEwHwRQcjWLiPuvCH+RNFlHccxgzIUN61mReJ+5KzPGL1Ssm8jjTRy+Ku+yl
MzsaMhtnYGhnYaHIP3asEGbCmBO8BgGBVYXCWMcC24xXxAJo/htvhs5Zdlatxz3vi868zsjY0x/9
IWrzb45XETO+gZwXRxiURylvSvafBT3gQE/lFFXSL+ki165hnBIJ+mwD9J8UFJHGBmP1hfo+jf3r
yjKCZ2ccwEMs5oM3xnoKcRwPTwgjxI4uZrLFd6dCa4iTk1UEEZoH2OKbMgVqbVrmTII8wvUj4DR3
Qj6RtSL9GCfAOfZ247jEqdXNHEGaa4g4bHzjgwLcHlql8QLOJYUSSXGO4BeCdzKROGjmMv5cqMj7
pmMrYuzZVTd94V4OU9fOu7zo9J1be/GLY43VrmST2jJ5se79NqpeTOJeMLEbBIh4C9k9Ru91t0E8
56FHyC6c+iUvrtImLp5kpjDeGKrfL6LXGzFqHVYdLYqxnJqbsVjKS4dB7G7gJH/Hsk5USTAkD6Nd
3E6eobND1yp7386t3hhZXR1GolEfgKoUT1Npq3jf9RVDGDYwzBXtci5EkO/R9CBfbCcc44VHInA6
WvUjm07zXDmwIbbZoirUfkb9MUG5xE9b0p3xXQfkoesNJKa4DNOQ5QOew5b1O/LoblvQ7z7KJYv3
Ex2raycmVG6bGPDaGa1QDmxVJ8eLVpX1wS/amRjtwgIkmmi5jx3zLovq5rBmGW5J4W2eObA2EN3l
6J4qtADjbi694brt7eghaBL3IMBX7h3SB0KRicXfz7PrXoukby9YsOejUVXzaRJmcFr6fNrNquvC
nvZi2A5zRj9CuY9jOi5fDaPILqDfkmJRdSTW/7ok+qmYQxRn8R88d/S6aXr8tT5p69Lys4LjpO6b
7oh3ugiNyWITsgWHewZ99UXEW3789VXfyc8oxFA3O9gIVlkYJLO1avqhEIPen3jJRMp7yxHtEwoQ
Foaml9QYv77OO2/023UY3cD0otqD5POu+hoTBAoqiKOzna8VBlhCeLRrl8/REUvPv7+YZxgMZiiQ
kQy++ynhjSgRUwSe/YKconrtxihO7+Gbv/rXl/q5kEUqSKOQWtzAF/neiNvGgdcIbbhny53N64r2
3cGZaKYqn5wKRWDWPzwlf3M9k3OIyWNiuEjj3gn5sE7z2halc15WVs/3LahKUGeH4H+oRlQ68/P+
+juuP9dfi3W+nL8mWJAxuk6R/vqMzJBie5x49pkeGtWV98axYkFlB660ZA+0EchZoShH/tkQGdvH
rz/Azw+p7+CcD3wc3VI6b3FsPzykdWW3hi6YEgxD2h2niUaBNqE4/S+u4plMyFxzVWO+e2qKSE5V
lCr3HNOKOs5gAw+eT8LEv78KB0rfcRjE8eK9u4rbW7J1BN+Fobm/dWH0hDT0/hePCakTFopSTjur
vPSvtywnNpj2Su2cZUR7Enk7D8U4I+zczRGgt77R8MB+/cV+Xr9Y01lN+Fr4drnsXy9ZpWM0T4Vr
n3H5uc8mrbzzYqyAtKGoAxKkZwYDUOJ5RH593Z9XljVYyULJZ+BF/+mNCBgGGEvjSNSM0BOies1R
c9csn4ye9a8v9TdfkYfDg4+wWqDpO//1K3oolbhUKem3rR2elTC3rIA22M+s2OsJjrDhf5Lu/t33
++4xIWQA8fO7i45MAawkcM0ziVsdaAnbOhWGnxw46Pzjm762Jt696mucIV4X2ws8/+c3LfE732A9
OS+dokWXmaVDcIRnFPfNuHTXNQLJCvkHZbKeqOsmai11PbYoYvY2QzkOF7XzymBCfTVpjFF1LkSk
3/q52xT/8Lj93Sel9YFHBPgCDZp3G0pFIEaKDIQnvMQ8DqmLpi655+yXYwbzfpMFlPW/vv3mz+sQ
1AfeKrZnlMz+TyFXBf2SiD3uLHxBrat9i/NDj0YGX6fJlpk00fq8Z6l53Q5F+4nGJnBDKw30fatk
WxzaeADcSJVE5495XfKvN4cA+QrdIF4G7t17lbfRokEefd76cvEpug0nezFjYZ1VAd+NTqnxT22c
n55N1wL4D12F+gER8vsLtqlai/55OY92BPOCmSgQubbiMdXAaP5tCcHF6Bthp3YJbfvp2fQXAGFx
G8xnHWvyTirUlMx2OeU4RsNx8df3+qdbvV4MkIFp4DZgOXv31pU5obIqMuazS1CjS/na82TxInJK
/PWF5DsxgfRdlsu1eCBqiy39fWUE5ijVLsBkKoguUbcGZzgAab7q86cI1KG6aLKRTsgb2DOZEvIE
isazug3R5GyDdavvkzSnTyAmDkuhMhlVLhBvjoZwaWXR9bL2RrF2PyYoRsthkvF820N9gz7/62/y
88NAKETg0DANHExq70uhlAycxiuVOkvSc7ZvcFBmo+khNuZg9+tL/fTyEwOwBvd5Ng1bD5buXxdi
RDWyHzUDo84AfYltme/f1m2wA8O3xoPpf+wfrrvXDzWQzbbm+ZJXH1+Kg3Hl/XKzlJbZdo59dltt
fwP5O57xzQUf3hoirqfo6rRL4TzVWst/WOnk+0fE5souGGHc8tgIqYRWfc8P9Y9dRH1qT2l2Jrwy
Lxdkf76bY5VAdYSjlpQC/zPykNzejrUygWWu3J3Kgnx8lP1K731j0hpDSRdxydd+Tdt568Fi6Pjn
t7lLB02I6HH+/luvn0XF3zSlZOGJOF9TmmET3DmZIhN0fbyItaV6mPuO3OWxmxsFy1fpW2fSsDZV
lNP3y98gqmk7Ah/1EfHlV1gQ825rEMh+N9FtgKjYi4O2U/e2huK4HGpQ3Ugue5S9hofg9JK2tFGF
oCaGYJPAvrrscxtd7ppajqRlbhcO0Et6RilhhoxRHaLUBzMhfGEztCRE0/s2IH2+WksGmWPzHVM7
NGZhfgUemNMUF6gqyCBq1mYo8srkdiRkFxQs+ar1iQhRmt7IwqPk6I45p6KqXfi3b4DWt+JzzCM6
L0Gx1jVtw7uWVASS/U63HEltbsYdB/e50wGEQV/o+0YvZXJrlbBOL/O4Hfs7ZSluiGw83u7aLJv8
vl7IuN12Q2+2e9Nw9X1uSP8ydt06v/caU33VyqAFhpDWWb5haoe607Xm2op6Q6AiGOAP8tWdV7iO
NCWhQ9ggHWVmX46rVJSOBorefZr3UGPdBlXLlj4InSvSg2iE++Xs4h60Iv7GwcU19xnNLrnZOhvE
A2mkXLpdybnbwKhsWjhJYSl5U02j09+bqYCal/O4JLecV9E9mLOHgFMIxmzjCBc13zIIJR2lqRAe
uJIl3CFaozlXwHFd8PhT6l3aY2QCUEEqELGvAqe4rruCnpYPkwDmb8EZdiPTgC5jPACyezQr8s5Q
bzg8YFXiw+cVacfe8FYH0LPn6UMGQashcWv6ZogLEUZFNEJ8uGVzrX8P+iW6ReSkwQ+sLTinGPgw
VoLpxway+JpGCRZTNaipOX5/rVzJ2mKss8rJw1H0WgE362jOz+ajqc0kPdLtpTcve5tlvHMdnqLW
X2e6YKL4XaVae+Zg5obPc4qFZq9T+vDfRzMmKGdQXGshEdvUdn7t2a+lma2d2I72/KYBq3VEkLQy
jdftz3MHmowJvSsopR7ziE1upJoEaT831EWJNQVgQSOYNIDl5Ye1sbNZ+yyQcXoHcIIPYsLV7vZN
IQlbXCAhvwzaswTSas/J83ufRA2ID7rAApVllR0OmJnmb75gkrHL/Fbad7PZ0AVOZmpji/dvgke4
cRgDJDVp7bTBt4HNNCfnDe4t7yOFeY7vHxs+ItFNkY4NOvUoWtZUMFGQOwwgl279XNCURE1QLWBB
7cyOzqXxFupBh7z3aZAtA+mB33f8/8xJ/2FOalkInn7Yfrev/ev/+fZmBr1+Lb/9v/96/FZV35T6
9u3HQekff+rPQSlzzb8jScGEMh3mk0DS2KX57/8eklpApnzWMJ+ikSKLnsZ/D0kt+zeqa46R5IKs
AD+I9v9iSGp76+7449bNmJHjUcD0j3Eshfu7g6k3d5agxVUh7cmV2RxGetvZCB11muiWl0x5NywM
cqJnP89hyfhnayptHTzalce2pPmJCUaVO0mE8LVqbZcUTyPfualRoZnGGR5OnbUrY1c/lyAeVi6E
Y70GcWWeZGNglwucCUl6bJNt6X0dELeD8VHxwQF7snX9vIXWStzGsvTDYUaZv6GrY9ebhbSKvZPA
eyoqnyQJsque7aZlxeEdOQ06RkaWuvtBed7WQGICzyNFktZF/rGa0+JRJmgFEftiAthwhKqfE3No
D3IUy1mNuE63sXTdzxGiN6KjSpLn0YvHMeDVuX/KWXMuNbmE97Sv5bZCWDsOZnDFpLjd+mUcvxSo
ngkRzMfj4g0wPFNim6PM6A4MK3F3pHaYd9Z8Vze1d2K0V+1dAcCH99a8qWAmxVW+dWqd3wryhTZe
hMSEtHN/V8QKM0beOg+dYVW7qbWN0AAHcxlkWp3YBIAhicWki5gIjGZVw+7WLmEismUF4tZXrUs/
c8fwlIVlmoZHoOj2ToJBu4yj0jnYjUmnvbXQPi9quWtGqa4Y6kYbrJCPri71lzkf3J2aMgSLXg7G
h11+M81usXeHWm+Ji5rv7TTzPg+RDptqfsHbrw5mY2XHAUb2wZJB9GFE+bfPsgjgV+rmM4GjMruK
nXLN3ms00xPdM0kEK7tNE98/Krfr9q0rwcSsqhtaR3IT+z3MzLkLPvtdNf0eMzvaL0ZF+EIblYQO
0JS/s0nIKi7nrHlKBjN78kkafRUkB5PRuzjGlajz8cIXlCd1aXCT0wD5YYM9B2dr5G+TJffPkeFW
N5Y5gsKdzCc2XiIU8BS2gILr/I7ThTgDEx1vJETLC5shqd406APgW5mi9ID0DOm87xSw601AwBag
l0FPZxeZclbJMdgsKJP26GF9/FQtUrO2ljCgBz9DRxc4KIlt9DphIQcqkWkZ5TZr2bOVWa5DZyAI
QlCEOi37x1C1V50rX+s3HGn7hialmvvoMk9Y8xYOkfBNcVLfaaZFb2WwTcdgqoIv2MhawKcRDFR2
enWrBiZMXwhiA5Jqg0ut/H54chpt3Xb+kHTDrsi9RztSJDJ26OZgwgTnqQaGjiBCFfOWkUJDPSdK
9qB0HuNjY3t59yThcud66xgYKpNt5Xq1d66U4yuxhY8kjRsWSn73ckQpF8GJcin74sj4BCkKk67R
iPi6hSjtfTRo17fdTlFT3FXQrqKvGTAdWJZLsGGF2ySmLQhjHuoHnlwHrG9QAvwA9UZskR4LZnhG
H2SfoUzP4ojQFTuxU4MpJwtqGHIkUuvYO2J6Yl9NcRl8KGfEIDktZ54UYya4wkx6isWqnfQt6i77
6ww+Lz9I8GHNkeBkj+OBSAMEkiYxWbvKybkk2mvOyaVmfGvFDMPDnN5ARrYSPpHv5UyfR5ROMlh3
+JKsAYtIy6Cqb2iySpBuhIokVn+RF5NjbOt6JOTe014MvqFyb/QIP92xKcAZwmBpw6PY47owo/mx
mJB0d8giOiRUXWuExCFNiDos96oK7BZBeMB7r51o6+SFDU9usPAEmjI5VN7oH+qky28rWZDzFkAR
64hKutSkhF1ETQMdZOptRGdAEXipxhTz4VAN5qbPXHn2Pfjpgjkh72rG+hW76a6La0vsDS81Hjio
ADKS2LtA0Dti44qquvaIarv3gYnj/mzHT0QayhkQVXAxWz4FUduZ21zb8aHvSL/aLMtQIB0Ec/6F
kd1n9qjumnaMu5+8iLgJQtD8jTRa44EMjWivORY+OXas7hD1R2wOFRLe2FM3de+LfSFm4zxWRvRl
ka5zy5hsq7DDnVg6o2PJX/Wce1C0VRn4n0YqwXrTE5mEK6vVF97iLSBCpL+J4ctum2nOXmg2mGcH
jds1WRL7XlT2RqPdzkAgJmYDS8Wyd9kcLbfEhWc7dL4HVVTNE8P6/jS743BYy7uDM5aQujNzmsJF
CZSqBX52xlTwxDotffSnLPG0AJ1t0xEdQVawftCBjQLQhMRNoGJy28wxisEFuBfG1vjg8gX2jcox
4ZmTnbA0LvYzFhKI0KMTNK+jL/sr5snmt3GQNaelxdrlZmQewblZHzHC4VoIaqA1CG/3Wdpgrqj6
4jo3pvbDwHt4NXR9d+vQn7j0PbMKsbZll5g10gOIufEakjvqHlm4x2IZXwhnSS9nO0k+RvVgXEck
J/CXKJdKYJWJD35thMz9jGuFlqYHb+L4t06GFR80RfdKAHvYKjffWnrp71DMrIrp0ndPZaCCuxxD
/4WZ5fXnScXtBtK+scvnmpm5EX8kKRdRelUaFA8eSZBixnYi887fGKZ4JhDI2E1J3V7pKpgvLKEA
NLP7t1uNswV8a4LfXpv9k5BD728HFSu6BQwPAjHVGzXCdw9blOYhoMc53VSxJIIbciCBr/DczJi/
jRSNxVqTgrqx39aEtb9Kja5W2wkqCs/IWAm6Lg/AAY7unHgPVpf5MVseCrY4eVTu3KTf7WP/qe//
ob6XJqfiX9X3V+la39f964/1/R9/6s/6HjCLv3rdkDuuOG2Dav1PIaT3m2TGSiXvrlrHN43kn0LI
4DeIJhbuLma+jGY8Ku8/hZAWpBfy6qFz07EO+Jv/TY1vmvJdkW+wNsPY8phR8gENab7rCFosMGVv
V8ZFZYg6aQccGa7Y4iiJcNCbmjqRPazegGxruj1PuYkJv+mtb1oXeEfKJa3Qkc3qCpGxHdQbfF3L
R70AN/xgBnRPt5MyP+Mdip/IjfHCNHadjyMGlits5/3tMgUsuGkNeBXFpfCu4ol/GbJnBc1BgK48
dn1WXXgZavBSO3dF11ufxYQH+QK1mYYS4MqesEVM6k9WTqD7pVraBd9T4U7D+s5bw9fsTZwpFSxI
l8RFvIX7ZcZauuSKHD6q5TDxrOETbOYJLdkAzeQqt1J0/G1Xes0+594+QC0oCdmWVU34bBGlT2YC
qD9G30b+UJohn4C+g8cE49yDaw/ypEgUOUidfS3ou+9Sj7xuZbQpSSrIdg6ZTB9nJOK3boZC8cj/
xbrCGRyVwCcQuveV1XebDnLarjfFq85tvfGNrJzwFHk0gjDI76DjQ+QfUX1vESK0zm5hjHRvGoVz
NQbozcx+WMNZgqBlqrdQWi+l7z00nhM9dv0s/VMX9ZbYZqpxCiwMNp0XjwDF5xEN9k5Y0gtzItz4
DRoSFwZdnd2gLi76BgRhNZRTunYuI7Sf8zxd9EMPX1PETbLzSAC8byvCto1DFKO+IkWEcgcO10b2
03HOpqXaUreMSWhDndr7cxQd7bqUz81i4UpiL1seg4LYqE0fT156tIUBwjWlvqwApXrgkXYDPTQt
dhNOf6UOaJ9mQ52wWlREU2aFk5qvsUIozp0jG9dximBXKjuUGGeuFyciKsSIqp0bcMpEm3LvE+mw
w3O+po7WUxamDi5zu+b0mLhBv6GnqHzC4oVF9LEjgTEs0Yhj22+I1PUec40b3ZGneOiunNnPNgsp
uV5aX9vtAljOySmgyujs5dW+ovP8JERyp0EyUYfxCeMFbFo5zp9MY1r2SIQiILzzA2oZdWpxL+5w
M5PuUwrj1DggXwF1yXMgkE5xHlc7JRJsDLZOzzaj4j1BI/jMi3k5GS2vpnQLIoRm+VL1PpQHmM4b
gkLIw+qzcV8TeQPVEWMghf/0uaNbeO5SO75oUR5tl4UtEb/5AXlcqOxm2BMExu8jQEiUogrjVgRi
02CCDeMk+eYg7sfuBzgBdREYNAMPjN1huwdvhaFzmOPLytFgzAH4HHBxPfSpUCsOztwgI4pCu8vM
Wz59dpERndKtEULNCQH38A1Xxbz1EyKRPV62Y9usoRc0wKp4AYjUtqdqch440tznfnpJKUffeTDg
2CyPqdsfyL8Kzl483asAm8ZSyq1vzLsYB34Xu0noj/aTatuDP+urDBQGrspB77um6HdjRBFJwOoH
F37tZiK9dmuWxbfCxhYlq8kF1ZsAFhUwRFvTDIMemwiGWRbB1L8i0Za8ZDoaG8MPyC/16fYZQEZ2
RKpUiB/HiWerUSYZLEis6GuqUCTBcPS74gusOmTA0gjOLsvleehQxJFinV0TGcJBmbnplrfCvIuT
9g4M6U74fKmlrq61b2evxbqa5UPkNaSBKXHRNNK+T2XrnuuGqp8bRsuSkKJPXps8G4JoNWTDvyd9
aR4pdxlBpG2xwe45kxESBedhTq2dYlm/g86Nc2xxg1OeefeR290hczX2LBP+RZ2JCQxv7vYfWVeG
raRNRKSG1WfXmRxGKMR5fzC4UXujbgcUa05yb2kdXHXaQL0s+q2dlZ+wK8oQyd3NrMt9BfBoo7PG
2yyVulduxeqSrFZmI9uDPSCUVNT2a2KnWGQTdoc2CnVuBoc06x+JS3P3kqiqhymfrhrRdiEFWfaE
bP3Jwfi7KcT4qpbg2Y1hb8C94TkeGvhD8HYTOe3V1J1qN6OQJE2WtA77Wppxe5j87kvlzM7O6RZ1
NHr52NDm4AHOUSqVQLcvnHYyrhPTuh+IOitU8sHNJY5LjNgGKTEbVtqdK4IXOyBKwrKdMF/X0kb4
t76yDirN9L3m1pWbZowhWriL/5JHsflcOL677SyPV03YTKTIxfbmcTe2+ZnpV793xnY9xWX+ph2b
FFlsUCdhPhc+oeLDckrq/tg32XlMo/yAMygN40A0SBHFns2sCJco8Db+hO1yU9uD/YVshn418An/
el4M+y4pV/Oa17VX0DFESBZ0vYMslHxutEvOtxwu4XWzJ0zFk2kDYIRvEowLG2sWBDvZ9Q8jOoc2
9covo66OVL3PmZcTYcX3QRhc56HteOnFOGPT7Upzb+NRl2HsOMu1xkrIXCFqm+3AlOXCSR3yg4U1
b9QQW584FzT3TIfzaiMQXzYkqbAyjaVV3QKBBwNcd9hLcQOGDZyt41xzMjJNWNrV0AyXEh9omErO
acFg0Ke0xFMipnV7xlxek8IkfOd6Mjz5ATF2dWPEzai39lzYYFDmJRvuq0z4p4D+zVmP1pOtSZQR
3SjiI00mDMyON1lEQRbmBJDbrnHqss/K3dgHX0ox3pqJl4a9PfX3yqlup0qA0c/FXTknw02u04+q
s7r9oN36DJLoo6/s4lGn+VkKxO0IE95Cl9sXllf7OJlz9Ap7vtvhc+igbgu5I+ApObhYzza+T1hJ
mcP0TtX4KYhjtasMX1zFuBFIPurpfozK/90dQAcNyHQ3TmIVr7XvzQ/eJBCKD/4nK3eaEJ6Y9wGL
HLz1yDVC6SXZI2ZaA7004ojAK8qNZel6yzmFl4gbRuK6tjDyoW/lvebjxXRfd2X2tenyz7MhiLoJ
qvEjQcg7A6XtNaY1ZzuPbNleRq8x9NPOprfbdPamMbriQi1LjblxsKkRqviKYMIjfZE8xJSPEYxc
p3vEzy2NMT8Z7uAu+fRX3fajWIJj3c/6cSTPa28GaZCGAYyXS6hjX9vc/8LqXOxbLElbZjTDU5qZ
4FGt4NAE3bx1MHHsiOhkg2B4tu0lntDEkXTeRJ1JlNQWanvptJeZqQgp7NV8CfQ1OE61qSGqtF+K
uDTDQRcpvJFmNB9YIBWGkMEqfHJGCKU72FWMbrq0czYvJapPLU3si9glrKugFvxg0CKfcV0XPqJl
e7aIA7DMzwxM3c/kRdIXXPo42ETEQAtkMTvm2vleBiyWCwo6CuARqPgiMHYa28qSNxEHFYv3tuog
8eFd35ZUHmECYjBOwjIy0R1cdGig96RMxg9Q8ZlVX1FohQRHfOiC5eTK6SsyNfegzPYzQ1Ka32ji
dgPuTgTowO0X7QT0fYwDd+7sZDDXYSU126ImfUnbw8vYr62kpaF7CKtw6xR1tOnWLp3Ia/iCFfbM
iF4qXpbiaCEm3iRdNp4rY9pFnXWdJZmFFcDtDkXj0uVISqxCPZqy3AuwkiT7Ymy7+y4Z7YNhfgZA
S9GE5nn3/9k7s924sXRLv0qj75ng5kygT1+QMYdCkyVL8g0hyTLJzWlzHp6+P6qy6jidjcwu4Nw0
cIBKoIxMKxQMBvc/rPUtWUSPbJYLJkUkaGmWucELrTat3QTeICMEmnO5hd97WEruvQIiD8NBQ6wJ
pCpMrWGDh6DmkYKZE5MU0ZU1TKglS76N4MEdivyd7nGZYRk8ThXMH1f3Uf+nxXl00nkjhYdRZqI8
xL8CfCV2FediXh0r0Ps+AvI93Jn3vOwfUc4DtXOWu66gVzE6G8ckXifgP91GWXMSmMpuLlozDVhw
NeMrwjrChfKieJy6liUpnlts45rFZAgesFmh/04QTQaGrNieF8tjUStcD3gxwpThwveMuZmY3OVu
waC1nXInmHULWODkRY+uyK9qZp3XjeV3YV+XPyiAscMm7VbIpWJ3AAB8sgbsTG2yW/K+eCTILN3k
JNPtaqv0t5ZFwWPUnh3MmswvgPYgho9ZsfN1u752vOhNb0lZ97PJ2SdjNt0xxtV2fuuIcM5dKh+h
/BtdyetymvtrQweqW9XrwIuA4sTS52sDIhvIWkaXTmUC4RoQ2frueIWy83tFzwGZ6sXwltdYOUQ2
tP0VrS5jQ0kab74cIy8btjhP9jmpIF7ds80CqCxaqQ511twSFgz8K+ERmdReiEBZ3ylFi4thxtzD
edwbhBWzkZZnEDIcolI/6RmDRDcxAzNdXie3f4/6+K1inbDxKvOu7y5uFT1WsOox5ZbxN00DitHj
tsb2u4Sx6V4xF3r2VLVpfL/aZxyQAag7gIeYqQOt1MWVZak7OVKhaWxtwq5fQFFlIEmus6gaKdG0
WzhMAxT6Ylo4FmTE2+U0qJEXQ6CfPa89NtzB3+Ym+TABcBG6NM5BYhpMgUcLuhru9+Ilr2RRbdNU
FNccWxaumMrMKfKqxiUzuinvRqxTh0Gb6hAAYraXqRaTQWEABAmrDGGnMQqsOAgcaHRU/Tj2Xo6Y
IRmOVNbZ0XeTcm/5pbVT8xKfR713dgQdPcwNpK268m98r5e3BHuKH3ba9uclSZ0T+LiGIMU5O/UA
y3Y2sW4PVjlXGxIpXunj5SUrLZr8WL9ZlnjAxV3FVyZb+ZCZtX1hpQpXbJmmvVnBmpEDHdPgWtqu
Q7lEGjeDfbPE11GaFqnKLMGKmik82SNMNHtAh7hmgEj2WAiVNLdGkkc3DlbAg5vPb1D8CHY1XIx5
OVeMwvZS9gDxGzkf7WbAmjQO11hsKC3aBLNZ5n/zdZ1sQabjG1kkGO+UXVIKNQtZPfz41h+RDNBo
ORMlH53/zjIgrXSTEaKTkrsE+uCR2vHoFiVuzLwYdjyu7C1P9JmP3i7ZxKR7magbGirvvpeatacd
ZupiTvJlyHx/xYro2YXjmpNopGO4nlv/XLalF6hMAomJXJt9IuHVyFrWxJn67M6tDsskTw+k364o
cSUD3EI6qdB1d2or80e9gFrEagEJPXk2lvRa8HTfkg9EFGHDx1hlwDr8DExqno8kbGkicKq022Ss
Hc8jYPHUwMCUVcUldtyvlee3e2rsOpwUtz+h37tS6Pt4ZOYBUpt+xk7mlU7Gj8Kchbmp+1gqhVuo
u8xodNgCRqhY1szeml7LMMuwgEwQjCyZ0KIwsjHbEP8gT2Vbjw5JleP5zJRN4TKfCMuOwn4llul9
xzPSFg1sxeFtcOUbyKejZ9W3UGCmY0om7IY28swj+quKhhL437Sl3eJORskTdkM7Bnwb9OtF9Mbe
W7d8/sLBi64DZ6a4n6V29GS/JcYjC+sa/CHNzlI+1ZbG6GQcR29noCPh2XlvzPHMOxq6beaMdF/e
GMYNLWGn6aw8gF0wFdiIKB1PCRCwwLbKt7Kr/DsZa3yQnr2vxzrZ4CpaHj1h3bqLD6ZTkSlptvqu
a203sJqGkBmKZQ3mjTuDE3blQxElH56or9uFuEnPeTWFgfLltRPFnin3j2aYWZx5KeHBgjUGi5BN
LctQSCU3Sz38UF2ThbmWfUtqjQ3zKu9plRZmRkUY8eIxL1nYP2zKknlAIhZKFxl9k5W8bRIe0GHb
Nw4bY9DYN7AgjJNGXU+2e5zj6R1ozIea2Na25yTH1MqmUVf1tmynstkknRuMtXNWQCohKITkwaDP
msiH2jHJQWWf93aQLcIlekfMdX+FarTZW/AkCV1xrOaY5jUiJ55qwO1b0dgF5XGd4NujKu8eNMsp
2l3BmpJNrpaNDendCeM2hz5h5vFh9OlOWr6oAQtxjexIMXeAIKNf9djc39psDdAGdcxOoun/ISn9
r57Z7z+qVarS/q/1B79TXPCcS7r//cc/QgH//XVXhcsf/rD9VLvc9R/NfP/R9jl/9R/G8vW//H/9
l79rZv5uGr9KSP9qGn/9Mf6Pw2uhWui4f1DcfIpPGdG/tt1//E/N1X9zhIBcxSx+le/8Po13jd9s
eyWl695q+2As/y/FjWX/hnQae4uPKwosj4kY55/TeGPFEvCfM+IXLJf1fwuh/ot0ml0otT1UN6AE
/BYsBn5Rq2oOKWUeGBLc1kloLg7Pfif++tNFuf2zn5+3+EdRz/oiSICx0PA+/2TF6NgPK7Q+0FUQ
gAST2y64OQc3VJnVbf/6pX5lp6/vx+KyYIuALv8nA0ZVRDCbYhIOpiHF7Zmn2dkwOE1ERZpUjjL8
UFClAkO0LVhGc/U3L/+ny8kzDjcNcRECLdWnUOpn8S+TF88eHaM+gBB5MJAHeKQV//U75Kb448Vc
X8Imcgvzh4PW+JflSdNoc69Hoj7YYnzAvf219aGA9rjQAmhcH3/9Yvgk/vxyqL5wJiHgxjqncyP+
/I7MGA0V9K72YI1AEOOsEAq0E5kkmR0Vp5x5JvH0NXuPmKTxwDap4lC7+xiBi6wpmg2ZP2ngGjGh
UglM9yONHoHlBGP7nLF5TmZ52/qyJKleYAstwFk1aB6PFCDmmyHHfTy03Y/SWgELTacbXykZEKrO
PiIUhi/mNesjH5RtZm5IfZu+zhI8b+rE46qjchtgArVfPDh2Hj+BFqugeDbmXRTDOrU74EaOTdU1
WDRpuKbj6x5UMFtN7MeoL2q8CgQ4D/2yHCl3L1Q0w84sih+Wm99XqfXOvOyua1BPjJZXnJQ+fYsH
i9J9TVHWbH4mNNdlk6ml3iOSSsOmFBu7leNHk/j10QXnqGb2Xqlf4RgwwAyO1ehcT4wwQl9zopMR
m19dOOYnmaTsbFtGrOkwoCXW/IcJ5fJmFlJeL34dP3QOy4TeIz7JH2Ks1DGNzBih90rzaCsx314Q
t4R9QmkRYZM727HuZNuRSSgxWOMc+8eOemBiLeb6DzVSi00Cwz80PHS+CkADqzrF3h1YYdM4j1bp
ak9JNhCfV7Fr2Xro6B8qgYIpJ6D4oJtgxtKmQdaNfQ5xRlE3lwpsMBg6GObFyOAPz5u8rSvIR3Is
xXaYe2M3pLn+1aoAvxI1PVGRpEb/0qc6ewRiWMQVTID4IU3qZVumlQgip8CGXDvM3cZ09QNrTXQF
GLC5U0vZ3BZNexWx5XqpF697sBhSHKgFxEVMpnMoSu4FTtR013fltCfv8YVINJtCNqWRlK45Haw2
9e90J5Z71uzNZYm16rZHUGS0/XyJyUSrQzJX9F0zwt8gTY5MstQh5VFMNvA63+rPQHHhiS2Jc4sP
fxdFJi6OqHNF4Iv4G8jBhKGv/UTU+MkqItb5aryDt/vIXAei4iC1vcUE5NwhKsC2PuCV6uPxDpiC
2BsmoTUCJ82B6E3raKu2PqMmWMXOsV3dFDPnBnc0PiDgC7F+Z0b1/NpqCBggMpRXQyw1wl4dFHAT
2kIn12wi0gqkx1lUu5tar3m1ODMplnxNMxk3YRmLVIKbBwngi5d1JTkHsb+Po2g8T1LKEO7CGDq+
luzbQYdmmxVaYFhk41lEIYawcv3AdPLxtBiJuJp809tFEqpHxYiG3gR2nuMmr2ZkPvliYV/Sdfp9
Os36wRjMbywJrzQvj79klW4FwuVK0+ueOqvqwyHKSPa0mOhHcMrobuAdOIu8aG1N01pH+QZt/XcQ
BGzUcN7OxKrHwzEiy2YLQfqOHn/XTWRhSq2HIeArsntgO5Gy7NSPyLjdgsfTqG1U3VQ7JCjmK3JM
5ryJQnc47WoVmw+2rfywFFlTHhEptbe9psxXntveMS1Gk5lQkqP0SkAQJxT3VMhquY7yrFvDh9X8
WAkvv+KBtBwFAIpAGfZLU43s0nxPC0YvIpZdRZT7ekKAc7lPOADY3+lDF8Qrqi8vRHndFt4xH4zH
rEiY4EQoXWKvOVmNp7FX06JNlGneJY6yj2jyZbjU7dbtDeu114Ffyh7JoLIooRHU893jkeDcpLOc
rhDq5kenMJqD6aWkz43L+FzBqgiohlbzsC+R4OYOXyDmBJP84SMLfxI41x4id7HuMHM4G1gOIhQE
y7dBZefodPOk2zq4CPieONP3opi1Ne4JdiR0/6xx5Vc7sRmd++RehnWTr9oAgPG4BO1t7uHK6xfX
uoLAOdbMpZaBtHZPOzCOcehj3HdXmDGJiz6fex3ZkibHcx/ydhJ7pP/FtjGgy7vDjNcmI3dAOH5y
6AE/nquptw92Z9s3TiqyQ6KhmvVsdMJkOeQEoG7As02PgifXxgBEueMiEV0HlCO0daHwcxF99MWq
na2Dl+aJABPrGyq45NqBmP7UluYGog8LbKma5roXqmPWKbnzWMAfLHATAdoBbcPh+aOEng1BuoHx
GkctkrBqPA7S5JmByst1zjRAswFFP2/7f9QV/9XlOyCupmqrH90fC/bPIvw/q/n/n4r81aj1U1X0
J0n9JW3b9X9KpX8U3Xz+vX+KbuCIoY1HvYNe/HdlzT9FN+jtP0v4tfT/XW1j8n9/r+dN/TfwYiAC
fO4cMuBs799R16Dk+aVgo8j2fboNfIomOnqb9/ZzwYbuo7YzNHXHQpJn4sbQSUFP0gAvBc51u4PX
2NU2+TyAr5g2CRCNVkAK2ZpKU82P5NERpwPOB3QwsxPom75Yw16zCB8x63riVWYN16LKmsUAC5/2
yzlK3bmnAVbG1oSmdfFd6Lv8lkwy5sSasuvPYBSw7FjO6hS9cZOYPtgsZJ/3MJZckgbgEHojEtbP
KJDP/BUXm+qpsicKP6cEqMmvCdM4Gkv1avrlsgP1AHIQuvNxhvzBVCexGJwf8lnFffNFREuPHJpR
qmAQDC7h+xCbMWJM32WErQ9RnG6LPp4a5kmJZr8kuk9sLnwpv0vOVWfiogtGBtfjbW24fRK4sTfG
1Fpa4u2qDN3t/UgJhVkzK2orSGOcCTujZUG90RLqnyOqX/7LGDyr+zw1mSr3aBSwphKcYgeI6BhP
RKKFDSX+ob0Tv0vxCifSUeYhZ3krljm+GVx6lAoyKVIQ1LwK5WrtPSPc7jRGHyOhmWWNQtZZNh1/
Wm10IBNlPVy7zIbbkHRa85BjVmTYblSbMYqG5ya/g4uS74umWKMGPDxZ/k41AzrvAdv6uWH0V1u1
uq0BJXHDKBccPk/JteqO7lAATo9MrLJnPZmzwM1L2kYYVmGXZvbHeg7cY4edAsiT9ab0NX+XQKal
vPTNF2mvtRp2o03qcloiKO5OVpQf8I3m90kus7thgmkTuFrshuVY7zUxOkz5yuPkzw8AXYcmIAG2
fbNXCmsBWXkzsQ47ZrFTbPWxK86Y31vChizUDpS+jL3Bv9aaSPYUbP67E5M4yuankbcDXKzXeGDG
xqRv1q/92WMK1EmhnWAX87dmvdSRcSJIGclo+Woa+YPUlPHiwCyPQ5Df76nhiK+Ox5eK1sgilzWy
jvRHA2qUCRSzOX5EUeu9LsgEtr5CrE0+UNy9ssvfygVvmEhGK8jUeB6sxL7JkWDvzGEx2YTEUXVo
cJUdIWk5FwJAxMtk9N61cEvySIyxO/oyg0VrzT6j/Kp9aEHl3SBcJkHbLMwzwUHTNQgqBGyxsu+U
SgStjZLPdZnIFz7RfD9NvXnuqyU/kGqqrrPFyt9V3DlRGDWxe0obc7mt7W5gewEpAdSUGIJIeS6j
ww7XGFUhjxVzSi/eTEPlLwQfMzfka59PDSYR5aXpqWTDdNOzfbwaGjN9wg8JjNScR/2isiG9dOS/
PvRZP35JKZxP4M7KrUbI1ktlzfJrMzjdubNpNbeoUuRJR9Zs7ESRFLfAR6KjWqZx3y16jMGWA7mp
B/uHPTT1Hnfw/DRJaLaoDo5lpgrA29EFhhjY8J76aPzUqpXx0fDVebb1Gf2CyQTa6vH74DIyszI/
6NjWg9JmLSJEC+E+Ld2dkegTmWRO/QaPvz/r9ZgSnDmnoVNa452s2C8lmTcfqqanx5zH+bmv0uUd
FOBwxwWJbmga+ifkNiKkTyw2fE+Q2xaTJGDFkntlSYfVJl6OR5XilORj59uijfXOdzP1nXCJbr94
BWvCKdLNLeWTRRvVdLfkepUGMoR5jdMaEtjHtvGDQhu9FGnnPbcyGwvfgLc7ZcMliYpbhSjg2qiM
+JkYv3y/EL+8A0OPlxACrX5x0ky/+F3mX2vI5O7maaA4Fu0MirES+d7Pp5u87il7BF9UOC+xtVlQ
cxRhNHZMp/HTnlTF7iD2HLre3iwvfc1O1jV51CBtAKKIe9CoLfHFIZfaCPVOi8K2duZ3IHYTSyHN
QwHet1Ie2rmt35AFoqCT2YmzBGoIvhTapyE95uQj72srTR9EI9v72O3ca4PFe6ABsEexPWf1Y1v2
ProONPEDE+BXhbSbE02M93lasbrn2+NeleM4f4fLLucQt699KEt7PGlxMeyjVgzXQ9eYJ2DtKzir
rr+Ott3eTjaD/pmYlr2ZTskdJ5t6cfy+evO60v0x49pF1dTRyEGF+86aUa6EYJbmndqNzBbO89Ta
G1foHVt9fk8a/paRvMjkGOhtTlZ8wTIaRCGASPoZDbNlYtXEypfdtnKBnHl2kUah7ciM4QhG4tYf
6icvLh1na1Vx8WbGsbcv6ym69CLyzoNXajDyl+aY+B76kwzi82xwvrE2RzDfWbp/I72ivWRi7ra9
16ICqbTuEnUYRqWVIUzJXVZGQ9k/ecQWBoZCxIFOj6S2oDXH/k7FrXe1aP78oZt93uMwSjmufa7x
OR877SFJbDJdqer3U4aSiuG2JkluGzvlsEeIoi2YeewlGSOdFLEkjyUAwZmXzyKQke3t3Y5NOPfE
mJqh4WsANQV5qNTE3msG5wUHhflq9W110eLS/uKhOgmEPplXY+dbPAZn4xYXuk5jV17WDxCElin2
uPjCYS7TNbXOuPRYQ44xTV7QJCUc09gwH13CoreTq6HXqPEtaViBIP3hvMbUb8BdY7xHmruCqam3
d4RhWe9d0uQd+U5q2fTj4H8RNurfsm6NnY4x+MGOZGKxFFLWLc02kGRjmPy7PCb7Cv5CFY66eeVF
zcjHXlg6kmW0EEzgTn5neFuM2/VH0qcGxq8ZzUfU1e4BlZkK27ydwzKa21u15Oo2mxUzyMQwDhOx
WiFAZC0cx8Vf9pFo3CdqAeNhMmngQCKSfeEVWv9SENu4izL1bNe5u9Wkf2caBArw/vSOumP02oPB
Iy8OZCcT6NONdnRKo4VUijYi4tCul/dUNUWN6DIaT0aPvarieJsZnnFrWuwtZGbfRtSmO5FyWPfQ
x+UOlZsrNyZTGomizuqvzbiv2W41X0udSDrglpYKI3Rhe867cjdYuKKQNMw7LRXuwQDQfeMKd+JU
cNMXCjQHWYdEuVLP0aFXMkIumpGk5grS8I7MAUXInQ1hr1IIghtrkjYWh4rydWhB/7FTucfhlwTj
Yo5HR58BAwK45nsC8YObw3fRLywJMoPM2GfkrF1QuVNMT1SqJZEO+vhl0PP4Uc+q/NEyqAHx+CxW
iKasvlFZ55+XzKFaie3oSCIZgvEYnyaiZtxQyDuG6Jj2AytZuITyJDu01Mz8RNpTYvrVgQVP3H6Y
hXRbHF0ZWBo0waToXEUDuTDYrZuTnSPTxGBlXlBCzNd+jdrCz9I47LDjnJKSjN2Ywv95Qcoiscdi
hBo3vZFeA+kRvEvrVOAt+kbWqMEyM6cJj9AtB27hPAs8f8dZc8tgGBNzU/cQxpW5vDYJqXKuducp
tvY+/PJNDmEWvQoyrKorx71ualhMCaOcaBHOaS6KLcHYj3ws5q6fUQqzjuoZFVDcaHkKNT81L61t
vYgW9eE0dASFZVm+yTKPhX+Rc2GYITL5YAeIEUIFWO/LE/JUE6Gdt0vicj6hLrpJZsv4ajawH0Ps
lkWIfbLZCRYy4aJNYGmz3tws1cyizSqgh01jsGB0e5k1Y0JdgPoYd9Lej2z3ZnKSLFROCbiA2+9V
a90tINzoAaivc1BY906oVPRLUuTpZohJ3V4wgp411kbHVLkwDNtuCRV403C2cP+pillzCZB252dy
vsGEmG+kl2/TpSvoE1TTsfFHTv1T1/p/2cL8SkWBfW2grkagh3eRjdPaOP4EJkkidoRp76VHWbS0
ddpE/GPDvoKsKkJdvlh6Wb8raqmSIxua+1+/OP3tH7YW64s7usG2yrNN5xP2/fOLY9lonHlRKUMu
Aj8X2QC1T/Pkxsv87P6vX+rXHQwvRUgN/6zdL4ugX95niuXBwaHFSymDnC++IzNwVZjUf7Mb+Yyw
+tmrvr6Q5Vrsm1iQCOfX3VlWzTOSczc+9gpxCDQu6+j0n+GbaXfLCAfow+AnyF9nq3hVbkxHPS5k
JmhRsjbXCOjK7V+/9T9/xKulxhKuy8SLVdgvvX+vd17S0WWAASmXi77mhplyhUJbuQ/0Ro+T5n3q
Bz5nrOenz9f+7/nR3y2JMTOxhfwLdH1Vdq/lL4atz7/z++yIwdFvsIIc5DIrCBMg079WxCDNf9PZ
urHq04XOM5dP9D8NW7qu86+Y4qOg5Bv9r5GSZf1mwpukoDZ00IWOJf6dkZK1Lpt//vKCsmMXzbfW
NNkbsCpev3E/PTkUIhrCX2fMnojRBLqKYjXsJ6To2DWW+YNbZWaJKiYml2FlRV8INtbCnL3/9zbC
KsD0pDCI2tCTeiJotEYQQ9ntvC+NgVGmTD0L1aiaryokcPlTulj1VdUu+ndpxhNxdX029YEOV3jN
0B0Gc59qTvXodp2L6an2h+GEarUZLw1P6G3SZRzEzEjZ5cwOkY08JkLRR12ALOlK7/EqBsDJya2U
5WJsEHJ8G3oDFjLyqqM1TLSDs/TEB0wzlBoziO+d7/GF3TJ5YkNuOUl6yQEuHSly3YPW9M1xqAqJ
ziItp7uh1vaG7I1NZfhPI9Fe+0TLO9SdcbX+Vsi4nya7VSFqXCTmUKsTXzAKWLXUQqDDElG36asc
fkIANsymjix5VFDkNC2HVoRwhDUKgkdWvb24TY3UPpH2hktejdI5j8K137kiJA2xU42ah8VRyxHG
dKtZZ7eJp2wrG/K6rZE0xX3jqYTQ08kYL0R2EJmZr8IyIXT4D/SZAznYmGE78yDpcECX4bdQQ++e
GT5B1F1C0WL9YwCVZL1ETubHmICHoyhwRbAIHH2JHwY5JXy4T6qS66oNyw3S00xD3LctwHo0rNr0
3S9dtS4PRPtjJpJwNK8NlpWF+OIiDt45XbrirwAvuc9qzNFiE942XJEmmp0cdPVcqCaLEsSbvTym
CPzMbZNnd0KwVNVTXDFRko037YyuX09TyW2JwnEzqywGZi/EycOUSwSqvuzIoMz2GZZmMBTTfef0
FtlkWm6woKUfCPO6i0+e17lWaJlc7dCQXnRgSoQ0Kjdn+4idvtlRYrevlaHyd6OrhckB3zoIEut1
uORFHjpc0o0wE7G0P7UmWnjLjHPqmVSKA3iDb4m0hi5cKsu+1biCNrWJir/FjaWfY2kVOxyJ2h67
No42Xu7CaE/txSKmu5Ks41XQ6skbS0QuWiBv7IPM0BFAMDNED8Z4cgPcsTwOo25fp10kkdJ2uXUF
4Ws5lZTYqKB0mq4+eeV3xCin447o8/jaSVqK7t5yrmC+gtifsuhbwhJ7B0Z/2KNNtLZZnZWnXrjq
EfLYNUm+9t16Z98w5NQ37ooHcWpxWST6LhJ9utAzlU07jXyTK6D0H5WY9ZvKzuLnWKUwm2sLzPeQ
5Yc2R3k1s9HfSzlke5ivsEtq1X43Rqhqymn8L7GlMVMFaXPlZe7XBXhDaUq8hbgGroBd2FQatXaQ
sh2f8MCPSSCzacRDYhovxE0z5+kJBOBsznXz3gFysRXAvn9orofGu+Nq7LJFdse+y9/R0fiYLxnr
bbR+rv0gGxzrizJHOCG4ZKp3y5vjBxTosc7wvLHfkFSTMIV8gp+htCMzOajkRFsEdU/S0qjjtsgm
fH8eO1SiwmGUmWXsHSYbHc5InqAX9A7ay86OBTd636Vn4Sf9Az0m8jauz0M71Xfc1jgRjJmg8oRo
jizyDxohNR7Fce2evAb8A+a43Ps+OWVy6+deehiiqvwO+MDf5Dqo/kDBbHK2c2URAqwLAgzlfVc0
3hEL7rTJuLu/CNJZC7rA2WB8YEbh2CHo0yWJJJONzc916/RawtwMGLCY36o8XsUcPa7eUVhyM+mO
/WJ7I1INoZb7asISYbnN+ISym/rTlNXFyFXGjtud3vH1YzYyzO5HjFqYxoGNfwXDBgKdYT4buOpu
FpH6NwOJh7dzaVc7kWPsNVCHngEF6V/o9ZaMgVKT1buqauNtW9X6K1yyZmNNMB2kpVUdvqIEHy64
tMCiIfqBZFQ/lEPpvphGt7A45dbaLjxywqSbBycg7WrclBVPfg/dROB6g3Mx6iUO+UaadHnCeIxr
JoreaCenym/UbS1QjXagX7myfjJ/pHPTfbGxWsmwBobASncG5JMIRPSolpxAEOl5XJp57kOIbR9F
gRWOcpnNuW1UF7xpMiS0rrki+GG8y11ty+DIv9T4GVHYzGkSkUelZZdEF/UG8az8lrcDgV1tri6u
8vB4jqCSAs1J/HuLfOPD4DGtq6YoZRoTWXAZyGC7aQaVPRXMbZ7YNje3aIojUrai9NxPcOgTthWP
orHmbaJXcj+jMdxGc1czaCxh+Fu8W4YytMHdsYSpgIHP7R9Jw2H4nVptudEYCoWObRGupif6LZoW
tLIuS+5TOWqYNIpsnM+2nIssTJsVr1NZJtexG5+tCXGwPeBexK1H585ufzmJVDjvBj9fC6uoTG+B
QaNCkLr/NC82ljlr4aD3Sh3cIFiEdMdg07ly2fSxoR4aVBbgQjNMl15qbbxxuurrqtmxPoCG/9/F
8acO82+LY/vveAYte9Dm183q+pf+uVn1f9N9+NgupJOf1ZO+/RtaP4KbaPH+syj+VFoKOk1Ch2k2
15/zzz0rlbSOlM1Fiqn/26Qy2/yl10IZymCHDhNPE+h6+1cCeSMcWfdgkk7gm/DpIGVz0GRYn5AY
5VjDix4XLlEvdnWfqrm8XrkDQe0VOilsfi+3YuXOyC5D7tIYU3aTfIJpnJVR4wOr4QlpnrqVXwPv
BZSN7U2sJCuClJHRZ7il5pV7M+RjdaV/wnAqsDiKc+HWrUxvX+h+so8omvboC/hixQUyEE5xZ7+k
SXMEsOBc+nYVqy8th4bZQwgNipXOM+eG85SidelDtzCYyUFgC82kH/ZSWw0YZRXdV7WF0C3VxunY
629ZtlSvOCy9y5Ih4QlwqncMyOD/jCsJKIsm52aMJg90p+PnerjG1R6xEFqHrDG095HR1w9X8UA3
Zekdq6hoPuLJiGpCThVFbqL6PWF8zb3VWuMJUhTMrJm5SRGa0viAI4bZzwZUgnHbxJJGis51rJfx
uVWL9s4OqqGKVhW0yaUuj3NaPw+sJskjNkiWSbzhMVFd98X3O4AtubY0b2tkzzPi6ozlmo11h42f
7HEF+9CivRKeN1RWSD4ps3Tbz1wMUKJ5rcGR9qwFxyfmIMhF+jJ/y9OuO/hL2u0EO4r3hcfQVao3
N9oS26es6dSpiZblrKJ8CEsbiZg7ea2xabBvJSxi6EoCVjTZMwZCvMlcpZ6fVmgti2YzP8/CjULU
hw5vFFVPQHhVfyVSm0rH1pP9hPbpARh/8pR1KdMr9uYmTqipqrYF6xeBpxIUM/Zjk1OXLOsM97/V
X3qLApaAT93MglkQppUsjA/yGN5BOLZlwmjPZNxJgNH4I8VrzUBuWnnVZQ7zU8mkvE2JHgosXFVX
cVMtG3uZ+8BovOKiOk1eGZop2LIUIxZf9nyUg8yI468IhgyHnUFsvdXTaCn2ojb2qZyDtlJ6cVjU
AmoM7wx2Fq8U1wSv+HdAwpJw9LStSgo8kvOwcRoK29wf3onAzY56gxN3lPAPNgOiPWyPyXSG3Oe0
YDW78tGvZPSsFU6snYAc1BDESld8x1Ld9kGij/39sIx4SYY5Ey8dYgZUVWXd3wnoZt8aSLLo/0bx
muGbxfkzd/N9S5CLd7DwOLVB4zGvTY25RQ9qsqmLOqIsgz4S5ldz0JMz55/1hm9KJ8kb6mYcug3L
WBWX3jfp6u4ls5G/sffO/IcFwzc2aLgdyGyxfecbli3VzkvK4hVuqv+ILONNA961cQAvXUTvzB+2
aqCF0KFV5TbyovJZxjg1wryRGBTYwTUvNDINLSnO1yPnb7e21kyj/w9757Flt5Fl0V/pH4AWAgE7
ff6ld0zDCVZKScHbQAAIfH1vJMVuiV2lqp7XoKSlIpN8Bghcc84+SKCiq9SZsf4N/T3qgIiGK+N+
xszQbQ0zrn0I1HeL84i9zagV7ts227lphJtkGsghb0Rw4dkK3pBE8MvnwGqz0ZpjDVdpsLWi1j6O
BNU+OKPlHZvMBsNmRUPs7ikI7TenSCm7XE7U0bFbs41qeiO2P215TozsbvAV8zSPGjk89Dy2+WCD
Kn8psrwzGwoFCWQFCcs5TmYc/KE1tV+RULQ9UA/2F51NqgmyXqNuXdVbvzVeQIeoRD6yHTJcBkmE
szWXTtRTMbvjwQrT7qs/melbV6bTm3FrcS1Zb1T7YVKhoTIzfbyNYtkxbY7iYhc6bYXPc4pJQ7Im
Z4tI8zEpVEvnFU2Xvd9nRHQV3c6vgwu3NcNurGv0GKkqGRxn8TkvODYb4XbH2a6eWGXpo+qZi2dM
/bCA9gD0CH0yNfwHykqSNpaPhRq92o/C73aN1AghmnQkbs2mEwTwVo760i07vx5gXkxt9rJYMPJO
hpF5Yb+GpmCPhd8V3c7wqoHq5LfxzALfiXL/VuQEYi2i7B/8qrQffKSXdxyLM8PyYjkz6H7G7lM/
dGA8H7RQsUOLncfPE9EjrxKwMH5bFAsXKcDm57D2V0MVmMcH2r76ztZzdUfkIKvLpCJYNStcWNhw
KbAq4iYHVcKxzSNvO1cmu9FOpPF1Bx2bIlVVN3lk83L9wjoIVTJ8UGCuudWRWG1Er/wr8tb8W0gn
zrXn0dlu+mWIH92w9895VkxPWGJCKu8Rk5FcLHNbowetjoPVNZCsTXwTNW37CLwjOCe88d/oH5fz
ZHrvOA8dCdBxt3xldTU3SCmt5ZSI0uC6MbTTIHD23RBrIq08ziOdieWSbiI4pxnbympC81xqMrI6
R97GDQwcDtmCENIlXgEQznWPFrUBt+gG3Gu6uUuIQTuun+dT38wCsOaCbsS1gmNOGvBtUTANY3I1
QSmKlvQjHtzslM2Y3Jg4zCRHevZgLgyKg3twYtMxMlF0HoVWz33cEJAtvPHE/eQb+DpNj54SaT5f
EZGyAJeNvYODRD2tZdTdTxJ2JnIvGW1X98M+9VAg513p3mLYi6+XIJrPigcj3GNnuiEx9je7yaLf
hJJOs/GU171mOKO/2lNcnFVjtUfw/BaxsiNHDZdfykPaLSF9StsODtmYF3dAJaavbRBMu2IQ/pvT
ZOGtY2ruvHQ9NMntcbLjMk3esu97x2keaxO9EpJHUNmYhml72alOi61dh06KOGKK3gAwFo+w4FR3
5/dI/k4yIOJvs/h+4ZHGJzr7ymHcxHMsErXdkWTIqGJFH/HJN85iHvsu2a3aZXOQqR8c2sgPtimp
avE2R5m9CAeczNCXqjrpwUpfvVZ6GUpgbvEtTTYK1n4CEgThwF/dXNdCzCy3jk1SZLa+4JJ1egAb
Y8327p3u5o3ad36BgFP/lo+z8xyBV3oCzNlekDj41NWB2Veyq85Bx0ARritk8WZ+8MvljQPwdzdj
ijP4b4Ge9K8kU1FBuD3IK+XptyCy8pMfhCWtVbmf3Mq64suB3N23BYqZoftdLh6t/NB2BRIUwAaM
dXVWnnq2ZffSmwqz1dpNAdn18B2eQl/3+2pxlvuU+Rdxa83kof/+Twv1b7VQ0l7Vov98v3DzbXz/
+Ot64fuP/FgvCNYL0nUleSOEr+BB+9/1whoC8mOf4NAfBZJMIMf1CGoQLDV+tE4ev+T5q0WMDQTG
D///s09AEvvTPoEHxfrXsKoikYRF6U8bunRw57HuW3kdxCogyNv1GDQJi/NqKe2dSSu4zHPbXLBH
7MSmER28jgWMCFkECMAd1V15sa2dVwJMi5uGKpFyCiQKwK22A46lmU9QZLnj61DgQBoSQ756a5x5
G43hSAbpkONB9dN6POrJiActVfNWj/F4u/QRpODQqtfR6dIHANmQYhwyUBmnoCdFGxrrqDcBD+6j
H/ESN22az8U2ScC67+A2zneuMYF/SGfkoic2h4vekUVpo7JHoLHBSV58dCglbrPEGysUc9V8G8eM
qDYELPLeq7ZCVEm4aBGcG9O7TKWFZlaP4ZdflQpcygVhTQZtpteZM7GdIGYQ0c9oXXmBxGnEiwVW
p6sqee/g6r+P3Dx5WPJivO1KNs85juzdlFbMRWLV0NNNfXCqorLu0Ng3S8LjY0DnG+qCYY3bQ8W6
loXzZWjbIVhaBKR2M3SnWHiZPlYxDqXgyAa5SA5BT7KTvSNss6/tbVGH840kH7EWW6Zn1tlVotHM
GZMOQk7uu2FdF/ssLK1yflFQiklXHEmbp0b0BVt9L4vH+aboRjcid7LM+oilOSyNQ4veMtloSf+a
bD1gZDEjZmMdGGgKNW09NUgWJkxXg+FK2dYIORvdbdCcbDWJ+NLpMdHvOleN64WD7XFB/4GScc6x
6hSVT7z7xTBo3do3wlT5IGHiKTVOS7UpJmdS4jVhF+Qsb3NWmrr/GKZuqLDokiZaxvf/OfD+vQOP
Cc3fHnhNP6T/tX3vmzL7aa/K1cGP/nHwBd4vroeiHrbEarNlfPQ/B1/IhtRZ/bg2aMlVEcF0549z
ENg9Ix2BTiG0pcOP8VM/zkH5C7+VvHAImfg61kXtD/PxH/oLfMvfzcj/QI+BHfWv5yA+bAbWMuIA
hLZvM0X66141WEf/lAv5CeUO4VQiWhXNi2Jbs3PGPpr3w9jaDRzGIIV0gxPfPUNnj+BBLAwYts6E
u/wgl7kq9o3XJN3JKhsB/aklXdne2KlUH1XmhVcmTt0zohNxgwfHPQ8udApWpPjWINrI85gJfElT
zs24KUpkMBVIkCvirDkVVdi+tfZChATot6yFSyfCK5FiHkKNLW6qaGXzNXXi+xvdcOAcnTJIwWEX
1vojn+kkRZ6ZO6cboOlKNobsNWxGCiAO54cEcM9zlYn5oYeVcI6LCl+RbOeAzBCnLhr0/30TXvhR
oD5UaAtIaxU47M8IclGDhdi2LntEA7ZIA6HD9rNpI7dHnugkhCoJKZ4wbRBevSaYNI2lT3JM5Zdl
CoFlS4J3lLRZLuKpFzeJ0/H+kWnEz98jjamy1u1ilEN8bJmKfOR9xifwPaaXofobrjp73Myy57e5
s2guIZt77ybh5zDf8QI8MfFqJzhKd7ZMGMXHKTIkLYEBb3h88K7dNQwqLCQ5PbnNe49KDzq7nmx5
47ugfGoA+TeyYHCCNExs+imbr/M4G8+yIauGKHN+JviMeITaQTRnNVcINrmu+YS/f6GlnRDlQ2sZ
PTt6/YaxWs53fKVKvfokws1XE+oVwVMKy+0O7WmR3VuVw1tooERQzo8p/wxVSaCMV2o+ciYqvMbv
uS8TIdEemzbCyo+chPQT7epBe+l9RXhJWS0W7Jpp+T2N13Bme6yjZ1NOD8OivINBaO9uIZsCCnVU
fo/hg2EDzCNr24rKeapdLsDVwMFVW3Ghw9rW8QF7B3/SQggBwaRpzGtL14tosHn2pp8B6MEwcjU4
veKbjeRA2vtn6jnxYdq9JhR3DU1NFBef5RB5Eo8Otx7pN8MHUp+VWT4QwZ4i+p92NDV8wU0LzBY0
U6Ko3HNiBC5qgCLZtoiAoOxHLlFWN9yWVw0NgXuCqSrPVs7+ig2T5HVniya5qWIMCjsOBhzgOogC
m5g+7GOe1zFpjcCXyMf1OjFUFW96/YpCCayj8tAVh0Lxh7FayY6Rh2KC1p28+HGM9q0r2jeYKPHz
5yWcWQR+m0LhZ1tv9nXz8xb7BNZP6A30dlrTxD7z2KjVKRVScmkOawos7oaID3LNeZHbtgy5YDSa
yMuSVoQrYL0ldAkansEkHx7AOL5sm4MjE1n3tgTkl3VeCyje1754cpmZPVsEGOECUDnRMqQEEItB
1ASK6IZ0sQVXMfgjbxrx7Va8HZvUoe/Z8R3NN/eDbXOBWbK2kBwAx4PC5Yqn0Rl412QuORum/JJ8
4Sa6mpoyulo6wFqb4TNMtQE4CRUNATn4pECl8g4zDKNDq0dwsB9Ie9/ZRLKdyPqxD0BPoyuY6dZO
sjntEXEWvF8598l0WJTR6R4iI3eY07Pn3iySE6tyWCA/GDUjcsmJsMxIKzhKlsgPRcTxHNYFkeOV
KPlzQHW4Z1p0wD8Dclsb0/7T4LWaTxCA6kPLhc4cGRPEW2HH3SnC9ntkSkgOveSa92Hrx8z48n55
VIS4uadZc0TKhTc8FwVXlBXR1O9KxxJPsQ2K5SJpAii8sq4ItK/iHBiPvWRH7TpEEI0T31KZrcF/
GTGje2D8XFNx6HKBE03G19qr0nu3aauBKNVCPHXaiCfgqBOKgB7E4abCQYFyVw2k9K5hwBMKcEIE
2OvfZGvke1XhgcVG3K4deLReOdC8GoNApeePd7AzfiQF6/As9bi60eA/IWWJnuGbifzSZTl7Qj/A
POjzmncddolbe+A9Q/Nar3/NYudGZyMxbkiBeJ/2+hgZJ9ENyG48QrLsTHG+9QoKepnK9XqMDPlM
bRdGz/hV+CK/H2m5Elm1a4OJS8mLw16f81AxCKDanPp9Kyxx5/rcXWVZ4JbVEx8vCRaHzzuuGkP3
eaqHGd9Q5/Xp4fNkJbVY+Oi3w+5ZQMGvn6eEQPAXb1qj/Ep3PaXEOGVHNx2892jNOc51V92LVDsk
u9cfDKajc9+268Ogs9eHM/40dOboaG+mxeMgK6kf9DZswlZs5hRLVcowJDUnjh9ZTTuRQMWBsQ8H
Tmz9Zokuq1oNiMuDeE74SLKovF/ykm1JVgbhFv108syjlOS5wav4imqbu6bQM2ct9yQYG46YhpRC
x8u3rJz9j6aunptE9Bc0SNqeNoZ1KXWI7J8cl51NtD6IgKaWT5lJWtiaOrwTdWDH3LujxJ0DyrgT
YrjxbEnUMqISONJJ+iULOg8nQh1/7QZnbzlNR9Ueedt+CLZ2gMlp2uhKVNZ0GgZzVqluQa9GuI/v
GJ83W7Y2L4zkD22ruoPlB9Fd646bvAoeYppc+8X4JUkdm4AtSXxmFl5xqiKeIpXB3y2SFnLX2sxr
2dgsUHIVMgvMW26+ZV1UncRnCErmkodiuYU8FJ8hKSTyHZhdTnAGUyJUrGAyI3xezPEH40OQO0Vc
lv02gQ408/Gn0eUg3eU2nIfgQuURj7ls7tYhXQuGeRJfGOviWWB9fputGS/BmvZSCpeiJA0RJoU5
YTB2O5ORWgT6EgiffR3IhBWYsrz5vXSb/IsJqi+kinXlVdkp974r4P5ag5rCrUtDewhHOf6uDOk0
rBhZhE+o4Rcusn0HBnUXklsD4jSPTvbYjTszk3ZThWvwjesSlEFvnF+HfZqbaz4v/yMfwvqw6Cnm
OZ7Z+ySbvkQr3rzA0XcM4unrSAPtrZk7yM3NQ+qZeicAIB5kEeQrXLC/V8hQKX9qf+/NZPjk2nmy
2G2gLVHqOszS5R7no7dtAl0dGriCxzgag6s2ytx90qmnLtKoD/vP6CBVdc01qXAcUYAGt9DU231C
3XChq15cOIz4T17UqHNB3s1VI/F/8KHV+3HNLIJ02kBV6sK9BZwTRphvQYmpijuXITNZ4BfWUohb
HgJMR10QWwQD+ueSHcY9sSFbWcv65FiqP4brE0IaMNFzEukT3luk76TdvilEHbucCRmyJ+9eZ7Cg
MTfaDwXpCVeNKYcvaO+sK/MZ52R9RjtN1K6/Dp+BTzFd5sUw1x1S9KF5zVfNOOYwlsFc307x5KzZ
UcEkrRubJdKWJ2+AXcY96AB+Y94UFeqiIHi3iup1tjoiqQS81O3Y9+pggTqHrh9MiH2WQR/tNdHK
C8m24vBPdgsmCUDq6XAea++jJQ9m72Au3YqWfCxOK3E2yMPe4x7q1Y7ZxfzqNg7B7VZPJbjmbJk1
cWuAG/MUd5wonPx9tYfYkW2szAnoxJFFgi82O+UAEPAmiLVXSIUAY7RSw2PmIAl7PrvBsx9gxpak
+nhlzyYtgKWXP2SxQA8q8moVLC5qTD44/JNDmjvdbglFi2hvhKCZpDEQmiaR8XHwU4uDqc/8U4jf
8NnCZB/y2Isdn7mmSHdw1OhA0m4f+H2DH5z7IkOc9wzvszwv2HUJ7DHFgd3hssdCyH/mAWoSZjJf
pmQOucTJinStC7avFH4cpBWzbyIVkqukq27ScVAvK277EknVtV/UwJipBh4r7divoJn9fgNMNh4u
iq4zgHj9VtvnqgAFf2F1YnHAdMs8OshI6m7a58KicoIuKRl9DNFENQtNZzN7WRO+xV3JoR7n+dQa
jm+DU3LjoYaSxyDHDu5tnRK6/SZRrAsTmMe2lm/I3Hjqrkx7HwJuKJnlTLFXsaHs+f9hbiwox72K
YMOxZzG291jG7BnZU4DXk6IQ8UeXZ1PWtaW5sMUyPxhnEk/UouW26ibKclzT7fdp8D9tnn9SX6yt
s0dj79BAOwFt9Prrf5IkQ7IhOmnI8lPcAP/bVU0j55fFXbR6dc1CbrNbRVQjTQ3Twt+A5f5XSd+r
kuTPouj1FYSwufjXKjWRzk+i6Cn1RbM4Q3Ly5oiRVFyrJNvpSMTOjcD5kVBsxu0xk1makGEQL/W+
Jb7gJqkH8RTaWtxAuqGq/NMg5B/MFP7Bx8L+ATUKZTvApp8NALXUcYOENDnVFqUf9r852c8ZSH0q
srhky+ZQ+ehqoTiyxqR9+/u//edE8vXD4K/31/+t4hv3JzZVbYIC3x5TRM+UtEKsVAwuUYXqJecL
SQ3JStiqQvlUkIl0Fmv5Xbt4X7FAd61z6/pmLIiUJXYyPQ1rB912SZ3/jnGGHqaWHLT/4gX/3y9x
TUL0AhJPGH6Lnz+vMUoyS8KWASI+sgmOzKwVIQwFHJ/ei9h41y0Bbv6sundmwOahG5hVEA/oPGXN
3D9UjE3/xSv6aTbOR4iyfB1fYi2RgsfwXy9sy2OjqKkbAHkSx7rxAbQ9DIyknhUjHgjBhPwyUnAI
bccGIs/tSH9RI6EpjwK7FpEfql17MD7Zv39h8h+9sNVUgM8FfdW6A/jLHReMNt6+vktPrY/WkVKT
3gub58QAeSZ+Qqr6ET156J5NQ9mKMb9RxcXoOuODdkdoD+k4Rc8IAemW8ctTF4uBNtbKaKISd6F8
zxJFzR1jzkM0wKynjmzubAsSJKVp0M9wPhkMfnxvSkHrzA96WacAtWmJ1Y4zYBZjvsx3ax33nq2R
q/WiQhZY0LrpgP7+43B+5qLxPQUOzkZyXhkhRu5PB1AqrI44ucA6ypSsNyT6C5m1IXlTXDOs3Z84
+KMrwglG67F2FoYnc5Xysgy8jMc58vm0Eom8YustFsBkBuAcr67DP2dE+AlZIbSU0kGmvplAuiJN
nDQR0Q27+2qbBe2Y7BOw06fFVPztROoyvMGKAVcH/1X18flm/2Pt+VfqRZ4uHGH/fPV2iyP3L0yY
7z/wQ7lo/+JxINo2okPWyt7qq/mDCcP8mZRVGIE8O37s5H7s4cQvTIQdDlHBjgxmIjfij/lz+AvT
YptLTjrUcwLLz0/z5r+bP4ufx88BnJjQAUHJsFvQpv30BIsnKwHM4nlnXC9tvHPypYDC0cYXHtKX
LaJv9RJBsDu0JI8foIvEF2EJZzmC4/DFqxkMu36uXtD2q5dktp39nz7Jf+NRxqtzbN4+LxBvlP/z
QRjpsI8BLrnnfHSbdw+OzB2aqXqNdeFc7Ni/HKPWhtXaNgBs/v7v5vn909Md36gXcmNjfYJY+bkf
+HN9wZKH0bjOOoRE8WvVxcwfJp1F10XUNz46KzJKMQWS2yaNH1zObkQ+E/Phr/NSLx+BhtW+axcj
LxJCUveFr0uCMHpd7Puu8e+DNETZBNbCO8dTNVyJVrYH127JGYCRz/qvwmXljqq6TR1js9wXI0KG
kOpwg8Un2Gm9VJDMdGp1GzkQ8zkScfiGXhsyGSO3DcdecxkoF2UEZ/RDCmKZTsqtGaoNMiwO6NSj
FNVSSnOfufaL1ffWHu/Ek4YQUNI1dhw7gd/WYNgpIKx0rTj7Ro4nw3G8LaxFbnI6BzJig2kklCom
2qZNIcFUzmxea0gC3sbC4nLlTXmMKs8MLyHAZ4SGdknXARJtJYGQMkJlW5gDmQQ+glcno9FmyYaY
3Oke1jbv3lZZJnY5Ozz44LZPPRfY/S5kXLKftOyzwyhnZFg4wf2HGSTdjDek88vNwqTlSegmBRgb
TPq8Am/A/Tr18DDjgU23Qk4YSTJf2AfGVnG4qeOBMfzG85n/7N1kWTnsPYOOJMmcCUYQbQmjOKj8
LWDrk0ekFkAFjO+byfNeg9yESGL8+q6o+xlFU4d2U7OeRnOBiAaP9ywOYBT7Qz9MHvsKxzoyBk0+
utQZD4WdHZBzjTvu1OjMwrx6WBwzSgayOr9Y8jDfhd4QvKeo4E7EJC37qGyHk8nQVx6AoifgjHOH
6p0B1jxsR1Ltj4iJBWaIEHBAKOJnlLJ0EVO6GtkDL/3mTvZ4K0iM8DZZHVTfeNKt3PelkxtIlaRa
gSjsiB0ZF09u/ICslx333mOaWLm8AX+tPVIjY/alj0SoZHO7IWe0GbcxK5Fkm88xGM2wHYqPOufB
HG6GPj86djN9MA6t1gAbBJvphnB5phn41frsHfZjSTBKzTPwVinMqYteJFpbmY+v/oz5/cpggngn
EwtkQxzpueeu6KzhtzrWeQm7fujSrT80brYfoJhb+wbO5fVoRG22yg4GsdeEKWePRuLaPcGXBIhl
xfU6E6z7Ktn1Ok3arywAcEajuFnRFcarmeNMhX1akHnzKBjqqz6dsnbXMcR6Vw3l11pzcanPpLYy
dy8eMOCthyHzOfQDWX2bLxokiW46ANtOxN/Wr+/NpLH3iPZXTMxgVLzWRq56GTI/d7ERjrz6OWE3
3TVE0JE73zJK8Jq3aSSOlcCokVFDOnEj7xWDKGuj7Vn/agM7t0kM6T1YRjHz/m3rtM07Q92IOE6r
XA6fR3nEO2eyw8xlP+Qh52hhDePNnDnLc6mkBX+imCQpdcc5BleOetd1hXn3tKbZvwiJI+BfRRJF
KHSxCiYkTzZimcbXOiFvRIEF8up3pOQVl06/qMumX/ybTgleMT1qYx0mLEz5xrX69tiFTnnLDmic
VyA7IQ/IMGfGJAl9QNNwY2XY5W57r8QexX6x8XZEuI1niB8DOsORAI6rygIdwZGITHfjVC3bUbho
IzloPYD1RXqx3tWqD74yD5hIQ8rIsNyWCXEbiIh9Y2+Y7YT9Ju2C6a3B33ST+gbAX+jnzSYObWhO
DGj2xaSaX5UYvsh58s8j0y7vKOi777VfynJnIaAbjyGjX6SHYQb+yWki8sVIiz0IfPTXqRxjZOmW
qa9SojOeHMasPqsr7f2Gxgps0gjCm+xavJlOYy3bUnjzlVui5YjTMYXbvfTEbXQMIuYubL19OPeC
FNASCBQjogBxXWw9FTxnFt5yZHbko5QNWLcqcHDaKLiXLGaRXpohqM2xniSiaTH6eQ8/F/cS2Vgu
ikYOfFVJ9fKfwvHfkTBI2l8agn9eOL58U8N/ESGYZHX2/ucK8o+f/KFgCH7B9uKvtaCgCvosQ35U
kGDAWfaFdCB03d+54j8qSEwwpFBRuASQaEL6lP+tIINfBCBuel0/wgxDxND/p4LEaP5/yiSfMpRR
DLXsZ9roX5vCxLhTWedJelYV02mk+TwuaqdVlwQruqSyDLSsBWv/ByWsjakSALXZTFyLLaZTkfYW
pkcSNHkqRv0jDyqLhW0ZPaM3L49MjVbOKylL0DnhMGu/GojMLlLvrGKWjged65iZr4WbGZS3xzkM
p8jfjZEhrr6t5lMXuxc1Az9qF5P0cJ3D5AvWTkZio7eqtv2c6dv0jII4pieNFfDDYVy2vCWDBNVC
/8pBeZ8QrHQxNHVGPFytpv2AJ3jcYsbuHjyWf1f8CDPH3g5wwjbWfRa3udqlCIpOvWQ6vUym3sxK
2i9L34+XsF7ME9hXeTC9Su840WF+Rcv6zkmRU3un8pk9ipwI+2CVYKaTqR6T1PMOjpzbba74ZZZk
4hJ37ZeGAONNEg7jdega5vwlNCkMeLuEw5b7OXOHxwLF1x3aKIBkrrQBBPrsUikGNe+4DK2FqMQ4
2oTs3vdOO0JRNF254zWTY6wGnM4NimDHIpUznuWLLor2RJbzVYDY+Sh0epuEC5HBFKluuQtg3HLu
AbWrOYzcq4FwMpZCNS7wkA3jJq5ww7A6++Iqk+cbbL5ib41Oz+PIyIonY+3xfXj6agmd05Dbb/hL
EPPxXvZFPDzHNZnYPJ+/mMJAjIHP9xX0srkQKZl9lQnTnVdADhaDtwMukzwolxE9lpGmvGZE390A
KgRNFJVVGmB3bfxbDBH+XSHxRVlpML7Ffezcm67J917iz1fASr4NjkyY/pvFBzqWJUTH5upijphP
5D4rgFDMV6VfwOAVfkzWuBXfCzm84s2ot9RrxTmFi0TUzGCX4/0cJU333sOlQgTdacwzo7j3q9a7
pLqVjwWu/h1PT33Fkd0RIjdWfGRTW/XXTIm/TmgfbsAPWntnsr+5dfU1mKZGbSuv7uDDunpTZoTF
sH8ijQPsR/jGdk0/LRZgxnyMy72PHWhFgGpdnWxXezmp9k1dkjg9TV9TMuDtnTA6awn47DCJFisn
YOFb3nsBC6GsVqN9P4ILhCiZ2ldtB3tiOwsDD7J17iZPvC0qerPJlOhtGe37wK6o5vwMMrJLJll/
BK7kHO0Eaxkb1ycmo99sRxMUhB6R0G43hBdaMsq6TUtKCyROGSFSvnNKOBkf+BNoR6RKb0AKXTJ+
nM5kBVcQhX03nbc6UZNzrSK1JMcwZnm/1X37VmVWqx/6wZC8aWP4sXR8N+q6QRlftNdU1+NOre40
bUdH48qUTf0ydvcOZTnybVLJELrDFb0sJOC5faZaGMWUeR5gIhnvA9mk5xQ+wb5rMfH7gWXtBNuC
F1DyxtsMC9HGgXVKBpUegZgxHvYd6+DF7Aoj20yHemU4UDMVrxD8wVrk3XQJa/3g1kDTVz2ORnLj
IknsWR0hGiIC2C8gS6Lc3IZjARC5qzq8cHLZ4a1pj9SP2XYUVXJN/hGTfZ0vy1MHcv3sDWF/PduD
xU56l+rykpok2VUlokuYUk24J1+5OuTtJVzPVwer3q7plXOel3jZe/yuS4JqmmtRStoBD9xbT1hS
59g7bwWHnQt/DDmp+u5eRr18QlNHFe6DxEw98JZbQw98jC0IlqyWiuKN0BWNVCoAQO+S3coB8RXk
dE79q9OZOV3UHxzPZ8O9jDflkpjfdcqIPB2D4JDCViuZM2IGnGP1G64FTDSsV0nl8teCzrEx/VSm
3DbNmgBQ6q88WOC9DiUJkUuHhWYdLS5o2qfJ3+KtHn5DsyNL1DSBugLAHh3GRDwmoJNO0qrsy8wO
WpD9YX7Eal1tUpwXCiXQRvCA3YOPN0S2W+PJQe56tk0g6EoguvuTO++R1tuX/kCnyxM7xFBsO9Rx
Irqc64DEM6ckznQBRK0SoG9tRIkW99nvOjN6XctBQ6lazt5J4PSKpNOdu0hUyyaHXrqzZ3nXk/dg
NbPD7oxb9DptkwxmHuv4gm331ixFtPOcTFwg1ompuLvLuao6FNSz+vCafsYL2rJGot+6wlaJlgol
/7lfol/DaKjOidd/dBF4dF1Mv1YVNARbGLonzeNG9Ok57FVy0lMpd1Uc3oxwWAf41jeycmomEqN3
P6FbI5tG3SQmf9C2su6nNL+b+Vwv4tkDKmaXN0lQLYfZLwCL0dt5RDyNyj94i8Kgj44GIsCohy3D
B/OFqTtTD83n+tDRHPj0w4NhFMwWudk7PDn7jZPNdO4owAyLZeRHxoYwHi72Po2jdnmswBxYr5Ni
NAF3NgiXXeYpoJPojRF4Q2ctS3dPhyjMiaSBRyKZ4dEtn52vwjt7MxaCoQi5a3LjgGloGF/01Tfz
2TzbeulugelhMWwZD7zIVs8vVWPPF8HagBNgp44Yyya68iqY/a0wxXhB9MLE0V8CMYYLTyO/tvSi
4sQkT9R/Bz+TE5tB6z+SUikZ7jIQCBGRXVQ22UMMrvYYo6cDw2UGCI62jmodKigTdsD0OnGQnzOH
ChrgpugkH1BhGK+ndpI8uwQd7oK8ImQa2gJFRyXdU/Y517AXT2+mRotpw9NtmVbyiLzsQdSl+8Hp
WwAUjtERnp18tA8eW0uyak0KtU8FGsNQgerIkDDMAjlUoz6DB9aXhCFaZ+tzJGMj2S82rD6iW+HB
MgUNt3TZAboDeqKQwJBdKrW/A8BpvynEFawQcju/D9Mes26UMxaKfFirDYNWomtjUpOBvp8AzTFK
6gp0ERt2C8GKg2HaVEZRtIvXCVT1OYwic9i8Lgy7Dr7yjhKHFly9zwlWSEfEzwPTJE1sPLEPYtZl
ZUAj5GxVN67xkeZRAXUsM5Hxnt11YEbKRL5NWhvuTKLXiVr7OV1TxWDDLcBJx+G97CUf0iXKqF/d
gC2ECTy7Apqv6QbLgqySTdQX6X4aWLwS+Q0GdRh8oHMQhqpbeJEhQp4i1XtSx65bb2oPhDYOV9M6
NEQawvywRsJ8rz6niiS6rqmefr+nM5esIdb5Ywkv8YOhWPo1oub+woAouIzdlJnlurhAZ0NptiPu
N4muK9tDZmWC12HtAc3aDfprX4gfGtbx7Nnn3jELkVd57r9JNDbTFmFwf8rQNPMscaLrkiyAbw5h
E+gUSUPnPM0usskSe4MO4HUcCb4H718F8YG9SRruBnthhzRUaE/qgfxi0ci950/gQ9gh7gs3i47R
TCSKN4/j5RKME1lxyfSgAuIeyNaZsXzjW2wQW7wbdswdXXdD1mrWDGu4ctvvOweOTtXMqH2gZP43
e+e15DaSbdEvyg6YhMlXArRlWU7mBVFSSfDe4+vvAqW+I+lOa6bvc8dE9PSMVEUSBDJPnrP32luo
F0Q0D5rzZhTGdF0xt75166V6rFZoksd6nnxFM9k+qULL3oc6DEffmhN1KucwOMVORtBiFdQ7h/v1
SqtDm3iDboTWCYvVWDReYGG4qTuy2s64iKn94alYdCDQsQA6ZmnOi91I33iPzBqetUYtXqEEe2Jy
Z+6E1mwxWyXYQkBPJkk+3CYMd69YJDAR5hEPizOsIQSsfGaKh5TOb7UlQwCyiCTkz0sH3L4lXD8q
BsapVUyNkjHWp4ACWxOltrUAd4rGbVz39tcBg9abnU8R4rhMTTc0MydzNzay3P1z/v9vzv/IEhQT
hb8+/9+l2Stl209H/+8/9P3or+QfWA249wxAhqzpiunM96M/Uj/8WDYHQMfQYFCsg5s/zQvO+ieM
jr+zMv4cHJkEkFmgKvB2GevP/a3BEXrKn4/9uqawRhqMj3gHiOhX9NyP05FmSN1isvX6JDsx+SZp
xh0iF8KROvdsMQcoj5bCm7Sh/F2sbdrYPVnXnZW8ZYy8aAlMNABR3OW5ioO9gOHfPIFTyq5cwtKT
+w5O58ehiZ0P1mIXp0gPs6tuTAxfCSQdyKDj/EQiDREZqQKwMyTFdVLVArdCVJX0fPtq2eezTmrj
MnjhEhlEraN/VR+GeCajGQwd0/2unlmXxgmh4mxYDoovzrV04Dq5NS+OTRXC7H4dViNnf/F0lk2J
z6laIRrXSJOiLtwJnjHpUVHHlK/5iHhmvAXUDLJkR1bJUt2W0E9o7050IT3ab4kMDiBDzWbakiqr
kaJVWNKCCgYPSHHYTXt0lLeugYFz3AQZ15Ntas57RD6BpTRArcNApalHga59HsesheaaRrFFpYmq
yELvVCQlAdV5T1Iv5IqeI/AGAyxRjBMcZLTVkbvA3fZhEsvFo3oPUUo1YWVETkqaLED45A053dxa
qddBTbZwpRN1tXEMOYR7I52C5tbJO3HUiHO+1yCgbUDuEpVAhtYmaaPiGAkx7EN8ao/UMtQFZqst
m0EvxrOejdbOVtX8Cu+N8CnMBB5n+ciPcafuBjdPrxsRm/uylTkpxQjT0mKAG14Xpb2BetAf3WHC
6Eq+cp4XpY+NIryjRUYCe5RNvi3D1JcdDajEDstDuxBW0ORj/i4oRAdQIiB0dBFDdZcl9jN5n+HZ
RE54T7KncwY9NXzAFDfBjCdvq6mi6cz9UKL5LWM641NwnxnlDK2qEoY39j2jDpSaPhmbzq1SafAS
gcE4TJEt7gSim26D9JADhdOY14EdZHuBlWLxdVB18wt6ZJDDQWY/17ZePKJLT4G8BFGIcDKpzclD
gOtMXomM6Vg0tAc3ipxlKvCiO44M6PZjloYvZlWaV2pxUFbplAdPCEswGLIpB4nfg1H8qo+SQRge
PHSo6IKLbYpGAbu5Yd0zz3WOzWg9JaQ9tUkvTSBsk3OtY64A7xwvGUEbTT/c4WIxrnAplwcpObl1
ycx3jZOxOTOxK14aIi/3Q+BUn0YjeqfXcDC6zHVPfNP5dq4wZM4cmW4W/DnnwG6jE2G5zVOom8v7
Hj02mczjZHxOyka7EktBK7+uTec0ZpPayaT6QkRccCC9pd5CnEMDQi7oo0rd/j1hA9m7mQHLO3Ps
4pVC6abvalEoCIo8Ybbomj1qH2NLLnO3iyvIiCXAvtyNsz3SRfz+qrBO40TkLd0dPB3kFykB7iBO
yTBfmKAyFo7viyCZSLyqmDXh0Ta5i5GYRIB4ODl3ovWlqOdtOfaQBwKoclyXDg5aRk0oNK+y2vFU
aqrwGaQbL9IR5h0dsed4aR6TSjhvkwVVk3pw0FCojCZFiFEtyRMuTnmV44O41jpaIUzYA9+Jw6OS
rXMzj03No9G3jwsoOd9qtPKz3Wvk545LeW8GavlUrzgdwPwZ9WU+VlADQ/kcRpIo0ppY5TXUhDzX
RYU30tD7Dx2pqwW0NmjIOZHWqa4vzO+aE62g8LU1o/hLNq7hqUN9Tb9mXGu0yee4DoeNyR4nZQcl
5TSO87UxrUkYhMQyregMwRMnI1yUuCt2DdMVNJMA3s9pQnvLqzodqc8qNx/aGEcMJiB8CBF8hOlg
RN30UI6rICYNR/Nx6AL3UzrmyIL6uMcI4K76eSrw+UGKACUtKtXXHp/YlbIDxEVzt7rZgNBN96Fe
EIDKuJejywhM3VlNBzPqvFsHqe68oXZHOm8iLqVZGh3LnAnXpppxuAm8/LcgAlJuUYtsE236XLPn
Peijvbpug9bjlyKgTIL2iOJX7ZG7TteiY4StcKh+lmVjfS2FfAPdZFzrztDCm6sZ2mcq2dZIu3jI
QbWNlGA3ykzT60iD/8BQ/XOkEZFZa4xw5DQ9l1rzCCtA81zO3vDdmSDGvR3tYuYFe41EgXOtNyXV
rQHLTrZjewhFdJulQ0gkcBz4TdHo7wgEkvuEY/aO5/1zshTuQ21glo0YFD2FDn5bPWqq05ikJGQ1
gZXdWCWRe1ZbDDdloYUHOE8zUrScAAqJiv7MnZv7habG+xhJ1ls9ISclEUDPKHuk+xLaNN55h2Tl
wTDk5FwxLc5SK7/PA2HtMmMuj3rRcQRHSeJzko+vRQND0C6Kct/1U+/Lfuo+wPMDN+SW4Mad9GPX
6p+SukpBaxvL9TDmYb+x2zG6ly7pk0Vbwj/PaUDP5tR+1c0h3fY0NB8TwIPbQeLrKEPOaRIHhW82
IniMB729RfzR7Udl1rwLYJXk4pk64SwKNByBjOj+m0gcR2T3sUQhXYyfGhrdHyEU9btwdNO33AWF
MS/Q7Vj2PkZu9qUhEeAI+2S1L6Tk0Vn8GwRxtZktyz6QSUqzCLWXj+fS2OFo0q/hQiafVeLCQMki
se8skhpkG2TnpMtMNOxJvMOwXh97CpJtT7TmwZTlyoqi8hIjmQSpEQ1XcV6StpRNSLI7nWakhrLb
w6A+bE2nLT531hh7vPcn4g11r58j+zAOZu3F1s0ix+pQyJyzeaWMXalbn2utOvewrjZFTNQ3gNk9
SzTzG1O812OIWFFEcGIMuWxjZxxzUq28darm7GjtHrgGUI4cXi8ov1Uz8OCSjXZCexzusPy7m1ph
prPjAhdXFJ3aJQt3gcxuzFyIB9WS6ZLZvTqQAEMfwczPIi3uEW5Huy7XaDKUuE3tbD6rodf9NE4z
eh9ktHRLVfiSbiZhyT1Zb4NJtL1wzDtBfDntZOE8ddKID6Q8Yxqx9C9A7cWW812+idHU00HiYEaU
YMR+YPbn0dDV5zif0YMLbj+iKg42xAKw+gA5VQfLdbBWtIiq+uOUN+qQFKHYhPHinvJuPmex9RGI
2PM/Z6n/7ixFx/e3ZylwcGXx4xAVb8/6I99PUjoMbRSaCnUvUwnbXLXif56kDPmHxYjUdS1S+zT+
1v+epKT9B7YfBqQI7hwNkCCjz++nKYlCD4mD4zBblUhAtb81REW69/NpSrOkaXEoM1Bto3nSVibH
j6eptO2XdOxVfJ+kiDQUkd4aDY0mTO07FVRSnqVdN+2eBFXyC4JA0QGj4I5tMtmGcpxu6wszwQHB
u2nhKNFOYSVawQoW6tNUo41EFi2e8PSA9kEb77us1t5yrRqRN7E4xK7X6BGdbYMuDB3UMjJSd9iX
SobbPKqTU54U+lcz5Fi34fF2PwkD9e5ku+HJSWW9KcsQdWtHKC6A12DPLGnxTTh/4IliNEGFafc9
B5yGFYZoksZCpiDFs6OJTy4QDj/HM8FTpxwww2T6xMuSYHCU8dHhIfs4rlIVpHHK3jSFHT00oKcg
p5bTzDRnCRRI6TFvtmbFJ6b/vHSoYuqs8pUWAQXhjAjMaM2+GO1P8Th0z8x8ouTWMvB8Ymd37mJW
dNxsEK4x6tnYjjoniiAsqklBldIwlT46VtcVPt/E/D6YWQ4ENRuhSlMQPjqSmmvTlnTMvJm3f4zt
ILpaxglPDMI1a2/LSTuGhTlslZ2ScKlhW9F3DoYUJlqxWb2bG6rLMKwTKgpnyE+iLXD8CwtYrZcH
i0tAwuj0GzNbiWjEhiHkcKaIAO2EOWFDdKszf0CIV9v3fBJD8wwEVpOvsmjygQqZSIQoicC1R1+d
hjZ3FMbpgcFwvxtD0/atOu7hjUfOuQa5hpQaUwfT3I46zc6bEzxgYj7zWj8LS40kpOT2KZDk/22a
xrLfGF3QpOWhuaVLsMASnMs8Aqc6M8nf1YWoruEgYxzTip5ZyonIzdGtWH6BChBlg3+HhA0EqNW9
TGtaBksR65IGMQ5C5t5uvNpi8lZeg4wiQW6Dpsp1IYjo0pR+DhfLPPdtyHe16IPzmFcFOSaOmFT1
kjWDQ3hzCXl6jigKGTnQi/HMaXJa3yZBpWQ/Chp1TVxv9JbX8OFQYDupwy4+w0IaLKToeGMnSkDh
xtdDQSagHRTjq5FH0KjTduw53hT5fJxCMJx0jo2CZLrM1qLDnHBSxAQoM33TEaYERZ3o4O6g0fzc
FWEc38fTTJEd1UOEeqoJcp7swMX/ZlZz3PlAXEjSrQKE/dfLEhOFYwhJBG/Et+lXw4pl1wrRMA7i
zBLe2wWuV69hE3NupiWn/dBa2p5Uit6PCDycueOkGLzEoTjPhBOT6FVmA7iUIOOUo2s23pnMHd8b
cUvtpaY6PEmtfQCdlixnJJifxaIKnimI+4BxrGS2brvSbNEd1lHe7cJ+Lt9P8Dwls4A+elqozsq9
DKqm2PN/0jpXooCCyUo0P8paTXRLLRuNPHI/+JuZFhkjSdg45s2yar7CAH62etu9NhnRLI9DagzV
YUwjvTw2wTz5biXQPrVErSzQy88S4wMnVamSfJuErGZWDxksnetkv0yme0oEfDvAvmKarid9RBOL
S4GJadWke9cN2m2mhwGlON9VuQs5ffnGIs2zIBCQpO8+ynxbJcZVaRdqa7oJLhoRrz53ps76U7XA
h8cYbPA9pzJMPjW1k7wmTFqfzSYbPlDbDg0CXCl51uQ0+CJZTKzhnE6PyAAgH2B2a7ew1cPmir/A
DF8XqwMYbXg104B3cemcJDZPIydBxLEqbZPMGQrUiROAZ7Q26cqW3YQobpAEHkTdmOU26PIRcl5p
5cAOyqLqoYAXkED1OTRfIDG8w4aDIOOb3Z5et3Gw3dE52xYy27DDSNkZEdnkCp0tWAI8uWRD09Qn
9nd6KIJW3ma5gaCGDkWu34xNicClW+xk79al+b7upvchTDO16WzUHb4e03TxhkHr2k0/JDg44BsB
75z19oF00oRzNftXeNanIWhwuMpsXuZDbjqdg++Y0x2tdxyto3sr3VT/pzf95b+ppygx5G/rqXev
5BIVIZKmH2uq7z/2Q02lOBnbtkVwp2VJ7DE/1FTfyqxLzfSnJg2Ks2bQJQJmZkt58UL8WU5Zf9Dk
1LEv6siMcdP8rbSSnxVp0sWg5H5TxLF4rc3xn4spio+aXKrePucD+BGviKf+TPuWsdA01u3HHwrN
/+hRuLwYdSUVoqbQ4RnWL2at0JokuJtOniMxVx8uZJi5G9RLGndsu4gEqw8hqS6vakiaw//jpbGJ
ai4CP5uL+vPnjEWqTx2g0POyEkMKRb8RUu0IGMHpoXDAqsCkxe5PwwS5HErf37/8zzXr+slp+Rq6
5qKc54v79eUNMw4LlWTmOaOPEYNMG1jUwTWAoYjL9eWm3HX/gwXN+Hns8P1FuVVwtun4X8xfLndR
IfYOOaSeLYZ4T8w/zSN6OcyeVP7qpepAHREdxov3ek/BHHV992Yz6ttnNEhMr0ZnvIdmQpOppeEQ
bJdlka+2C1COM/qg6VfDBYUTc8zEtQiEJvKnrICJ8vtr97N17NvHsGnogX1ihzV/dUm6GCD7yYmM
s94L7pUeJNOU9YzoXYLKnzJ6KldTarXfTFx/6ZjlKPODX/X7qyoeD8QnvLD65YaxBTyFyWr0c4Kb
5OmbP9Qpoq9aMtVnKpLpwZKQb+hVYFu4MF5+/6n/74OJn9E1XYfzEvfNr88KwumCE8qE6G21NMbr
AzOj478PBwAiv38p/d/cKEzNeLJAeIGH/3U+FcxOV2h4bM/MkacHgTUl3X2jXAUmUCyOF/J10Oz1
6dSILf2GAgFCMHEEg4b++3fz7z64qUlWS6Z5DMR/uWsNwiZUjfrh3Hc1D4mk9V9eG/QzBrwXuBR/
/2r/7iFxWPZ4LvkPp8pfXF16BeNDmINxvoBQijnCeyiJP77qV6RPTnv5aA4ggsBbcZdfECP5oKYQ
wDTO8g34nPJKrNCgsLYw/6Sa4V53KTgUHafRfRQNgJGYZPGUWQwBxxMJZ332bW/+y3v1FyPx5WZl
tulIqlOLo5/7y5E4ycKgd2eln4MgwYSO3Lehrc99M3U5xKMmJ8fHxRhB915d5y4NYbovq/t1VvWh
Ij4i3AAUrom2HRdMpHqgtW9uo00Pv7/Y/2YVdCBrQsmRvFlL++VtClKZB5qd+tlaHC7I5TIjPqg+
6Cvsp86a/3Rnr12Hn55inLfc1ey5GoMPoHG/vGLehUaipXN7HitAKhbIrVfOqus/TIrtS9cbhCJc
HrBaYH60AST7hva8eoyx7RAWWczdm1kO3OkrHEgTPASwpVk413vicokor9m8kPmq6xb57NWMffAa
L7I8Gg4fCJ57efX7y8gn+PVj8Un4nk3uXIPh9a9WxAU6toOfNjxzOoH5XSE28ROCTe9qM5u7QzHg
HuYQMwDuNCwOWl48MDHbKc6zCahrzdS8eUJsahCAvNXyztnhQufUFdktjbpCBx2+AXgfLFTszD5g
443iuRJ52PmaU8I+Hi8HOamcqPU5R/NkJOspjy1gPfAlazverYozM7joym1zQPa5W94OSeDUvkt3
tN9URkZ7FPUKvqo5+6ylre6TAICeA+kMuh5SlKO32Spn+9TNUeHHHfv3CdhNjv7ITIiLuZxSp8uJ
lQ4vEksHVwnNb0dUL+QJJKNvBo7zSCZopG1q5ID0RIyhphq3Qg6E9LLmBg+U4X6CZAf/Colsl0K4
pIyHiNnL5mjAlxDHAOPjtRH2jA6rIUCOptTjPA46gQ9MeZuzGLH2bxKrKywP9BJwkBxzVHVPilvW
eBMJFIHvJri5kRiz7abcI8688t0ueK86j0B2URpA9tI75JsXKl6rJGUCqjy4B+RTgaGreJrhpPBj
swPD2w9W3pdL41uC0eY4voY5pT07sx7ptA2Wb00E0Dd0FGwTUBBnffoM4bemQxVPaLPCOEKup7rP
WCHtchOS2M2UBKuLMvPwtjEkBjwVg0ctwVdBGXuPAzs+GQODX5c64BOdjxJ6Td3ukT8EO2Mxy4+5
aq33pUnEVG1X0Rs3yvQl7IOk2yxRWPhaz9dDpEVX7JmjW37OsMfjxsoh/gGFmMhHnjH/bNyye5NQ
04gLisPqiQ5PnF4NhdummBSKTOVPDgxTTXkTZJTS8XMnd0W66Tj5uWTUYMyHVpICmoPJVHn0x0i1
RxsgZhvHUqqr6r2IBtvk7aZJ0fjg7HN3J7S1+GEC/FCmKVcawWp5pYUuxRAruHwlIww8XpuN0EJy
ALTPk2j5xuYAelw+z7jIBviHHOJL1op45q6kMaOzmcoCgrlHyxU7cNPyzdr6wpdKEJXwNK1x/ZEs
KoTcYWu9wnBjyY5leO4RXxJuNtvyNbBGvJVobIGyrdy7JB+t1ylY1MuFbdAu0RqmSSdAEC2A3yCH
qtZEdYvRMGIyCN6WXz/XFm+OE0d5RVkHpA41sp/OeXkFStZ4qjVr/UsrIq7rBtZnlrOAIQlR5aEP
jIr/J1wmPhMBK2BqLjyxxUnLdOfiKnltgGdlG4Yw/I0m0pNbch9YYkgFdVesi7pWK2/7eztDsKJe
1khqOOJ4LTZRB0Y7eBK3RU+7XkqF8+KpbfvVm7e+W7T4zJNNBof3JYpvA8NoPN9jRuNfU/AZzd2F
0BWGcDZpbDIrlVSGswFbZdAXBfc9mR8uQDQzS1a4pMH23E3VCICH6nE2uPZ6PvMpeSR5pTQa2reY
nOIH4vrat6GZoRCGDKOOWjpYr5exKkqk9q3K2G3RANcfmAhS/U5xOz9cCoUlrcEfTklmvxoT9f2F
MEi4nULU7CZv0swcWjuOaR7LWmi3jH8ENLJAuyVwNi2vuY347oz13RZlzcbTrgjOFe6hJRpFeIlP
cmvpKdTCPmM3n1NDNNvAUFTp7cpvG0qQlce6XYmbAz8DnLEcgSPUogGLcClw+rVUWQPb3r4dfoiQ
5KIhIM39zJol7maR1jRRcXfLm9Ga3esotyTeWpo2e7Yd3mBlTNDQVgp0sqVfEXzKBFL/TXF5hPTA
guk4TM1aBrHz0LEbz64c27dMQRHlBOFS3PE/VaizARfSYm0jkcc8YnqN9/rMCJplwDzafNO3BM05
Rz5OeWUOwn5AAY7aWUQZ73boCYaErqHfduvticJTv9XChJ2JkGx+czJQrko3QRJYjUx9Dzk0TKo0
m3YPzsbFNbfMPXgzeEcZycuUa3YBiUxD7DwlKQIlIE0a9MIL/DGLwP8xgeeaTlXO578sAmlmgvPB
/gEzLo3pmM6WiRydJ6yy15fPR7BAaKIpxzq9+pDoJWP4kG+Vcr/GgGXyreLtpPfIRs51GClBVQHx
U0RwWyeyel4bt+N51bI83xrxAr00tHjim6blnVzuRDkRDXl1QUVaOjX6Fjk2i48M67C9VxhVx6Nb
rl9QUpNpsTNKYIrgv9RL3C3Eh3YcR9vtYqO72hguuga0AGH+OGuJ9Womif5kCJczAAnwbE2Tqz+N
zIcRzhjE35DXkmD3mWNVfbDDiuq91sfp/vIJ2YmokdtVHtyUTby/HHiXUVQflpU7i7IKSAxLt7aB
b64/9Sixn0pH8bV0qzZhYVaSfasYL9smU2TuqCoTtELdiM++WBUEE8MVG0YgOQblnpPMetWaisR4
Pxl1/LnN+nYim0+Bglm+Vj2Kfq+IsEtnacFjBYIA+Yi5kLPdZjrjUWLQ3mrmprEHEILVMWobFFMR
tzxhHSuiNIoD0u1HOugYzC0Ap5bqM+thahB8ecUoIakIsmBe0eazsvC31cuFd5IRzXlM61KUW6Xc
MTvlg81PZ31k1I+6ZhDkl618X29ZN5c4uax9k5EI8g90FnlKkXA9ksuO8wqt5fLqcgG+rUXrwX1I
DNaFdWFFK8COc7l3iXlhW4NS3hwmJ54/NWxD58v9KZGr7BMaAfuhqGV64/QutwjgJaJgLET4UTg3
7vcbApWY+7VyhnTw8mZoDiKh4ZvNlfUK11h/utwVNhh3NEhGAJpz5a/qNTFEibV2GxDSY5xGvaCj
eLQKViI8GMJzmHm1+8ZCT8WUmQ8kxpy7D4t2hrVh5M9mCqEGEZmh3+qSj8Atpz9ZkV2iSiHR0PUc
AGoPhgNEegebdbrvk1K9mGas3yHMpD8fLdzUGmKV3utGFu3LCihTsPd+GThcbMyK6/bdJVwl0xl5
bNYNiNif0JyZMgwdiwJcdXKeauHC9ir69d0mfbcCNuuZ1w2rGerpDJhuU3FUe1HTTOFnhXzufh6Y
Go6QOoWfwIqHT0wtRNseH/R06PqhiO70NsEbD0VJv21wXNCxdknYYOcvuds1HUTbU2f1FCGhSMED
EVCzL5DS8XmxONxLSEiPvTvld0xOP0ciIA0SHjNesVpD6M/KDmA5+RoC8EeiWDNDQVmQekNp8gBP
bI8JMz54q/G4eB0tT0WFMtsvhIdxneOKL7S0xmVCgpqYO5JCsGeFdUkgCYk6JLdXyY0pW1332DXJ
2TCN6VDoAIC9rKqKm6A0y69qyqgX7JUvjT+WOwzzFDPIaWo77VSvi/8pCUIakSqKqKl6SdKSkRXZ
UZTGijhy+OrqDBTLY5gYfD1NXvFPDD9cJNOCZkQHcNygK20OJrIhlKIDNU6+lnR15EKdDaHiZhPM
ZNhwPDPrQTnNWGVHU/GoKjLGGeE1vD08szSbjJL6QEIdCTbTZTMJItbtBXhc+qWkxmR3URV40nUP
1wVgYcKjuIMuB8MQenF1yrJkpWN1rGmlTTgcCrOpOVxovPGKwF2ngrcXsLcOhPKN3BTXt80UNz23
k7lbY4DwbmDGP/R5yGq12LHxdKGTXdZNRTjr/QJhzMQ6UPBMZGu9WQUQyaHnQS9jMsYaTerUh3Rl
lZckR702NY9QtyKK40CkJ1EiNA3XlXlZ0JZ6nO2ig2EhZpODrbVXQHh54jqBEsVKa3UtvlUYNT0S
wc6cp4Urj6QDaM6RAxtJmS3nG6bLfbMvu7bfZWtKBmcVOFMakcxP4ORp2REGh8Ym0LgkDrOibBME
kGv3F0CuPcz2U0TH2l/qldplIX1rlnBdDi4lM9aQrza4gQ1dslzbhWnuuFt77owdrxw9RU0/PaMu
Xa4jOcfPVY/UteUJYXXmtLPs2BB7B2JLTijZLCtx31zmdZTTzO7MxkRVF1ric1+Z1hsWvOVLRlX5
tcymlnJ7xJ5IXYXQs2o1EuQYBGbrSFDydgFBXyaFdV0k9RYgRX2yzAm72TpPDBM7fodVLXy0qfEx
YuYwHdN1/ji71nyrzCp4joSTfi7RWje+dRlVxpex5XIZYcImH3XP6bQGoKca7G84un+wVf8BW8Xp
XKfB8tfug8eyJ0DBf03L7vWnGc+3H/zTgYBsRsJ6+z7huQTM/znj0YiUITfB5NgpIRSs7f8/Bz3W
Hwo8FXWMCZyALve/ZDPGHzT2sB/YJvA0+ld/K0XGWElcP7TCLE3xKziUIe/RIUXRXOXPf0BAKvxL
XRDU4oqGwnBG4ZNTPTTWMc+WdOtURNOBETcezMyGz1Hix9KHWR1dHac4HOrxieiznGEy01W97twD
IUyDtQGdWXhAlBPPISyZGK/wIazMA3vqwKB5hSNJ6M59er9uexvC2hAJIsDbkAY6kagiSVrOcQrj
3WU6W8vMeOwKopeqylgD8UIMZePQMrpQQGKdTvoz3oI3TaAncc1nRqJfTapM1OH9eVZz95CUtrWv
R2LWNmbS5w8xQJkTQPr6anZwXGymOk/3qN1iP8kKTOuj7RzzkDi4BD7TSTa4WlmwTI+Q84XKmst5
29iCdWbECegPE6U+epLajDb46efDAvJzC4cqQL5cW9cc5A/M6R8qTXcATSn9hnD3qyKYcj+Z0IOH
LgPiNEpnhNtusOu0Kve4YcqtW+A6rElv3sQjy29qYh3D2Xy1cAzZOZZw0BQhyA7I+tz00ql2kxFO
xWEqmDShO13bztnyWGNu98c5elGcjp/H3LKPk3SGD4VeElnX1qDcwfkEt1UzG9o2K6O4UV4tWGZp
rATm8lg0SGv7bTyWrvjMbqHj9wSIJZZdb7cJ8pKibBdPs0qg0aQP4zXAowLk0SxcsugAOW/xU5oT
+Aia3vvcaNmOHIv4u7woig1qFeduykFKCZawjlOCwKm1cZfWHDZdGFvXmNXIJtVJ89mKdFm7OYPK
6Sz2Mr0VM/IfAd5wmkL0lVUDHuKmTLKY098mLV1a+xt+UesoyrSpWIqTExSd3XwoOdA9NEs1IlZX
bRkLKM1NVzbJeAZhle+LunSd8A7h/zCMOyBfeFT3cqmaDn3ljAvwedT6VnsUbEkucC+meHjdjTDv
J2OnMUsh2oaEspJU25sxBq5Y7+o2KHpPh9rxDgD5dMZvRyDOnNAE2mE0TvCfiRDBkU4B4Ym+heOI
xVC8RKkVp2gqHITPHX6zm5Q2MKgtVb9ZS1ijxMD38lAge608VpIaphSGvpeAQKH8ViSzoXs5Woy7
ZRjtATMiXFrKnAjNB+zI4sTAIjoAMRBb/Axm6I0Y9sEqRQ61rmiITiMKFG19TVesjqThZ2Ee3tXR
XN/ZRFpuCVepPDvCmrLnDSAp0Vprm2M/3U5kVx/iGWWS3TYFJW/N6cipdQnPa6bnsWEATTM1SUh5
dCGLu5XD5MRqYT7gaSSBCoR8B8cUAjpf+ZLmNFPNboYBHxnbSGu7B/KJintwPuHeqeUm0gfrTiVD
+BRk1XRFkK1Bt1GEyz8b4n8leYAfuI7B/npDvL0kCv3fDfH7D/5rQ7RWICDsU5MpDCLgf4ke1g1R
2i7iZct1+K8fNsRV+UAPnT9mcGBB5fnXjsheiZgTLx1DtEtc9d+h8Ujn1xGvQm/I7sqBUF9FHr9O
GpG4Vi0luXG9oDllVcHFPHfBykYAkNLeiE4SGZI7WbcZkHLVG/bv5QMpKLbu8Rgf2qES16SCIW6r
RU5nvS6JFFzamzIsDlFj9ie3Hh1fZgpbM7iTR9zt1Rr+I6662IXeLXP7cWCBeE5ACRRwpzjd61Vd
bvI2qT27xaDE79N3BrNHAGtDYJJjyZLB+yZa3grZgyN6+ygPKcjpTdTBecRfj8SQHoaubSR50Ie6
rUyAMm7qOZl90mXgky2jULvVb72lY5FLKrgoQ5N4DcOumwCtFSZrkskGjROkTTc0a8WWfV7fkSay
7K2ypjEeGvuV+vYOQFqybas09hfkktnU3GHZkluoux0N4Y5MG/ry7I6c1s3c5vVzfPFcKel3hasO
c9vHD04YlcwB9OVQpYbyABIEm7FCohV2yV0zK42pSrpsc4zSmx4J8gZ9q8m6YJnk9DBnQD4P0pF0
0BNU/ZtIB1gEX/xBaflKH3L2Ku8PlSSwLMiALsyqBKFDN8o3Ag2ebqJ7VjS/WN0we0O3fogq7fyu
pxGUzX3oNZawt5nbf8pb5aOJzE8V8sorIJ+zxwl3Wy7OTsRZBY6hLrCSgcWP4T/BBbQPKlAMrwjc
dlODo8sSiJfZJCiCaABr21KXbFA2TDtDkqIrBvSRBjTqJyKGl2MLmc13nJG810mHZtQK+O+TJv2C
hjpdgXCPrI2sYTJBtkpPPlZTJa9oShwJh8g9w8Kj0bfNiBI23AMKcDaqxuuQsfinSf1UtvaLOy0Y
OEdnEw623ImCeAJdW6K9U+Wvi5V8TOoOGwzCTxKMxmKrqUScakN9kaTv4CKFk7d2AzH7gVnhlnCb
8ExCdLnjsDWzP4LP5rDtDS7iTdlmgEA661gbif5xlovupU17NYn00zIDAMHWU20Teg0HqyD8ZsFy
gzyUewE/Re07YSUP0QJaQ9LP80ihqX0YE+9F2+V+6kwQM+HtoCqd673u8g2WpgJcQLLeLjCT58aw
w5tCi/Kd6X4KVaudoAXWnlXZ4inDDU58tx1J38ni+CHHqesVSAXZWaP/Ye9MlutWsiv6Kw7P4QAS
/cCTe3F79r04QYgShb5PNImv9wLfq7JEqSjL4xrYES9KUhIgkMhzzt5rqx0h6+2dXk4eVkQ/u5lh
jQRdN593pJZuPbKHNyLEJz8DsAchorubciLsGzeXTqx3O8MQwSLEzCxe99jvg1iaSFjd1DkYxBGs
k8iDhyKigwSPecIT1Aca4Ur3kGK4i15oBoKYirUT+WNg40NbcfJiZG+n+j1h8PpKagYmvaFBXBrX
EGP6mY7SnJW3mWaqq7Du9aMhu9Fm0ukg1x418AmwZsYAUYCz7uFnbUyFZYsftT9ztdLkD2pnZYXr
r8qcC0I8XhLk32tS5vPD0HBM6BHIB+7M/axJpKKJkacrOErfphBEwYS55lgPcApSR97qXnKAbe4c
PaTHK+qMGyekJB5BQW5iTgirecydwALAuRKN/6WXOd18ui5Gf5UzNV7paWLsOCK+Ftastnk7n8g4
OUvGxSvqljt8ZUvORFlu3UhraUMSGa1CcM4MJryVYSWfmypiYubNt11FH4pmZYSnytVWnHrkGsGN
on1ekR5fNjxSkdOeK+Fu+0J89hvoKF6SmjBIOvs2FHG0Llx/06Pj1nnVdpPVvA4MAVfuTPax3abm
Ts8N4wh/MdsiZ4a/tYyKlMwIgPQLbx+Dmqpy8ew43Rn2wvTQ2dODN3a0IBLAHrkynUOvJ+Wd7w+P
OQmaQV27r6Rij+shTOR6jPI7YfQn15LtRe0JJGM4FGxm/+RzOatSb6/yOCwZCUMoAOj6rW17PUgw
MJMQ2qMvxtsWhNh3Ng18nzMFVnGHs5T2NnL8fQ5wFefis688/05Zal/lpXFCpNpvB6GarfSAKkwe
K5YLJGmwkqsOS3dq8BGatBD41Qh+N8N1vgXLYSOAt2+XVLMA3XJyUk13iFqOqsNg4vmRPVHbMZ8X
4GLOpzybnsaw7/eucr9WvcDTGOXxtmcgtJtKnJDEfxGSgd7mEi7RlR65MUWitfzg43nNMXstbYEq
PrypkOFsRmxWU5OMKza0/GDE2mPv17hktemrmdSCvbBfTNEzw6AkaTcqDJ09+29yhCc67iKNXW70
yGfrW69YeQxNdglUzG3kjuYWvjGTPRRfu8hNH7GT2IdZ8+6U7E5d1pAhqEXfTK12jzQrgXa4OWff
2jG2dkVnyrAK/ejV9M8ArparmV112xKdEYyems3yJYdvLu+tRIYdJ2JPa3yKuxEJSY1RpPGq8UHC
23d5FRsKMZqaPH2FdxnarQ+hFmlctrxkVVrYnblviH4eaBPVjgjvzZ4cAObgCnwe1YvdMd2hAILk
sdRD5VIbmVbhLnXSX1VT+1cNlf5VUZV/F1jlX/XW25nx3/2m3/WbLGfxNP3r4/W9/Bz/0Gf66y/8
Q0usc0JGzOShS6Sjg57qf4/VS3Qxx2YsefqbQYsezz/6TMQVLynF1MH/PE+bC/1iEfssSjvXW/TH
f8BHfxMdIS/CTHb4+t//yU9Ex95c9JkANTiGmYv667sGEyoREAAKjLBPQN+crRGcKbUFekxmZWEx
0J2wpa8ZW9Wnzra6r4ZSjAETVHJvnWsmxNUJCC/iBuJdNm8xl7FS9hWn2E436URMIG6zlUk9Psz7
onDoy9NLUIT+rHuiin3rPg4nHy4U23gKkWcE3rvS81C79AsLsxBFf9tRu+PJ9WgcuYQL7EfiJabh
ELk96vtDiE00PSKwa4Zb+ua6dauVlSsIDowFcUrpyHeIe2mZ+IwIbtJZlhSxWnegZYoIsjcfK6Jx
Covp+pgnF2FRxLuG2ZO5Hsk9vysLgekDR8iei6qCfO61Fxh1yZ3HQAifdxGn11OFZ4R5+YEpAzE9
Vdh/RiCaMCkhpA6ZHjgbR+fr5FcD/MK1P82uKI8pxi2bTzTWOCC8I3Pp5iT+ChTm+z1dxFE2aAe+
0Us+He0HdatBzSOBmLzLdPGU1nCzdqDBYiaAf6UWG3oUGjQ3imxAiEpSup605zXVBZBQNFRCFMPh
3zvC/81joAtkrv96R3h4bYuqlD9sCtgf+Tt/bwqu8V8WMybeOt14C0FA4vt389k1IeNYuDId6682
Mn/rH5sCQeVsIcJbMoF+6j6jAofNZ4HBMah/3T/ZGxYR7XdbAxsSgQ4+DlCTittC/vnj1uAZmA/J
W7L3HlOgVRHHHng+4Onf3ZOrv/69/yj74qpKStn993/+qIq0Lc8xTK6RnY/sdu7E8r9/twGFPZhy
s4rCfZ8yXEbxAn3Nw231XErkRoXDJCmH1U/M0Sx/l+Wz3PvvL/FtcZodng7oh1AB590lxk5Oqm5G
TRtZPiNOt+1GGsYG69p6dpMCSPgcsTdhfywTM+hmlbxOGm25jdM6ZoD0FQkJ0+SdHLx8bTZac+yz
Kr7svBRRUJpzDpKqhTcaRfN537nhTeHkY/DxDfzlRdCp8ek88lEQzrs7qLfg0Ao5+/tmZheZSDjf
FhqxnIk7qvvGJD4iNDKmz1qhBg7ROClGv/cCwpQXKyjicQx2yKoqHIsrfUAER3DCvB28DBq3PyAU
I3/yrkh6CcZslhAtC6QBH1/Dj4rfvx4CRPNEdXge0ljxTvHbka3VK3f0ga0xum31GQ4p2q3dQiz7
eKXle/bdQ/32G+cjbLKmjcHjvWrehojALs5KA92EveK0S3Ka1xxbaTbXuk0h+/F6716it/UQ6Xsg
qSwesvftKmF0aCU0gAZDlLTX7A4dLEqkKx+v8ov7t8jI6dhhPuB08e7++S3bRT5q3r4VhIB53LXa
9JN91nl3Hy/0ljn27v7ZWGLYmJZ94adNIY0M4Y88g3sxG8TGuR3NXp9nRqlFk1cgMAO04SC4qGR2
owbcKjX44MBKgWjGfTmfCtturlvloK1wBrvD67pgUQZ4OftoyWWhkFG7hGfznkhbZAjmrFvUIOkI
+MmKWISeidiQ+ZLsO+F0j6MzJ/uPL9J8k97/cJXeMnPjdgqEpwTPvhu7LbkAqMvaaT8Cy0A1WmHg
JNsVymObbausg+6ALmLKWw0gM2QVHt50nxdL9WXUcpvVLTVflozkDZdm0GBgfTQwlF/YvrKe3bEo
HunYbxA2iVvDLxpgywQErlsoSndCz/xtTK4C7Zp4ukd+KwIstWoHl8ugff7MdpbtHWnbwJ2FvR8S
5Gh8XdDG1aHYmJGT7Bk/K5AkSbHhBGTsOrPy7mCepIdUQ3RXGg0jnCYKv8TML9dFl0UHq56Hy5qQ
QrTYs2thN8BXMIRwRepBWGvHwqqNVLUiXs0APJWBCXuAibrOGwaBmIS1SxtB+1cFVYsiLJYbeonm
zg6ttKOzALJkzmon0NzZgp1m6ndMLotHeojZt9qIK8pR3Scm0W9jlBxjtRwciYt9cpE4B24h2r3t
+/khVel0Nje+c+lA1A2kl5T+yiyS8bJnAPlC3YNWoek2iKZT1MrZq5Zp3rnG8ARuRsIYyG2PnED5
qcG6gYryD9OglRdVWBN/PJWjXEWExKw0WhV6nZ4t9zOoUIKsmQJrOOCh/hiF+Qnx0gi4Jsb0jtbr
DCOwutfyDAG6AeT0AsMTChO1jEF0vi9rVL/mTlS+d+gx3n5ugURdAZLsyoPkKLpu3I6oOGsL140n
YsiJI21M83PVtNU2iwWxzfVEZbu4r+9LWq/rKptGfjWkP3RTFe1H1W/j2LwWISRJ9rbhIAkkRo89
SQ9Jr/iKpAZlnWPU16rNz5PQjtfgP7NgiHJ88SGsSZRo/brV9WMtkJPokYUwHrPMLdD78zBynuNJ
6ftYSv0mNGa1SVvnkT4JRvGyDJB4pWstdfwHCfQaLGtrnLlTPwJ9y/xVNczT+k0l3qeNxpxIJ8qd
pES2KAzgRvFGXqmmkwYUb5dB2lorzQs/YWZS/DBTuKVKttZxZhJjSlAjrSI+Rm7AZ4gOWOQ5JRLB
hETCyBG7tuu0E9K5Cig73dt2stVniKpYksi6ZCCnbA8UlUjry7nS+Q0ZncGEWRnWIS6nfG+Yib53
K14XR6P7y9yxEfQIYZEz+Y7he69mGYfrSU/LL+1gRU8pba+vjtupJ3NoxyNWwOGALpe5A63Ps1bX
iP+QWbi2Q3049Abvl6YySE25QphGq8ztjEOZ+O7cBEbjEEirRwW9mXm6twa93Jq6iBEtw8Ox8goW
tiI0yTdJJTecpjxLFkl3iQmEjhL/mZY9fSuqsubo13oWOFWvdprjISXv9GwbpoP6Nsh2rC50FeXI
izgUzAPpIG0lMvAShRckEV8OlIXoBfW+xlQzig1X3B5d3BabkWjQAKeBYrytd4+zP1qXghf1QiV6
0wew650lwrcaXkmIGmEz6DOUgLT9ErvEliJtdB/esmVK2zXuNJ3zRV7VMfSMkdPJwJEPjTOE5IhB
bRAi9WpWvUHa1gRG+CaPrOYpTc0syPR5DJI3Gbpdq12eGeZhtBqkU6CuHpAt5YcmQRY+a7FOi4yA
4bTlIpua45eTVwTu+BY/lzLrCzOew6PboWlVI46dNdOwLEgxk2/8duDKmdJcLsOIwO5NUoTlDKGD
edPl7NYhcQ/WzN8Rft49op5cmk9Iycas9/XdMEguSXOWnjLzabgcWWpv0ELYlwYbAx4P7Aq1FPNe
T5187bt9eOSsYoNDcHxmVnl7HLA3Mg2J1TfOwMNDQiTpxqwELHQFIhDJnEUwAciKHdQ/+yTbSrtR
LEDcJT2p1Yxdhx8bZsMzEadQngiukje6i6AN5m1/0+pkyLZubDxhYKQPRnPUHZpq16UCIDLnRfNk
T/oOpQDj8LY3L2AoWds6biZEY8JZD3lKlIsZxiSk93dGuMACpcQpl41AmxP9qg1LuCJZHA07ZLwq
3nH7EUi1QKziMwriBlSDstEhTCV8MvC4etCa9NbP/LAAooXotmNY5QkrvphGMRXzvwvW/9OEeKkL
ORj+64L1nMTI1+/L1b//xt/lquMwyXVsi+Er9o8faK1UshRRrkUP6x/tqn9Uq+5/WUyLBTEtf89/
/9nJsiC8MlRjWqzjY6WA+aNq9acjsOtiGOTfWQpJh4LyxzpS+VSxUmnzvgo3CoeFIhHj8ru78YtS
9eclFqUYlfXCSzKwaP+4RDj2uRaBY98z1CX6inEXsSeewy395z3/f6yy/BTfFcTImaYJdwAs4/K5
056r6VXavylKfnch75p+blJZJJmxRD8DNLtWSdDMLx9fxU91licoe+wlNJSqTrjvlnAmxraD5uHu
4LVfDZofrZO6ugbSvyPmsPjT+vFtNWANuod4AfbCj/fMnexJ0rRv96qKGGZ0/L+kQN6dR3UefHxh
P907ljIEcgZkfjAh3ocy651DUP1kcGGxF91NKXCoKB2Mc10O2W9aI0uV8WMVsiyF8h2kxAIjfncP
jczWVW6yVNmSmZLlGB0dclLX4TRPnN+nYkcEjvrTZ4PrE5g3TJMuEkiBd4vaJI8LrUq6Pa5Fe8WU
2145LXEN5Oz9LoHyRykHFfiyFLWi62KCJsv5XeOCWJp6rmut3RcqNhdAppZCePHSQyb0aZXnbXNV
K4PiIJ/j8z6fpt/c3+WpeH9/hUlvC5zGIk1599SoyKpjTljd3is0Ai0QRK+cZrz/+HlZLuL9IibC
Ts9G9kUa/dKC+u51noxKKulTwkjZGDuXeEIcea4ZXuSCM9Ks0CkOvY8koWX0/fHSv3p+ILExxMYk
6hvL5v/90r5tMdkWZrtPR1KD0EVLwLeagtKs6XmzMolcAoIgw83HyyLuWR6SHy/aIDGLixV8FAzj
vT+/y7Wa3jbWQFsr2y8VuASo7DonSno8894Os/zG1AtsuTmnH7PT+y3pUfwK0on58TSMu4QK+kHE
s4kvYe7SgDnytbCLwYbLOo1nfsvUEJWDHphyGrYGqKfbRBd9vHKLPkX16hHXnLrpqXMGd+1V9XPh
1UFKIxMJpTHQa2wRcS4WYw0ZLyFxbnyO32HJkiCexEkArTJfTw+xnrsn3ZudT1rh0p2MOVad643m
nPIID/es47qKNXs4yUVauMomSbBUn/VnvV/M94nkP+Oa6jd1my+OKNxjmBRY1jSSCzr6/DtLEMuS
CXk/lcq6ZqpqYNNwc8QQbXpg/pit8t6wth1GNiSstXHu6YgTUtNiiium4cYkuGhnZZ48c+cUTi9k
KrUaSKg4D9GG7quUbTeq+viaCmD84stCXQ+zSfy3E048BkPKesn8uow5nuK6b9OgwAN57zBgMYNx
Nl7bdiK62e4s+U1rqHnX+CLlAymmXrydHKAwgI/4h5YbbFvGeQUGmFYx/II1LjonoISWxEeFJjQm
Kyo2qB4JnOHny7CYShc9Q6pdMF1/lZ0GtlfJ/mu6FECzePXRzHyahB2trV5LnmQ2pUTQNNySNuZF
wqX1ykym9UkPa+Z92rBjpDnJJCsM8PKh1/n3iomfI53c7Fj4dvcAjsNdU1u4p4JY2fO6GEPiK1pj
14NYvR5zkb5R7AK/rdvtKDx9R6bgjLjScaK1H6pw41EIp2uwxNERm6UgmMNhATGTStqkQFYLOjOp
nQ63KJH7W1mH/OEW4Ocq8xL7OsfGvUy2siNNPGsFMqPfYCG0Lj2f28nJ2wiDoq1FgMLOvZCjn9Kw
EU6xrfMmaZBBJwbSUAKDb/BGRtcKZ/HtUvgRsjAm9iUmknQXR5G+M9BEv4RwOnyeEi28EKNfkWgb
uy7BREZJyGsYWpcqbkWgIiJVpzmyjqpuGzymrnFDDs9wgGHuXIXkxu+6OjavXGKXzvD4PYRFM1/D
DwStO4GT2fdx44hD00r8mP2UT2sKp/BFTj3YjXrEZmRqhLdUKva+Wfgxv2lRKNed1o2nlrCglxgB
/CbqG8sg3s7TN8iD/FVIs4T7EeqZE8Bs+ZojGiCBZZhy2H61vqdyh6Dl+eIMi4d1pzOh3ISKeQWL
2cbOc8t2R0Tb+OSJcHhGjRBfUy3ptMqQAS7c3QT/bkL2bIHH4IuRdfLYAJe76Em//EwlV56XtGgv
J2M273JfKpCTnUdeaWPYp1FE6gry7oxprPWusPiUnym1RlqaKGGmNJYXU9c4Z8bkqiX21T5ltVni
pLOHda2kc1srk9bVrIg+pWE7rJkYsUBjLJtXLkJ53WLJQW6gh7D6SorLIPGQFg3hqH+zUJ6Q0oQK
/BYOeYrA2On2xsAmlGkg9ng07GAibnpbo2XZyQoPaNDVSRdwoLQ2vW41p5x+KYDvqmGkKYowQkiW
82/aSKKC1HfDtXDL+chPG6FeqeYj8PrmZJO8u87tMGnWKb3MdGUXKS4DioVthcY9cNHCHezOr7bS
mapNrUfaro2zBPWJY/JMeEvCNgWC3OiqbQ94K3Muo/HUNsTPu8EJgNdX6LmPdEZyH6aKA45gAnpV
cgh4GRsp2caG7JpOiLeLU12tYU40z0niz5sKeMReinR4dXXShkREVSuwKe5GRFHMkrS0xp5fGS9k
gyLOzIlj+Nbh93xQkHgvmdJmx7c/LkrHvi1iCBJqYjCMN9UdL8c5nRjnKLlhHlKpDc8wWeFKQgE3
oqJdvS2ZzDXp3E5HoHivBPm1Zi71lyyT3aM7yS4Y7Jg/arUmIu7EUedlHaVr0UXixiqn8FNqxdXD
kBQFbMK+3Nn2HCL2RgqaanqxHht4CfrUZ0eaOp+BpsgDkxSGuVGfEhcbEt3L5z1j82yHC5+WYgzh
0tZoLvvJuZNNwzkWNaSKyqimfaX5SgDQp28CNIv8RN1jxJ52xpShWnUkVGpC1fYSL2O70idn3vtJ
5twaU6c/yW6YrxNUgXBWocyjxfNKzjNLI3+ue5ZNsjE8TjNNJ9oGw7pyG+2uThwYCGQHy41nzsZZ
5Zrtoc/N+Ktv8Kczcgpui9axT6FR+bsI+Wwgmoj5fMN5E9e23R5wEGQPo09YTlk2zq3fLFRjCxeE
J+FRRJmfrNvlY9f5qFTf+EYYRLSNaQz+uvI7jL8hagWzVRakAPzgELbmI0Cb7DjzRK9d3ZKbwtLL
15Rv+EF0eneHVGp+4EECPRlr0aVMe59maDHQB+/8XdLW5c5rTedJUotKiO0iPMvHkqN4V5T+ToTa
dCVlNl/Pmj68YtPQ7gvaRutZkpcVeJrz9+8pk1P4TZGhx9DOHLc6QqULO8k1ogMzNhlSw48o0/qN
Zk/Jp7LvPLSawwTworcfzV5Zj0OrWY8prbALvlTONm5iLVBJguMC7cMeDgTkQpR2NzjHyw0hbgUW
DXO6eLvr0kbttcz8LkWm4wslbALKRXoCMm8QfxdX67KfxzVSZn0Lxl8/uU1cbuChyUOhpLmpm8JY
T61OKGfo+urYC5VfQl2JDvBkFMkay7M8IyS99jULNyfNidOMZ/YCGm+4KXI3WhuWJFjdxglxqTdp
cSCdz3nyQ6KGZahbNno+Pob6bPHrn5v5PEMHdW40iEEicObFWldZzBZoGDexlrwgYZ4u2BTQ49Zh
eem2Mxlold2DXulq9aCj0LARw4E7mHsFWtwAqpT7Kl31mZtemiCxtnT6sqPVF8RVYpi9MtwRDXVb
T5f06Pl0u3EpsTJUmkl2X+HSDzXaMFl5RgyVbsqHA0h1Omih1dXnSPZKmDwEht/11VRuezYczkCl
252gA8nLJiK2pYXlsY5gV5F5YNRHeN3j1hQGIJUmK7W7TtdRPXsFuhnEK90qB92O6rHj1ZQ2Erm5
S2xS04clzxzy8U4aZf6woFo2RU1zkwGg8UIzX51bRUOQA/KSF6i1oieOroIUBH/9GHe8mFhaxHGe
xvkapKp7JIVObTzm1gdPgSZdmWqom1XhO4RYy6FipwPoMF/rzsQ7r5kMG9Yh/3FHUgRQTrw4w1kv
tRTjU2ZdMT4rsxW8wnBP9LW1S0ATHUhUcXYjk9flii7deGI85NvxhQH6F2FvUtyKKQNmzxR9M9dv
vPhKtvQ9lXhWpSJLUZTNrTmYChNPop2icLjqa0IwK4vg7zHVXr0GOpJhlU9mD6KW3K7wjMvIyOSt
2DntqGu3nteOG0IhxC4MkwFxfChPFv3SnpkWomBOiPGxnm3s5bG6EvWSGt45xRe31L50s305iQ59
4TQWy7mtOXixK5CWJndjFc/r1tOiPbvVjhuxjNytMohCyjuCPZ6Q7LZrmS4TjaRrgAyNxJFgHgPS
5JE5U9o1ana35nrL2iYNsmewzI5dnk91eF6DPSAHK0KAkOQV6kFz6HfApOPniFjCfTbBS0CRMA2b
yZur2xqN2rzKI73pVoiYTnHq1FdlmdVPaP3LFV/14lNHhOiXenCdW9dorYkwgjo79IOajyLxs52V
x/1ew+Q0BVXUWMA42vkqRXp7SyJjthmK3lXraWqLwJkdZzO5aKTDNo53uT+nWzRIdOP0PDlGKUkF
K0M2L347FyfD18w9cXq2Dxugikyi37x+yrJTV75wvDc+TZTj54bfEzbXCru6HpqU0ZxgbITJGz4K
eCl/l2pxh9S151UsYH1j69aW2KOW32IwhfaLFVsNctx4VpeWIdPr0paItBPVfnJazlcwmGJxgYJW
YrOO3SPAofIRrh5DqqbszQd9+UI6RlGD0vJinHtlf4oTzzqPi04+Eulm71F6jsfcjobTyHTnC2HK
IdMiCCEr7KmEsaLL/1p0rr4eHMP63HVpJXhFUJwamWBIJKnAHY0Cm3lhaVHrdgjmFR6We7N0CyKB
AcWskmGILypNvWaD6z2Jyl10/bMHUZvEe7vLU9JvMZ9xxpv5FMZF3K96bRoDR7XsZGme7tOasQEw
E5Iocr62R0VVEVSxOa9GA4tzV8+Awos7LU+ephJrJmMYif9L9zAuINnOjPqxNVMzyFCvJCvdchn5
2JyM4ac7xR1BGczc5lwcCNbgKLWJChVGwEuy2uu1vdmNWrGnXHK0VyXzvl6NGFiN3vEepNZAwa57
b0cVM66EloT3uanJMz6K+RVHxfTzZJjVfdpkzVPd15O7qzVbGauEqGI8oZUd2qss40hjocq5Jmts
LLEUJNNz1joIk3vCk4+D6F8JshhBD3nGGTyt8mRysv1SogBcq3DBZWvZxVwN8M86Mud3MsNpMPKr
OgPqROYNJgx5QSMwuiA7x1kIviCNoe035y0pIOuuTcUN7/9XcIwE5PBN81e9K9A8hnI++lXXX2U6
TQYLlfTD1HYmHy4SNQj3Da+x+VQvtMGemZOPz5aabudedNbWhbMewOYx8A7N7Oy1tgjb+/zW80n7
WcekDd/Yet4Va6bJWyfu9S1OyJ7w2tjaaxiBd8RXuGcic4AsZ23vHmKYWfs0FdGLrVBdQPWpEGRr
0daLJveOUofvCVKn57Bw9YBx2iOw5vGk14YgEcsRQTM18pZcyK9u7hEiQlPrJZpDINvZ6AGdMlV6
7vszg2kmS6C0PG/XLMwE+ivcFJBuj+4QW3fJULXbtF8Mky3u4LHkTEVOh7+1NXsnzVhcUYM8sCFn
l1M9O8cG6fRKjtLZ1HkZfq4W3EPejh5tQjO9cGBpEaMKQnklWk63U2djxB3G8qacu4gTrka/uZAH
CfH8Okw058pt9ChwUkdcGPFgfjOikuiWdCSduU+iY1jG/WVpT/FZbmf2rVWnfgkyEgdQ/wlB1yqM
s25XsN1uhtqsg1lOOuzG3tnDFmMuL7NqpwYzv5XsuKt+WmaJJB/t2ry/i+D4ryZXd45mVKmdHNvn
GP70nlh5vlgcBI9spBpYaH844yhHQJQFzK2Lmozzb1V+62U6ECkv6xezSetPnSd7khCiJs5eKj1N
9ZNR9+EJ3A7BWBqQeCvqxF0vtEmtNULX/IskbyOBj61pppXZVrW9bUrayET8tP5FiTIAmStJtYWt
/F2Mpy6oaWHdOaJ7nSZJ0snMUaVtzPbICPaLa1M12Dmucg5VFEnNoFazkaWHIvHJlumMvQa468j7
bz+5hfNQRJyNrRC1AqdC8n4T70snoPJXRECtYd1dCTWOqPqdzy4lCGCqM7vVrzlDOXTOaBNpvWd8
sfx8PFmVbW6cxqSRkpXtJVrX/eBr4beY+e2VrWviupv8b81kaQ8Rr969AOcYByjoSXb2W1xHRI66
JGHZ1U73J6b7Cf4vR0YDBHE6AB83Qn/ugiL4snQ+0LS4BTrHH/uvZuc7FQh/wCFNmuOiG+6hFyJz
cqhufZdG/sfL/WoyAXWAiA9kod5PzkgMG7oBDJ7lgHbcNaLZUQFMmyZ09d+MW4ylc/xjf5cr822B
/ou8RTrbP16ZP89/N7WduR+/dG9NehX2XydJk16DwnROX0nfgXfXP8fhUlFCvf9/dO8R3oBaAMWA
zu799MA15TxGOh5FN0JVRMLDeR3RJ/3zm8qvcOlho04V7/Xx1hRavVUwg3kbh8DCpB/pk2trEN72
m9/fr8YR1gKbRsdnMmJcfr/fTQqyCeuVwuazH8cmD1BXPDte9RuY9+/WeDfdSWwpHN7Wdm8IeT47
WIq84vrjO/bLh4PnD9g5j6INN/zH6/DJeRpbIdt9zQfsPOp1cRQVSr55GJMnohN5JMtBv4xwrQQ1
KswDrrnfjXZ+fvXAhtv0UXn/EMa+H0BY0G/MBUm8jwCpgUeTzno0suYs10iZIsusDD6+6J/vK+vh
ifbZTMXP1O6Gs5WnahMoG7jgk+WoawQW7m/2k59fcEQ/nm3Y9HeEifXj3Y2NMNy3Wd7sExkRV1dj
LKzq4cxNaWh+fDm/WImL8DCA41ZBh/7uMfG7JJmV8qo9WxvRZFp3MpV7V7fpw8fr/OLXRFyw0NGq
L2PihbD//SPv1EVm+q1b7WeMrG3+WUNGnWblOmnC48criZ+HjeYPS73bLihUnRA1ebXvkRsFVmlF
hJm6ErwISTebZijnewVeZQcUPmyDxqLFp7dN+AlbkLZB/iM3KSOgneiopYvWpAuGyTE72l5aHyUx
2odojOfzEO7jjdVgy+yxhG04XMlNLmQqj+6QTxdj1dPGUj3CH2rtdIX5bf7NhS45B+/2ZkaZNPcx
CRE4YL+f+uX5rJl+2XNPu1g+QmohoHDwbpTjJJ+LuXePYCcZouThpxauHGHPisJpcg4OGrTEZjxj
LAl0or8vQk5H6LpAxRQ39UjGZUh1WVRZs+mykaYDydhEaKYmIddjNazQTblHQkB7LHeVBU8KsZaU
nkCKl6UBdbx7lpFdyi8YO/zEfh340bieXagaFlfoc7fEEqE4d/qLG47lbz5av3jWcNRD0lnSZvnu
v3vWQky3jGEV9yXVurOBQOIDv/VpH6XE0aym0Bz3Hz9yP09+TTAF5EAg/NYBP797XRuIK8NYFwTl
eBL6fVIVmyZq5Zlj1nIXepE8i+m/3IFvj37Dmv7F68tYW3fIhgDU8JP4oo0Ak8S9U+6pddXT4IzG
MxwOcHAQfF7/+CKZ8rIbUfDwf+9n6AxHOHSqvtxDI6A1Oiw8UNrBHUkwZXuAmUXyVseUTcHQo3P3
8eK/uE7OVYAvsLpwk9/bBlzkbNSeZQlfFXhiM5Z3ETbxNbzQ9o+PAejreZ9cFEYuxph3GyKFYBcB
TMr3wvMelSrHQHjwUsg1N//4MeW4gWAKYRQyDIyBP26JdUf0aTT0OcPFfgxmh+6LmV6Oo+2QRuh8
/dMbaOEkREkJFItR0nt3QgQCobTyhsuC0L3XalVWDBJo7Ha5mXW/uYc/v4AsxtGGo4HNVOv954uA
TpwB8NP2s2bdxab22Mze13Qy76LR+c0ZZHmXfzyfshT6HIdL4/PyPocBcHKiSo1prFnnG5OGiV/Z
+crNh3k1l8ORXsXvTqO/XvGNCrb4Nd/7SjSrdr1qWbExhmPm158r8ItmmyFkxWW0invxp5YPxHwc
vM23Uwcrvnsi7Y66A1BGttf6/ogudG9Z2WXi6L9Z5ueDzbIMGhkyJjh9vFdWAb+ckoR/ej9oQrvT
3NI61BNfxI+fw5+3SlYBtQfSRYCReR+FMP0PdWfWHLeutee/kso9d3EeqpJUpSe1LGuyJXm4YcmW
zJkESRAcfn0eSD45VktRH393udjeJavdJEFgYWGtd0Ctq0aYoth3DsdajnvrMh9+BbV/jaAFXbVw
WTvoQr9/0QMXCY0/4qoEjgDXeLhnh0strhYZgX8p9pE3UworgdCua1Es51NEqw49i36F10Jpr4zG
RSA+WCLUvnszOJFYiJ2WNJN2I2nRMnvtp2jACTURguRApwVtY3tnYGP828ge/X0ie+/I3b/5YsJI
H34sWLKHL4a+ZIoLO0uXElW9zeco/2BMFDveH6PXEZYhAleJa3AEF+ZwzVZuyzaSNOW+xvsQkLba
mwVakIE8lrW8sWCxayG3JQ75nGFfRj0vKJ1awCXZ47Ds0M2O09PJN6fd+0/zVgSCUAkeMdR0rEOM
6JKb9pQMRgGCoM9XKmCbmrxBbvu+/KFy9++zaM6MwETZMjBpMQ9PqIjA+grURcHZMX7QY9dl/nXV
xV/ef6q3Fg+OmhCyGEEe7GDsph7rwKVh8eDJGl4VMIRXCHg/UHFtdl3ihT/HUuSnoFj6I1vVWzEP
RKxLXg1kMDjcPaifmKnjqmKPg/qlrI37BVKyyO/QnP1MuD5ytbcmPMcem8nOyfIVWrDkGQOMjoq9
SERxUvlecD3aubF5fzAPXFmegwKDGNhsRw4w54O4Gg2oRHvU3fbhMJp3GZ7VOwPEMaKJjiop0Afj
bW6FzXpopLps57q48MrAOUlDgF3LLJD5SXIBoyMetuUY0pQdhvzY6dZ6c+QDTtisTAeLpYNX3sW9
ibhMxW4zudQKZXtvyajBFzrsoX2GX4aJ6kQgUiqZtZPdwbLoT+Oo+Z7S1l18IT+IEYIoVaRo5c/Y
mEcpz/H+QL6x1mhskYJCII50fvhyRZcB94ALZLMf6+VBLJbcmQJEFZ7PUTPfv3+tN4bDegIaehqx
Stb98lq2NZumi8T6fomtB5OCA4ar5n0/l/Uel798C2ZYHskw3lh0lkXZnoyGHetViq26cp66pOHx
cu9rmiXG2qZ1TzETkxJk1dvbthu1TXWt9n//rJYFnJOKFAniYaR00TLMurBv9pzVLlp/7IDnltfA
kpMVxqZ3qNImf5+3cUFdBkByDfm1gzfJWhll77bN3jATdKYtRWuyduT1iAb5HkGHY9d7Y8/heuRQ
DhsbyeLBCqzizk0hNTb7SSVAuF34RGbbtBsHWNyRR3vzUpEZaZNjXLQON1ERIN9S1RzRrKipr1Dc
XlZdIP2zbLCsI+HrrTmKxxDT0yWsvMIBK3Ax9UJlYN9Xw82QNo/wYBHi4v1lSXsdIp/014cjAhik
C/zXbHDkhwvQmii42/1S7xd7AegTjJ+6odsI6gBHLvRGYAZbjHIbBmAuNA49yH/ULcUyAgOJOQKW
ifcFa8yTcGlv3p/0nsN3HCT0L65xMCci9G9yFJFYz3lgrfAdFh96r/c+2QPWt3EJMzN78kYdO7HR
dgW3zdgh5+rRsBnCrqD4NwCJwup93bgoxxqOZSEbNJcQzmX3YXHd9NqOkmldzyr+Bj2uPqkwicGc
I5zXYOHQwPRC0NrmNF15Flw4XEpBSi4ond6ZtYUeV1P13Ymp2jjiADUll3lpkh02WYbjQNZdpnjh
nVhdP5+WHjgt5aTVuTI6tccU6gZd8n7NCBe7ilqR5mMGYg9CCdbnuIhtPKQeiMFi/Ni4DpJgGTTj
94f3rbnJLh5YzBOHPsVB/PTbvpWzz9wEK3jfTvIe14RL1zF2ToXbqjE2/4VlR85Nskf5HmT8wfWQ
7qtbfHvrPQa7uuZ0MdrF6SjrI8nr65KfS60UhD+5CWW66OAy7lSkTjchywSS9FqIDBPqMfzZFrd0
os7pSiPwZn9PuvrIkcl5+7pUaRlRDteHCVkkqrYSo0dNpJmXr+mEX2/YucY1aHez3NI454zTelW8
xXIOeT9kL+hwYa7st7Y6xZlp5eWjceqYg7GzpFuvY9BhTDhxAvGDNlaU//AsxUEdcft1AcVwE0nL
p/YSLBv8WD5DmcVoe/HaVSFzF0HeReBVxf1sUI9/BPhtXeVhuZwIzEJ3MLr4e7T212kv821gBPZd
63jHXsVbgdZH5wNLKcoMjlYV/TNGZGbvVXWh6r0p72d4Iat5NE8KC8Hp92fyW7Hoj+scJkZKqKps
orHeh15pYhLi4zCeptv3L/JWaoO35ZOQE/SAQyM3s0XwqHW7ek/TKVzPHlJspv2lKfC6Tvv5COns
zYtRr+TMEml91YPd1+8IRnXJWjFSv+IkupwoV+yAgQGohHX5/pO9FQh8yv7sFlD2XiW/UJMdPwdK
sUd06druA39txfOXpuweZQZ5K/WPjKT11rwIOCVxgIVLFRz2aZYedYjQJU/LpzKF6mFbaA9246lN
LX6DIVm6d0Ur19jeOZ8yM8Z6PAHZnKA1cx4mYbGLGne+DeAFgNGOEXI6Mh5v3h4BkTIS9dtX6h3j
FPcIMJLmjK14dKLkLrXV59Khmfz+uL95HURCQLvDXnuVHPTKmLGn8as9J1FBNUfe17MxbpqhO7KR
vpW2UpyCvWbqP57Udf/Yq50xAsYNAGsvAY6nPTi3sb7u0IDMQ+uybNqbqoyOFCremsB/XPIwYc0X
twSoY1Z7Y5xOkqF5jNwShKv/oWvUkTOH89b85URKk4z0kbPwwblIjiFCFlNQEWbs+TsKm7/GLNKU
ZStcU75N1piPZ+uKiLzNWg04NiwNz+pA/kSq/+JSVPkSt2G/H2xgy1BbIBuksvucLFGzCWvUHKq4
D3dTMIZ3oUfUXKFiCmrC6KcNsqGUNhv7lznaYNobxDWF+T1vhgs4iWIrSfky1AtQKXay7VDN9mcB
8pLNHh3s92fTW6MQaaYuJQ7m7WEDtixF39eAlPcLmrRYl2PebrpfPOGdUTP9IrN5PHLBt16xpmfA
GAwoth4Ou8jxnsQgrdpnbWQAjhk6sVs4/W4cFGXjVa+BqX/9iOzrmm0cQcR5dbqM/DmspO2U+wI7
lm2Knsx5nZKhzXnTf8nRZdqDQ/rx/jWf8BoHSSjYG1TysO+kdHe4rycG0m1+WFZ7v1qidToO/mc3
tdS6dmbvLG3K8u5JSSF3gWw94ZTDVJZ31bDIrQRLdGKMI5DZIzf1ut3ngkqg6qOjNpo89sudFROa
RcSKFd0vMXg2J3F3oNKcXR9jvhShpL1ipgCf8sptlHTpeqYnA/zatTbv34jzRgzTvHCtWMYxxz0s
FZpAI/xKZhW85dyhNaLBzZlTLtcALGvvjNcVnMocSCI8C+SkS4rIllHRR826VF2NKATu5jk2v6Yu
ibctF/MraXF9ko5MKWgTBZrKkXcCLvdxBpFJyFZb18/TLYBBd9MZtTZCbQNkiYdgEyZndlM4nwun
ni5ZtjBRZhbClzQcog+lGXwzh7k4cjB/6/npgMFBD3SH/rBwRLktL3vp8PwopH5O4efuJ3/KvmSW
ke7eH+u3LgX6EqwBbHS2DZ0F/RHFaTq1baW3pahx0o1oQ03pmUSBT3GZfHn/Wk/v7XDW6+ovck9U
GeFzv7xYbfjlgKkXhwOFwssK/f8ZxseCUEqM3semDkrrzEJR5UpO9nhh20ZybUsjWmOUKE4EOrfP
Wf1fKZCeZz+7pm9+yf+h/9nPRsxdlqTySQjz3z/dNIBPq3c/cvLYXNxXj/3hh158bf+/nn6dPDab
e3n/4oftk1Lg9fDYzZ8eezD8/9Li1J/8T3/53x7/E71BqmlsZ/9XSUBf4Pc/1E/wP//7/y6hMVE4
e/4yre75/C/+pUBqR/+QwyBnpRs55JG8x2exQSvAtEa3NzV2BY0yn+T8t3oDug68dT5O1ccj3Oq+
J9r4MkU6lF95JtMBQysyOEjqf6M16LwMY/p2cICj5Kpr/4CgDldPGKi5qmCoPabmIvJfZbXEjrkZ
2UpbhN0lUPU7DLMzuetnsBc4vM2e93PCSqL+aDVo4Ng7YbgYfhVtaDSI5EYx2SJSVAUaWp1ZYbSx
RicPjDrY4SlRxlo5qoWwhbwwar4bztS9fckRWQTdKjGFMd6mUrPS6EMlmu01R5mNBNAAkOXE6ZOs
9aBR5MDX1+U4oVm0q1UO1Q5uK6LOx9zVDyBVLsYK5J6cNPgPqscrFBrK79DIoR08in5UuG5ViCpr
EIcLSeg8SryIS05WVle/Wh+N+xtKeRG3ZqdDx/PU1phMt3/Mravn9f+nbOPTnv7vsMAtobdBnANL
4fkO4B2dE/wRg4IcZZam75IHLFO84ly4WQKjyh1a5G20BQHS/VWQYSmLEgw4cPylCVDBKjdFU9w3
Uz+3UJoHD+XW0lS9mW6XOFkGHAkmXsVWyiVd7lIU0TQzH0tW/2JZcFZJt1XkAvNFpaofgujIZvry
9IjcJoMMWoPkGOVLNvqDvRR875QZRVk/mqD5/c9enRnNp6qMm+Xq/dF7WSHQFyJ50ekZFRAG7zAn
nukdRgvw5QeKhRR52Z7jAnF422SFT06Qu5djD9IVxyLfKw25FlYSqE9F5tXH9BBfbiVPd0LPVTut
h5xoX7XELMowAGFz/0H1YedfeGLOwUThPe8EzgecPxeMC95/9leD7FH/JJSgqqSbF4f4JMNKjKCh
ZfKzHNA4mzftLAykM1S4xH+ZmOqnI3C5QHmY8DRpDiE4dlaXhcg8+wEhhD5zH+GoBWl6isw+8y5p
Wj3E5exr6eK/fUjmEDkZus6Ut16BU5FB7Dtc/vqfk4nWJm6TwObVpxiGA6P7/qUOztD6Iana2Vr5
xGZGRYfpft7Q+xuVXT30petVwT6L4vqWQiIxai2RLUzE5RQtsVl9bGAr++bWU2mx3OV9IAQc6JKA
iH1iHlfRNWTewEFwTdV2Cfsh6cJ5P4yuW3VHkiUdHf6IHpwSQnoJ2HrzdjjzHoZ7CyaUPdlm/bOe
ZcdddAaW3r+UNRv4kDeV3zgbAFv4Hh4brNezD5FU0uUQyV36J4dhK4ZsM4nOM34snmHZmEcGXoYe
QhCKFB8ryyntvtyzTIoAWneJr/Km7bouQq/emGx1k1XL2MFZwYdD/khqK492Dm6P85mHfSgWwO+/
WtbFwThxg1ogiWUCMy9Ed/NllPWSUXTV0DU/0jAj+17lUJGXKwxwOibVMpsgvU6iXvQ4Pzhxxmrq
a8zbjHWN1QLBMircZP7JBKzyXz58Qr4BC90ClqKyXFRCnwMwCoZEF29CRu9rn0QRDH0Fv5GZCjcc
isqq7qTPNoxzmeKNYEOsQ7TR002cN/Y8leF1nAo5fQMJQQqxaqeFU/IG7yjyVKgDmd/m+KW0Huu7
Rf9kuhK+m1eP/oh+t7VyUNBfrlj+kfeVCj1Ts1uwBhhXliZg0MyuB+sr5E8BHXBAWGi5W1BWUzeq
a331qadyxGfTOieCrKC9NLwzO6W2CWkRHBC+JjkUYhZ6TNeMh9F8iTTZzWnt19iPjTlOPbC8spiP
ZOj5Vf6Jp6ZUXssxqNjM5naiJLbuOzdPED9MIi4NxSLi44sz6qshzC38C7xIs/Zbi9KD2seuarPz
0sVt9WS00DU8S1tjHj4M0zAxl6Yw1pEvU5k1n4WqT9kszVjqPROPOZvVJmAw9vA1XPAo8HaeH8DL
Zcqj1oDU/HxjmrHBgHpmzfTDTk4HsRL2jgHMsI99/oeB5VwhnCCKHA2Y5+9oRYvduIMMZJaumXLN
CB8kpVgMUMnJZi49gdTMP2A6xzMlz6PqotPHyHmhGPjAOMq0+AAzf0AaBPKrvqJjBGRtMxp2DIuY
YcnOGwK9ni4NNklY/hWoxfXbPMbi5VOtxZqCXU6hmOkikBdgTak6ipg1iY2NOrKvk8kXAkqy4mAn
E1mEzgfDnbL5Z1tNijFsJoVV7Brxm5Cad1iC78k3SzCgg3sa+7XCpzRZsMMNN7k1UdXczKir6ofI
UbaYzlsnVnWybQy446jG2IoosO0WR/EwuM/p+QsWyeWnJHRaR32IesVxc9PMkEwlBky0FHPevMSk
ZNXZjeSWZp6evxyHXN+LGwGO8Nc0CViCc4gae7Nx4Ei6ewXsgNvLqyzUeVusTKRhew7V3tdscPlh
HQG35rZyN9Jj3CqEMn8N0wilcLWEgZ5zJSmgu88lXb5gl5i6arvWqbW6gZbPny2mOizgIJfEBlLH
hSzDHTPW+dzNiw4eaUEilrdOp5c08td8KWxuizfh9eSN2DwjE6BugqywGYW0CUQ/79Vk9jmtK+oH
fGHb9diIrxdyMT2rHQw65EYU0WLBjAxLb+o2uXkTpV4WqY2Gf+vIBGwJNQjfNHYohCbC2ckCJSZz
w9zGPT1RpliuPMQ0mP5hr3E826gaKYCTKIyNf4FAm9KapaaEp4uOTe5kl42FRzcE6XzQb7jO1Gxi
wMVaRj0/66Gfwo7sWtn066nse2M8K+KeQ/w+NjAP+9m6IUTx+5oyFQ9TxznuCZ9R5Y1dtGH7JppC
tPszdyy3BGLCzVY6ST7DNBNDE8H1I2+fMM4Ejpfu8S4CPYKxUkGY9X8uo6dtvwm2M88c5SiVZCkC
NlOaJh9RCh/gCMgp6vXkyXIdUgI5zq3YFfic8JM5TD1zKHaytkjOmgUitdjRJRo662LxHEJl3wJT
g15f8D7q1YRP9tBe9KNvE3LxLhx4SzWMc/aCZq5GvitqTR0F8TZC23tlZij0qJ0pxcgnOcK0/E4i
JEJcKkxVTdf4auuMMHWHhPAkXMB/45lMDaKDYhRZC5YteyaUajsweqe8/ZZyWIjtvbsPy37hxtPJ
GLi0a6G+I3aES7YjNYuAXb6KoWrQy3BLvclKaG1Mx8nHqxlz8bCbiQ9zmBru5WSipJ6sCFGeu6cn
ANlyGza40q+WytYplmmMxfwT4WJOI7/PIUR9PThjA2EMfdmOqBptkzQfHeN0QOiiwzModJJNC9o8
3rrmELef43bi4bOGzX/eqnkMuOOAfhyj1FRpwMLOcWBg8oQZRhLF6ve0RoVY/252G4eJu2STTpz9
Bilise6hNSx38PpNxtgJugiLLzLRBD/NwMANTa7dMKa8txrhjIgLOyPsbvqo6KQBp9ya/e9QQcvu
s1lN5Q0w6ChnDnVoAn3wa4FAu9+oQfzEhwKf2C6pDPc85k4d2H4iQySFmLvsCqQIygc3L5fuU9X4
VXePvFM5Xi6Rgc3XaJR4t6MQNgp6lTjDe2Lduo6LDzTI41BddC0uHShjVWZlfXRKttVtHEoca1re
UUeQn8JWF6FqBYd8jWG90ik9nRwo+m4wYwu2Ep0xy28AyQb3s1/K2U1wxnGLyVgBsZzjZiUinj9m
nsYJnM2UnawEc1mOCDlEWYlt6y5GoRQTahbHsPJlcT6i4i12KgoSZ+ORoC03GIynDRufL4MP/TwP
mLW50rZArRDhZgRmJYZw2JIHKCnQhqEj7JXJnh6y3LSNOS5ncVSbKCiNMMN3sZgsXK1APkKsTmPH
M65E0VTu7dC3cAZOTBHgHAq2GFjADdQ3R56jX1Qbn1zEFZY7zPLg73ud73e3SwBpv1mV0g86cRJO
XgIH0IQe7m/wAimLkziTWIYv6NtUzSoqGscGcNotfRv+sKo8rB9Smo5qgoIt5/Yxyj0U89dDIJpg
ZTu9JxFsjevWCzGzM73SP4krAzswTA+MAqK0L0hr08c0BLeD7xMiCIPdbCxPzou/9R0JEfiis3mY
/Op39o3yYOxbn1AQalAaBsigN1RROZXwbsfZE8LdiHjsYkU+hRsJGEcFK/RTH5u0ynYdQlnMfwyw
czKozkHMn20FVrle3Cj86b2WDZzlkLq+jnDgtXSGiURXbMU7dG6xz9IPBu3kbGkTg5TUS1vF1oOW
Ts4uI2svsZeTOYDCE+8Gr9HZH6VtfXIIcgv9XkzCaQZHJ0NbZf5Xjz4Nt2IJvLp130dSaxBD6xEm
vb4nsw8Lg1FCkc0jCx5NcjdjHc2jIJblYaY3DYAQ8cgejsGYuVVW7S/OPnJtGPX7GgIIMQURKZMH
JS+BgrD2vAq6ySltIZs9eoSqRmoyzpFkgEQd6J0Tr8mJO+2SNODaQ7BgHflZuV7L7xqEQPkyE98p
1lLvNR3330e5jpOFG5R8xM6tiDuqY9Fb3X3URTpfjWJFtLHl0Pk/YBLWzQ43+qD+mDS5YluUQuhc
qhaBTllSNOEYI9nUvrR+DUY/YzOJFj0EBN22oW6wQrkGMYlVZHYew08Mn3WK9FTu8XG3YZf6vYO5
WBarm6IxdcXCj0AF4WHrxAYDKTBQi2BHZxWHDsyJGVjCTK7vYOhRlwBt+XsklpYltBqEs5CRBjX9
Vkq8+Oq6uAci/YEehlHqqZiZ5AGfvAqZh6/4cFB7en6NbJiWdcfxb5A3YRtPPLGT1xbvaOhVYHUX
NZ46Y3qFEIwZR99UEXh5sUd7PanGU+AkvrpZNOcEt2v6KhSfOrSMsvSULrxOKkyZZ6Tgoz3rg3zo
t0yWinqdNa2z0QQ7tkHOjywlsWOdzSs8jztvb4qkV+EVctrYfH30IeRyP/Pi6nXgOAibo5BakGSC
B3P1EmkriO8XCz6KfCBWrk7UrJKjcdZaeoI58ZC19klrB6ivbJLn3TVVKmHTHJqRRHXtOIIs0Hc6
nW9KX89HuGk5mbXJCOS/4iWo+YG/158mK0HWYyzDgO3SSrkvG5GBQKeGhT/AWN9YjtB3+7w8Chzc
uNlhbHipXU/gqz46E2oZ3xVyJhmyj1ZQAB5AdE1P02wmJ8h3bufquVvWdlSfV6OVKLlJSgjZwwe+
oHJIasdm5t0O2GpyrXrpeARTqEwXKwAu5ZtINRz5kiDKunsFZ9+pVn0xCHxYOVu6zkd3tCTCJrFn
M88q09aHwFx4nNhMHKp5Ib0bkV5y8OQ9y9lb5jNntDk/+UgYTepksuEf3KsU8BxZ13Pm0yemItfo
m7DjabMpKkgMfp+Iw6WOSAwmVPc4fdW44/BTwpkFozoDputP9Fna5co0lGmuHaQgOY6otEt6Yx/6
whlu/KV0BgNBfovxN9JIH7rpMeosrENklnUXRJ1O5BOB1stNDMiBtyYrCrrNZgoN+pBZp7yaHCXy
muWOUdcRd7FajnunbQAFt9fnB6aT73F5SnvxokOlICb7exEgnJtu62Bi6u8tpIw4qhQhedTz0qtV
qVOr0kAbgBZai18roFalej0x6lHXj4zYmfWUBOc11pemO+HsxYBAQkyJ+EiZaOZtoJc4p+VEnPt+
4ZK8zmOenMQo7w/XuPku/SnyL1a5D3ubMwUbm+GSHziTVIRO3B4aviZycfBE9KWtdSZq1zZRHIeu
p1MjTEaEB09blHgJUiT8g7/uqVzZuuup9Cnw+WBRxou+afTlxjlZs8rmTKxkiL/eB1eFOROdQ5LJ
7IdUUfNKM2vQtz7A6kW+kt5iLCX+ErVbnAeC4ggfBPS9XM24+THXJK/RQCSzgEBbo+yS0ZTF2cGp
i3unmfQJfX6OHNEE5C5eVRYmIcdkg9+oGdESB2hKQyeAfnBQMwqnBkoeYgk/pljqc6ZKjRIEoeHO
bYmT0dDxvEfKaodVNcpUIcdTzaixIK8d1llnUdehKX35w/NH3b15nhplaOjK7vs1sdeXos9Njqv5
zxTPD/2iMPYUi6I68SNzYx2fGhgyiqSQYE3sev9aT9XAP8uU4KwpU4OKgP+Er8phmbI3rb4cy8L5
MTnVwEFmAK3BTPSkm7IM066ig71d/IagMdSu11NEUWULiVlIm3M3VQjd2aArqys8GIjoWPu791Ej
FqZTpABxiuxjgPAwP71/+6+GSmPTSWzRD+I4bh9yM6curmQyBt69zKyJ+2CD0sdCNleOUO9f6tWc
cygMI4nt0wl6Q4yBNCqz6RSL+ygNnWHeI8eZj3fWEugl4sfgLo9NucMWisWLwSmKFjhVUxioB23p
ru2dMKF+f4/UnY5RcmKxXQ0Zkf1TApaXpRxH5PskEzM/P5Z2YHaXRLvKe25I01im4/tGK+xwmOma
gmWlSEubFETK4YwcaySIxyhxvlOT4Og4p5APf4Y1cvXHwB6Ho2zD6uZpIX1wNYpjBz23gsQQ0Dxu
zAMGh8W5FKU+mmc5J7U9fjM6a3z/tb5EEtE0gVFE2Zkmr6eBjoczSOaoiIUoS37vUDdkBnVOrMMc
QXHmvcZdW06IImcJYlzroPBSdsb3b+AJyvDnCiTVcuwIMmcQgHR4xVDllJiWlkAKH7HmGd0zellL
saXqkUb5yXPaorpUp8aowuv4/bsobnjgnpxt5cuafWF8Hpwq93SJh9L/rBci1picFpDzrdkSoLQ3
Yb8JHWmgFZVZhSRaB6OnN0s1D41qNmlssvChd9BDx007GCgeWWM3oYmlCkp06AMXmS1PM1rL4bJp
CkOv9171Ou0yOjvQ0rdZq7dzX2TkNlj/6C1eiE5wW8Fzgb4ntSdqFoWtk6Y8lE8Znw3BR6zjvELs
c4XA/cj4h1DXqUzaasIo+QwKD2XZ94f/1YRDnEFz2FC2sIHEH07tgZNFapjL/K1JW4ecNRFSH4Gi
ReoM4HfJ+v1L6nX74oUTagG60qMJwQIEh0xrGmWYsvXh+C1KfF1jHADwFefAYOzCuDB7kztYuWU0
cIiarFgnhUaJHNuxRtHhkzsOjBAiJ550/BEeQtpq0PAj7zL9VjSUPz9kVSerW7sY7e6j3csjuMXD
CIK2vxc4VIp8OChadv9llwcWc5Klou+/qxbu3J2XB3pa5Dmwl/rInmAfLGm+XUO0QtNHmJ1DqXmQ
HSTjZJZlrezbupcIvCE5jvzRLqGMykk3y0d2BwSYl4r/BRRsmJcTajV3HNY8zKcFZV1KMBx5dP9e
jKj7UkeAP0GGDQkKKlRAEPiZNnmqy1qTocsAocQAKD1Voa/LxEVFd+RGGZbDwxmFx16UJIbuFFmq
0vGaA0ExtaeGQRwtd3WDhuX5+3PsYLwZA2DosJlBM8EMeNUx9bxERpU/TLdDleudGT6AXnIQHTg5
v38p52A+63dK8IJPCDdTu6YcxOyxEdRULTe+Cd3m6VqDR+kU4L9O9QdCPSHoufdeAtJhFGpMtJnc
v3/qFLKIGQcEk8H13EDXMzkLCiKdXfUwX06NIh+M5WPPUsWDKUNSZTyZnYED07aoY47H2UJQU7vf
jT+6RbqJZCBUwtpZQnPhd6qp9AtfvJyrIAhJOhw8H8iVRQVUbgwv1W8yt54kTgNF4G82sst0Yfl3
C40VydzN6Xmw78UxVQ5UDa1qpATy/pCGL1+fdougk4+AgIkQA6Qv82AKtzyBCk0R/yyVE3zNu9qz
dzbt0b1fhMKlxp/KXeJO0dkcZmW8EW4MFcMuyjs8GPEarCFb0TTFhCsyZjje2CO1t0gQOf1VOfUq
XaehsvdZlF9XtNp+KuH2ApKdkc5rejn+JTC45iw1s/6cHSldOK2nSIsafe58Wegjqw+YwefeSpTA
+bF394o7YzFQVZTllI7rPuquXHalYueWhnMezJ3aSDG3W3ri5V1KD/9DWdp0CXIhKec1xUgLT1rl
d1AT3hnUIvSWh6U1LYzhuuDGZn++F2ljeUix+CkljKTvT2y8VG/GwBnuMsdJwUGZBhqkBnW7b5hU
9Q/4M3SfETPuSYviAfD9kO9oE8xiXdMvmtYTesvGCuErhTV6s0WLHuBymOb5lyH0farmMZqbiNg1
N0s+UBJzwThS7TPcNWyYa1fO5g97lv13K1jwdx68YZ1OfnVWBH22dbM5OwIxfxmsmRC0lQlmEEvo
6ZMoHEyIhvJP0HpJ/cD7mq4iO66LLX5feJX6nenfHpl+Lzao54uhzQEgC2z1a7JpvLikdl1UP/hm
UIERmswbq6a+uoKPe65cZ+D8lzTVNS3CoDiSj72a+U+PCVaHlg1B/PA8MmiN9cLtqoe2rjm4grAs
pl3lWADf3n/Ip2/69zb89JQuIjnkfZHFhnx4iJxsvL4UWJkHC5c3hPVttosVHiVWtkF4IPhUIx7/
KetjyMMmKq5i4yiRYRmZ4fowlRLYF2A9/7Lzu+hDbbTBLfttT54EhBJjcZIXW9bAeG1pudemyutf
1eCEH2vKs9fKnu0vUc45dWU1linWSZFcOhXqDFgzVj7Vm4JenDVGFNa6aH7Im0TSShi6nZVA+zUn
6awX3t+RXOgAhMeQ6DSANIhxcdijD1MCywj6yQ3n5QEeIoOfZk564jRowqCjeF9bUfnNMaJpM+AQ
UK7azvD3LqaDx5TGPD2ZX7wZJIX0qQ4wIMAx5O9eJgtWEVe0D9AbRVOyLCindQjZwumJ0HAtF7lR
bjXtgwoLhlVmiIpuT1Pt0USNzpXwlVyhvG1cLlbi7p0F/yoPw6nvVUY9HUkq4xzdlODj7MwntVM5
N9RAy8vG4KWtfBpjaLjJibYLIPsYenkUfCJtVM1udLNfs59nF04gspOCSvE+SxpxWXmylJsm7ocf
MzrCt3AHimujDtkg/MnSYtdyHJCjzJIbrb6BaWdr8gDpZOGEJ9G3pX/d5jRC2BM/u54RfsxSZM8t
qtrxiqaDd4xYr8fucGxdLQ7FJgVO9pCONFAS5r0H8UObud6FFhm9E5kz477eahmtkbPEkYVmvQS+
MqsCjlmgbsEjoVYHXO3gdZp22VVsnY+5yN0PlM2MahUPs3FGoTLf0YiQRHov6R6EY5Z3GYJiH7E9
MK8NFTm79xf9E4Hh5eOTahI+n7zFX3uodWPl9SGaqI8JsgIl5/Ym/t50C1q0bTV7q9a0CyocFST+
lfSoFW7y1Pf2KXDYDXWSKFrT8ERVvmv84Gsm8Sqk9EsJvTb69Lzw8ZRqHeTn/SFNThN8791VA71j
RGTFwmMzEWYFbUBrK4Qwa8SJwbDs8kIa5/i9YQlAKcP46PfpfDVPI9tZ7mVih+qabOH2ZMXHijYv
GaVTodqMplENpGTEFEfR9LyDwztvyUX6zxKpGdRwS6eD6g1chplIu2jtU/W7QjIdmdcARN1ER5O+
ksTANUFROBDno4h6bI0z4YOrDe3GOgWcMsL59RP7Cx6M2dcBB1ksOuyMUg9CkccKX6/jDzMlAjQH
dA3BgVd1PcemE4pMcvGoSbXBKsIg5gcoj5muIa+MM1XwsPRDfOrXxo9Z5WMNelSJ6r8wYTHLIm12
QK5qrsfLCQtSqocbHZSPyOnNw+bphSADmpYfs9JH5WFR0U2LYdlu9tN4K6J4+paGnRLMk8W6eX/G
HhTonlYPcpnUlgkdYC0PEbtLNYyqQV7uMQlM/3PrW/0nuzSMTUBhF5nnargYyha5C7euTrF6t84l
EvyU2Es5XWVBGgJIrkf1MTMG5xfI+RbTAZSlPx+5y5dnAH2XcEUdjyWudXReHaNVFc9V1LrDI1Xv
Nrkls/D6NZXEeTX0prqwkYmhp9QvfrgJO6/5lWIBU2DkaYvxxAma/s6LyuSjGYzFrd25Ax0SdoEd
HM2S4U7yYO22tHufX/Rf8Sz+AwbFf0bF+P+JZwEfin3h/0202N+P91n2gmjx/E/+xbTw3H9wegN7
TEZKZurb/2JaGOiF/EOBmFXDYR+unKZB/KZa2PY/5BZsBcA9XXT5Qwqev6kWVvgPBACPuMxxkPp6
ZP0N1cJ7ORtJHBD2xKlTc8ao10PseLmA/w93Z9bcNpJs4b/imHcwsBHLw8wDSa2WbEve2k8MSqIJ
ECBWklh+/XwFQG4CUrs9XY64iIvuh25LLqKKVZlZmSfPIeUR1luq5x/zPEkOs6TeIYtDPRuxiTrc
uTeJucnuPAijHxM70D95XqDc625KSGAq3BBC35nOwxyCfhJAYbFA6na+d5XkbFoeYaZuRCssdDI3
M+UY+x+2Gbj/mZJMjavYK4PzA+HVWQJw9kZXCNZhwUbSlwQZYltVcF9vUXJxN3YOib5yWEe1guy7
Z6I2rJQo8pZR6EOmlu+LFdCxagVIDvHKjceyzdGb5WqUBRlSQ6GaotClJA8H3duuSIJXHxSIkSDt
21bfqqzO5m7CnQFSsXq/PmYbbaYnoXm1IZ1+t/GsO22vwNxAtUv/jChUHSxO9ssrGWODHXASZzRf
gUWrHN+qKrT5HBEUnDRP7EiYbJVlbn2sMwPlJONAh55eZhbM6SUH2dDRr5j5+s79gOvRbyLaYHwI
/J14OveBZV3UHo6Na1F85daHI8ScqGfoBzN+wg8qX8GB5Pee8LxTf7u9PUz3GldA0YsYhkvnYuPR
nnlAFP49Ghif9yEyBtOkuLE3hf5J9/QL23OftqmVPvx80si5DiZtihy56C2HjYd274HjSEiPbJZq
QiQX75bfNPHtQ6Cj/UFBofygkJ0Hk4U6EBnO/ZnpRUgw7YBpnOeIR92Cm1UfkkBjGdxpUb7fUIG7
LmJj+nFZ8V8pJnUNQEZ7u1H04r13sEApbVLIOpzlF1IB+oXr++EXSpZo+ASheulH8It6SqZcBEfD
WlRxtj+rVbThQSOrx7dqbTxF1uGmyHTtkj6g6WXlZPgNc0mrUFkFZ+UUMUM1cb3zqf8tTCBfM824
ePQ9lFXCvVE8JuBKrwA+ZZfZHmGypeeh/3U8nAPyLe85lME7+6hwmCDIvAyMJ3XnbyGA4AqfL4Jt
DX4Ouby5v3TKw8JHJ4RIiQZStc64OPkHZ2FHUXlPpdUirRD529udZ6Q3wCN0lNmjZO2EKSoxUZHl
8FEhdMgVxdYoROb5pVsm/ltS0Ort0kOxzIm04+00SJmcjlgK2GGv3l5Wmbd157WJRBUdCyhg7TUW
FGDaOcmk+hJUI2dTCeq73bGgbdrLkfXglnZjUuFHoqYs/yZBOrBZpHgc8mciXyk4r7h4C36YkwOj
b1B43Bxt5d7bq+jPCW0hhdrcFyJBgLr2gXZDV+ydDGGHQocuMN/nCZzzReU9bZO4fJdY+vI63avp
Vzs1k0XoheoFnKh/lK4ZLCC5233epYwSHDOIIrdHJNtCvvubeEkXmbrf1Gf5FDKiahfr96WaIYJD
4sadVwcFeR0PGSnMVXUOcgd5naSOg+tsmuy1s+le0RG+PKSMWR7RJ0IY8K7Ztsk2pXQv1MCydKrd
aEm8/B6HjvqHg5Ibt18t/xopdfrOz/1sO9slyHosUKbzHyI1uEjjTNnNgZLTTgwOzLowqzqwzwLH
c947cCX9XRVm0Owllt8QdV16TCxqXRR4+8tfpFqubOpsea9niaVAawVYscpS5eO2dpmBttWB4qa5
8mlb+UTq0zJxk1vwPx5kQCTKKlB4JSujh/A6O5CproKjBSWsmxbJhuamDC5is2IyXIY0JNwhPvm5
7XltArRJ81oWSCzKWoP9E9VBnmnexr4PLbqxifjLd6jCb85TQOHZLI+wM0sSnh+IMjExjYCaRVlo
pS7V6VutsJbfOXu0UutVvDJgULmxAG5dg8k7LM/T0Fl+Cu2UJIwXbZCc+/m7D3pAmsWn/9Kmgkv4
qJvDdy92mZ/VZjG9jw9oZREn5svv7OalcwlUIqTI6te32zIv34e2UIHaOcxAjyLrykn843UstNoK
mI9hHiqyq0aVDTyVe+EW5h7oWXqI3sNNRQlaZ/4F+p/6bJ8X+XdwKgiiur75kKN8faXWNWqFQVqX
Hw5mESD9drSzebKd1ohMZpihw2H5VaffD/0RxbmmzqUDEbWt8zA3YAUMvfJbZkX1RVYcl1c+4pMQ
bNqRM9/rerkmaYm90ncmckl5omtntZHQWRMHgB+zyxwARTozgiS5Ck34mSIhIkdMUH5ojt7SVTZP
2VLxjmdgS3i9KFiiZ5Xp9zTzcEPZwdw3d/XUe1KTvD7fqt7yGzvvuDZD6Jsq3v4q3NrL64Mf1bem
WrN8iG/o9xAGqbOKRBgYJEGhZaaWj5zF9tGId/FVuvHKK+pB+TzL9ONcMUP9hq6TfAGXZfmOKyW+
5OcbgSCx50HZCTSyETNoDjZbhIODsAFbDS6K0sE9NVFkMSqVAzZrbDNNqOlFtUT+ykZR0Z95NS0u
hGLJyqKV/q6GPDFAlye/8sjFLbwQPYrUh31sVu1UP5gflS0t8ptNdL5PA3FcIUJ+gKIn/Cwa1h70
wjyuD75tKgtaGnf2IvccCJfJyoS3R5o5zrhHw6BampERzkIjXIbnobaMVbi8d4dLZ6OUi6pO7KvS
3H0ui1gzeEvY+eaKDlwxtZQ7ErtVscgP6uEJ+DYmMohEGgHOOZRpckSoUCK0Q1+EnOJ7Re90/zUv
g8upEhyrRan79ZlrVF+1JIkWRuxQulIrD2zYlgMBQQSbdavn5hwQi/1IDma3yMAnX8MIol7WLoDG
mQXe8KJOAQ/f6kg+uPPkEHhf8AP+l1zZhiESh4XhcP3fbb/m8LiAiaIndXMJqblazncG1mCWg+96
UmAHuFeOhQhwsjK+Vp0SV0VT0SKrqdLSawPf6L70dirTDTB5IS0GKm1IGf+N+CXHoPL0ejl3wMWa
i7DWILUGtXyFIh5ep9a2xgNi2X4132hWErxVEBok/HGruw0UPbDWblL1AQ4k7Oo+3TmLCsuuzpUI
7cXNtAiuKzaCI/ja47cAgqCDnGqG8Qd6SPB0V+qhvgP8Dbpas7flfUZseblXInczy+kg+a5TXwGn
VStn4WGHEpJjLTWY5bK6ODOPqC06uUVTkZUt7VmRKexCH5AG1OqbbLF3p4EymyZLdeEbdfjdho5u
H6chMpKErctZAT6dTupg9862d94HfWcXc5yBy8ogmXLXHKT/NzfbbiKvUgjARdACU8RPP8BztP8U
v+AZ+KVf+vlAv8ZJQAOlO7wrNy/VMCL8bIwQ0BFqzvAWmNyWRWYLdmHkM3i4F4RxRHmg+bHiTCdc
Gyi1kDppnvYDTxbpr5bh5zN8ydfwcpyfzeBPngWQVQ4RUS9j8L+ugsEdH5gZ9Zb+7G1rYpM3Qm2H
vnTxELnwQSOaveaaZBDkJm9OmnoaZa12kqzm6RaADnRCY5wgiLaQtaCr4/9oER7jQ7QXVB8bP45O
M0C6AC79yhoMRvjzGBjuZCpgTiKb2Tx80adr4LoTFbwjdYlujdoPHNFG4HImvxO0SQuCAXXTPHzT
g1UA+EbhlURZ82AsxnUcWuafX9kKqydYcxZ+Dkzicc80f1hEYQvAUk5VU391ERCimAioB5thbLPn
W2vfaeCk/gd/YOgTm8NOdpLkmHgGB8GxJvD2swlI97fP2BaBtK+glpfbA/YE3l7kvOk8eN7opwfB
diZCJwFZhs4rtjZ4ROYASK5gEpJaBVOb4BSB+tqt3VdJpJ6uAkYRUgRhC8gpimd0q0D/aOusJA4E
lh+2RksXYIzm6S+CPcVmOsDcoctuntEtggaLrOROMIgSxbcMI0A7yUGU6MJhBQ+KIEQb6U6AL6l1
Vv98J4jjILBOIArbSQ68I0ReqLYB2NZHtwXIWMgaA8Oe6FNoF7kHvDp77iITiwoapfHOJo7NMSCS
Icp6cibRnuD84KeCdK15Bu4RVOSEUFkD4Dq6CBGeItBMUtMXsRF9Fo4mZnfqCmzWheyuC4S6NRCj
mz0iEdJhARaA0jBF4m6Sw8syhH1TUWATl6XmGV+ESBUHLy61CXRnQgKUPS6o1083gYMXcGCoguzr
x+Hgk0YUFdGGJbpopKZPhAz4UyfN+PolyTHgc+QeCY/iWFcBEJO0M1QnVIa5ck7VVyMCx50ATrIM
CArbn7eWd0x7gaKO7G2J7BkGjxD42ecN4iJNMycWCl6g+kYXE/D1OLKmgLSJyAsKKMWPb7lnEawJ
8RAGEVxN84zOLQgor2z20NQnoIbo0wIa3DyDoMA1SC6hQKbBrdo8o8uhQvwqyllydtHB+gs0rd2l
0AbhsetwVkiikWZr90q77COyCBgrUfSTWgXTngjyLXr2uszBMJmqqxOaZrHANICJp/3AEa2CJl5O
chW4LIh0OmC7gUGknCA61EEgWe0mGJ1BoENKly2qYBbB6JI20TuzN0icNBl1pIHhsx+dKYCDV5CQ
Sx0CrglkzsgFdHv8ReKIQBFhOhEdtLtgdKsA47ojGxwY6gR0IXbf6i7Eg3DZ1UiqCDYFp/OeozsL
QtlZdhVwjmQFCIcpIz4bvNMQgTsTTL1cqjs3PCJLKHSZZY+CacHh3jRxdbeBoVc0JzQSGdzK2k8a
1fSn4uDKWQJyYnCAwh3QxYeDM8A1gaoiJVwae5pndJYA1LcQ25BbBfwBPh/w2OuXJQhcWIYpR0Cg
c3lGFxSwCgJRLLUKpjGBPgNj+Jw/HYTJInsifGaDyxarML4Tgb6irD00qB5CNsd1QUyRZ2gQCJ0A
fKoQIHZHpln2MdkFuCik9wLpA+Qx3Sn4p+bhu+55Be7NGA0Q/90ijM83AoaWto7mBBZ0qHTMrsA2
OBFwX0zoV2KhRI8Ch29cu8BqX0qioqJPgNbo6GR01n8wf2pr+AaoDZ6RKSP0DtCgSNpFYRHA1ds/
vMPgymiTSoN7B/R3t0vGtwqgu2WvjKbKxRkfCLtEaxEGe4HkMszq3BhovG6f0Z0Ik40quRfwkUIO
mcRpdz8exEsksEkfOGQYxmcQiONknSObwHGpMXax8gvnSJmJ/jlHpJjaPdCmsUdkFkFhidZhqUDJ
YBNAIYhr6Jzj8CiIVaK8QBqhXYXRGQSxCtIVBpwj1K00av5FJk2lmxPWN6jRRhccwOzUgQD+uXPE
LTjEmy45tB97/TREAokl9InoZ/0zeBhXiECc391q//kqUGFR4Xvhn8EhAG1BOxSaSYRHzTO6AotB
k2m7M6WmD+aUMBk8Xvv042Tuz6RZqcbCN9o8rQX+JYP4C7/0A8o+p+P4qUG6++v8RHDvb3/hGQX+
coATqTyB3+394qcqWbdDtzhv8f//6SE2m1D45IfPoXHzOd1f7yb48qN7n/U8q+c/vPTX2Sp79KAR
BiRfda/5Q+XvYbVbnWKPMdGs+Z9v8u9/9d7zxBX8zcCvywf+tTbhDxfz03EzH/6J/gs3iHHpF84C
NDlW+fPUG8XDBmgmO/J8Ffrf4yzye2/dIpikx47DOFs9xadv3UKG5UeG5eNx7z8e9r3BG9iZ7OCL
dQjrQbY+HbmFNkqP3AGg38Tf38xjGoce+sveYoZkP+WcVfefet8noY24PsuODLNFtum/cofxkB35
r3kmJI/k1dPK621ArQUiyL7wFUK6Uez3T2SL9JAeOnryVwMr0qIHpEeOi/62aMvxssO+fWmb2gq3
9MAMcHgMqued25i9tmAqO/RNfKCdfLjMbR1KduzblR/1rAc1B0EqJz9uVoWr6Ol5JLEcXT+W/NB5
vnr0Dvl6v+/t6a4oJT2+/wg18qrfR9Q21MkPjS/I431vZ3fFJPmx89zn3yTxe4uuNbWa3zF6fMiG
Q4sqmPTQcbQfbO4OkCs78rv1QzYUX+7aH+SHPq76fqsrB8kPXLy5XO2S3PP7br0rtPyO8a/XWb7u
WSo4GETm/ncMfrsu/ceeG2Pw3+HR362LN9/iLHh+zcakQLauPf+BCO7/WZD9Dh4Z7818lcV4yv7h
JNHw2z5gsQqGZ9+wBJmh7Lq/9/z+irdpV+lhg5CIpH+rgclVVLqkh87Wm2GrZpMklR34wzqK4Cg4
rgbXBFRYRRJSdvh7L35av7nKX/i2FkQuO/xHIeL+6kbs0oe/5wNebsQuLyc7/CdWfw09cS+k6HJe
8mOX/Vtl19gqO+7n/cp73hjCpnQ4L9lhv6yzHZ6tN3Kb9pIe2edmM9jeXW+j7NBfV/gd1Ff7R7OD
P0oPvs73b7689vLU8kgKS4/v548xanG9yK3LtUmPXcV0BW+eX7LZJxY6Ps9/8Fe+57VM049q7cv8
0zP5wWt/rZ9cE7/xGK5X2X/+CwAA//8=</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2060"/>
              </a:solidFill>
              <a:latin typeface="Calibri" panose="020F0502020204030204" pitchFamily="34" charset="0"/>
              <a:ea typeface="Calibri" panose="020F0502020204030204" pitchFamily="34" charset="0"/>
              <a:cs typeface="Calibri" panose="020F0502020204030204" pitchFamily="34" charset="0"/>
            </a:defRPr>
          </a:pPr>
          <a:endParaRPr lang="en-ID">
            <a:solidFill>
              <a:srgbClr val="002060"/>
            </a:solidFill>
          </a:endParaRPr>
        </a:p>
      </cx:txPr>
    </cx:legend>
  </cx:chart>
  <cx:spPr>
    <a:solidFill>
      <a:schemeClr val="accent1">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10846</xdr:colOff>
      <xdr:row>20</xdr:row>
      <xdr:rowOff>11193</xdr:rowOff>
    </xdr:from>
    <xdr:to>
      <xdr:col>22</xdr:col>
      <xdr:colOff>9071</xdr:colOff>
      <xdr:row>44</xdr:row>
      <xdr:rowOff>18142</xdr:rowOff>
    </xdr:to>
    <xdr:graphicFrame macro="">
      <xdr:nvGraphicFramePr>
        <xdr:cNvPr id="2" name="Chart 1">
          <a:extLst>
            <a:ext uri="{FF2B5EF4-FFF2-40B4-BE49-F238E27FC236}">
              <a16:creationId xmlns:a16="http://schemas.microsoft.com/office/drawing/2014/main" id="{5E9C81C5-68C7-9986-54D8-10F4A21E6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623568</xdr:colOff>
      <xdr:row>8</xdr:row>
      <xdr:rowOff>175621</xdr:rowOff>
    </xdr:from>
    <xdr:to>
      <xdr:col>20</xdr:col>
      <xdr:colOff>296738</xdr:colOff>
      <xdr:row>18</xdr:row>
      <xdr:rowOff>136071</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76B9D1EA-227B-C4B1-26A8-AF8D85BB26D7}"/>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777865" y="1658432"/>
              <a:ext cx="9084900" cy="1813963"/>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22</xdr:col>
      <xdr:colOff>162035</xdr:colOff>
      <xdr:row>9</xdr:row>
      <xdr:rowOff>12857</xdr:rowOff>
    </xdr:from>
    <xdr:to>
      <xdr:col>25</xdr:col>
      <xdr:colOff>72966</xdr:colOff>
      <xdr:row>15</xdr:row>
      <xdr:rowOff>147484</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416ACC2E-D085-F077-DDF2-DEF218D281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200576" y="1681019"/>
              <a:ext cx="1826228" cy="124673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181282</xdr:colOff>
      <xdr:row>16</xdr:row>
      <xdr:rowOff>69966</xdr:rowOff>
    </xdr:from>
    <xdr:to>
      <xdr:col>25</xdr:col>
      <xdr:colOff>106128</xdr:colOff>
      <xdr:row>24</xdr:row>
      <xdr:rowOff>45508</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235EED50-06A1-C314-439F-41A507FB5F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219823" y="3035588"/>
              <a:ext cx="1840143" cy="145835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912852</xdr:colOff>
      <xdr:row>59</xdr:row>
      <xdr:rowOff>132603</xdr:rowOff>
    </xdr:from>
    <xdr:to>
      <xdr:col>7</xdr:col>
      <xdr:colOff>89327</xdr:colOff>
      <xdr:row>72</xdr:row>
      <xdr:rowOff>173426</xdr:rowOff>
    </xdr:to>
    <xdr:graphicFrame macro="">
      <xdr:nvGraphicFramePr>
        <xdr:cNvPr id="12" name="Chart 11">
          <a:extLst>
            <a:ext uri="{FF2B5EF4-FFF2-40B4-BE49-F238E27FC236}">
              <a16:creationId xmlns:a16="http://schemas.microsoft.com/office/drawing/2014/main" id="{8558B657-4FA0-A006-D65C-264F5C285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905494</xdr:colOff>
      <xdr:row>77</xdr:row>
      <xdr:rowOff>102920</xdr:rowOff>
    </xdr:from>
    <xdr:to>
      <xdr:col>5</xdr:col>
      <xdr:colOff>816428</xdr:colOff>
      <xdr:row>91</xdr:row>
      <xdr:rowOff>178130</xdr:rowOff>
    </xdr:to>
    <xdr:graphicFrame macro="">
      <xdr:nvGraphicFramePr>
        <xdr:cNvPr id="13" name="Chart 12">
          <a:extLst>
            <a:ext uri="{FF2B5EF4-FFF2-40B4-BE49-F238E27FC236}">
              <a16:creationId xmlns:a16="http://schemas.microsoft.com/office/drawing/2014/main" id="{48392775-8F36-61AE-5C6F-51783A7DD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1251249</xdr:colOff>
      <xdr:row>95</xdr:row>
      <xdr:rowOff>74183</xdr:rowOff>
    </xdr:from>
    <xdr:to>
      <xdr:col>5</xdr:col>
      <xdr:colOff>1367791</xdr:colOff>
      <xdr:row>110</xdr:row>
      <xdr:rowOff>74183</xdr:rowOff>
    </xdr:to>
    <xdr:graphicFrame macro="">
      <xdr:nvGraphicFramePr>
        <xdr:cNvPr id="14" name="Chart 13">
          <a:extLst>
            <a:ext uri="{FF2B5EF4-FFF2-40B4-BE49-F238E27FC236}">
              <a16:creationId xmlns:a16="http://schemas.microsoft.com/office/drawing/2014/main" id="{D0C0355B-B04B-6BAA-85DA-179BAB331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1256489</xdr:colOff>
      <xdr:row>111</xdr:row>
      <xdr:rowOff>111868</xdr:rowOff>
    </xdr:from>
    <xdr:to>
      <xdr:col>5</xdr:col>
      <xdr:colOff>1378086</xdr:colOff>
      <xdr:row>126</xdr:row>
      <xdr:rowOff>109436</xdr:rowOff>
    </xdr:to>
    <xdr:graphicFrame macro="">
      <xdr:nvGraphicFramePr>
        <xdr:cNvPr id="16" name="Chart 15">
          <a:extLst>
            <a:ext uri="{FF2B5EF4-FFF2-40B4-BE49-F238E27FC236}">
              <a16:creationId xmlns:a16="http://schemas.microsoft.com/office/drawing/2014/main" id="{9E9DCBF6-E12B-D64F-50C8-A7A1D2F76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1387522</xdr:colOff>
      <xdr:row>150</xdr:row>
      <xdr:rowOff>72788</xdr:rowOff>
    </xdr:from>
    <xdr:to>
      <xdr:col>11</xdr:col>
      <xdr:colOff>233149</xdr:colOff>
      <xdr:row>165</xdr:row>
      <xdr:rowOff>86435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697324C-4116-A837-47D6-E5A0F73F1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273955" y="27368310"/>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105103</xdr:colOff>
      <xdr:row>1</xdr:row>
      <xdr:rowOff>6569</xdr:rowOff>
    </xdr:from>
    <xdr:to>
      <xdr:col>25</xdr:col>
      <xdr:colOff>617483</xdr:colOff>
      <xdr:row>5</xdr:row>
      <xdr:rowOff>26276</xdr:rowOff>
    </xdr:to>
    <xdr:sp macro="" textlink="">
      <xdr:nvSpPr>
        <xdr:cNvPr id="2" name="Rectangle 1">
          <a:extLst>
            <a:ext uri="{FF2B5EF4-FFF2-40B4-BE49-F238E27FC236}">
              <a16:creationId xmlns:a16="http://schemas.microsoft.com/office/drawing/2014/main" id="{071CDF4C-A43E-A673-ACD1-246DD9D17AC8}"/>
            </a:ext>
          </a:extLst>
        </xdr:cNvPr>
        <xdr:cNvSpPr/>
      </xdr:nvSpPr>
      <xdr:spPr>
        <a:xfrm>
          <a:off x="105103" y="65690"/>
          <a:ext cx="15916604" cy="755431"/>
        </a:xfrm>
        <a:prstGeom prst="rect">
          <a:avLst/>
        </a:prstGeom>
        <a:solidFill>
          <a:srgbClr val="3366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4000" b="1"/>
            <a:t>FURNITURE SALES</a:t>
          </a:r>
          <a:r>
            <a:rPr lang="en-ID" sz="4000" b="1" baseline="0"/>
            <a:t> DASHBOARD</a:t>
          </a:r>
          <a:endParaRPr lang="en-ID" sz="4000" b="1"/>
        </a:p>
      </xdr:txBody>
    </xdr:sp>
    <xdr:clientData/>
  </xdr:twoCellAnchor>
  <xdr:twoCellAnchor>
    <xdr:from>
      <xdr:col>0</xdr:col>
      <xdr:colOff>95979</xdr:colOff>
      <xdr:row>13</xdr:row>
      <xdr:rowOff>157323</xdr:rowOff>
    </xdr:from>
    <xdr:to>
      <xdr:col>16</xdr:col>
      <xdr:colOff>259291</xdr:colOff>
      <xdr:row>37</xdr:row>
      <xdr:rowOff>98728</xdr:rowOff>
    </xdr:to>
    <xdr:graphicFrame macro="">
      <xdr:nvGraphicFramePr>
        <xdr:cNvPr id="10" name="Chart 9">
          <a:extLst>
            <a:ext uri="{FF2B5EF4-FFF2-40B4-BE49-F238E27FC236}">
              <a16:creationId xmlns:a16="http://schemas.microsoft.com/office/drawing/2014/main" id="{8B7EC1C3-0BDC-45E2-B1EF-BF219DDA9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103187</xdr:colOff>
      <xdr:row>5</xdr:row>
      <xdr:rowOff>103099</xdr:rowOff>
    </xdr:from>
    <xdr:to>
      <xdr:col>19</xdr:col>
      <xdr:colOff>457790</xdr:colOff>
      <xdr:row>13</xdr:row>
      <xdr:rowOff>77803</xdr:rowOff>
    </xdr:to>
    <mc:AlternateContent xmlns:mc="http://schemas.openxmlformats.org/markup-compatibility/2006">
      <mc:Choice xmlns:tsle="http://schemas.microsoft.com/office/drawing/2012/timeslicer" Requires="tsle">
        <xdr:graphicFrame macro="">
          <xdr:nvGraphicFramePr>
            <xdr:cNvPr id="11" name="Order Date 1">
              <a:extLst>
                <a:ext uri="{FF2B5EF4-FFF2-40B4-BE49-F238E27FC236}">
                  <a16:creationId xmlns:a16="http://schemas.microsoft.com/office/drawing/2014/main" id="{EE069BA1-81BA-4D12-BDFB-D50DEFA1A4CA}"/>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03187" y="897944"/>
              <a:ext cx="11935689" cy="1446152"/>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22</xdr:col>
      <xdr:colOff>605465</xdr:colOff>
      <xdr:row>5</xdr:row>
      <xdr:rowOff>114804</xdr:rowOff>
    </xdr:from>
    <xdr:to>
      <xdr:col>25</xdr:col>
      <xdr:colOff>614929</xdr:colOff>
      <xdr:row>13</xdr:row>
      <xdr:rowOff>86016</xdr:rowOff>
    </xdr:to>
    <mc:AlternateContent xmlns:mc="http://schemas.openxmlformats.org/markup-compatibility/2006">
      <mc:Choice xmlns:a14="http://schemas.microsoft.com/office/drawing/2010/main" Requires="a14">
        <xdr:graphicFrame macro="">
          <xdr:nvGraphicFramePr>
            <xdr:cNvPr id="12" name="Segment 1">
              <a:extLst>
                <a:ext uri="{FF2B5EF4-FFF2-40B4-BE49-F238E27FC236}">
                  <a16:creationId xmlns:a16="http://schemas.microsoft.com/office/drawing/2014/main" id="{ECE191B7-27A9-4747-9AA4-7CA14ACEE41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098120" y="909649"/>
              <a:ext cx="1921033" cy="14426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100133</xdr:colOff>
      <xdr:row>37</xdr:row>
      <xdr:rowOff>165819</xdr:rowOff>
    </xdr:from>
    <xdr:to>
      <xdr:col>8</xdr:col>
      <xdr:colOff>381000</xdr:colOff>
      <xdr:row>54</xdr:row>
      <xdr:rowOff>82631</xdr:rowOff>
    </xdr:to>
    <xdr:graphicFrame macro="">
      <xdr:nvGraphicFramePr>
        <xdr:cNvPr id="24" name="Chart 23">
          <a:extLst>
            <a:ext uri="{FF2B5EF4-FFF2-40B4-BE49-F238E27FC236}">
              <a16:creationId xmlns:a16="http://schemas.microsoft.com/office/drawing/2014/main" id="{F4E127D2-7B02-4274-81D0-A8AA01C0F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553020</xdr:colOff>
      <xdr:row>5</xdr:row>
      <xdr:rowOff>105679</xdr:rowOff>
    </xdr:from>
    <xdr:to>
      <xdr:col>22</xdr:col>
      <xdr:colOff>515744</xdr:colOff>
      <xdr:row>13</xdr:row>
      <xdr:rowOff>92986</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1DECB83A-EE2C-4F19-A59F-344D957B432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134106" y="900524"/>
              <a:ext cx="1874293" cy="145875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155303</xdr:colOff>
      <xdr:row>37</xdr:row>
      <xdr:rowOff>170076</xdr:rowOff>
    </xdr:from>
    <xdr:to>
      <xdr:col>25</xdr:col>
      <xdr:colOff>615043</xdr:colOff>
      <xdr:row>54</xdr:row>
      <xdr:rowOff>74561</xdr:rowOff>
    </xdr:to>
    <xdr:graphicFrame macro="">
      <xdr:nvGraphicFramePr>
        <xdr:cNvPr id="27" name="Chart 26">
          <a:extLst>
            <a:ext uri="{FF2B5EF4-FFF2-40B4-BE49-F238E27FC236}">
              <a16:creationId xmlns:a16="http://schemas.microsoft.com/office/drawing/2014/main" id="{856CBED8-94EE-408E-B754-3109D38F8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467934</xdr:colOff>
      <xdr:row>37</xdr:row>
      <xdr:rowOff>172689</xdr:rowOff>
    </xdr:from>
    <xdr:to>
      <xdr:col>17</xdr:col>
      <xdr:colOff>64394</xdr:colOff>
      <xdr:row>54</xdr:row>
      <xdr:rowOff>84297</xdr:rowOff>
    </xdr:to>
    <xdr:graphicFrame macro="">
      <xdr:nvGraphicFramePr>
        <xdr:cNvPr id="28" name="Chart 27">
          <a:extLst>
            <a:ext uri="{FF2B5EF4-FFF2-40B4-BE49-F238E27FC236}">
              <a16:creationId xmlns:a16="http://schemas.microsoft.com/office/drawing/2014/main" id="{6F326B21-7A0C-444D-B716-87932102C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336176</xdr:colOff>
      <xdr:row>13</xdr:row>
      <xdr:rowOff>165729</xdr:rowOff>
    </xdr:from>
    <xdr:to>
      <xdr:col>25</xdr:col>
      <xdr:colOff>618613</xdr:colOff>
      <xdr:row>37</xdr:row>
      <xdr:rowOff>94291</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FAF2E0B7-232F-4EFC-830D-B8D39A377B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124945" y="2451729"/>
              <a:ext cx="6085360" cy="4383331"/>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idina Ainurrahmah" refreshedDate="45649.785108912038" createdVersion="8" refreshedVersion="8" minRefreshableVersion="3" recordCount="2121" xr:uid="{6640A94C-F513-43F7-BF94-66C6A1735765}">
  <cacheSource type="worksheet">
    <worksheetSource ref="A1:O2122" sheet="orders"/>
  </cacheSource>
  <cacheFields count="17">
    <cacheField name="Order ID" numFmtId="0">
      <sharedItems/>
    </cacheField>
    <cacheField name="Order Date" numFmtId="164">
      <sharedItems containsSemiMixedTypes="0" containsNonDate="0" containsDate="1" containsString="0" minDate="2019-01-02T00:00:00" maxDate="2022-08-20T00:00:00" count="689">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6"/>
    </cacheField>
    <cacheField name="Customer ID" numFmtId="0">
      <sharedItems/>
    </cacheField>
    <cacheField name="Product ID" numFmtId="0">
      <sharedItems/>
    </cacheField>
    <cacheField name="Quantity" numFmtId="0">
      <sharedItems containsSemiMixedTypes="0" containsString="0" containsNumber="1" containsInteger="1" minValue="1" maxValue="14"/>
    </cacheField>
    <cacheField name="Customer Name" numFmtId="0">
      <sharedItems count="707">
        <s v="Claire Gute"/>
        <s v="Sean O'Donnell"/>
        <s v="Brosina Hoffman"/>
        <s v="Sandra Flanagan"/>
        <s v="Emily Burns"/>
        <s v="Tracy Blumstein"/>
        <s v="Gene Hale"/>
        <s v="Steve Nguyen"/>
        <s v="Darren Powers"/>
        <s v="Ted Butterfield"/>
        <s v="Kunst Miller"/>
        <s v="Paul Stevenson"/>
        <s v="Joel Eaton"/>
        <s v="Ken Brennan"/>
        <s v="Patrick O'Donnell"/>
        <s v="Karl Braun"/>
        <s v="Parhena Norris"/>
        <s v="Lena Cacioppo"/>
        <s v="Cynthia Voltz"/>
        <s v="Dave Kipp"/>
        <s v="Steven Cartwright"/>
        <s v="Alan Dominguez"/>
        <s v="Philip Fox"/>
        <s v="Lindsay Shagiari"/>
        <s v="Lena Creighton"/>
        <s v="Jonathan Doherty"/>
        <s v="Maureen Gastineau"/>
        <s v="Justin Ellison"/>
        <s v="Dave Brooks"/>
        <s v="Becky Martin"/>
        <s v="Chad Sievert"/>
        <s v="Mark Packer"/>
        <s v="Bruce Stewart"/>
        <s v="Heather Kirkland"/>
        <s v="Victoria Wilson"/>
        <s v="Joni Blumstein"/>
        <s v="David Smith"/>
        <s v="Valerie Dominguez"/>
        <s v="Christopher Schild"/>
        <s v="Ken Lonsdale"/>
        <s v="Dianna Wilson"/>
        <s v="Logan Haushalter"/>
        <s v="Dan Reichenbach"/>
        <s v="Helen Andreada"/>
        <s v="Jas O'Carroll"/>
        <s v="Nick Zandusky"/>
        <s v="Kelly Lampkin"/>
        <s v="Jonathan Howell"/>
        <s v="Alan Schoenberger"/>
        <s v="Ben Peterman"/>
        <s v="Thomas Seio"/>
        <s v="Nathan Mautz"/>
        <s v="Don Jones"/>
        <s v="Patrick O'Brill"/>
        <s v="Alyssa Crouse"/>
        <s v="Jeremy Lonsdale"/>
        <s v="Katrina Willman"/>
        <s v="Michael Kennedy"/>
        <s v="Allen Rosenblatt"/>
        <s v="Denny Ordway"/>
        <s v="Dean Katz"/>
        <s v="Anna Gayman"/>
        <s v="Keith Herrera"/>
        <s v="Kimberly Carter"/>
        <s v="Philip Brown"/>
        <s v="Michael Paige"/>
        <s v="Natalie Fritzler"/>
        <s v="Janet Molinari"/>
        <s v="Pete Kriz"/>
        <s v="Troy Blackwell"/>
        <s v="Ed Braxton"/>
        <s v="Sanjit Chand"/>
        <s v="Tanja Norvell"/>
        <s v="Joni Sundaresam"/>
        <s v="Jeremy Pistek"/>
        <s v="Jeremy Ellison"/>
        <s v="Michelle Tran"/>
        <s v="Rose O'Brian"/>
        <s v="Maribeth Yedwab"/>
        <s v="Lynn Smith"/>
        <s v="Matt Connell"/>
        <s v="Patricia Hirasaki"/>
        <s v="Karen Bern"/>
        <s v="Jasper Cacioppo"/>
        <s v="Darren Koutras"/>
        <s v="Paul Gonzalez"/>
        <s v="Bill Donatelli"/>
        <s v="Ryan Crowe"/>
        <s v="Olvera Toch"/>
        <s v="Liz Pelletier"/>
        <s v="Cynthia Arntzen"/>
        <s v="Ellis Ballard"/>
        <s v="Carlos Soltero"/>
        <s v="Bruce Degenhardt"/>
        <s v="Lena Radford"/>
        <s v="Alan Shonely"/>
        <s v="Nat Gilpin"/>
        <s v="Sylvia Foulston"/>
        <s v="Meg O'Connel"/>
        <s v="Denny Joy"/>
        <s v="Rick Bensley"/>
        <s v="Justin Deggeller"/>
        <s v="Anthony Rawles"/>
        <s v="Eugene Hildebrand"/>
        <s v="Cassandra Brandow"/>
        <s v="Resi Pšlking"/>
        <s v="Carol Darley"/>
        <s v="Ralph Arnett"/>
        <s v="Naresj Patel"/>
        <s v="Dorris liebe"/>
        <s v="Alejandro Savely"/>
        <s v="Jay Kimmel"/>
        <s v="David Philippe"/>
        <s v="Seth Vernon"/>
        <s v="Kelly Collister"/>
        <s v="Christine Kargatis"/>
        <s v="Mathew Reese"/>
        <s v="Emily Grady"/>
        <s v="Darrin Sayre"/>
        <s v="Maya Herman"/>
        <s v="Roland Fjeld"/>
        <s v="Melanie Seite"/>
        <s v="Nona Balk"/>
        <s v="Anthony Johnson"/>
        <s v="Laurel Elliston"/>
        <s v="Benjamin Venier"/>
        <s v="Bryan Mills"/>
        <s v="Liz Thompson"/>
        <s v="Sue Ann Reed"/>
        <s v="Carlos Daly"/>
        <s v="Helen Wasserman"/>
        <s v="Gary McGarr"/>
        <s v="Allen Armold"/>
        <s v="Zuschuss Carroll"/>
        <s v="Pauline Johnson"/>
        <s v="Brian Moss"/>
        <s v="Art Foster"/>
        <s v="Guy Armstrong"/>
        <s v="Greg Tran"/>
        <s v="Anthony Jacobs"/>
        <s v="Chuck Clark"/>
        <s v="Harold Pawlan"/>
        <s v="Peter McVee"/>
        <s v="Lauren Leatherbury"/>
        <s v="Sample Company A"/>
        <s v="Rob Williams"/>
        <s v="Ross Baird"/>
        <s v="Katherine Hughes"/>
        <s v="Greg Hansen"/>
        <s v="Daniel Lacy"/>
        <s v="Lindsay Williams"/>
        <s v="Delfina Latchford"/>
        <s v="Tracy Zic"/>
        <s v="John Grady"/>
        <s v="Sara Luxemburg"/>
        <s v="Rob Dowd"/>
        <s v="Rick Hansen"/>
        <s v="Vivek Gonzalez"/>
        <s v="John Stevenson"/>
        <s v="Kalyca Meade"/>
        <s v="Laura Armstrong"/>
        <s v="Ed Ludwig"/>
        <s v="Robert Dilbeck"/>
        <s v="Mary O'Rourke"/>
        <s v="Deirdre Greer"/>
        <s v="Nicole Fjeld"/>
        <s v="Julia Dunbar"/>
        <s v="Brian DeCherney"/>
        <s v="Bill Tyler"/>
        <s v="Karen Daniels"/>
        <s v="Noel Staavos"/>
        <s v="Paul Van Hugh"/>
        <s v="Eric Hoffmann"/>
        <s v="Russell Applegate"/>
        <s v="Hunter Lopez"/>
        <s v="Brian Dahlen"/>
        <s v="Arthur Prichep"/>
        <s v="Claudia Bergmann"/>
        <s v="Penelope Sewall"/>
        <s v="George Bell"/>
        <s v="Bradley Talbott"/>
        <s v="Linda Southworth"/>
        <s v="Steven Ward"/>
        <s v="Stefania Perrino"/>
        <s v="Patrick Gardner"/>
        <s v="Greg Matthias"/>
        <s v="Nora Preis"/>
        <s v="Doug Jacobs"/>
        <s v="Mick Hernandez"/>
        <s v="Chris Cortes"/>
        <s v="Julie Creighton"/>
        <s v="Brooke Gillingham"/>
        <s v="Maurice Satty"/>
        <s v="Todd Boyes"/>
        <s v="Logan Currie"/>
        <s v="Tracy Collins"/>
        <s v="Chuck Sachs"/>
        <s v="Roy Collins"/>
        <s v="Henry Goldwyn"/>
        <s v="Lisa DeCherney"/>
        <s v="Jamie Frazer"/>
        <s v="Chad McGuire"/>
        <s v="Beth Paige"/>
        <s v="Larry Blacks"/>
        <s v="Kean Takahito"/>
        <s v="Ann Blume"/>
        <s v="Sam Zeldin"/>
        <s v="Jim Radford"/>
        <s v="Christina Anderson"/>
        <s v="Julie Kriz"/>
        <s v="Paul Prost"/>
        <s v="Cyma Kinney"/>
        <s v="Gary Mitchum"/>
        <s v="Shirley Daniels"/>
        <s v="Adrian Barton"/>
        <s v="Beth Thompson"/>
        <s v="Stuart Van"/>
        <s v="Irene Maddox"/>
        <s v="Maria Etezadi"/>
        <s v="Andrew Allen"/>
        <s v="Mick Brown"/>
        <s v="Linda Cazamias"/>
        <s v="Maria Bertelson"/>
        <s v="Damala Kotsonis"/>
        <s v="Neoma Murray"/>
        <s v="Corinna Mitchell"/>
        <s v="Todd Sumrall"/>
        <s v="Jane Waco"/>
        <s v="Alyssa Tate"/>
        <s v="Pauline Chand"/>
        <s v="Jessica Myrick"/>
        <s v="Arianne Irving"/>
        <s v="Michael Chen"/>
        <s v="Gary Hwang"/>
        <s v="Caroline Jumper"/>
        <s v="Mike Pelletier"/>
        <s v="Carl Ludwig"/>
        <s v="Chloris Kastensmidt"/>
        <s v="Pamela Coakley"/>
        <s v="Sheri Gordon"/>
        <s v="Mick Crebagga"/>
        <s v="Dennis Pardue"/>
        <s v="Maribeth Dona"/>
        <s v="Aimee Bixby"/>
        <s v="Marina Lichtenstein"/>
        <s v="Jenna Caffey"/>
        <s v="Marc Crier"/>
        <s v="Toby Braunhardt"/>
        <s v="Michael Moore"/>
        <s v="Sean Braxton"/>
        <s v="Anthony Witt"/>
        <s v="Troy Staebel"/>
        <s v="Henia Zydlo"/>
        <s v="Natalie DeCherney"/>
        <s v="Jamie Kunitz"/>
        <s v="Michelle Moray"/>
        <s v="Debra Catini"/>
        <s v="Bradley Nguyen"/>
        <s v="Katherine Ducich"/>
        <s v="Filia McAdams"/>
        <s v="Joni Wasserman"/>
        <s v="Arthur Gainer"/>
        <s v="Max Ludwig"/>
        <s v="Raymond Messe"/>
        <s v="Adrian Shami"/>
        <s v="Frank Olsen"/>
        <s v="Brian Thompson"/>
        <s v="Janet Lee"/>
        <s v="Erin Ashbrook"/>
        <s v="Barbara Fisher"/>
        <s v="Katharine Harms"/>
        <s v="Frank Atkinson"/>
        <s v="Dianna Arnett"/>
        <s v="Frank Hawley"/>
        <s v="Noah Childs"/>
        <s v="Adam Hart"/>
        <s v="Michelle Ellison"/>
        <s v="Benjamin Patterson"/>
        <s v="James Galang"/>
        <s v="Luke Foster"/>
        <s v="Ryan Akin"/>
        <s v="Rick Wilson"/>
        <s v="Duane Benoit"/>
        <s v="Edward Hooks"/>
        <s v="Nora Pelletier"/>
        <s v="Joe Elijah"/>
        <s v="Ann Chong"/>
        <s v="Laurel Workman"/>
        <s v="Adam Shillingsburg"/>
        <s v="Joy Smith"/>
        <s v="Charlotte Melton"/>
        <s v="Anne McFarland"/>
        <s v="Rick Huthwaite"/>
        <s v="Carol Triggs"/>
        <s v="Skye Norling"/>
        <s v="Clytie Kelty"/>
        <s v="Rick Duston"/>
        <s v="Theone Pippenger"/>
        <s v="Greg Guthrie"/>
        <s v="Kelly Andreada"/>
        <s v="Toby Ritter"/>
        <s v="Maribeth Schnelling"/>
        <s v="Magdelene Morse"/>
        <s v="Adrian Hane"/>
        <s v="Sandra Glassco"/>
        <s v="Ralph Kennedy"/>
        <s v="Jennifer Braxton"/>
        <s v="Erica Hernandez"/>
        <s v="Randy Ferguson"/>
        <s v="Trudy Brown"/>
        <s v="Grant Thornton"/>
        <s v="Theresa Swint"/>
        <s v="William Brown"/>
        <s v="Art Ferguson"/>
        <s v="Ben Ferrer"/>
        <s v="Ivan Liston"/>
        <s v="Scott Williamson"/>
        <s v="Neola Schneider"/>
        <s v="Dennis Kane"/>
        <s v="Bobby Trafton"/>
        <s v="Denny Blanton"/>
        <s v="Sanjit Jacobs"/>
        <s v="Mark Van Huff"/>
        <s v="John Lucas"/>
        <s v="Liz MacKendrick"/>
        <s v="Jim Karlsson"/>
        <s v="Ricardo Sperren"/>
        <s v="Becky Castell"/>
        <s v="Elizabeth Moffitt"/>
        <s v="Brendan Murry"/>
        <s v="Scott Cohen"/>
        <s v="Christine Phan"/>
        <s v="Adam Bellavance"/>
        <s v="Erica Hackney"/>
        <s v="Barry Franzšsisch"/>
        <s v="Brad Eason"/>
        <s v="Speros Goranitis"/>
        <s v="Harry Marie"/>
        <s v="Bill Eplett"/>
        <s v="Joseph Airdo"/>
        <s v="Susan Vittorini"/>
        <s v="Mary Zewe"/>
        <s v="Annie Zypern"/>
        <s v="Pierre Wener"/>
        <s v="Shaun Weien"/>
        <s v="Carlos Meador"/>
        <s v="Phillip Flathmann"/>
        <s v="Greg Maxwell"/>
        <s v="Kristina Nunn"/>
        <s v="Kean Thornton"/>
        <s v="Sonia Cooley"/>
        <s v="Brenda Bowman"/>
        <s v="Dorothy Wardle"/>
        <s v="Eleni McCrary"/>
        <s v="Ken Dana"/>
        <s v="Anne Pryor"/>
        <s v="Bart Watters"/>
        <s v="Tamara Manning"/>
        <s v="Sarah Foster"/>
        <s v="Sean Miller"/>
        <s v="Sanjit Engle"/>
        <s v="Edward Nazzal"/>
        <s v="Matt Collister"/>
        <s v="Bill Overfelt"/>
        <s v="Aleksandra Gannaway"/>
        <s v="Jason Fortune-"/>
        <s v="Sarah Bern"/>
        <s v="Tom Boeckenhauer"/>
        <s v="Sally Hughsby"/>
        <s v="Harold Ryan"/>
        <s v="Herbert Flentye"/>
        <s v="Nancy Lomonaco"/>
        <s v="Rick Reed"/>
        <s v="Dan Lawera"/>
        <s v="Charles Crestani"/>
        <s v="Cathy Prescott"/>
        <s v="Emily Phan"/>
        <s v="Fred Harton"/>
        <s v="MaryBeth Skach"/>
        <s v="Stewart Carmichael"/>
        <s v="Julie Prescott"/>
        <s v="Saphhira Shifley"/>
        <s v="Cynthia Delaney"/>
        <s v="Michael Dominguez"/>
        <s v="Kean Nguyen"/>
        <s v="Denise Leinenbach"/>
        <s v="Michelle Huthwaite"/>
        <s v="Daniel Raglin"/>
        <s v="Darrin Martin"/>
        <s v="Denise Monton"/>
        <s v="Christopher Conant"/>
        <s v="Shahid Collister"/>
        <s v="Beth Fritzler"/>
        <s v="Tamara Dahlen"/>
        <s v="Berenike Kampe"/>
        <s v="Harry Greene"/>
        <s v="Luke Schmidt"/>
        <s v="Justin MacKendrick"/>
        <s v="Becky Pak"/>
        <s v="Thomas Thornton"/>
        <s v="Lisa Hazard"/>
        <s v="Eugene Moren"/>
        <s v="Michelle Arnett"/>
        <s v="Andy Yotov"/>
        <s v="Corey-Lock"/>
        <s v="Jill Fjeld"/>
        <s v="Darrin Van Huff"/>
        <s v="Giulietta Baptist"/>
        <s v="Clay Ludtke"/>
        <s v="Julia Barnett"/>
        <s v="Natalie Webber"/>
        <s v="Joy Bell-"/>
        <s v="Dario Medina"/>
        <s v="Justin Hirsh"/>
        <s v="Aaron Smayling"/>
        <s v="Zuschuss Donatelli"/>
        <s v="Karen Ferguson"/>
        <s v="Tony Chapman"/>
        <s v="Hilary Holden"/>
        <s v="Yoseph Carroll"/>
        <s v="Katherine Murray"/>
        <s v="Tom Prescott"/>
        <s v="Daniel Byrd"/>
        <s v="Christine Sundaresam"/>
        <s v="Jason Gross"/>
        <s v="Maxwell Schwartz"/>
        <s v="Jim Epp"/>
        <s v="Chad Cunningham"/>
        <s v="Jennifer Patt"/>
        <s v="Cari Sayre"/>
        <s v="Suzanne McNair"/>
        <s v="Ted Trevino"/>
        <s v="Ruben Dartt"/>
        <s v="David Wiener"/>
        <s v="Sarah Jordon"/>
        <s v="Bruce Geld"/>
        <s v="Aaron Hawkins"/>
        <s v="Thea Hendricks"/>
        <s v="Hunter Glantz"/>
        <s v="Edward Becker"/>
        <s v="Tony Sayre"/>
        <s v="Tracy Hopkins"/>
        <s v="Patrick Ryan"/>
        <s v="Christine Abelman"/>
        <s v="Mark Cousins"/>
        <s v="Liz Carlisle"/>
        <s v="Dean percer"/>
        <s v="Laurel Beltran"/>
        <s v="Deanra Eno"/>
        <s v="Corey Catlett"/>
        <s v="Rob Haberlin"/>
        <s v="Cathy Armstrong"/>
        <s v="Sam Craven"/>
        <s v="Michael Grace"/>
        <s v="Ross DeVincentis"/>
        <s v="Meg Tillman"/>
        <s v="Keith Dawkins"/>
        <s v="Randy Bradley"/>
        <s v="John Castell"/>
        <s v="Maris LaWare"/>
        <s v="Matt Hagelstein"/>
        <s v="Maureen Fritzler"/>
        <s v="Roland Schwarz"/>
        <s v="Alejandro Ballentine"/>
        <s v="Roland Murray"/>
        <s v="Ken Black"/>
        <s v="Charles McCrossin"/>
        <s v="Ed Jacobs"/>
        <s v="Nathan Cano"/>
        <s v="Anna HŠberlin"/>
        <s v="Lycoris Saunders"/>
        <s v="Muhammed Yedwab"/>
        <s v="Katrina Edelman"/>
        <s v="Duane Huffman"/>
        <s v="Gary Hansen"/>
        <s v="Jay Fein"/>
        <s v="Peter Fuller"/>
        <s v="Sung Pak"/>
        <s v="Valerie Takahito"/>
        <s v="Muhammed MacIntyre"/>
        <s v="Mark Hamilton"/>
        <s v="Toby Swindell"/>
        <s v="Duane Noonan"/>
        <s v="Raymond Buch"/>
        <s v="Emily Ducich"/>
        <s v="Janet Martin"/>
        <s v="Eric Barreto"/>
        <s v="Tiffany House"/>
        <s v="Paul Lucas"/>
        <s v="Charles Sheldon"/>
        <s v="Andy Reiter"/>
        <s v="David Bremer"/>
        <s v="Dana Kaydos"/>
        <s v="Anna Andreadi"/>
        <s v="Jack O'Briant"/>
        <s v="George Ashbrook"/>
        <s v="Lena Hernandez"/>
        <s v="Dionis Lloyd"/>
        <s v="Mike Gockenbach"/>
        <s v="Nick Crebassa"/>
        <s v="Steven Roelle"/>
        <s v="Shirley Jackson"/>
        <s v="Bill Shonely"/>
        <s v="Stefanie Holloman"/>
        <s v="Robert Marley"/>
        <s v="Carol Adams"/>
        <s v="Angele Hood"/>
        <s v="Gary Zandusky"/>
        <s v="Ralph Ritter"/>
        <s v="John Lee"/>
        <s v="Ann Steele"/>
        <s v="Joe Kamberova"/>
        <s v="Craig Carreira"/>
        <s v="Vivek Sundaresam"/>
        <s v="Ben Wallace"/>
        <s v="Roger Demir"/>
        <s v="Vicky Freymann"/>
        <s v="Erin Smith"/>
        <s v="Rob Lucas"/>
        <s v="Grace Kelly"/>
        <s v="Jeremy Farry"/>
        <s v="Matthew Grinstein"/>
        <s v="Mike Caudle"/>
        <s v="Michael Granlund"/>
        <s v="Helen Abelman"/>
        <s v="Dennis Bolton"/>
        <s v="Stewart Visinsky"/>
        <s v="Dorothy Badders"/>
        <s v="Alejandro Grove"/>
        <s v="Nick Radford"/>
        <s v="Richard Bierner"/>
        <s v="Guy Thornton"/>
        <s v="Erica Smith"/>
        <s v="Christopher Martinez"/>
        <s v="Monica Federle"/>
        <s v="Eugene Barchas"/>
        <s v="Thomas Boland"/>
        <s v="Anna Chung"/>
        <s v="Aaron Bergman"/>
        <s v="Craig Leslie"/>
        <s v="Robert Barroso"/>
        <s v="Shahid Shariari"/>
        <s v="Hallie Redmond"/>
        <s v="Amy Hunt"/>
        <s v="Matt Abelman"/>
        <s v="Bradley Drucker"/>
        <s v="Tom Stivers"/>
        <s v="Frank Preis"/>
        <s v="James Lanier"/>
        <s v="Kelly Williams"/>
        <s v="Ashley Jarboe"/>
        <s v="Chris Selesnick"/>
        <s v="Richard Eichhorn"/>
        <s v="Sharelle Roach"/>
        <s v="Tony Molinari"/>
        <s v="Alan Haines"/>
        <s v="Alan Barnes"/>
        <s v="Christina VanderZanden"/>
        <s v="Nicole Hansen"/>
        <s v="Andrew Gjertsen"/>
        <s v="Georgia Rosenberg"/>
        <s v="Marc Harrigan"/>
        <s v="Don Miller"/>
        <s v="Tom Ashbrook"/>
        <s v="Dean Braden"/>
        <s v="Thea Hudgings"/>
        <s v="Michael Stewart"/>
        <s v="Darren Budd"/>
        <s v="Stephanie Ulpright"/>
        <s v="Roy Franzšsisch"/>
        <s v="Steve Chapman"/>
        <s v="Michelle Lonsdale"/>
        <s v="Trudy Glocke"/>
        <s v="Roger Barcio"/>
        <s v="Sung Shariari"/>
        <s v="Dave Hallsten"/>
        <s v="Barry Weirich"/>
        <s v="Fred Hopkins"/>
        <s v="Shaun Chance"/>
        <s v="Juliana Krohn"/>
        <s v="Mitch Gastineau"/>
        <s v="Craig Reiter"/>
        <s v="Katrina Bavinger"/>
        <s v="Brian Stugart"/>
        <s v="Philisse Overcash"/>
        <s v="Ruben Ausman"/>
        <s v="Bryan Davis"/>
        <s v="Allen Goldenen"/>
        <s v="Scot Wooten"/>
        <s v="Benjamin Farhat"/>
        <s v="Susan Pistek"/>
        <s v="Justin Ritter"/>
        <s v="Thomas Brumley"/>
        <s v="Anthony O'Donnell"/>
        <s v="Eileen Kiefer"/>
        <s v="Deborah Brumfield"/>
        <s v="Chuck Magee"/>
        <s v="Yana Sorensen"/>
        <s v="Jennifer Ferguson"/>
        <s v="Lori Olson"/>
        <s v="Max Engle"/>
        <s v="Maria Zettner"/>
        <s v="Tracy Poddar"/>
        <s v="Liz Willingham"/>
        <s v="Xylona Preis"/>
        <s v="Shahid Hopkins"/>
        <s v="Tonja Turnell"/>
        <s v="Erin Creighton"/>
        <s v="Brendan Sweed"/>
        <s v="Katherine Nockton"/>
        <s v="Shirley Schmidt"/>
        <s v="Sibella Parks"/>
        <s v="Odella Nelson"/>
        <s v="Mike Vittorini"/>
        <s v="Victoria Pisteka"/>
        <s v="Paul MacIntyre"/>
        <s v="Tamara Willingham"/>
        <s v="Theresa Coyne"/>
        <s v="Pamela Stobb"/>
        <s v="Scot Coram"/>
        <s v="Shui Tom"/>
        <s v="Anemone Ratner"/>
        <s v="Craig Yedwab"/>
        <s v="Annie Thurman"/>
        <s v="Alex Grayson"/>
        <s v="Victoria Brennan"/>
        <s v="Sean Christensen"/>
        <s v="Jill Stevenson"/>
        <s v="Arthur Wiediger"/>
        <s v="Christy Brittain"/>
        <s v="Doug O'Connell"/>
        <s v="Michael Nguyen"/>
        <s v="Stephanie Phelps"/>
        <s v="Alex Russell"/>
        <s v="Alex Avila"/>
        <s v="Cindy Chapman"/>
        <s v="Toby Carlisle"/>
        <s v="Bill Stewart"/>
        <s v="Rob Beeghly"/>
        <s v="Tim Brockman"/>
        <s v="Jim Mitchum"/>
        <s v="Fred Chung"/>
        <s v="John Murray"/>
        <s v="Nicole Brennan"/>
        <s v="Elpida Rittenbach"/>
        <s v="Luke Weiss"/>
        <s v="Pauline Webber"/>
        <s v="Gene McClure"/>
        <s v="Don Weiss"/>
        <s v="Toby Gnade"/>
        <s v="Jim Sink"/>
        <s v="Trudy Schmidt"/>
        <s v="Dan Campbell"/>
        <s v="Phillina Ober"/>
        <s v="Evan Minnotte"/>
        <s v="Clay Rozendal"/>
        <s v="Candace McMahon"/>
        <s v="Craig Molinari"/>
        <s v="Lindsay Castell"/>
        <s v="Cyra Reiten"/>
        <s v="Russell D'Ascenzo"/>
        <s v="Cindy Schnelling"/>
        <s v="John Dryer"/>
        <s v="Pete Takahito"/>
        <s v="Liz Preis"/>
        <s v="George Zrebassa"/>
        <s v="Giulietta Weimer"/>
        <s v="Steve Carroll"/>
        <s v="Mark Haberlin"/>
        <s v="Eva Jacobs"/>
        <s v="Brian Derr"/>
        <s v="Harold Engle"/>
        <s v="Nora Paige"/>
        <s v="Erin Mull"/>
        <s v="Andy Gerbode"/>
        <s v="Henry MacAllister"/>
        <s v="Bart Pistole"/>
        <s v="Sarah Brown"/>
        <s v="Corey Roper"/>
        <s v="David Flashing"/>
        <s v="Jack Lebron"/>
        <s v="Jennifer Halladay"/>
        <s v="Jack Garza"/>
        <s v="Neil Ducich"/>
        <s v="Lisa Ryan"/>
        <s v="Khloe Miller"/>
        <s v="Fred McMath"/>
        <s v="Heather Jas"/>
        <s v="John Huston"/>
        <s v="Alice McCarthy"/>
        <s v="Sally Matthias"/>
        <s v="Dave Poirier"/>
        <s v="Mitch Webber"/>
        <s v="Christina DeMoss"/>
        <s v="Chris McAfee"/>
        <s v="Patrick Bzostek"/>
        <s v="Rachel Payne"/>
        <s v="Evan Bailliet"/>
        <s v="Susan MacKendrick"/>
        <s v="Barry Franz"/>
        <s v="Frank Carlisle"/>
        <s v="Joseph Holt"/>
        <s v="Brad Thomas"/>
        <s v="Quincy Jones"/>
        <s v="Barry Gonzalez"/>
        <s v="Sung Chung"/>
        <s v="Ionia McGrath"/>
      </sharedItems>
    </cacheField>
    <cacheField name="Segment" numFmtId="0">
      <sharedItems count="3">
        <s v="Consumer"/>
        <s v="Corporate"/>
        <s v="Home Office"/>
      </sharedItems>
    </cacheField>
    <cacheField name="City" numFmtId="0">
      <sharedItems count="212">
        <s v="Henderson"/>
        <s v="Fort Lauderdale"/>
        <s v="Los Angeles"/>
        <s v="Philadelphia"/>
        <s v="Orem"/>
        <s v="Richardson"/>
        <s v="Houston"/>
        <s v="New Albany"/>
        <s v="Troy"/>
        <s v="Chicago"/>
        <s v="Memphis"/>
        <s v="Columbia"/>
        <s v="Minneapolis"/>
        <s v="New York City"/>
        <s v="Aurora"/>
        <s v="Seattle"/>
        <s v="Wilmington"/>
        <s v="Bloomington"/>
        <s v="Roseville"/>
        <s v="Newark"/>
        <s v="Franklin"/>
        <s v="San Antonio"/>
        <s v="Denver"/>
        <s v="Medina"/>
        <s v="Dublin"/>
        <s v="Detroit"/>
        <s v="Tampa"/>
        <s v="Lakeville"/>
        <s v="San Francisco"/>
        <s v="Columbus"/>
        <s v="Colorado Springs"/>
        <s v="Arvada"/>
        <s v="Hackensack"/>
        <s v="Murfreesboro"/>
        <s v="Manchester"/>
        <s v="Pembroke Pines"/>
        <s v="Lawrence"/>
        <s v="Jackson"/>
        <s v="Canton"/>
        <s v="Akron"/>
        <s v="Concord"/>
        <s v="Phoenix"/>
        <s v="Park Ridge"/>
        <s v="Parker"/>
        <s v="Gladstone"/>
        <s v="Lakeland"/>
        <s v="Fort Worth"/>
        <s v="Jacksonville"/>
        <s v="Richmond"/>
        <s v="San Diego"/>
        <s v="Dearborn"/>
        <s v="Warner Robins"/>
        <s v="Vallejo"/>
        <s v="Vancouver"/>
        <s v="Arlington"/>
        <s v="Cleveland"/>
        <s v="Tyler"/>
        <s v="Waynesboro"/>
        <s v="Long Beach"/>
        <s v="Dover"/>
        <s v="Oceanside"/>
        <s v="Trenton"/>
        <s v="Saint Petersburg"/>
        <s v="Des Moines"/>
        <s v="Lancaster"/>
        <s v="Lake Elsinore"/>
        <s v="Omaha"/>
        <s v="Edmonds"/>
        <s v="Santa Ana"/>
        <s v="Louisville"/>
        <s v="Lorain"/>
        <s v="Springfield"/>
        <s v="Rochester"/>
        <s v="Norwich"/>
        <s v="Torrance"/>
        <s v="Round Rock"/>
        <s v="Auburn"/>
        <s v="Jefferson City"/>
        <s v="Saint Peters"/>
        <s v="Yonkers"/>
        <s v="Encinitas"/>
        <s v="Jonesboro"/>
        <s v="Cuyahoga Falls"/>
        <s v="Harrisonburg"/>
        <s v="Boynton Beach"/>
        <s v="Fresno"/>
        <s v="Chester"/>
        <s v="La Porte"/>
        <s v="Pasadena"/>
        <s v="Evanston"/>
        <s v="Tucson"/>
        <s v="Pico Rivera"/>
        <s v="Provo"/>
        <s v="Smyrna"/>
        <s v="Costa Mesa"/>
        <s v="Florence"/>
        <s v="Middletown"/>
        <s v="Vineland"/>
        <s v="Glendale"/>
        <s v="North Las Vegas"/>
        <s v="Allentown"/>
        <s v="Laguna Niguel"/>
        <s v="Everett"/>
        <s v="Watertown"/>
        <s v="El Paso"/>
        <s v="Peoria"/>
        <s v="Carrollton"/>
        <s v="Kent"/>
        <s v="Lafayette"/>
        <s v="Washington"/>
        <s v="Oakland"/>
        <s v="Suffolk"/>
        <s v="San Jose"/>
        <s v="Charlotte"/>
        <s v="Bowling Green"/>
        <s v="Spokane"/>
        <s v="Miami"/>
        <s v="Broomfield"/>
        <s v="Brentwood"/>
        <s v="Providence"/>
        <s v="Ontario"/>
        <s v="Redlands"/>
        <s v="Sunnyvale"/>
        <s v="Lansing"/>
        <s v="Grand Prairie"/>
        <s v="York"/>
        <s v="College Station"/>
        <s v="Dallas"/>
        <s v="Marion"/>
        <s v="Littleton"/>
        <s v="Southaven"/>
        <s v="Sioux Falls"/>
        <s v="Sacramento"/>
        <s v="Huntsville"/>
        <s v="Fairfield"/>
        <s v="Fayetteville"/>
        <s v="Mishawaka"/>
        <s v="Westfield"/>
        <s v="Scottsdale"/>
        <s v="Malden"/>
        <s v="Bellingham"/>
        <s v="Wheeling"/>
        <s v="Tulsa"/>
        <s v="Hesperia"/>
        <s v="Gilbert"/>
        <s v="Lowell"/>
        <s v="Hialeah"/>
        <s v="Lakewood"/>
        <s v="Pompano Beach"/>
        <s v="Corpus Christi"/>
        <s v="Redondo Beach"/>
        <s v="Las Cruces"/>
        <s v="Roswell"/>
        <s v="Atlanta"/>
        <s v="Lake Charles"/>
        <s v="Skokie"/>
        <s v="Brownsville"/>
        <s v="Lincoln Park"/>
        <s v="Gresham"/>
        <s v="Chattanooga"/>
        <s v="Gulfport"/>
        <s v="Bristol"/>
        <s v="Mission Viejo"/>
        <s v="Dubuque"/>
        <s v="Carol Stream"/>
        <s v="Plano"/>
        <s v="Macon"/>
        <s v="Toledo"/>
        <s v="Plantation"/>
        <s v="Quincy"/>
        <s v="Greenwood"/>
        <s v="Nashville"/>
        <s v="Woonsocket"/>
        <s v="Kenosha"/>
        <s v="Port Arthur"/>
        <s v="Bullhead City"/>
        <s v="Hampton"/>
        <s v="Baltimore"/>
        <s v="Fort Collins"/>
        <s v="Parma"/>
        <s v="Milwaukee"/>
        <s v="Oklahoma City"/>
        <s v="Chandler"/>
        <s v="Kirkwood"/>
        <s v="Taylor"/>
        <s v="Bethlehem"/>
        <s v="Decatur"/>
        <s v="Oak Park"/>
        <s v="Palm Coast"/>
        <s v="Olathe"/>
        <s v="La Crosse"/>
        <s v="Pocatello"/>
        <s v="Raleigh"/>
        <s v="Portland"/>
        <s v="Salem"/>
        <s v="Eugene"/>
        <s v="Oxnard"/>
        <s v="Westland"/>
        <s v="Clinton"/>
        <s v="Texas City"/>
        <s v="Charlottesville"/>
        <s v="Mesa"/>
        <s v="Helena"/>
        <s v="Westminster"/>
        <s v="Las Vegas"/>
        <s v="Bossier City"/>
        <s v="Pharr"/>
        <s v="Belleville"/>
        <s v="Frisco"/>
        <s v="Rockford"/>
        <s v="Monroe"/>
        <s v="Burlington"/>
      </sharedItems>
    </cacheField>
    <cacheField name="State" numFmtId="0">
      <sharedItems count="45">
        <s v="Kentucky"/>
        <s v="Florida"/>
        <s v="California"/>
        <s v="Pennsylvania"/>
        <s v="Utah"/>
        <s v="Texas"/>
        <s v="Indiana"/>
        <s v="New York"/>
        <s v="Illinois"/>
        <s v="Tennessee"/>
        <s v="South Carolina"/>
        <s v="Minnesota"/>
        <s v="Colorado"/>
        <s v="Washington"/>
        <s v="Delaware"/>
        <s v="Ohio"/>
        <s v="Wisconsin"/>
        <s v="Michigan"/>
        <s v="New Jersey"/>
        <s v="Connecticut"/>
        <s v="Massachusetts"/>
        <s v="Mississippi"/>
        <s v="Arizona"/>
        <s v="Missouri"/>
        <s v="Georgia"/>
        <s v="Virginia"/>
        <s v="Iowa"/>
        <s v="Nebraska"/>
        <s v="New Hampshire"/>
        <s v="Arkansas"/>
        <s v="Alabama"/>
        <s v="Nevada"/>
        <s v="Louisiana"/>
        <s v="District of Columbia"/>
        <s v="North Carolina"/>
        <s v="Rhode Island"/>
        <s v="South Dakota"/>
        <s v="Oklahoma"/>
        <s v="New Mexico"/>
        <s v="Oregon"/>
        <s v="Maryland"/>
        <s v="Kansas"/>
        <s v="Idaho"/>
        <s v="Montana"/>
        <s v="Vermont"/>
      </sharedItems>
    </cacheField>
    <cacheField name="Region" numFmtId="0">
      <sharedItems count="4">
        <s v="South"/>
        <s v="West"/>
        <s v="East"/>
        <s v="Central"/>
      </sharedItems>
    </cacheField>
    <cacheField name="Sub-Category" numFmtId="0">
      <sharedItems count="4">
        <s v="BkCs"/>
        <s v="Cha"/>
        <s v="Tab"/>
        <s v="Fur"/>
      </sharedItems>
    </cacheField>
    <cacheField name="Price" numFmtId="165">
      <sharedItems containsSemiMixedTypes="0" containsString="0" containsNumber="1" minValue="1.7400000000000002" maxValue="880.9799999999999"/>
    </cacheField>
    <cacheField name="Discount" numFmtId="0">
      <sharedItems containsSemiMixedTypes="0" containsString="0" containsNumber="1" minValue="0" maxValue="0.7" count="11">
        <n v="0"/>
        <n v="0.45"/>
        <n v="0.2"/>
        <n v="0.3"/>
        <n v="0.5"/>
        <n v="0.6"/>
        <n v="0.32"/>
        <n v="0.1"/>
        <n v="0.15"/>
        <n v="0.4"/>
        <n v="0.7"/>
      </sharedItems>
    </cacheField>
    <cacheField name="Sales" numFmtId="165">
      <sharedItems containsSemiMixedTypes="0" containsString="0" containsNumber="1" minValue="1.6719999999999999" maxValue="7162.74" count="1346">
        <n v="261.95999999999998"/>
        <n v="731.94"/>
        <n v="957.5775000000001"/>
        <n v="48.86"/>
        <n v="1706.1840000000002"/>
        <n v="71.372"/>
        <n v="574.54650000000004"/>
        <n v="3083.43"/>
        <n v="124.2"/>
        <n v="190.92"/>
        <n v="532.39919999999984"/>
        <n v="212.05799999999999"/>
        <n v="6.16"/>
        <n v="89.99"/>
        <n v="319.41000000000003"/>
        <n v="79.760000000000005"/>
        <n v="213.11500000000001"/>
        <n v="831.93600000000015"/>
        <n v="97.04000000000002"/>
        <n v="9.7080000000000002"/>
        <n v="19.3"/>
        <n v="301.95999999999998"/>
        <n v="53.34"/>
        <n v="96.53"/>
        <n v="102.36"/>
        <n v="41.96"/>
        <n v="787.53"/>
        <n v="47.04"/>
        <n v="600.55799999999999"/>
        <n v="617.70000000000005"/>
        <n v="85.246000000000009"/>
        <n v="238.56"/>
        <n v="43.120000000000005"/>
        <n v="82.800000000000011"/>
        <n v="93.888000000000019"/>
        <n v="1951.8400000000001"/>
        <n v="400.37200000000001"/>
        <n v="1740.06"/>
        <n v="340.14400000000001"/>
        <n v="396.80199999999996"/>
        <n v="899.13600000000008"/>
        <n v="218.75"/>
        <n v="35.167999999999999"/>
        <n v="452.45"/>
        <n v="72.703999999999994"/>
        <n v="622.45000000000005"/>
        <n v="161.56800000000001"/>
        <n v="389.69600000000003"/>
        <n v="233.86"/>
        <n v="620.61450000000013"/>
        <n v="258.07200000000006"/>
        <n v="419.68000000000006"/>
        <n v="11.688000000000001"/>
        <n v="177.22499999999999"/>
        <n v="4.0439999999999996"/>
        <n v="1401.3019999999999"/>
        <n v="321.56799999999998"/>
        <n v="12.132"/>
        <n v="5.28"/>
        <n v="1038.8399999999999"/>
        <n v="86.97"/>
        <n v="300.416"/>
        <n v="230.352"/>
        <n v="218.352"/>
        <n v="77.599999999999994"/>
        <n v="219.07499999999999"/>
        <n v="26.8"/>
        <n v="15.135999999999999"/>
        <n v="466.76799999999997"/>
        <n v="15.231999999999999"/>
        <n v="87.54"/>
        <n v="135.88200000000003"/>
        <n v="15.992000000000003"/>
        <n v="786.74400000000003"/>
        <n v="698.35199999999986"/>
        <n v="388.70400000000001"/>
        <n v="488.64600000000007"/>
        <n v="47.12"/>
        <n v="709.86559999999986"/>
        <n v="1488.424"/>
        <n v="375.45750000000004"/>
        <n v="2.9600000000000004"/>
        <n v="1761.9599999999998"/>
        <n v="1004.024"/>
        <n v="1336.829"/>
        <n v="113.56800000000001"/>
        <n v="307.13600000000002"/>
        <n v="383.8"/>
        <n v="56.56"/>
        <n v="866.4"/>
        <n v="28.4"/>
        <n v="207.846"/>
        <n v="12.22"/>
        <n v="242.94"/>
        <n v="2.91"/>
        <n v="379.15200000000004"/>
        <n v="129.56800000000001"/>
        <n v="747.55799999999999"/>
        <n v="29.45"/>
        <n v="1272.6300000000001"/>
        <n v="509.48800000000006"/>
        <n v="205.33279999999999"/>
        <n v="222.66599999999997"/>
        <n v="40.200000000000003"/>
        <n v="514.16499999999996"/>
        <n v="189.88200000000001"/>
        <n v="255.76"/>
        <n v="271.76400000000007"/>
        <n v="69.3"/>
        <n v="801.5680000000001"/>
        <n v="126.30000000000001"/>
        <n v="126.58800000000001"/>
        <n v="683.95200000000011"/>
        <n v="45.695999999999998"/>
        <n v="190.72000000000003"/>
        <n v="47.94"/>
        <n v="283.92"/>
        <n v="66.111999999999995"/>
        <n v="1121.568"/>
        <n v="34.503999999999998"/>
        <n v="1335.6800000000003"/>
        <n v="42.599999999999994"/>
        <n v="13.128"/>
        <n v="451.15199999999999"/>
        <n v="8.7919999999999998"/>
        <n v="56.784000000000006"/>
        <n v="327.76"/>
        <n v="40.479999999999997"/>
        <n v="9.94"/>
        <n v="70.416000000000011"/>
        <n v="35.56"/>
        <n v="392.93999999999994"/>
        <n v="18.84"/>
        <n v="11.840000000000002"/>
        <n v="1312.55"/>
        <n v="30.360000000000003"/>
        <n v="23.975999999999999"/>
        <n v="108.925"/>
        <n v="82.524000000000001"/>
        <n v="191.98400000000004"/>
        <n v="104.01"/>
        <n v="15.072000000000001"/>
        <n v="209.88"/>
        <n v="369.91200000000003"/>
        <n v="883.92"/>
        <n v="103.056"/>
        <n v="73.320000000000007"/>
        <n v="1652.94"/>
        <n v="129.91999999999999"/>
        <n v="400.03199999999998"/>
        <n v="482.35199999999998"/>
        <n v="84.98"/>
        <n v="354.45"/>
        <n v="157.74"/>
        <n v="31.968000000000004"/>
        <n v="383.43799999999999"/>
        <n v="310.88000000000005"/>
        <n v="641.96"/>
        <n v="34.58"/>
        <n v="544.00800000000004"/>
        <n v="35.49"/>
        <n v="348.928"/>
        <n v="332.94"/>
        <n v="354.90000000000003"/>
        <n v="22.23"/>
        <n v="18.28"/>
        <n v="1228.4649999999997"/>
        <n v="186.048"/>
        <n v="48.896000000000008"/>
        <n v="44.46"/>
        <n v="51.94"/>
        <n v="966.7"/>
        <n v="31.400000000000002"/>
        <n v="17.46"/>
        <n v="323.13600000000002"/>
        <n v="17.760000000000002"/>
        <n v="37.552"/>
        <n v="99.918000000000006"/>
        <n v="911.93600000000015"/>
        <n v="766.06200000000001"/>
        <n v="393.16500000000002"/>
        <n v="516.48800000000017"/>
        <n v="503.61599999999999"/>
        <n v="2065.3200000000002"/>
        <n v="25.472000000000005"/>
        <n v="57.98"/>
        <n v="204.6"/>
        <n v="127.104"/>
        <n v="665.88"/>
        <n v="754.9"/>
        <n v="520.05000000000007"/>
        <n v="1166.9199999999998"/>
        <n v="24.1"/>
        <n v="26.488"/>
        <n v="1454.376"/>
        <n v="151.72"/>
        <n v="1618.3700000000001"/>
        <n v="13.96"/>
        <n v="155.82"/>
        <n v="1267.53"/>
        <n v="124.11000000000001"/>
        <n v="86.62"/>
        <n v="722.35199999999986"/>
        <n v="254.60400000000001"/>
        <n v="168.464"/>
        <n v="282.88799999999992"/>
        <n v="108.4"/>
        <n v="138.56400000000002"/>
        <n v="170.49200000000002"/>
        <n v="1106.9100000000001"/>
        <n v="766.87599999999998"/>
        <n v="31.984000000000005"/>
        <n v="447.84"/>
        <n v="8.73"/>
        <n v="5.82"/>
        <n v="119.83299999999998"/>
        <n v="15.440000000000001"/>
        <n v="343.92"/>
        <n v="8.3520000000000021"/>
        <n v="2244.48"/>
        <n v="250.30500000000001"/>
        <n v="195.184"/>
        <n v="109.48"/>
        <n v="172.5"/>
        <n v="892.22400000000005"/>
        <n v="15.712000000000002"/>
        <n v="69.959999999999994"/>
        <n v="95.983999999999995"/>
        <n v="361.96"/>
        <n v="17.024000000000001"/>
        <n v="113.78999999999999"/>
        <n v="47.951999999999998"/>
        <n v="63.968000000000011"/>
        <n v="12.35"/>
        <n v="764.6880000000001"/>
        <n v="2482.4580000000005"/>
        <n v="254.97450000000001"/>
        <n v="1141.9380000000001"/>
        <n v="6.6959999999999997"/>
        <n v="43.872000000000007"/>
        <n v="33.479999999999997"/>
        <n v="255.738"/>
        <n v="36.660000000000004"/>
        <n v="388.42999999999995"/>
        <n v="39.880000000000003"/>
        <n v="229.10400000000001"/>
        <n v="114.55200000000001"/>
        <n v="61.96"/>
        <n v="23.99"/>
        <n v="221.96"/>
        <n v="183.84"/>
        <n v="51.072000000000003"/>
        <n v="37.049999999999997"/>
        <n v="20.088000000000001"/>
        <n v="29.78"/>
        <n v="368.97"/>
        <n v="206.87150000000005"/>
        <n v="4.97"/>
        <n v="145.56800000000001"/>
        <n v="145.9"/>
        <n v="1573.4880000000003"/>
        <n v="912.75"/>
        <n v="112.65600000000001"/>
        <n v="652.45000000000005"/>
        <n v="66.644999999999996"/>
        <n v="205.17599999999999"/>
        <n v="154.76400000000004"/>
        <n v="362.67200000000003"/>
        <n v="37.74"/>
        <n v="12.32"/>
        <n v="1455.8880000000001"/>
        <n v="2803.92"/>
        <n v="470.30199999999996"/>
        <n v="452.93999999999994"/>
        <n v="27.46"/>
        <n v="191.71899999999999"/>
        <n v="1171.104"/>
        <n v="872.94"/>
        <n v="6.6879999999999997"/>
        <n v="977.29200000000014"/>
        <n v="9.64"/>
        <n v="1004.9760000000001"/>
        <n v="3.3439999999999999"/>
        <n v="72.784000000000006"/>
        <n v="206.11199999999999"/>
        <n v="11.648"/>
        <n v="8.32"/>
        <n v="103.17600000000002"/>
        <n v="381.44000000000005"/>
        <n v="872.31999999999994"/>
        <n v="319.005"/>
        <n v="359.05799999999999"/>
        <n v="47.991999999999997"/>
        <n v="547.30000000000007"/>
        <n v="211.96"/>
        <n v="239.37200000000001"/>
        <n v="198.46"/>
        <n v="517.5"/>
        <n v="17.920000000000002"/>
        <n v="41.370000000000005"/>
        <n v="34.79"/>
        <n v="848.42000000000007"/>
        <n v="42.368000000000002"/>
        <n v="14.819999999999999"/>
        <n v="1137.4559999999999"/>
        <n v="21.88"/>
        <n v="515.88"/>
        <n v="1716.48"/>
        <n v="765.625"/>
        <n v="307.666"/>
        <n v="35.92"/>
        <n v="39.76"/>
        <n v="1048.3499999999999"/>
        <n v="7.168000000000001"/>
        <n v="206.96199999999996"/>
        <n v="7.5679999999999996"/>
        <n v="411.33199999999999"/>
        <n v="293.19900000000001"/>
        <n v="109.8"/>
        <n v="2807.84"/>
        <n v="172.51999999999998"/>
        <n v="1.6719999999999999"/>
        <n v="16.156000000000002"/>
        <n v="720.65"/>
        <n v="97"/>
        <n v="106.33500000000001"/>
        <n v="29.32"/>
        <n v="62.957999999999991"/>
        <n v="22.783999999999999"/>
        <n v="131.05500000000001"/>
        <n v="258.75"/>
        <n v="55.160000000000004"/>
        <n v="140.81"/>
        <n v="40.783999999999999"/>
        <n v="37.68"/>
        <n v="407.64600000000007"/>
        <n v="257.56799999999998"/>
        <n v="1163.9199999999998"/>
        <n v="24.960000000000004"/>
        <n v="157.15999999999997"/>
        <n v="272.84800000000001"/>
        <n v="70.98"/>
        <n v="176.78399999999999"/>
        <n v="491.96000000000004"/>
        <n v="298.36100000000005"/>
        <n v="31.56"/>
        <n v="478.48"/>
        <n v="136.91999999999999"/>
        <n v="18.96"/>
        <n v="462.56400000000002"/>
        <n v="145.74"/>
        <n v="15.4"/>
        <n v="11.784000000000001"/>
        <n v="580.0200000000001"/>
        <n v="4.6160000000000005"/>
        <n v="212.10500000000002"/>
        <n v="1139.92"/>
        <n v="545.88"/>
        <n v="933.53599999999994"/>
        <n v="19.104000000000003"/>
        <n v="1024.3800000000001"/>
        <n v="17.504000000000001"/>
        <n v="183.37200000000001"/>
        <n v="350.98"/>
        <n v="697.85599999999999"/>
        <n v="269.96999999999997"/>
        <n v="94.2"/>
        <n v="289.8"/>
        <n v="341.488"/>
        <n v="25.344000000000001"/>
        <n v="6.9240000000000013"/>
        <n v="1269.3519999999999"/>
        <n v="205.9"/>
        <n v="128.05799999999999"/>
        <n v="710.83199999999999"/>
        <n v="58.199999999999996"/>
        <n v="310.44299999999993"/>
        <n v="335.93"/>
        <n v="323.92"/>
        <n v="282.74399999999997"/>
        <n v="425.83300000000003"/>
        <n v="209.67"/>
        <n v="205.666"/>
        <n v="64.944000000000003"/>
        <n v="111.88800000000002"/>
        <n v="14.76"/>
        <n v="991.76400000000001"/>
        <n v="43.31"/>
        <n v="233.05799999999994"/>
        <n v="56.519999999999996"/>
        <n v="99.23"/>
        <n v="349.79999999999995"/>
        <n v="442.76400000000007"/>
        <n v="50.94400000000001"/>
        <n v="191.82"/>
        <n v="13.73"/>
        <n v="21.936000000000003"/>
        <n v="108.608"/>
        <n v="80.784000000000006"/>
        <n v="72.293999999999997"/>
        <n v="330.58800000000002"/>
        <n v="421.15999999999997"/>
        <n v="44.400000000000006"/>
        <n v="1516.2"/>
        <n v="287.97600000000006"/>
        <n v="435.26"/>
        <n v="143.43199999999999"/>
        <n v="107.05799999999999"/>
        <n v="51.588000000000008"/>
        <n v="85.372"/>
        <n v="537.48799999999994"/>
        <n v="169.983"/>
        <n v="892.98"/>
        <n v="595.38"/>
        <n v="145.56000000000003"/>
        <n v="259.7"/>
        <n v="651.52800000000013"/>
        <n v="245.69299999999996"/>
        <n v="28.99"/>
        <n v="547.13599999999997"/>
        <n v="63.2"/>
        <n v="637.24"/>
        <n v="1242.2647999999997"/>
        <n v="1448.1005000000002"/>
        <n v="1785.96"/>
        <n v="818.5440000000001"/>
        <n v="127.88"/>
        <n v="120.71200000000002"/>
        <n v="532.70399999999995"/>
        <n v="150.72"/>
        <n v="325.76400000000007"/>
        <n v="91.135999999999996"/>
        <n v="956.66480000000001"/>
        <n v="169.47200000000001"/>
        <n v="603.56000000000006"/>
        <n v="273.06"/>
        <n v="25.088000000000005"/>
        <n v="5.9200000000000008"/>
        <n v="366.786"/>
        <n v="436.68000000000006"/>
        <n v="145.97999999999999"/>
        <n v="9.879999999999999"/>
        <n v="248.98000000000002"/>
        <n v="704.05"/>
        <n v="14.272"/>
        <n v="1703.3320000000001"/>
        <n v="217.58400000000003"/>
        <n v="625.76250000000005"/>
        <n v="429.90000000000003"/>
        <n v="518.27200000000005"/>
        <n v="31.168000000000003"/>
        <n v="129.93"/>
        <n v="207.98400000000004"/>
        <n v="1180.116"/>
        <n v="700.15199999999993"/>
        <n v="55.94400000000001"/>
        <n v="173.94"/>
        <n v="102.83299999999998"/>
        <n v="821.87999999999988"/>
        <n v="51.712000000000003"/>
        <n v="1406.86"/>
        <n v="2132.4960000000001"/>
        <n v="62.820000000000007"/>
        <n v="12.419999999999998"/>
        <n v="14.135999999999999"/>
        <n v="601.47"/>
        <n v="119.68600000000001"/>
        <n v="15.24"/>
        <n v="36.372"/>
        <n v="230.28000000000003"/>
        <n v="42.624000000000002"/>
        <n v="193.34000000000003"/>
        <n v="4.9280000000000008"/>
        <n v="762.88000000000011"/>
        <n v="23.28"/>
        <n v="5.016"/>
        <n v="424.95750000000004"/>
        <n v="1292.94"/>
        <n v="773.36000000000013"/>
        <n v="308.85000000000002"/>
        <n v="35.686"/>
        <n v="785.87999999999988"/>
        <n v="43.960000000000008"/>
        <n v="61.176000000000002"/>
        <n v="227.36"/>
        <n v="57.360000000000007"/>
        <n v="291.95999999999998"/>
        <n v="86.024000000000015"/>
        <n v="600.048"/>
        <n v="585.55200000000002"/>
        <n v="281.62"/>
        <n v="195.46600000000001"/>
        <n v="23.680000000000003"/>
        <n v="601.53599999999994"/>
        <n v="39.960000000000008"/>
        <n v="308.49899999999997"/>
        <n v="54.304000000000002"/>
        <n v="2129.1650000000004"/>
        <n v="701.96"/>
        <n v="185.58"/>
        <n v="149.87700000000001"/>
        <n v="326.77499999999998"/>
        <n v="48.592000000000006"/>
        <n v="124.36"/>
        <n v="373.47"/>
        <n v="353.56799999999998"/>
        <n v="1207.8399999999999"/>
        <n v="56.28"/>
        <n v="14.98"/>
        <n v="20.32"/>
        <n v="1603.1360000000002"/>
        <n v="814.41"/>
        <n v="17.088000000000001"/>
        <n v="134.37199999999999"/>
        <n v="1140.1740000000002"/>
        <n v="5.5680000000000014"/>
        <n v="346.41"/>
        <n v="69.08"/>
        <n v="693.84600000000012"/>
        <n v="17.96"/>
        <n v="88.06"/>
        <n v="70.709999999999994"/>
        <n v="19.759999999999998"/>
        <n v="162.88200000000003"/>
        <n v="90.99"/>
        <n v="1221.248"/>
        <n v="18.7"/>
        <n v="30.632000000000001"/>
        <n v="26.25"/>
        <n v="113.88800000000002"/>
        <n v="212.94"/>
        <n v="97.184000000000012"/>
        <n v="82.38"/>
        <n v="188.55199999999999"/>
        <n v="545.93999999999994"/>
        <n v="43.296000000000006"/>
        <n v="107.744"/>
        <n v="24.96"/>
        <n v="3.9840000000000004"/>
        <n v="344.22"/>
        <n v="66.69"/>
        <n v="144.58799999999999"/>
        <n v="317.94"/>
        <n v="403.92000000000007"/>
        <n v="194.32000000000002"/>
        <n v="170.744"/>
        <n v="29.16"/>
        <n v="8.36"/>
        <n v="2054.2720000000004"/>
        <n v="24.448000000000004"/>
        <n v="24.367999999999999"/>
        <n v="124.41"/>
        <n v="7.9680000000000009"/>
        <n v="61"/>
        <n v="259.13600000000002"/>
        <n v="242.352"/>
        <n v="220.98"/>
        <n v="466.11599999999987"/>
        <n v="983.43"/>
        <n v="48.671999999999997"/>
        <n v="13.28"/>
        <n v="496.86"/>
        <n v="963.13600000000008"/>
        <n v="262.86399999999998"/>
        <n v="67"/>
        <n v="481.56799999999998"/>
        <n v="20.939999999999998"/>
        <n v="46.94400000000001"/>
        <n v="186.54"/>
        <n v="42.56"/>
        <n v="114.9"/>
        <n v="207.768"/>
        <n v="454.90000000000003"/>
        <n v="17.669999999999998"/>
        <n v="41.19"/>
        <n v="178.43"/>
        <n v="2.7840000000000007"/>
        <n v="86.45"/>
        <n v="679.41000000000008"/>
        <n v="683.92000000000007"/>
        <n v="2.032"/>
        <n v="568.72799999999995"/>
        <n v="435.99900000000002"/>
        <n v="70.56"/>
        <n v="35.28"/>
        <n v="141.96"/>
        <n v="28.44"/>
        <n v="404.90000000000003"/>
        <n v="24.048000000000002"/>
        <n v="384.17400000000004"/>
        <n v="44.576000000000008"/>
        <n v="65.424000000000007"/>
        <n v="27.92"/>
        <n v="1408.1"/>
        <n v="286.86399999999998"/>
        <n v="128.9"/>
        <n v="60.72"/>
        <n v="28.14"/>
        <n v="180.98"/>
        <n v="133.38"/>
        <n v="13.391999999999999"/>
        <n v="1421.664"/>
        <n v="23.295999999999999"/>
        <n v="603.91999999999996"/>
        <n v="641.28"/>
        <n v="193.06559999999999"/>
        <n v="825.17399999999986"/>
        <n v="955.71"/>
        <n v="5.3520000000000003"/>
        <n v="27.152000000000001"/>
        <n v="964.70399999999995"/>
        <n v="37.520000000000003"/>
        <n v="1701.0560000000003"/>
        <n v="400.98"/>
        <n v="17.471999999999998"/>
        <n v="751.92000000000007"/>
        <n v="25.16"/>
        <n v="91.92"/>
        <n v="615.52799999999991"/>
        <n v="113.91999999999999"/>
        <n v="851.76"/>
        <n v="148.28800000000001"/>
        <n v="6.4080000000000004"/>
        <n v="181.96"/>
        <n v="15.488"/>
        <n v="37.93"/>
        <n v="12.736000000000002"/>
        <n v="350.79"/>
        <n v="162.60000000000002"/>
        <n v="71.97"/>
        <n v="332.07300000000004"/>
        <n v="563.42999999999995"/>
        <n v="24.4"/>
        <n v="205.66599999999997"/>
        <n v="1267.29"/>
        <n v="2003.5200000000002"/>
        <n v="333"/>
        <n v="102.59200000000001"/>
        <n v="523.91999999999996"/>
        <n v="146.13600000000002"/>
        <n v="1056.8599999999999"/>
        <n v="275.05799999999999"/>
        <n v="21.312000000000001"/>
        <n v="590.05799999999999"/>
        <n v="134.01"/>
        <n v="616.99799999999993"/>
        <n v="68.239999999999995"/>
        <n v="4.95"/>
        <n v="961.92"/>
        <n v="151.96"/>
        <n v="240.78400000000002"/>
        <n v="167.97200000000001"/>
        <n v="1052.94"/>
        <n v="182.352"/>
        <n v="40.256"/>
        <n v="1474.1579999999997"/>
        <n v="9.48"/>
        <n v="352.45"/>
        <n v="7.8560000000000008"/>
        <n v="1603.1999999999998"/>
        <n v="141.37199999999999"/>
        <n v="311.97600000000006"/>
        <n v="177.45000000000002"/>
        <n v="253.76400000000004"/>
        <n v="291.55200000000002"/>
        <n v="4.3760000000000003"/>
        <n v="8.8559999999999999"/>
        <n v="44.76"/>
        <n v="44.67"/>
        <n v="331.20000000000005"/>
        <n v="39.92"/>
        <n v="44.43"/>
        <n v="18.216000000000005"/>
        <n v="359.96"/>
        <n v="79.12"/>
        <n v="63.552"/>
        <n v="774.8370000000001"/>
        <n v="373.08"/>
        <n v="144.94999999999999"/>
        <n v="25.388000000000005"/>
        <n v="637.89600000000007"/>
        <n v="474.43"/>
        <n v="170.05799999999999"/>
        <n v="1219.9000000000001"/>
        <n v="458.43"/>
        <n v="209.59200000000001"/>
        <n v="19.920000000000002"/>
        <n v="204.85"/>
        <n v="221.35200000000006"/>
        <n v="153.56800000000001"/>
        <n v="545.69600000000003"/>
        <n v="89.567999999999998"/>
        <n v="572.16000000000008"/>
        <n v="110.032"/>
        <n v="423.92"/>
        <n v="638.82000000000005"/>
        <n v="36.552"/>
        <n v="160.97999999999999"/>
        <n v="150.97999999999999"/>
        <n v="433.56800000000004"/>
        <n v="81.94"/>
        <n v="383.03100000000001"/>
        <n v="24.699999999999996"/>
        <n v="5.9039999999999999"/>
        <n v="1283.92"/>
        <n v="482.66399999999999"/>
        <n v="139.53600000000003"/>
        <n v="94.427999999999997"/>
        <n v="69.282000000000011"/>
        <n v="664.05600000000015"/>
        <n v="985.67000000000007"/>
        <n v="26.19"/>
        <n v="245.98000000000002"/>
        <n v="986.43200000000002"/>
        <n v="435.7"/>
        <n v="346.23599999999999"/>
        <n v="207.76"/>
        <n v="53.872"/>
        <n v="1120.4100000000001"/>
        <n v="129.39000000000001"/>
        <n v="63.919999999999995"/>
        <n v="573.72799999999995"/>
        <n v="491.38599999999991"/>
        <n v="155.44000000000003"/>
        <n v="594.81600000000003"/>
        <n v="242.60000000000002"/>
        <n v="1487.04"/>
        <n v="384.94400000000002"/>
        <n v="887.33199999999988"/>
        <n v="69.007999999999996"/>
        <n v="777.2"/>
        <n v="302.94"/>
        <n v="1444.7040000000002"/>
        <n v="842.94"/>
        <n v="12.56"/>
        <n v="25.4"/>
        <n v="1203.9199999999998"/>
        <n v="161.96"/>
        <n v="40.97"/>
        <n v="273.33280000000002"/>
        <n v="164.64600000000002"/>
        <n v="90.98"/>
        <n v="26.56"/>
        <n v="287.57850000000002"/>
        <n v="10.16"/>
        <n v="1299.5999999999999"/>
        <n v="863.92800000000011"/>
        <n v="29.84"/>
        <n v="290.98"/>
        <n v="89.34"/>
        <n v="165.60000000000002"/>
        <n v="12.672000000000001"/>
        <n v="493.92000000000007"/>
        <n v="438.40800000000002"/>
        <n v="19.399999999999999"/>
        <n v="439.02"/>
        <n v="127.869"/>
        <n v="36.4"/>
        <n v="419.13599999999997"/>
        <n v="26.783999999999999"/>
        <n v="25.632000000000001"/>
        <n v="25.02"/>
        <n v="17.14"/>
        <n v="49.583999999999996"/>
        <n v="586.39800000000002"/>
        <n v="579.13599999999997"/>
        <n v="338.05799999999994"/>
        <n v="63.936000000000007"/>
        <n v="779.3309999999999"/>
        <n v="18.760000000000002"/>
        <n v="282.24"/>
        <n v="64.960000000000008"/>
        <n v="437.32799999999997"/>
        <n v="212.13"/>
        <n v="173.24"/>
        <n v="141.41999999999999"/>
        <n v="260.98"/>
        <n v="430.29600000000005"/>
        <n v="19.919999999999998"/>
        <n v="22.215"/>
        <n v="6.4640000000000004"/>
        <n v="780.7360000000001"/>
        <n v="231.92"/>
        <n v="52.415999999999997"/>
        <n v="68.650000000000006"/>
        <n v="364.95"/>
        <n v="43.13"/>
        <n v="30.192000000000004"/>
        <n v="113.76"/>
        <n v="48.576000000000001"/>
        <n v="145.77600000000001"/>
        <n v="97.440000000000012"/>
        <n v="27.580000000000002"/>
        <n v="9.24"/>
        <n v="464.85"/>
        <n v="2404.7040000000002"/>
        <n v="975.92000000000007"/>
        <n v="962.94"/>
        <n v="254.05799999999999"/>
        <n v="182.55"/>
        <n v="717.72000000000014"/>
        <n v="37.4"/>
        <n v="48.712000000000003"/>
        <n v="77.685999999999993"/>
        <n v="1160.0400000000002"/>
        <n v="594.94050000000004"/>
        <n v="302.67"/>
        <n v="191.64600000000002"/>
        <n v="481.18"/>
        <n v="199.83600000000001"/>
        <n v="467.46"/>
        <n v="1591.0559999999998"/>
        <n v="1484.7350000000001"/>
        <n v="53.88"/>
        <n v="584.65000000000009"/>
        <n v="1277.4990000000003"/>
        <n v="26.94"/>
        <n v="17.495999999999999"/>
        <n v="464.29200000000009"/>
        <n v="101.12"/>
        <n v="24.288000000000004"/>
        <n v="1463.88"/>
        <n v="8.5440000000000005"/>
        <n v="737.07899999999984"/>
        <n v="170.352"/>
        <n v="650.35200000000009"/>
        <n v="1162.664"/>
        <n v="482.93999999999994"/>
        <n v="397.59999999999997"/>
        <n v="104.23"/>
        <n v="398.60800000000006"/>
        <n v="479.29750000000001"/>
        <n v="30.930000000000003"/>
        <n v="605.34"/>
        <n v="262.51"/>
        <n v="164.22"/>
        <n v="136.464"/>
        <n v="172.11"/>
        <n v="12.944000000000001"/>
        <n v="27.919999999999998"/>
        <n v="349.71300000000002"/>
        <n v="340.11599999999999"/>
        <n v="85.98"/>
        <n v="14.89"/>
        <n v="1365.3"/>
        <n v="68.95"/>
        <n v="272.94"/>
        <n v="51.967999999999996"/>
        <n v="163.67399999999998"/>
        <n v="63.94"/>
        <n v="3856.86"/>
        <n v="24.7"/>
        <n v="10.032"/>
        <n v="314.38800000000003"/>
        <n v="247.84"/>
        <n v="273.95999999999998"/>
        <n v="306.89999999999998"/>
        <n v="248.11500000000001"/>
        <n v="718.11599999999999"/>
        <n v="654.9"/>
        <n v="89.52"/>
        <n v="213.21600000000001"/>
        <n v="32.448"/>
        <n v="68.459999999999994"/>
        <n v="1478.2719999999999"/>
        <n v="13.36"/>
        <n v="340.06000000000006"/>
        <n v="419.13600000000008"/>
        <n v="664.14600000000007"/>
        <n v="4.1399999999999997"/>
        <n v="239.95999999999998"/>
        <n v="455.97"/>
        <n v="20.128"/>
        <n v="84.991500000000002"/>
        <n v="4.0640000000000001"/>
        <n v="383.64"/>
        <n v="213.43"/>
        <n v="15.984000000000002"/>
        <n v="122.99000000000001"/>
        <n v="68.64"/>
        <n v="1174.4100000000001"/>
        <n v="273.55200000000008"/>
        <n v="1358.82"/>
        <n v="60.84"/>
        <n v="7.04"/>
        <n v="74.45"/>
        <n v="192.22"/>
        <n v="1123.92"/>
        <n v="284.28799999999995"/>
        <n v="97.44"/>
        <n v="129.88800000000001"/>
        <n v="314.35200000000009"/>
        <n v="136.53"/>
        <n v="390.93200000000002"/>
        <n v="7.7200000000000006"/>
        <n v="21.184000000000001"/>
        <n v="17.248000000000001"/>
        <n v="54.92"/>
        <n v="1126.8599999999999"/>
        <n v="14.91"/>
        <n v="638.28800000000012"/>
        <n v="41.400000000000006"/>
        <n v="481.56800000000004"/>
        <n v="91.96"/>
        <n v="249.79499999999999"/>
        <n v="100.89"/>
        <n v="465.56799999999998"/>
        <n v="20.986000000000001"/>
        <n v="363.92000000000007"/>
        <n v="47.98"/>
        <n v="64.768000000000001"/>
        <n v="36.599999999999994"/>
        <n v="140.97999999999999"/>
        <n v="906.68"/>
        <n v="1293.4880000000001"/>
        <n v="28.28"/>
        <n v="71.12"/>
        <n v="11.616"/>
        <n v="155.37199999999999"/>
        <n v="2642.9399999999996"/>
        <n v="607.96"/>
        <n v="7.1360000000000001"/>
        <n v="6.28"/>
        <n v="29.96"/>
        <n v="16.896000000000001"/>
        <n v="43.02"/>
        <n v="240.78399999999999"/>
        <n v="257.94000000000005"/>
        <n v="113.372"/>
        <n v="504.90000000000003"/>
        <n v="547.65000000000009"/>
        <n v="380.64600000000007"/>
        <n v="43.98"/>
        <n v="109.76400000000001"/>
        <n v="239.24"/>
        <n v="6.0960000000000001"/>
        <n v="297.69"/>
        <n v="554.35199999999998"/>
        <n v="35"/>
        <n v="6.98"/>
        <n v="50.32"/>
        <n v="2567.2240000000002"/>
        <n v="2003.92"/>
        <n v="262.11"/>
        <n v="1685.4880000000003"/>
        <n v="2195.8200000000002"/>
        <n v="511.52"/>
        <n v="681.96800000000007"/>
        <n v="141.12"/>
        <n v="383.29200000000003"/>
        <n v="241.33199999999999"/>
        <n v="704.9"/>
        <n v="21.203999999999997"/>
        <n v="4.9920000000000009"/>
        <n v="1690.04"/>
        <n v="353.43"/>
        <n v="639.64800000000002"/>
        <n v="634.41000000000008"/>
        <n v="80.98"/>
        <n v="26.376000000000001"/>
        <n v="54.527999999999999"/>
        <n v="363.96"/>
        <n v="66.600000000000009"/>
        <n v="247.44000000000003"/>
        <n v="1014.1739999999999"/>
        <n v="24.75"/>
        <n v="63.824000000000005"/>
        <n v="661.17600000000004"/>
        <n v="502.48800000000006"/>
        <n v="800.74400000000003"/>
        <n v="25.83"/>
        <n v="104.78399999999999"/>
        <n v="271"/>
        <n v="76.16"/>
        <n v="83.92"/>
        <n v="479.96000000000004"/>
        <n v="396.92"/>
        <n v="498.37200000000001"/>
        <n v="1156.4100000000001"/>
        <n v="454.27200000000005"/>
        <n v="1575.06"/>
        <n v="410.35199999999998"/>
        <n v="65.808000000000007"/>
        <n v="207"/>
        <n v="29.568000000000001"/>
        <n v="209.56799999999998"/>
        <n v="123.92"/>
        <n v="103.93599999999999"/>
        <n v="416.04"/>
        <n v="529.9"/>
        <n v="4258.3300000000008"/>
        <n v="261.99"/>
        <n v="139.91999999999999"/>
        <n v="905.87999999999988"/>
        <n v="109.11599999999999"/>
        <n v="1353.4560000000001"/>
        <n v="222"/>
        <n v="101.94"/>
        <n v="8.8000000000000007"/>
        <n v="167.88800000000001"/>
        <n v="484.70400000000001"/>
        <n v="144.79919999999998"/>
        <n v="41.879999999999995"/>
        <n v="146.34"/>
        <n v="227.77600000000004"/>
        <n v="1895.5520000000001"/>
        <n v="274.41000000000003"/>
        <n v="68.703999999999994"/>
        <n v="42.85"/>
        <n v="67.959999999999994"/>
        <n v="46.872"/>
        <n v="16.032"/>
        <n v="103.88"/>
        <n v="81.567999999999998"/>
        <n v="127.93600000000002"/>
        <n v="63.12"/>
        <n v="643.13599999999997"/>
        <n v="47.400000000000006"/>
        <n v="410.36800000000005"/>
        <n v="29.12"/>
        <n v="25.12"/>
        <n v="184.78399999999999"/>
        <n v="9.98"/>
        <n v="86.26"/>
        <n v="7.88"/>
        <n v="35.445"/>
        <n v="41.972000000000001"/>
        <n v="18.175999999999998"/>
        <n v="1059.1199999999999"/>
        <n v="59.92"/>
        <n v="1064.7983999999997"/>
        <n v="1804.41"/>
        <n v="328.44"/>
        <n v="1052.3700000000001"/>
        <n v="8.1280000000000001"/>
        <n v="860.93000000000006"/>
        <n v="1754.9"/>
        <n v="579.19679999999994"/>
        <n v="84.272000000000006"/>
        <n v="24.849999999999998"/>
        <n v="621.7600000000001"/>
        <n v="115.69599999999998"/>
        <n v="182.36800000000005"/>
        <n v="32.479999999999997"/>
        <n v="523.39200000000005"/>
        <n v="124.49000000000001"/>
        <n v="892.13600000000008"/>
        <n v="19.392000000000003"/>
        <n v="1685.88"/>
        <n v="8.016"/>
        <n v="15.936000000000002"/>
        <n v="108.24000000000001"/>
        <n v="111.15"/>
        <n v="257.94"/>
        <n v="365.1"/>
        <n v="275.88"/>
        <n v="636.17399999999998"/>
        <n v="85.248000000000005"/>
        <n v="361.11600000000004"/>
        <n v="756.8"/>
        <n v="21.839999999999996"/>
        <n v="30.799999999999997"/>
        <n v="113.6"/>
        <n v="43.96"/>
        <n v="66.36"/>
        <n v="5047.0560000000005"/>
        <n v="315.77600000000007"/>
        <n v="63.980000000000004"/>
        <n v="33.055999999999997"/>
        <n v="59.99"/>
        <n v="20.239999999999998"/>
        <n v="292.09999999999997"/>
        <n v="605.88"/>
        <n v="636.31500000000005"/>
        <n v="189.57600000000002"/>
        <n v="56.88"/>
        <n v="84.2"/>
        <n v="449.56800000000004"/>
        <n v="170.83200000000002"/>
        <n v="25.71"/>
        <n v="656.25"/>
        <n v="64.784000000000006"/>
        <n v="194.352"/>
        <n v="534.57599999999991"/>
        <n v="487.96000000000004"/>
        <n v="430.12000000000012"/>
        <n v="122.91"/>
        <n v="722.35200000000009"/>
        <n v="167.84"/>
        <n v="16.989999999999998"/>
        <n v="386.68000000000006"/>
        <n v="36.672000000000004"/>
        <n v="32.712000000000003"/>
        <n v="46.900000000000006"/>
        <n v="22.200000000000003"/>
        <n v="957.48799999999994"/>
        <n v="418.608"/>
        <n v="34.92"/>
        <n v="1801.674"/>
        <n v="636.86"/>
        <n v="827.48600000000022"/>
        <n v="106.68"/>
        <n v="731.7"/>
        <n v="496.15000000000003"/>
        <n v="97.424000000000007"/>
        <n v="7.3920000000000003"/>
        <n v="266.35199999999998"/>
        <n v="33.979999999999997"/>
        <n v="807.84"/>
        <n v="635.88"/>
        <n v="243.98000000000002"/>
        <n v="435.16800000000006"/>
        <n v="48.580000000000005"/>
        <n v="413.92399999999992"/>
        <n v="127.76400000000001"/>
        <n v="29.124000000000002"/>
        <n v="62.94"/>
        <n v="725.34400000000005"/>
        <n v="60.264000000000003"/>
        <n v="127.30200000000001"/>
        <n v="1087.0560000000003"/>
        <n v="441.96"/>
        <n v="1548.99"/>
        <n v="150.208"/>
        <n v="145.333"/>
        <n v="38.97"/>
        <n v="509.79200000000003"/>
        <n v="424.11599999999999"/>
        <n v="862.7355"/>
        <n v="146.90199999999999"/>
        <n v="413.74300000000011"/>
        <n v="358.27199999999999"/>
        <n v="231.28200000000001"/>
        <n v="363.92"/>
        <n v="154.95000000000002"/>
        <n v="1245.93"/>
        <n v="730.24999999999989"/>
        <n v="32.384"/>
        <n v="10.56"/>
        <n v="880.9799999999999"/>
        <n v="70.685999999999993"/>
        <n v="268.74399999999997"/>
        <n v="947.77600000000007"/>
        <n v="88.86"/>
        <n v="289.59839999999997"/>
        <n v="605.43999999999994"/>
        <n v="561.96"/>
        <n v="137.54"/>
        <n v="529.55999999999995"/>
        <n v="268.70400000000001"/>
        <n v="75.86"/>
        <n v="50.97"/>
        <n v="425.88"/>
        <n v="72.900000000000006"/>
        <n v="90.882000000000019"/>
        <n v="101.96"/>
        <n v="1150.3140000000001"/>
        <n v="9.7440000000000015"/>
        <n v="1323.8999999999999"/>
        <n v="75.84"/>
        <n v="188.46"/>
        <n v="26.72"/>
        <n v="3.3280000000000003"/>
        <n v="12.816000000000001"/>
        <n v="353.54999999999995"/>
        <n v="443.92"/>
        <n v="27.42"/>
        <n v="61.1"/>
        <n v="111.33299999999998"/>
        <n v="277.12800000000004"/>
        <n v="181.98"/>
        <n v="118.41600000000001"/>
        <n v="511.17499999999995"/>
        <n v="337.96800000000002"/>
        <n v="38.784000000000006"/>
        <n v="602.93999999999994"/>
        <n v="863.12799999999993"/>
        <n v="1629.4879999999998"/>
        <n v="393.37200000000001"/>
        <n v="444"/>
        <n v="1043.92"/>
        <n v="3.7839999999999998"/>
        <n v="194.36800000000002"/>
        <n v="167.87200000000001"/>
        <n v="4.7280000000000006"/>
        <n v="191.5155"/>
        <n v="44.460000000000008"/>
        <n v="633.42999999999995"/>
        <n v="54.919999999999995"/>
        <n v="68.352000000000004"/>
        <n v="11.78"/>
        <n v="111"/>
        <n v="1993.4880000000001"/>
        <n v="338.74399999999997"/>
        <n v="103.512"/>
        <n v="303.98"/>
        <n v="62.72"/>
        <n v="272.96999999999997"/>
        <n v="25.120000000000005"/>
        <n v="9.7199999999999989"/>
        <n v="40.56"/>
        <n v="120.666"/>
        <n v="345"/>
        <n v="1050.04"/>
        <n v="800.06399999999996"/>
        <n v="2154.9"/>
        <n v="219.36000000000004"/>
        <n v="206.35200000000003"/>
        <n v="319.7"/>
        <n v="2678.94"/>
        <n v="79.920000000000016"/>
        <n v="14.951999999999998"/>
        <n v="147.56800000000004"/>
        <n v="12.99"/>
        <n v="54.992000000000012"/>
        <n v="51.264000000000003"/>
        <n v="241.42400000000004"/>
        <n v="603.75"/>
        <n v="1454.9"/>
        <n v="102.3"/>
        <n v="425.26400000000007"/>
        <n v="5.8319999999999999"/>
        <n v="45.567999999999998"/>
        <n v="61.120000000000005"/>
        <n v="139.58000000000001"/>
        <n v="5.89"/>
        <n v="11.351999999999999"/>
        <n v="769.16500000000008"/>
        <n v="91.176000000000002"/>
        <n v="517.40499999999986"/>
        <n v="15.584000000000001"/>
        <n v="391.47"/>
        <n v="26.676000000000002"/>
        <n v="163.88"/>
        <n v="13.790000000000001"/>
        <n v="72.744"/>
        <n v="1444.7039999999997"/>
        <n v="97.160000000000011"/>
        <n v="159.84000000000003"/>
        <n v="70.679999999999993"/>
        <n v="629.64"/>
        <n v="2676.6720000000005"/>
        <n v="419.34"/>
        <n v="312.03000000000003"/>
        <n v="80.16"/>
        <n v="142.14399999999998"/>
        <n v="14.46"/>
        <n v="1001.7600000000001"/>
        <n v="79.960000000000022"/>
        <n v="1246.6079999999999"/>
        <n v="975.92"/>
        <n v="537.32000000000005"/>
        <n v="202.92999999999998"/>
        <n v="77.951999999999998"/>
        <n v="7.7439999999999998"/>
        <n v="3125.4300000000003"/>
        <n v="135.79999999999998"/>
        <n v="23.568000000000001"/>
        <n v="130.97999999999999"/>
        <n v="141.78"/>
        <n v="103.48099999999998"/>
        <n v="168.54400000000001"/>
        <n v="2912.58"/>
        <n v="59.807999999999993"/>
        <n v="227.98500000000001"/>
        <n v="318.08"/>
        <n v="519.96"/>
        <n v="772.70399999999995"/>
        <n v="162.39999999999998"/>
        <n v="10.688000000000001"/>
        <n v="405.85999999999996"/>
        <n v="31.959999999999997"/>
        <n v="207.18400000000003"/>
        <n v="256.78400000000005"/>
        <n v="409.99919999999997"/>
        <n v="94.679999999999993"/>
        <n v="70.489999999999995"/>
        <n v="42.623000000000005"/>
        <n v="14.559999999999999"/>
        <n v="91.184000000000026"/>
        <n v="455.96800000000007"/>
        <n v="1387.6920000000002"/>
        <n v="115.96"/>
        <n v="163.76400000000001"/>
        <n v="183.92"/>
        <n v="80.959999999999994"/>
        <n v="379.97500000000002"/>
        <n v="337.08800000000002"/>
        <n v="45.98"/>
        <n v="51.96"/>
        <n v="56.686"/>
        <n v="727.92"/>
        <n v="851.66600000000005"/>
        <n v="4.2720000000000002"/>
        <n v="3364.7040000000002"/>
        <n v="159.92000000000004"/>
        <n v="1732.8"/>
        <n v="101.4"/>
        <n v="977.32999999999993"/>
        <n v="876.0675"/>
        <n v="380.12799999999999"/>
        <n v="461.49900000000002"/>
        <n v="85.54"/>
        <n v="88.9"/>
        <n v="1125.4880000000001"/>
        <n v="104.92999999999999"/>
        <n v="61.75"/>
        <n v="282.83999999999997"/>
        <n v="1303.056"/>
        <n v="55.015999999999998"/>
        <n v="730.2"/>
        <n v="7162.74"/>
        <n v="491.29200000000003"/>
        <n v="3406.6640000000002"/>
        <n v="450.74399999999991"/>
        <n v="95.952000000000012"/>
        <n v="33.28"/>
        <n v="109.84"/>
        <n v="37.92"/>
        <n v="19.96"/>
        <n v="273.56799999999998"/>
        <n v="350.16800000000001"/>
        <n v="2202.4499999999998"/>
        <n v="27.459999999999997"/>
        <n v="146.04999999999998"/>
        <n v="424.90000000000003"/>
        <n v="43.74"/>
        <n v="8.2799999999999994"/>
        <n v="2.952"/>
        <n v="216.51000000000002"/>
        <n v="21.560000000000002"/>
        <n v="61.544000000000011"/>
        <n v="511.5"/>
        <n v="171.76"/>
        <n v="1696.8400000000001"/>
        <n v="403.56"/>
        <n v="466.32000000000011"/>
        <n v="103.30000000000001"/>
        <n v="550.98"/>
        <n v="131.88"/>
        <n v="207.35"/>
        <n v="362.13600000000008"/>
        <n v="803.92"/>
        <n v="1925.88"/>
        <n v="281.95999999999998"/>
        <n v="13.4"/>
      </sharedItems>
    </cacheField>
    <cacheField name="Sub-Category Names" numFmtId="0">
      <sharedItems count="4">
        <s v="Book Cases"/>
        <s v="Chairs"/>
        <s v="Tables"/>
        <s v="Furnishings"/>
      </sharedItems>
    </cacheField>
    <cacheField name="Months (Order Date)" numFmtId="0" databaseField="0">
      <fieldGroup base="1">
        <rangePr groupBy="months" startDate="2019-01-02T00:00:00" endDate="2022-08-20T00:00:00"/>
        <groupItems count="14">
          <s v="&lt;02/01/2019"/>
          <s v="Jan"/>
          <s v="Feb"/>
          <s v="Mar"/>
          <s v="Apr"/>
          <s v="Mei"/>
          <s v="Jun"/>
          <s v="Jul"/>
          <s v="Agu"/>
          <s v="Sep"/>
          <s v="Okt"/>
          <s v="Nov"/>
          <s v="Des"/>
          <s v="&gt;20/08/2022"/>
        </groupItems>
      </fieldGroup>
    </cacheField>
    <cacheField name="Years (Order Date)"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15433620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s v="CA-2016-152156"/>
    <x v="0"/>
    <s v="CG-12520"/>
    <s v="FUR-BO-10001798"/>
    <n v="2"/>
    <x v="0"/>
    <x v="0"/>
    <x v="0"/>
    <x v="0"/>
    <x v="0"/>
    <x v="0"/>
    <n v="130.97999999999999"/>
    <x v="0"/>
    <x v="0"/>
    <x v="0"/>
  </r>
  <r>
    <s v="CA-2016-152156"/>
    <x v="1"/>
    <s v="CG-12520"/>
    <s v="FUR-CH-10000454"/>
    <n v="3"/>
    <x v="0"/>
    <x v="0"/>
    <x v="0"/>
    <x v="0"/>
    <x v="0"/>
    <x v="1"/>
    <n v="243.98000000000002"/>
    <x v="0"/>
    <x v="1"/>
    <x v="1"/>
  </r>
  <r>
    <s v="US-2015-108966"/>
    <x v="1"/>
    <s v="SO-20335"/>
    <s v="FUR-TA-10000577"/>
    <n v="5"/>
    <x v="1"/>
    <x v="0"/>
    <x v="1"/>
    <x v="1"/>
    <x v="0"/>
    <x v="2"/>
    <n v="348.21"/>
    <x v="1"/>
    <x v="2"/>
    <x v="2"/>
  </r>
  <r>
    <s v="CA-2014-115812"/>
    <x v="2"/>
    <s v="BH-11710"/>
    <s v="FUR-FU-10001487"/>
    <n v="7"/>
    <x v="2"/>
    <x v="0"/>
    <x v="2"/>
    <x v="2"/>
    <x v="1"/>
    <x v="3"/>
    <n v="6.9799999999999995"/>
    <x v="0"/>
    <x v="3"/>
    <x v="3"/>
  </r>
  <r>
    <s v="CA-2014-115812"/>
    <x v="3"/>
    <s v="BH-11710"/>
    <s v="FUR-TA-10001539"/>
    <n v="9"/>
    <x v="2"/>
    <x v="0"/>
    <x v="2"/>
    <x v="2"/>
    <x v="1"/>
    <x v="2"/>
    <n v="236.97"/>
    <x v="2"/>
    <x v="4"/>
    <x v="2"/>
  </r>
  <r>
    <s v="US-2017-156909"/>
    <x v="4"/>
    <s v="SF-20065"/>
    <s v="FUR-CH-10002774"/>
    <n v="2"/>
    <x v="3"/>
    <x v="0"/>
    <x v="3"/>
    <x v="3"/>
    <x v="2"/>
    <x v="1"/>
    <n v="50.980000000000004"/>
    <x v="3"/>
    <x v="5"/>
    <x v="1"/>
  </r>
  <r>
    <s v="CA-2015-106320"/>
    <x v="5"/>
    <s v="EB-13870"/>
    <s v="FUR-TA-10000577"/>
    <n v="3"/>
    <x v="4"/>
    <x v="0"/>
    <x v="4"/>
    <x v="4"/>
    <x v="1"/>
    <x v="2"/>
    <n v="348.21"/>
    <x v="1"/>
    <x v="6"/>
    <x v="2"/>
  </r>
  <r>
    <s v="US-2015-150630"/>
    <x v="6"/>
    <s v="TB-21520"/>
    <s v="FUR-BO-10004834"/>
    <n v="7"/>
    <x v="5"/>
    <x v="0"/>
    <x v="3"/>
    <x v="3"/>
    <x v="2"/>
    <x v="0"/>
    <n v="880.9799999999999"/>
    <x v="4"/>
    <x v="7"/>
    <x v="0"/>
  </r>
  <r>
    <s v="US-2015-150630"/>
    <x v="7"/>
    <s v="TB-21520"/>
    <s v="FUR-FU-10004848"/>
    <n v="3"/>
    <x v="5"/>
    <x v="0"/>
    <x v="3"/>
    <x v="3"/>
    <x v="2"/>
    <x v="3"/>
    <n v="51.75"/>
    <x v="2"/>
    <x v="8"/>
    <x v="3"/>
  </r>
  <r>
    <s v="CA-2016-117590"/>
    <x v="8"/>
    <s v="GH-14485"/>
    <s v="FUR-FU-10003664"/>
    <n v="5"/>
    <x v="6"/>
    <x v="1"/>
    <x v="5"/>
    <x v="5"/>
    <x v="3"/>
    <x v="3"/>
    <n v="95.46"/>
    <x v="5"/>
    <x v="9"/>
    <x v="3"/>
  </r>
  <r>
    <s v="CA-2015-117415"/>
    <x v="9"/>
    <s v="SN-20710"/>
    <s v="FUR-BO-10002545"/>
    <n v="3"/>
    <x v="7"/>
    <x v="2"/>
    <x v="6"/>
    <x v="5"/>
    <x v="3"/>
    <x v="0"/>
    <n v="260.97999999999996"/>
    <x v="6"/>
    <x v="10"/>
    <x v="0"/>
  </r>
  <r>
    <s v="CA-2015-117415"/>
    <x v="10"/>
    <s v="SN-20710"/>
    <s v="FUR-CH-10004218"/>
    <n v="3"/>
    <x v="7"/>
    <x v="2"/>
    <x v="6"/>
    <x v="5"/>
    <x v="3"/>
    <x v="1"/>
    <n v="100.98"/>
    <x v="3"/>
    <x v="11"/>
    <x v="1"/>
  </r>
  <r>
    <s v="CA-2015-115742"/>
    <x v="11"/>
    <s v="DP-13000"/>
    <s v="FUR-FU-10001706"/>
    <n v="2"/>
    <x v="8"/>
    <x v="0"/>
    <x v="7"/>
    <x v="6"/>
    <x v="3"/>
    <x v="3"/>
    <n v="3.08"/>
    <x v="0"/>
    <x v="12"/>
    <x v="3"/>
  </r>
  <r>
    <s v="CA-2015-115742"/>
    <x v="12"/>
    <s v="DP-13000"/>
    <s v="FUR-CH-10003061"/>
    <n v="1"/>
    <x v="8"/>
    <x v="0"/>
    <x v="7"/>
    <x v="6"/>
    <x v="3"/>
    <x v="1"/>
    <n v="89.99"/>
    <x v="0"/>
    <x v="13"/>
    <x v="1"/>
  </r>
  <r>
    <s v="CA-2016-111682"/>
    <x v="13"/>
    <s v="TB-21055"/>
    <s v="FUR-CH-10003968"/>
    <n v="5"/>
    <x v="9"/>
    <x v="0"/>
    <x v="8"/>
    <x v="7"/>
    <x v="2"/>
    <x v="1"/>
    <n v="70.98"/>
    <x v="7"/>
    <x v="14"/>
    <x v="1"/>
  </r>
  <r>
    <s v="CA-2015-135545"/>
    <x v="14"/>
    <s v="KM-16720"/>
    <s v="FUR-FU-10000397"/>
    <n v="4"/>
    <x v="10"/>
    <x v="0"/>
    <x v="2"/>
    <x v="2"/>
    <x v="1"/>
    <x v="3"/>
    <n v="19.940000000000001"/>
    <x v="0"/>
    <x v="15"/>
    <x v="3"/>
  </r>
  <r>
    <s v="US-2015-164175"/>
    <x v="15"/>
    <s v="PS-18970"/>
    <s v="FUR-CH-10001146"/>
    <n v="5"/>
    <x v="11"/>
    <x v="2"/>
    <x v="9"/>
    <x v="8"/>
    <x v="3"/>
    <x v="1"/>
    <n v="60.890000000000008"/>
    <x v="3"/>
    <x v="16"/>
    <x v="1"/>
  </r>
  <r>
    <s v="US-2015-134026"/>
    <x v="16"/>
    <s v="JE-15745"/>
    <s v="FUR-CH-10000513"/>
    <n v="8"/>
    <x v="12"/>
    <x v="0"/>
    <x v="10"/>
    <x v="9"/>
    <x v="0"/>
    <x v="1"/>
    <n v="129.99"/>
    <x v="2"/>
    <x v="17"/>
    <x v="1"/>
  </r>
  <r>
    <s v="US-2015-134026"/>
    <x v="17"/>
    <s v="JE-15745"/>
    <s v="FUR-FU-10003708"/>
    <n v="2"/>
    <x v="12"/>
    <x v="0"/>
    <x v="10"/>
    <x v="9"/>
    <x v="0"/>
    <x v="3"/>
    <n v="60.650000000000006"/>
    <x v="2"/>
    <x v="18"/>
    <x v="3"/>
  </r>
  <r>
    <s v="US-2017-118038"/>
    <x v="18"/>
    <s v="KB-16600"/>
    <s v="FUR-FU-10000260"/>
    <n v="3"/>
    <x v="13"/>
    <x v="1"/>
    <x v="6"/>
    <x v="5"/>
    <x v="3"/>
    <x v="3"/>
    <n v="8.09"/>
    <x v="5"/>
    <x v="19"/>
    <x v="3"/>
  </r>
  <r>
    <s v="US-2014-147606"/>
    <x v="19"/>
    <s v="JE-15745"/>
    <s v="FUR-FU-10003194"/>
    <n v="5"/>
    <x v="12"/>
    <x v="0"/>
    <x v="10"/>
    <x v="9"/>
    <x v="0"/>
    <x v="3"/>
    <n v="9.65"/>
    <x v="5"/>
    <x v="20"/>
    <x v="3"/>
  </r>
  <r>
    <s v="CA-2017-140088"/>
    <x v="20"/>
    <s v="PO-18865"/>
    <s v="FUR-CH-10000863"/>
    <n v="2"/>
    <x v="14"/>
    <x v="0"/>
    <x v="11"/>
    <x v="10"/>
    <x v="0"/>
    <x v="1"/>
    <n v="150.97999999999999"/>
    <x v="0"/>
    <x v="21"/>
    <x v="1"/>
  </r>
  <r>
    <s v="CA-2015-149587"/>
    <x v="21"/>
    <s v="KB-16315"/>
    <s v="FUR-FU-10003799"/>
    <n v="3"/>
    <x v="15"/>
    <x v="0"/>
    <x v="12"/>
    <x v="11"/>
    <x v="3"/>
    <x v="3"/>
    <n v="17.78"/>
    <x v="0"/>
    <x v="22"/>
    <x v="3"/>
  </r>
  <r>
    <s v="CA-2017-161018"/>
    <x v="22"/>
    <s v="PN-18775"/>
    <s v="FUR-FU-10000629"/>
    <n v="7"/>
    <x v="16"/>
    <x v="2"/>
    <x v="13"/>
    <x v="7"/>
    <x v="2"/>
    <x v="3"/>
    <n v="13.790000000000001"/>
    <x v="0"/>
    <x v="23"/>
    <x v="3"/>
  </r>
  <r>
    <s v="US-2015-156867"/>
    <x v="23"/>
    <s v="LC-16870"/>
    <s v="FUR-FU-10004006"/>
    <n v="3"/>
    <x v="17"/>
    <x v="0"/>
    <x v="14"/>
    <x v="12"/>
    <x v="1"/>
    <x v="3"/>
    <n v="42.65"/>
    <x v="2"/>
    <x v="24"/>
    <x v="3"/>
  </r>
  <r>
    <s v="CA-2017-146780"/>
    <x v="24"/>
    <s v="CV-12805"/>
    <s v="FUR-FU-10001934"/>
    <n v="2"/>
    <x v="18"/>
    <x v="1"/>
    <x v="13"/>
    <x v="7"/>
    <x v="2"/>
    <x v="3"/>
    <n v="20.98"/>
    <x v="0"/>
    <x v="25"/>
    <x v="3"/>
  </r>
  <r>
    <s v="CA-2015-110457"/>
    <x v="25"/>
    <s v="DK-13090"/>
    <s v="FUR-TA-10001768"/>
    <n v="3"/>
    <x v="19"/>
    <x v="0"/>
    <x v="15"/>
    <x v="13"/>
    <x v="1"/>
    <x v="2"/>
    <n v="262.51"/>
    <x v="0"/>
    <x v="26"/>
    <x v="2"/>
  </r>
  <r>
    <s v="CA-2016-103730"/>
    <x v="26"/>
    <s v="SC-20725"/>
    <s v="FUR-FU-10002157"/>
    <n v="3"/>
    <x v="20"/>
    <x v="0"/>
    <x v="16"/>
    <x v="14"/>
    <x v="2"/>
    <x v="3"/>
    <n v="15.68"/>
    <x v="0"/>
    <x v="27"/>
    <x v="3"/>
  </r>
  <r>
    <s v="US-2014-152030"/>
    <x v="27"/>
    <s v="AD-10180"/>
    <s v="FUR-CH-10004063"/>
    <n v="3"/>
    <x v="21"/>
    <x v="2"/>
    <x v="6"/>
    <x v="5"/>
    <x v="3"/>
    <x v="1"/>
    <n v="285.98"/>
    <x v="3"/>
    <x v="28"/>
    <x v="1"/>
  </r>
  <r>
    <s v="US-2014-134614"/>
    <x v="28"/>
    <s v="PF-19165"/>
    <s v="FUR-TA-10004534"/>
    <n v="6"/>
    <x v="22"/>
    <x v="0"/>
    <x v="17"/>
    <x v="8"/>
    <x v="3"/>
    <x v="2"/>
    <n v="205.9"/>
    <x v="4"/>
    <x v="29"/>
    <x v="2"/>
  </r>
  <r>
    <s v="US-2016-125969"/>
    <x v="29"/>
    <s v="LS-16975"/>
    <s v="FUR-CH-10001146"/>
    <n v="2"/>
    <x v="23"/>
    <x v="2"/>
    <x v="2"/>
    <x v="2"/>
    <x v="1"/>
    <x v="1"/>
    <n v="60.890000000000008"/>
    <x v="3"/>
    <x v="30"/>
    <x v="1"/>
  </r>
  <r>
    <s v="US-2016-125969"/>
    <x v="30"/>
    <s v="LS-16975"/>
    <s v="FUR-FU-10003773"/>
    <n v="3"/>
    <x v="23"/>
    <x v="2"/>
    <x v="2"/>
    <x v="2"/>
    <x v="1"/>
    <x v="3"/>
    <n v="79.52"/>
    <x v="0"/>
    <x v="31"/>
    <x v="3"/>
  </r>
  <r>
    <s v="CA-2016-145583"/>
    <x v="31"/>
    <s v="LC-16885"/>
    <s v="FUR-FU-10001706"/>
    <n v="14"/>
    <x v="24"/>
    <x v="0"/>
    <x v="18"/>
    <x v="2"/>
    <x v="1"/>
    <x v="3"/>
    <n v="3.08"/>
    <x v="0"/>
    <x v="32"/>
    <x v="3"/>
  </r>
  <r>
    <s v="CA-2016-110366"/>
    <x v="32"/>
    <s v="JD-15895"/>
    <s v="FUR-FU-10004848"/>
    <n v="2"/>
    <x v="25"/>
    <x v="1"/>
    <x v="3"/>
    <x v="3"/>
    <x v="2"/>
    <x v="3"/>
    <n v="51.75"/>
    <x v="2"/>
    <x v="33"/>
    <x v="3"/>
  </r>
  <r>
    <s v="CA-2014-110072"/>
    <x v="33"/>
    <s v="MG-17680"/>
    <s v="FUR-FU-10000521"/>
    <n v="4"/>
    <x v="26"/>
    <x v="2"/>
    <x v="19"/>
    <x v="15"/>
    <x v="2"/>
    <x v="3"/>
    <n v="29.340000000000003"/>
    <x v="2"/>
    <x v="34"/>
    <x v="3"/>
  </r>
  <r>
    <s v="CA-2016-114489"/>
    <x v="33"/>
    <s v="JE-16165"/>
    <s v="FUR-CH-10000454"/>
    <n v="8"/>
    <x v="27"/>
    <x v="1"/>
    <x v="20"/>
    <x v="16"/>
    <x v="3"/>
    <x v="1"/>
    <n v="243.98000000000002"/>
    <x v="0"/>
    <x v="35"/>
    <x v="1"/>
  </r>
  <r>
    <s v="CA-2014-104269"/>
    <x v="34"/>
    <s v="DB-13060"/>
    <s v="FUR-CH-10004063"/>
    <n v="2"/>
    <x v="28"/>
    <x v="0"/>
    <x v="15"/>
    <x v="13"/>
    <x v="1"/>
    <x v="1"/>
    <n v="285.98"/>
    <x v="3"/>
    <x v="36"/>
    <x v="1"/>
  </r>
  <r>
    <s v="CA-2014-139892"/>
    <x v="35"/>
    <s v="BM-11140"/>
    <s v="FUR-CH-10004287"/>
    <n v="9"/>
    <x v="29"/>
    <x v="0"/>
    <x v="21"/>
    <x v="5"/>
    <x v="3"/>
    <x v="1"/>
    <n v="276.20000000000005"/>
    <x v="3"/>
    <x v="37"/>
    <x v="1"/>
  </r>
  <r>
    <s v="CA-2014-118962"/>
    <x v="36"/>
    <s v="CS-12130"/>
    <s v="FUR-CH-10003817"/>
    <n v="7"/>
    <x v="30"/>
    <x v="0"/>
    <x v="2"/>
    <x v="2"/>
    <x v="1"/>
    <x v="1"/>
    <n v="60.74"/>
    <x v="2"/>
    <x v="38"/>
    <x v="1"/>
  </r>
  <r>
    <s v="US-2015-101511"/>
    <x v="37"/>
    <s v="JE-15745"/>
    <s v="FUR-CH-10004698"/>
    <n v="7"/>
    <x v="12"/>
    <x v="0"/>
    <x v="10"/>
    <x v="9"/>
    <x v="0"/>
    <x v="1"/>
    <n v="80.98"/>
    <x v="3"/>
    <x v="39"/>
    <x v="1"/>
  </r>
  <r>
    <s v="CA-2015-102281"/>
    <x v="38"/>
    <s v="MP-17470"/>
    <s v="FUR-BO-10002613"/>
    <n v="4"/>
    <x v="31"/>
    <x v="2"/>
    <x v="13"/>
    <x v="7"/>
    <x v="2"/>
    <x v="0"/>
    <n v="280.98"/>
    <x v="2"/>
    <x v="40"/>
    <x v="0"/>
  </r>
  <r>
    <s v="CA-2015-102281"/>
    <x v="39"/>
    <s v="MP-17470"/>
    <s v="FUR-BO-10002545"/>
    <n v="3"/>
    <x v="31"/>
    <x v="2"/>
    <x v="13"/>
    <x v="7"/>
    <x v="2"/>
    <x v="0"/>
    <n v="260.97999999999996"/>
    <x v="6"/>
    <x v="10"/>
    <x v="0"/>
  </r>
  <r>
    <s v="CA-2014-133690"/>
    <x v="40"/>
    <s v="BS-11755"/>
    <s v="FUR-TA-10004289"/>
    <n v="2"/>
    <x v="32"/>
    <x v="0"/>
    <x v="22"/>
    <x v="12"/>
    <x v="1"/>
    <x v="2"/>
    <n v="218.75"/>
    <x v="4"/>
    <x v="41"/>
    <x v="2"/>
  </r>
  <r>
    <s v="CA-2017-126382"/>
    <x v="41"/>
    <s v="HK-14890"/>
    <s v="FUR-FU-10002960"/>
    <n v="7"/>
    <x v="33"/>
    <x v="1"/>
    <x v="20"/>
    <x v="9"/>
    <x v="0"/>
    <x v="3"/>
    <n v="6.28"/>
    <x v="2"/>
    <x v="42"/>
    <x v="3"/>
  </r>
  <r>
    <s v="CA-2015-146262"/>
    <x v="42"/>
    <s v="VW-21775"/>
    <s v="FUR-BO-10004695"/>
    <n v="5"/>
    <x v="34"/>
    <x v="1"/>
    <x v="23"/>
    <x v="15"/>
    <x v="2"/>
    <x v="0"/>
    <n v="180.98"/>
    <x v="4"/>
    <x v="43"/>
    <x v="0"/>
  </r>
  <r>
    <s v="CA-2015-169397"/>
    <x v="43"/>
    <s v="JB-15925"/>
    <s v="FUR-FU-10000087"/>
    <n v="4"/>
    <x v="35"/>
    <x v="0"/>
    <x v="24"/>
    <x v="15"/>
    <x v="2"/>
    <x v="3"/>
    <n v="22.72"/>
    <x v="2"/>
    <x v="44"/>
    <x v="3"/>
  </r>
  <r>
    <s v="CA-2015-163055"/>
    <x v="43"/>
    <s v="DS-13180"/>
    <s v="FUR-TA-10003748"/>
    <n v="5"/>
    <x v="36"/>
    <x v="1"/>
    <x v="25"/>
    <x v="17"/>
    <x v="3"/>
    <x v="2"/>
    <n v="124.49000000000001"/>
    <x v="0"/>
    <x v="45"/>
    <x v="2"/>
  </r>
  <r>
    <s v="US-2015-145436"/>
    <x v="44"/>
    <s v="VD-21670"/>
    <s v="FUR-CH-10004860"/>
    <n v="2"/>
    <x v="37"/>
    <x v="0"/>
    <x v="11"/>
    <x v="9"/>
    <x v="0"/>
    <x v="1"/>
    <n v="100.98"/>
    <x v="2"/>
    <x v="46"/>
    <x v="1"/>
  </r>
  <r>
    <s v="US-2015-145436"/>
    <x v="45"/>
    <s v="VD-21670"/>
    <s v="FUR-CH-10004477"/>
    <n v="8"/>
    <x v="37"/>
    <x v="0"/>
    <x v="11"/>
    <x v="9"/>
    <x v="0"/>
    <x v="1"/>
    <n v="60.89"/>
    <x v="2"/>
    <x v="47"/>
    <x v="1"/>
  </r>
  <r>
    <s v="US-2017-100930"/>
    <x v="45"/>
    <s v="CS-12400"/>
    <s v="FUR-TA-10001705"/>
    <n v="2"/>
    <x v="38"/>
    <x v="2"/>
    <x v="26"/>
    <x v="1"/>
    <x v="0"/>
    <x v="2"/>
    <n v="212.6"/>
    <x v="1"/>
    <x v="48"/>
    <x v="2"/>
  </r>
  <r>
    <s v="US-2017-100930"/>
    <x v="46"/>
    <s v="CS-12400"/>
    <s v="FUR-TA-10003473"/>
    <n v="3"/>
    <x v="38"/>
    <x v="2"/>
    <x v="26"/>
    <x v="1"/>
    <x v="0"/>
    <x v="2"/>
    <n v="376.13000000000005"/>
    <x v="1"/>
    <x v="49"/>
    <x v="2"/>
  </r>
  <r>
    <s v="US-2017-100930"/>
    <x v="47"/>
    <s v="CS-12400"/>
    <s v="FUR-FU-10004017"/>
    <n v="3"/>
    <x v="38"/>
    <x v="2"/>
    <x v="26"/>
    <x v="1"/>
    <x v="0"/>
    <x v="3"/>
    <n v="107.53000000000002"/>
    <x v="2"/>
    <x v="50"/>
    <x v="3"/>
  </r>
  <r>
    <s v="CA-2016-157749"/>
    <x v="48"/>
    <s v="KL-16645"/>
    <s v="FUR-FU-10000576"/>
    <n v="5"/>
    <x v="39"/>
    <x v="0"/>
    <x v="9"/>
    <x v="8"/>
    <x v="3"/>
    <x v="3"/>
    <n v="209.84"/>
    <x v="5"/>
    <x v="51"/>
    <x v="3"/>
  </r>
  <r>
    <s v="CA-2016-157749"/>
    <x v="49"/>
    <s v="KL-16645"/>
    <s v="FUR-FU-10004351"/>
    <n v="3"/>
    <x v="39"/>
    <x v="0"/>
    <x v="9"/>
    <x v="8"/>
    <x v="3"/>
    <x v="3"/>
    <n v="9.74"/>
    <x v="5"/>
    <x v="52"/>
    <x v="3"/>
  </r>
  <r>
    <s v="CA-2016-157749"/>
    <x v="43"/>
    <s v="KL-16645"/>
    <s v="FUR-TA-10002607"/>
    <n v="5"/>
    <x v="39"/>
    <x v="0"/>
    <x v="9"/>
    <x v="8"/>
    <x v="3"/>
    <x v="2"/>
    <n v="70.89"/>
    <x v="4"/>
    <x v="53"/>
    <x v="2"/>
  </r>
  <r>
    <s v="CA-2016-157749"/>
    <x v="50"/>
    <s v="KL-16645"/>
    <s v="FUR-FU-10002505"/>
    <n v="3"/>
    <x v="39"/>
    <x v="0"/>
    <x v="9"/>
    <x v="8"/>
    <x v="3"/>
    <x v="3"/>
    <n v="3.3699999999999997"/>
    <x v="5"/>
    <x v="54"/>
    <x v="3"/>
  </r>
  <r>
    <s v="CA-2014-131926"/>
    <x v="51"/>
    <s v="DW-13480"/>
    <s v="FUR-CH-10004063"/>
    <n v="7"/>
    <x v="40"/>
    <x v="2"/>
    <x v="27"/>
    <x v="11"/>
    <x v="3"/>
    <x v="1"/>
    <n v="285.98"/>
    <x v="3"/>
    <x v="55"/>
    <x v="1"/>
  </r>
  <r>
    <s v="CA-2016-154739"/>
    <x v="52"/>
    <s v="LH-17155"/>
    <s v="FUR-CH-10002965"/>
    <n v="2"/>
    <x v="41"/>
    <x v="0"/>
    <x v="28"/>
    <x v="2"/>
    <x v="1"/>
    <x v="1"/>
    <n v="200.98"/>
    <x v="2"/>
    <x v="56"/>
    <x v="1"/>
  </r>
  <r>
    <s v="US-2015-159982"/>
    <x v="53"/>
    <s v="DR-12880"/>
    <s v="FUR-FU-10002505"/>
    <n v="9"/>
    <x v="42"/>
    <x v="1"/>
    <x v="9"/>
    <x v="8"/>
    <x v="3"/>
    <x v="3"/>
    <n v="3.3699999999999997"/>
    <x v="5"/>
    <x v="57"/>
    <x v="3"/>
  </r>
  <r>
    <s v="CA-2015-155334"/>
    <x v="54"/>
    <s v="HA-14920"/>
    <s v="FUR-FU-10003274"/>
    <n v="3"/>
    <x v="43"/>
    <x v="0"/>
    <x v="28"/>
    <x v="2"/>
    <x v="1"/>
    <x v="3"/>
    <n v="1.76"/>
    <x v="0"/>
    <x v="58"/>
    <x v="3"/>
  </r>
  <r>
    <s v="CA-2015-130890"/>
    <x v="55"/>
    <s v="JO-15280"/>
    <s v="FUR-TA-10002903"/>
    <n v="5"/>
    <x v="44"/>
    <x v="0"/>
    <x v="2"/>
    <x v="2"/>
    <x v="1"/>
    <x v="2"/>
    <n v="259.70999999999998"/>
    <x v="2"/>
    <x v="59"/>
    <x v="2"/>
  </r>
  <r>
    <s v="CA-2016-110772"/>
    <x v="56"/>
    <s v="NZ-18565"/>
    <s v="FUR-BO-10004709"/>
    <n v="3"/>
    <x v="45"/>
    <x v="2"/>
    <x v="29"/>
    <x v="15"/>
    <x v="2"/>
    <x v="0"/>
    <n v="57.98"/>
    <x v="4"/>
    <x v="60"/>
    <x v="0"/>
  </r>
  <r>
    <s v="CA-2014-111451"/>
    <x v="57"/>
    <s v="KL-16555"/>
    <s v="FUR-FU-10004091"/>
    <n v="8"/>
    <x v="46"/>
    <x v="1"/>
    <x v="30"/>
    <x v="12"/>
    <x v="1"/>
    <x v="3"/>
    <n v="46.94"/>
    <x v="2"/>
    <x v="61"/>
    <x v="3"/>
  </r>
  <r>
    <s v="CA-2014-111451"/>
    <x v="58"/>
    <s v="KL-16555"/>
    <s v="FUR-CH-10001891"/>
    <n v="3"/>
    <x v="46"/>
    <x v="1"/>
    <x v="30"/>
    <x v="12"/>
    <x v="1"/>
    <x v="1"/>
    <n v="95.98"/>
    <x v="2"/>
    <x v="62"/>
    <x v="1"/>
  </r>
  <r>
    <s v="CA-2014-111451"/>
    <x v="59"/>
    <s v="KL-16555"/>
    <s v="FUR-FU-10002918"/>
    <n v="3"/>
    <x v="46"/>
    <x v="1"/>
    <x v="30"/>
    <x v="12"/>
    <x v="1"/>
    <x v="3"/>
    <n v="90.98"/>
    <x v="2"/>
    <x v="63"/>
    <x v="3"/>
  </r>
  <r>
    <s v="CA-2016-142545"/>
    <x v="59"/>
    <s v="JD-15895"/>
    <s v="FUR-FU-10001861"/>
    <n v="4"/>
    <x v="25"/>
    <x v="1"/>
    <x v="3"/>
    <x v="3"/>
    <x v="2"/>
    <x v="3"/>
    <n v="19.399999999999999"/>
    <x v="0"/>
    <x v="64"/>
    <x v="3"/>
  </r>
  <r>
    <s v="US-2017-152380"/>
    <x v="59"/>
    <s v="JH-15910"/>
    <s v="FUR-TA-10002533"/>
    <n v="3"/>
    <x v="47"/>
    <x v="0"/>
    <x v="9"/>
    <x v="8"/>
    <x v="3"/>
    <x v="2"/>
    <n v="146.04999999999998"/>
    <x v="4"/>
    <x v="65"/>
    <x v="2"/>
  </r>
  <r>
    <s v="CA-2015-144253"/>
    <x v="60"/>
    <s v="AS-10225"/>
    <s v="FUR-FU-10002671"/>
    <n v="2"/>
    <x v="48"/>
    <x v="1"/>
    <x v="13"/>
    <x v="7"/>
    <x v="2"/>
    <x v="3"/>
    <n v="13.4"/>
    <x v="0"/>
    <x v="66"/>
    <x v="3"/>
  </r>
  <r>
    <s v="CA-2016-142902"/>
    <x v="61"/>
    <s v="BP-11185"/>
    <s v="FUR-FU-10001918"/>
    <n v="4"/>
    <x v="49"/>
    <x v="1"/>
    <x v="31"/>
    <x v="12"/>
    <x v="1"/>
    <x v="3"/>
    <n v="4.7299999999999995"/>
    <x v="2"/>
    <x v="67"/>
    <x v="3"/>
  </r>
  <r>
    <s v="CA-2016-142902"/>
    <x v="62"/>
    <s v="BP-11185"/>
    <s v="FUR-CH-10004086"/>
    <n v="2"/>
    <x v="49"/>
    <x v="1"/>
    <x v="31"/>
    <x v="12"/>
    <x v="1"/>
    <x v="1"/>
    <n v="291.72999999999996"/>
    <x v="2"/>
    <x v="68"/>
    <x v="1"/>
  </r>
  <r>
    <s v="CA-2016-142902"/>
    <x v="63"/>
    <s v="BP-11185"/>
    <s v="FUR-FU-10001756"/>
    <n v="1"/>
    <x v="49"/>
    <x v="1"/>
    <x v="31"/>
    <x v="12"/>
    <x v="1"/>
    <x v="3"/>
    <n v="19.04"/>
    <x v="2"/>
    <x v="69"/>
    <x v="3"/>
  </r>
  <r>
    <s v="CA-2014-120887"/>
    <x v="64"/>
    <s v="TS-21205"/>
    <s v="FUR-FU-10001588"/>
    <n v="3"/>
    <x v="50"/>
    <x v="1"/>
    <x v="32"/>
    <x v="18"/>
    <x v="2"/>
    <x v="3"/>
    <n v="29.180000000000003"/>
    <x v="0"/>
    <x v="70"/>
    <x v="3"/>
  </r>
  <r>
    <s v="CA-2014-164973"/>
    <x v="65"/>
    <s v="NM-18445"/>
    <s v="FUR-CH-10002602"/>
    <n v="1"/>
    <x v="51"/>
    <x v="2"/>
    <x v="13"/>
    <x v="7"/>
    <x v="2"/>
    <x v="1"/>
    <n v="150.98000000000002"/>
    <x v="7"/>
    <x v="71"/>
    <x v="1"/>
  </r>
  <r>
    <s v="CA-2017-153339"/>
    <x v="66"/>
    <s v="DJ-13510"/>
    <s v="FUR-FU-10001967"/>
    <n v="1"/>
    <x v="52"/>
    <x v="1"/>
    <x v="33"/>
    <x v="9"/>
    <x v="0"/>
    <x v="3"/>
    <n v="19.990000000000002"/>
    <x v="2"/>
    <x v="72"/>
    <x v="3"/>
  </r>
  <r>
    <s v="US-2016-141544"/>
    <x v="64"/>
    <s v="PO-18850"/>
    <s v="FUR-CH-10003312"/>
    <n v="4"/>
    <x v="53"/>
    <x v="0"/>
    <x v="3"/>
    <x v="3"/>
    <x v="2"/>
    <x v="1"/>
    <n v="280.98"/>
    <x v="3"/>
    <x v="73"/>
    <x v="1"/>
  </r>
  <r>
    <s v="CA-2014-129924"/>
    <x v="67"/>
    <s v="AC-10420"/>
    <s v="FUR-TA-10004575"/>
    <n v="3"/>
    <x v="54"/>
    <x v="1"/>
    <x v="28"/>
    <x v="2"/>
    <x v="1"/>
    <x v="2"/>
    <n v="290.97999999999996"/>
    <x v="2"/>
    <x v="74"/>
    <x v="2"/>
  </r>
  <r>
    <s v="CA-2016-138520"/>
    <x v="67"/>
    <s v="JL-15505"/>
    <s v="FUR-BO-10002268"/>
    <n v="6"/>
    <x v="55"/>
    <x v="0"/>
    <x v="13"/>
    <x v="7"/>
    <x v="2"/>
    <x v="0"/>
    <n v="80.98"/>
    <x v="2"/>
    <x v="75"/>
    <x v="0"/>
  </r>
  <r>
    <s v="CA-2017-144904"/>
    <x v="67"/>
    <s v="KW-16435"/>
    <s v="FUR-CH-10000785"/>
    <n v="3"/>
    <x v="56"/>
    <x v="0"/>
    <x v="13"/>
    <x v="7"/>
    <x v="2"/>
    <x v="1"/>
    <n v="180.98000000000002"/>
    <x v="7"/>
    <x v="76"/>
    <x v="1"/>
  </r>
  <r>
    <s v="CA-2017-144904"/>
    <x v="68"/>
    <s v="KW-16435"/>
    <s v="FUR-FU-10000023"/>
    <n v="8"/>
    <x v="56"/>
    <x v="0"/>
    <x v="13"/>
    <x v="7"/>
    <x v="2"/>
    <x v="3"/>
    <n v="5.89"/>
    <x v="0"/>
    <x v="77"/>
    <x v="3"/>
  </r>
  <r>
    <s v="CA-2016-155516"/>
    <x v="69"/>
    <s v="MK-17905"/>
    <s v="FUR-BO-10002545"/>
    <n v="4"/>
    <x v="57"/>
    <x v="1"/>
    <x v="34"/>
    <x v="19"/>
    <x v="2"/>
    <x v="0"/>
    <n v="260.97999999999996"/>
    <x v="6"/>
    <x v="78"/>
    <x v="0"/>
  </r>
  <r>
    <s v="US-2017-134481"/>
    <x v="70"/>
    <s v="AR-10405"/>
    <s v="FUR-TA-10004915"/>
    <n v="7"/>
    <x v="58"/>
    <x v="1"/>
    <x v="20"/>
    <x v="20"/>
    <x v="2"/>
    <x v="2"/>
    <n v="303.76000000000005"/>
    <x v="3"/>
    <x v="79"/>
    <x v="2"/>
  </r>
  <r>
    <s v="US-2015-168935"/>
    <x v="71"/>
    <s v="DO-13435"/>
    <s v="FUR-TA-10000617"/>
    <n v="3"/>
    <x v="59"/>
    <x v="0"/>
    <x v="35"/>
    <x v="1"/>
    <x v="0"/>
    <x v="2"/>
    <n v="227.54999999999998"/>
    <x v="1"/>
    <x v="80"/>
    <x v="2"/>
  </r>
  <r>
    <s v="CA-2015-122756"/>
    <x v="72"/>
    <s v="DK-13225"/>
    <s v="FUR-FU-10001935"/>
    <n v="1"/>
    <x v="60"/>
    <x v="1"/>
    <x v="3"/>
    <x v="3"/>
    <x v="2"/>
    <x v="3"/>
    <n v="3.7"/>
    <x v="2"/>
    <x v="81"/>
    <x v="3"/>
  </r>
  <r>
    <s v="CA-2016-108987"/>
    <x v="73"/>
    <s v="AG-10675"/>
    <s v="FUR-BO-10004834"/>
    <n v="4"/>
    <x v="61"/>
    <x v="0"/>
    <x v="6"/>
    <x v="5"/>
    <x v="3"/>
    <x v="0"/>
    <n v="880.9799999999999"/>
    <x v="4"/>
    <x v="82"/>
    <x v="0"/>
  </r>
  <r>
    <s v="CA-2017-117457"/>
    <x v="74"/>
    <s v="KH-16510"/>
    <s v="FUR-TA-10002041"/>
    <n v="7"/>
    <x v="62"/>
    <x v="0"/>
    <x v="28"/>
    <x v="2"/>
    <x v="1"/>
    <x v="2"/>
    <n v="179.29"/>
    <x v="2"/>
    <x v="83"/>
    <x v="2"/>
  </r>
  <r>
    <s v="CA-2017-117457"/>
    <x v="75"/>
    <s v="KH-16510"/>
    <s v="FUR-BO-10001972"/>
    <n v="13"/>
    <x v="62"/>
    <x v="0"/>
    <x v="28"/>
    <x v="2"/>
    <x v="1"/>
    <x v="0"/>
    <n v="120.98"/>
    <x v="8"/>
    <x v="84"/>
    <x v="0"/>
  </r>
  <r>
    <s v="CA-2017-117457"/>
    <x v="76"/>
    <s v="KH-16510"/>
    <s v="FUR-CH-10003956"/>
    <n v="2"/>
    <x v="62"/>
    <x v="0"/>
    <x v="28"/>
    <x v="2"/>
    <x v="1"/>
    <x v="1"/>
    <n v="70.98"/>
    <x v="2"/>
    <x v="85"/>
    <x v="1"/>
  </r>
  <r>
    <s v="CA-2017-142636"/>
    <x v="77"/>
    <s v="KC-16675"/>
    <s v="FUR-CH-10001891"/>
    <n v="4"/>
    <x v="63"/>
    <x v="1"/>
    <x v="15"/>
    <x v="13"/>
    <x v="1"/>
    <x v="1"/>
    <n v="95.98"/>
    <x v="2"/>
    <x v="86"/>
    <x v="1"/>
  </r>
  <r>
    <s v="CA-2016-148796"/>
    <x v="78"/>
    <s v="PB-19150"/>
    <s v="FUR-CH-10004886"/>
    <n v="5"/>
    <x v="64"/>
    <x v="0"/>
    <x v="2"/>
    <x v="2"/>
    <x v="1"/>
    <x v="1"/>
    <n v="95.95"/>
    <x v="2"/>
    <x v="87"/>
    <x v="1"/>
  </r>
  <r>
    <s v="CA-2017-125388"/>
    <x v="79"/>
    <s v="MP-17965"/>
    <s v="FUR-FU-10004712"/>
    <n v="4"/>
    <x v="65"/>
    <x v="1"/>
    <x v="36"/>
    <x v="20"/>
    <x v="2"/>
    <x v="3"/>
    <n v="14.14"/>
    <x v="0"/>
    <x v="88"/>
    <x v="3"/>
  </r>
  <r>
    <s v="CA-2017-155705"/>
    <x v="80"/>
    <s v="NF-18385"/>
    <s v="FUR-CH-10000015"/>
    <n v="4"/>
    <x v="66"/>
    <x v="0"/>
    <x v="37"/>
    <x v="21"/>
    <x v="0"/>
    <x v="1"/>
    <n v="216.6"/>
    <x v="0"/>
    <x v="89"/>
    <x v="1"/>
  </r>
  <r>
    <s v="CA-2017-149160"/>
    <x v="81"/>
    <s v="JM-15265"/>
    <s v="FUR-FU-10003347"/>
    <n v="2"/>
    <x v="67"/>
    <x v="1"/>
    <x v="38"/>
    <x v="17"/>
    <x v="3"/>
    <x v="3"/>
    <n v="14.2"/>
    <x v="0"/>
    <x v="90"/>
    <x v="3"/>
  </r>
  <r>
    <s v="CA-2017-157252"/>
    <x v="82"/>
    <s v="CV-12805"/>
    <s v="FUR-CH-10003396"/>
    <n v="3"/>
    <x v="18"/>
    <x v="1"/>
    <x v="13"/>
    <x v="7"/>
    <x v="2"/>
    <x v="1"/>
    <n v="76.98"/>
    <x v="7"/>
    <x v="91"/>
    <x v="1"/>
  </r>
  <r>
    <s v="CA-2016-115756"/>
    <x v="83"/>
    <s v="PK-19075"/>
    <s v="FUR-FU-10000246"/>
    <n v="1"/>
    <x v="68"/>
    <x v="0"/>
    <x v="25"/>
    <x v="17"/>
    <x v="3"/>
    <x v="3"/>
    <n v="12.22"/>
    <x v="0"/>
    <x v="92"/>
    <x v="3"/>
  </r>
  <r>
    <s v="CA-2016-115756"/>
    <x v="84"/>
    <s v="PK-19075"/>
    <s v="FUR-CH-10002372"/>
    <n v="3"/>
    <x v="68"/>
    <x v="0"/>
    <x v="25"/>
    <x v="17"/>
    <x v="3"/>
    <x v="1"/>
    <n v="80.98"/>
    <x v="0"/>
    <x v="93"/>
    <x v="1"/>
  </r>
  <r>
    <s v="CA-2017-154214"/>
    <x v="85"/>
    <s v="TB-21595"/>
    <s v="FUR-FU-10000206"/>
    <n v="1"/>
    <x v="69"/>
    <x v="0"/>
    <x v="29"/>
    <x v="6"/>
    <x v="3"/>
    <x v="3"/>
    <n v="2.91"/>
    <x v="0"/>
    <x v="94"/>
    <x v="3"/>
  </r>
  <r>
    <s v="CA-2017-147277"/>
    <x v="0"/>
    <s v="EB-13705"/>
    <s v="FUR-TA-10001539"/>
    <n v="2"/>
    <x v="70"/>
    <x v="1"/>
    <x v="39"/>
    <x v="15"/>
    <x v="2"/>
    <x v="2"/>
    <n v="236.97"/>
    <x v="2"/>
    <x v="95"/>
    <x v="2"/>
  </r>
  <r>
    <s v="US-2014-110674"/>
    <x v="1"/>
    <s v="SC-20095"/>
    <s v="FUR-CH-10000225"/>
    <n v="2"/>
    <x v="71"/>
    <x v="0"/>
    <x v="40"/>
    <x v="2"/>
    <x v="1"/>
    <x v="1"/>
    <n v="80.98"/>
    <x v="2"/>
    <x v="96"/>
    <x v="1"/>
  </r>
  <r>
    <s v="US-2016-157945"/>
    <x v="1"/>
    <s v="NF-18385"/>
    <s v="FUR-CH-10002331"/>
    <n v="3"/>
    <x v="66"/>
    <x v="0"/>
    <x v="37"/>
    <x v="21"/>
    <x v="0"/>
    <x v="1"/>
    <n v="355.98"/>
    <x v="3"/>
    <x v="97"/>
    <x v="1"/>
  </r>
  <r>
    <s v="CA-2016-109869"/>
    <x v="2"/>
    <s v="TN-21040"/>
    <s v="FUR-FU-10000023"/>
    <n v="5"/>
    <x v="72"/>
    <x v="2"/>
    <x v="41"/>
    <x v="22"/>
    <x v="1"/>
    <x v="3"/>
    <n v="5.89"/>
    <x v="0"/>
    <x v="98"/>
    <x v="3"/>
  </r>
  <r>
    <s v="CA-2016-109869"/>
    <x v="3"/>
    <s v="TN-21040"/>
    <s v="FUR-TA-10001889"/>
    <n v="6"/>
    <x v="72"/>
    <x v="2"/>
    <x v="41"/>
    <x v="22"/>
    <x v="1"/>
    <x v="2"/>
    <n v="424.21000000000004"/>
    <x v="4"/>
    <x v="99"/>
    <x v="2"/>
  </r>
  <r>
    <s v="US-2015-101399"/>
    <x v="4"/>
    <s v="JS-15940"/>
    <s v="FUR-FU-10002918"/>
    <n v="7"/>
    <x v="73"/>
    <x v="2"/>
    <x v="42"/>
    <x v="8"/>
    <x v="3"/>
    <x v="3"/>
    <n v="90.98"/>
    <x v="2"/>
    <x v="100"/>
    <x v="3"/>
  </r>
  <r>
    <s v="CA-2017-154907"/>
    <x v="5"/>
    <s v="DS-13180"/>
    <s v="FUR-BO-10002824"/>
    <n v="2"/>
    <x v="36"/>
    <x v="1"/>
    <x v="25"/>
    <x v="17"/>
    <x v="3"/>
    <x v="0"/>
    <n v="150.98000000000002"/>
    <x v="6"/>
    <x v="101"/>
    <x v="0"/>
  </r>
  <r>
    <s v="CA-2014-144666"/>
    <x v="6"/>
    <s v="JP-15520"/>
    <s v="FUR-BO-10001601"/>
    <n v="2"/>
    <x v="74"/>
    <x v="0"/>
    <x v="28"/>
    <x v="2"/>
    <x v="1"/>
    <x v="0"/>
    <n v="130.97999999999999"/>
    <x v="8"/>
    <x v="102"/>
    <x v="0"/>
  </r>
  <r>
    <s v="CA-2016-152632"/>
    <x v="7"/>
    <s v="JE-15475"/>
    <s v="FUR-FU-10002671"/>
    <n v="3"/>
    <x v="75"/>
    <x v="0"/>
    <x v="8"/>
    <x v="7"/>
    <x v="2"/>
    <x v="3"/>
    <n v="13.4"/>
    <x v="0"/>
    <x v="103"/>
    <x v="3"/>
  </r>
  <r>
    <s v="CA-2017-140963"/>
    <x v="8"/>
    <s v="MT-18070"/>
    <s v="FUR-BO-10001337"/>
    <n v="5"/>
    <x v="76"/>
    <x v="2"/>
    <x v="2"/>
    <x v="2"/>
    <x v="1"/>
    <x v="0"/>
    <n v="120.97999999999999"/>
    <x v="8"/>
    <x v="104"/>
    <x v="0"/>
  </r>
  <r>
    <s v="US-2016-120929"/>
    <x v="9"/>
    <s v="RO-19780"/>
    <s v="FUR-TA-10001857"/>
    <n v="3"/>
    <x v="77"/>
    <x v="0"/>
    <x v="10"/>
    <x v="9"/>
    <x v="0"/>
    <x v="2"/>
    <n v="105.49000000000001"/>
    <x v="9"/>
    <x v="105"/>
    <x v="2"/>
  </r>
  <r>
    <s v="CA-2016-126158"/>
    <x v="10"/>
    <s v="SC-20095"/>
    <s v="FUR-FU-10004864"/>
    <n v="4"/>
    <x v="71"/>
    <x v="0"/>
    <x v="40"/>
    <x v="2"/>
    <x v="1"/>
    <x v="3"/>
    <n v="63.94"/>
    <x v="0"/>
    <x v="106"/>
    <x v="3"/>
  </r>
  <r>
    <s v="CA-2016-126158"/>
    <x v="11"/>
    <s v="SC-20095"/>
    <s v="FUR-CH-10002602"/>
    <n v="2"/>
    <x v="71"/>
    <x v="0"/>
    <x v="40"/>
    <x v="2"/>
    <x v="1"/>
    <x v="1"/>
    <n v="150.98000000000002"/>
    <x v="7"/>
    <x v="107"/>
    <x v="1"/>
  </r>
  <r>
    <s v="CA-2016-126158"/>
    <x v="12"/>
    <s v="SC-20095"/>
    <s v="FUR-FU-10000073"/>
    <n v="9"/>
    <x v="71"/>
    <x v="0"/>
    <x v="40"/>
    <x v="2"/>
    <x v="1"/>
    <x v="3"/>
    <n v="7.6999999999999993"/>
    <x v="0"/>
    <x v="108"/>
    <x v="3"/>
  </r>
  <r>
    <s v="US-2016-105578"/>
    <x v="13"/>
    <s v="MY-17380"/>
    <s v="FUR-CH-10001215"/>
    <n v="2"/>
    <x v="78"/>
    <x v="1"/>
    <x v="43"/>
    <x v="12"/>
    <x v="1"/>
    <x v="1"/>
    <n v="500.98"/>
    <x v="2"/>
    <x v="109"/>
    <x v="1"/>
  </r>
  <r>
    <s v="CA-2017-135307"/>
    <x v="14"/>
    <s v="LS-17245"/>
    <s v="FUR-FU-10001290"/>
    <n v="3"/>
    <x v="79"/>
    <x v="0"/>
    <x v="44"/>
    <x v="23"/>
    <x v="3"/>
    <x v="3"/>
    <n v="42.1"/>
    <x v="0"/>
    <x v="110"/>
    <x v="3"/>
  </r>
  <r>
    <s v="CA-2017-145142"/>
    <x v="15"/>
    <s v="MC-17605"/>
    <s v="FUR-TA-10001857"/>
    <n v="2"/>
    <x v="80"/>
    <x v="1"/>
    <x v="25"/>
    <x v="17"/>
    <x v="3"/>
    <x v="2"/>
    <n v="105.49000000000001"/>
    <x v="9"/>
    <x v="111"/>
    <x v="2"/>
  </r>
  <r>
    <s v="CA-2017-113558"/>
    <x v="16"/>
    <s v="PH-18790"/>
    <s v="FUR-CH-10003379"/>
    <n v="3"/>
    <x v="81"/>
    <x v="2"/>
    <x v="45"/>
    <x v="1"/>
    <x v="0"/>
    <x v="1"/>
    <n v="284.98"/>
    <x v="2"/>
    <x v="112"/>
    <x v="1"/>
  </r>
  <r>
    <s v="CA-2017-113558"/>
    <x v="17"/>
    <s v="PH-18790"/>
    <s v="FUR-FU-10001756"/>
    <n v="3"/>
    <x v="81"/>
    <x v="2"/>
    <x v="45"/>
    <x v="1"/>
    <x v="0"/>
    <x v="3"/>
    <n v="19.04"/>
    <x v="2"/>
    <x v="113"/>
    <x v="3"/>
  </r>
  <r>
    <s v="CA-2015-102848"/>
    <x v="18"/>
    <s v="KB-16240"/>
    <s v="FUR-CH-10000595"/>
    <n v="1"/>
    <x v="82"/>
    <x v="1"/>
    <x v="2"/>
    <x v="2"/>
    <x v="1"/>
    <x v="1"/>
    <n v="238.4"/>
    <x v="2"/>
    <x v="114"/>
    <x v="1"/>
  </r>
  <r>
    <s v="US-2017-129441"/>
    <x v="19"/>
    <s v="JC-15340"/>
    <s v="FUR-FU-10000448"/>
    <n v="3"/>
    <x v="83"/>
    <x v="0"/>
    <x v="2"/>
    <x v="2"/>
    <x v="1"/>
    <x v="3"/>
    <n v="15.979999999999999"/>
    <x v="0"/>
    <x v="115"/>
    <x v="3"/>
  </r>
  <r>
    <s v="CA-2015-134894"/>
    <x v="20"/>
    <s v="DK-12985"/>
    <s v="FUR-CH-10002647"/>
    <n v="4"/>
    <x v="84"/>
    <x v="0"/>
    <x v="0"/>
    <x v="0"/>
    <x v="0"/>
    <x v="1"/>
    <n v="70.98"/>
    <x v="0"/>
    <x v="116"/>
    <x v="1"/>
  </r>
  <r>
    <s v="CA-2014-103849"/>
    <x v="21"/>
    <s v="PG-18895"/>
    <s v="FUR-FU-10000723"/>
    <n v="4"/>
    <x v="85"/>
    <x v="0"/>
    <x v="46"/>
    <x v="5"/>
    <x v="3"/>
    <x v="3"/>
    <n v="41.319999999999993"/>
    <x v="5"/>
    <x v="117"/>
    <x v="3"/>
  </r>
  <r>
    <s v="CA-2016-136406"/>
    <x v="22"/>
    <s v="BD-11320"/>
    <s v="FUR-CH-10002024"/>
    <n v="2"/>
    <x v="86"/>
    <x v="0"/>
    <x v="28"/>
    <x v="2"/>
    <x v="1"/>
    <x v="1"/>
    <n v="700.98"/>
    <x v="2"/>
    <x v="118"/>
    <x v="1"/>
  </r>
  <r>
    <s v="CA-2017-112774"/>
    <x v="23"/>
    <s v="RC-19960"/>
    <s v="FUR-FU-10003039"/>
    <n v="1"/>
    <x v="87"/>
    <x v="0"/>
    <x v="47"/>
    <x v="1"/>
    <x v="0"/>
    <x v="3"/>
    <n v="43.129999999999995"/>
    <x v="2"/>
    <x v="119"/>
    <x v="3"/>
  </r>
  <r>
    <s v="CA-2016-113243"/>
    <x v="24"/>
    <s v="OT-18730"/>
    <s v="FUR-TA-10004256"/>
    <n v="4"/>
    <x v="88"/>
    <x v="0"/>
    <x v="2"/>
    <x v="2"/>
    <x v="1"/>
    <x v="2"/>
    <n v="417.40000000000003"/>
    <x v="2"/>
    <x v="120"/>
    <x v="2"/>
  </r>
  <r>
    <s v="CA-2017-118731"/>
    <x v="25"/>
    <s v="LP-17080"/>
    <s v="FUR-FU-10003347"/>
    <n v="3"/>
    <x v="89"/>
    <x v="0"/>
    <x v="28"/>
    <x v="2"/>
    <x v="1"/>
    <x v="3"/>
    <n v="14.2"/>
    <x v="0"/>
    <x v="121"/>
    <x v="3"/>
  </r>
  <r>
    <s v="CA-2014-145576"/>
    <x v="26"/>
    <s v="CA-12775"/>
    <s v="FUR-FU-10004020"/>
    <n v="3"/>
    <x v="90"/>
    <x v="0"/>
    <x v="26"/>
    <x v="1"/>
    <x v="0"/>
    <x v="3"/>
    <n v="5.47"/>
    <x v="2"/>
    <x v="122"/>
    <x v="3"/>
  </r>
  <r>
    <s v="CA-2017-156951"/>
    <x v="27"/>
    <s v="EB-13840"/>
    <s v="FUR-CH-10004997"/>
    <n v="3"/>
    <x v="91"/>
    <x v="1"/>
    <x v="15"/>
    <x v="13"/>
    <x v="1"/>
    <x v="1"/>
    <n v="187.98"/>
    <x v="2"/>
    <x v="123"/>
    <x v="1"/>
  </r>
  <r>
    <s v="CA-2017-118640"/>
    <x v="28"/>
    <s v="CS-11950"/>
    <s v="FUR-FU-10001475"/>
    <n v="1"/>
    <x v="92"/>
    <x v="0"/>
    <x v="9"/>
    <x v="8"/>
    <x v="3"/>
    <x v="3"/>
    <n v="21.98"/>
    <x v="5"/>
    <x v="124"/>
    <x v="3"/>
  </r>
  <r>
    <s v="CA-2015-128139"/>
    <x v="29"/>
    <s v="BD-11725"/>
    <s v="FUR-CH-10003956"/>
    <n v="1"/>
    <x v="93"/>
    <x v="0"/>
    <x v="48"/>
    <x v="0"/>
    <x v="0"/>
    <x v="1"/>
    <n v="70.98"/>
    <x v="2"/>
    <x v="125"/>
    <x v="1"/>
  </r>
  <r>
    <s v="CA-2014-131450"/>
    <x v="30"/>
    <s v="LR-16915"/>
    <s v="FUR-FU-10001979"/>
    <n v="8"/>
    <x v="94"/>
    <x v="0"/>
    <x v="49"/>
    <x v="2"/>
    <x v="1"/>
    <x v="3"/>
    <n v="40.97"/>
    <x v="0"/>
    <x v="126"/>
    <x v="3"/>
  </r>
  <r>
    <s v="CA-2014-149958"/>
    <x v="31"/>
    <s v="AS-10240"/>
    <s v="FUR-FU-10001756"/>
    <n v="3"/>
    <x v="95"/>
    <x v="0"/>
    <x v="26"/>
    <x v="1"/>
    <x v="0"/>
    <x v="3"/>
    <n v="19.04"/>
    <x v="2"/>
    <x v="113"/>
    <x v="3"/>
  </r>
  <r>
    <s v="CA-2017-117947"/>
    <x v="32"/>
    <s v="NG-18355"/>
    <s v="FUR-FU-10003849"/>
    <n v="2"/>
    <x v="96"/>
    <x v="1"/>
    <x v="13"/>
    <x v="7"/>
    <x v="2"/>
    <x v="3"/>
    <n v="20.239999999999998"/>
    <x v="0"/>
    <x v="127"/>
    <x v="3"/>
  </r>
  <r>
    <s v="CA-2017-117947"/>
    <x v="33"/>
    <s v="NG-18355"/>
    <s v="FUR-FU-10000010"/>
    <n v="2"/>
    <x v="96"/>
    <x v="1"/>
    <x v="13"/>
    <x v="7"/>
    <x v="2"/>
    <x v="3"/>
    <n v="4.97"/>
    <x v="0"/>
    <x v="128"/>
    <x v="3"/>
  </r>
  <r>
    <s v="CA-2017-117947"/>
    <x v="33"/>
    <s v="NG-18355"/>
    <s v="FUR-FU-10000521"/>
    <n v="3"/>
    <x v="96"/>
    <x v="1"/>
    <x v="13"/>
    <x v="7"/>
    <x v="2"/>
    <x v="3"/>
    <n v="29.340000000000003"/>
    <x v="2"/>
    <x v="129"/>
    <x v="3"/>
  </r>
  <r>
    <s v="CA-2015-138009"/>
    <x v="34"/>
    <s v="SF-20965"/>
    <s v="FUR-CH-10004853"/>
    <n v="2"/>
    <x v="97"/>
    <x v="1"/>
    <x v="50"/>
    <x v="17"/>
    <x v="3"/>
    <x v="1"/>
    <n v="150.97999999999999"/>
    <x v="0"/>
    <x v="21"/>
    <x v="1"/>
  </r>
  <r>
    <s v="CA-2017-163020"/>
    <x v="35"/>
    <s v="MO-17800"/>
    <s v="FUR-FU-10000221"/>
    <n v="7"/>
    <x v="98"/>
    <x v="2"/>
    <x v="13"/>
    <x v="7"/>
    <x v="2"/>
    <x v="3"/>
    <n v="5.08"/>
    <x v="0"/>
    <x v="130"/>
    <x v="3"/>
  </r>
  <r>
    <s v="CA-2015-168004"/>
    <x v="36"/>
    <s v="DJ-13420"/>
    <s v="FUR-CH-10001482"/>
    <n v="3"/>
    <x v="99"/>
    <x v="1"/>
    <x v="51"/>
    <x v="24"/>
    <x v="0"/>
    <x v="1"/>
    <n v="130.97999999999999"/>
    <x v="0"/>
    <x v="131"/>
    <x v="1"/>
  </r>
  <r>
    <s v="CA-2016-115917"/>
    <x v="37"/>
    <s v="RB-19465"/>
    <s v="FUR-FU-10000576"/>
    <n v="5"/>
    <x v="100"/>
    <x v="2"/>
    <x v="52"/>
    <x v="2"/>
    <x v="1"/>
    <x v="3"/>
    <n v="209.84"/>
    <x v="5"/>
    <x v="51"/>
    <x v="3"/>
  </r>
  <r>
    <s v="CA-2016-147067"/>
    <x v="38"/>
    <s v="JD-16150"/>
    <s v="FUR-FU-10000732"/>
    <n v="3"/>
    <x v="101"/>
    <x v="1"/>
    <x v="12"/>
    <x v="11"/>
    <x v="3"/>
    <x v="3"/>
    <n v="6.28"/>
    <x v="0"/>
    <x v="132"/>
    <x v="3"/>
  </r>
  <r>
    <s v="CA-2016-160745"/>
    <x v="39"/>
    <s v="AR-10825"/>
    <s v="FUR-FU-10001935"/>
    <n v="4"/>
    <x v="102"/>
    <x v="1"/>
    <x v="53"/>
    <x v="13"/>
    <x v="1"/>
    <x v="3"/>
    <n v="3.7"/>
    <x v="2"/>
    <x v="133"/>
    <x v="3"/>
  </r>
  <r>
    <s v="US-2016-156097"/>
    <x v="40"/>
    <s v="EH-14125"/>
    <s v="FUR-CH-10001215"/>
    <n v="2"/>
    <x v="103"/>
    <x v="2"/>
    <x v="14"/>
    <x v="8"/>
    <x v="3"/>
    <x v="1"/>
    <n v="500.98"/>
    <x v="2"/>
    <x v="109"/>
    <x v="1"/>
  </r>
  <r>
    <s v="CA-2015-146563"/>
    <x v="41"/>
    <s v="CB-12025"/>
    <s v="FUR-TA-10001768"/>
    <n v="5"/>
    <x v="104"/>
    <x v="0"/>
    <x v="54"/>
    <x v="5"/>
    <x v="3"/>
    <x v="2"/>
    <n v="262.51"/>
    <x v="0"/>
    <x v="134"/>
    <x v="2"/>
  </r>
  <r>
    <s v="CA-2014-156314"/>
    <x v="42"/>
    <s v="RP-19390"/>
    <s v="FUR-FU-10003096"/>
    <n v="5"/>
    <x v="105"/>
    <x v="0"/>
    <x v="55"/>
    <x v="15"/>
    <x v="2"/>
    <x v="3"/>
    <n v="7.5900000000000007"/>
    <x v="2"/>
    <x v="135"/>
    <x v="3"/>
  </r>
  <r>
    <s v="US-2017-106663"/>
    <x v="86"/>
    <s v="MO-17800"/>
    <s v="FUR-FU-10002759"/>
    <n v="3"/>
    <x v="98"/>
    <x v="2"/>
    <x v="13"/>
    <x v="7"/>
    <x v="2"/>
    <x v="3"/>
    <n v="19.98"/>
    <x v="5"/>
    <x v="136"/>
    <x v="3"/>
  </r>
  <r>
    <s v="US-2017-106663"/>
    <x v="87"/>
    <s v="MO-17800"/>
    <s v="FUR-TA-10000688"/>
    <n v="1"/>
    <x v="98"/>
    <x v="2"/>
    <x v="13"/>
    <x v="7"/>
    <x v="2"/>
    <x v="2"/>
    <n v="217.85"/>
    <x v="4"/>
    <x v="137"/>
    <x v="2"/>
  </r>
  <r>
    <s v="US-2017-119438"/>
    <x v="68"/>
    <s v="CD-11980"/>
    <s v="FUR-FU-10003553"/>
    <n v="3"/>
    <x v="106"/>
    <x v="0"/>
    <x v="56"/>
    <x v="5"/>
    <x v="3"/>
    <x v="3"/>
    <n v="68.77"/>
    <x v="5"/>
    <x v="138"/>
    <x v="3"/>
  </r>
  <r>
    <s v="CA-2017-161480"/>
    <x v="88"/>
    <s v="RA-19285"/>
    <s v="FUR-BO-10004015"/>
    <n v="2"/>
    <x v="107"/>
    <x v="0"/>
    <x v="13"/>
    <x v="7"/>
    <x v="2"/>
    <x v="0"/>
    <n v="119.99000000000001"/>
    <x v="2"/>
    <x v="139"/>
    <x v="0"/>
  </r>
  <r>
    <s v="US-2014-117135"/>
    <x v="89"/>
    <s v="NP-18325"/>
    <s v="FUR-FU-10004071"/>
    <n v="1"/>
    <x v="108"/>
    <x v="0"/>
    <x v="57"/>
    <x v="25"/>
    <x v="0"/>
    <x v="3"/>
    <n v="104.01"/>
    <x v="0"/>
    <x v="140"/>
    <x v="3"/>
  </r>
  <r>
    <s v="CA-2017-114552"/>
    <x v="90"/>
    <s v="Dl-13600"/>
    <s v="FUR-FU-10002960"/>
    <n v="3"/>
    <x v="109"/>
    <x v="1"/>
    <x v="55"/>
    <x v="15"/>
    <x v="2"/>
    <x v="3"/>
    <n v="6.28"/>
    <x v="2"/>
    <x v="141"/>
    <x v="3"/>
  </r>
  <r>
    <s v="CA-2016-163755"/>
    <x v="91"/>
    <s v="AS-10285"/>
    <s v="FUR-FU-10003394"/>
    <n v="3"/>
    <x v="110"/>
    <x v="1"/>
    <x v="15"/>
    <x v="13"/>
    <x v="1"/>
    <x v="3"/>
    <n v="69.959999999999994"/>
    <x v="0"/>
    <x v="142"/>
    <x v="3"/>
  </r>
  <r>
    <s v="CA-2015-142027"/>
    <x v="92"/>
    <s v="JK-15370"/>
    <s v="FUR-TA-10002774"/>
    <n v="3"/>
    <x v="111"/>
    <x v="0"/>
    <x v="58"/>
    <x v="2"/>
    <x v="1"/>
    <x v="2"/>
    <n v="154.13"/>
    <x v="2"/>
    <x v="143"/>
    <x v="2"/>
  </r>
  <r>
    <s v="CA-2014-112158"/>
    <x v="93"/>
    <s v="DP-13165"/>
    <s v="FUR-BO-10003272"/>
    <n v="5"/>
    <x v="112"/>
    <x v="0"/>
    <x v="13"/>
    <x v="7"/>
    <x v="2"/>
    <x v="0"/>
    <n v="220.97999999999996"/>
    <x v="2"/>
    <x v="144"/>
    <x v="0"/>
  </r>
  <r>
    <s v="CA-2014-130092"/>
    <x v="94"/>
    <s v="SV-20365"/>
    <s v="FUR-FU-10000010"/>
    <n v="2"/>
    <x v="113"/>
    <x v="0"/>
    <x v="59"/>
    <x v="14"/>
    <x v="2"/>
    <x v="3"/>
    <n v="4.97"/>
    <x v="0"/>
    <x v="128"/>
    <x v="3"/>
  </r>
  <r>
    <s v="CA-2017-108910"/>
    <x v="95"/>
    <s v="KC-16540"/>
    <s v="FUR-FU-10002253"/>
    <n v="3"/>
    <x v="114"/>
    <x v="0"/>
    <x v="19"/>
    <x v="15"/>
    <x v="2"/>
    <x v="3"/>
    <n v="42.94"/>
    <x v="2"/>
    <x v="145"/>
    <x v="3"/>
  </r>
  <r>
    <s v="CA-2014-104472"/>
    <x v="96"/>
    <s v="CK-12325"/>
    <s v="FUR-FU-10000246"/>
    <n v="6"/>
    <x v="115"/>
    <x v="2"/>
    <x v="4"/>
    <x v="4"/>
    <x v="1"/>
    <x v="3"/>
    <n v="12.22"/>
    <x v="0"/>
    <x v="146"/>
    <x v="3"/>
  </r>
  <r>
    <s v="CA-2016-142335"/>
    <x v="97"/>
    <s v="MP-17965"/>
    <s v="FUR-TA-10000198"/>
    <n v="3"/>
    <x v="65"/>
    <x v="1"/>
    <x v="36"/>
    <x v="20"/>
    <x v="2"/>
    <x v="2"/>
    <n v="550.98"/>
    <x v="0"/>
    <x v="147"/>
    <x v="2"/>
  </r>
  <r>
    <s v="CA-2014-117429"/>
    <x v="98"/>
    <s v="MR-17545"/>
    <s v="FUR-FU-10000222"/>
    <n v="5"/>
    <x v="116"/>
    <x v="2"/>
    <x v="3"/>
    <x v="3"/>
    <x v="2"/>
    <x v="3"/>
    <n v="32.479999999999997"/>
    <x v="2"/>
    <x v="148"/>
    <x v="3"/>
  </r>
  <r>
    <s v="US-2016-150861"/>
    <x v="99"/>
    <s v="EG-13900"/>
    <s v="FUR-TA-10002228"/>
    <n v="2"/>
    <x v="117"/>
    <x v="0"/>
    <x v="60"/>
    <x v="7"/>
    <x v="2"/>
    <x v="2"/>
    <n v="333.36"/>
    <x v="9"/>
    <x v="149"/>
    <x v="2"/>
  </r>
  <r>
    <s v="US-2016-150861"/>
    <x v="100"/>
    <s v="EG-13900"/>
    <s v="FUR-CH-10002965"/>
    <n v="3"/>
    <x v="117"/>
    <x v="0"/>
    <x v="60"/>
    <x v="7"/>
    <x v="2"/>
    <x v="1"/>
    <n v="200.98"/>
    <x v="2"/>
    <x v="150"/>
    <x v="1"/>
  </r>
  <r>
    <s v="CA-2017-131954"/>
    <x v="101"/>
    <s v="DS-13030"/>
    <s v="FUR-BO-10001619"/>
    <n v="1"/>
    <x v="118"/>
    <x v="2"/>
    <x v="15"/>
    <x v="13"/>
    <x v="1"/>
    <x v="0"/>
    <n v="84.98"/>
    <x v="0"/>
    <x v="151"/>
    <x v="0"/>
  </r>
  <r>
    <s v="CA-2014-124429"/>
    <x v="102"/>
    <s v="MH-17785"/>
    <s v="FUR-TA-10002607"/>
    <n v="10"/>
    <x v="119"/>
    <x v="1"/>
    <x v="49"/>
    <x v="2"/>
    <x v="1"/>
    <x v="2"/>
    <n v="70.89"/>
    <x v="4"/>
    <x v="152"/>
    <x v="2"/>
  </r>
  <r>
    <s v="CA-2017-126074"/>
    <x v="103"/>
    <s v="RF-19735"/>
    <s v="FUR-FU-10003577"/>
    <n v="11"/>
    <x v="120"/>
    <x v="0"/>
    <x v="61"/>
    <x v="17"/>
    <x v="3"/>
    <x v="3"/>
    <n v="14.340000000000002"/>
    <x v="0"/>
    <x v="153"/>
    <x v="3"/>
  </r>
  <r>
    <s v="CA-2015-135272"/>
    <x v="104"/>
    <s v="MS-17830"/>
    <s v="FUR-FU-10002759"/>
    <n v="4"/>
    <x v="121"/>
    <x v="0"/>
    <x v="2"/>
    <x v="2"/>
    <x v="1"/>
    <x v="3"/>
    <n v="19.98"/>
    <x v="5"/>
    <x v="154"/>
    <x v="3"/>
  </r>
  <r>
    <s v="CA-2016-140928"/>
    <x v="105"/>
    <s v="NB-18655"/>
    <s v="FUR-TA-10001095"/>
    <n v="4"/>
    <x v="122"/>
    <x v="1"/>
    <x v="47"/>
    <x v="1"/>
    <x v="0"/>
    <x v="2"/>
    <n v="174.29"/>
    <x v="1"/>
    <x v="155"/>
    <x v="2"/>
  </r>
  <r>
    <s v="CA-2014-106810"/>
    <x v="54"/>
    <s v="AJ-10795"/>
    <s v="FUR-FU-10004306"/>
    <n v="2"/>
    <x v="123"/>
    <x v="1"/>
    <x v="62"/>
    <x v="1"/>
    <x v="0"/>
    <x v="3"/>
    <n v="194.3"/>
    <x v="2"/>
    <x v="156"/>
    <x v="3"/>
  </r>
  <r>
    <s v="CA-2016-157245"/>
    <x v="106"/>
    <s v="LE-16810"/>
    <s v="FUR-CH-10003746"/>
    <n v="2"/>
    <x v="124"/>
    <x v="0"/>
    <x v="54"/>
    <x v="25"/>
    <x v="0"/>
    <x v="1"/>
    <n v="320.98"/>
    <x v="0"/>
    <x v="157"/>
    <x v="1"/>
  </r>
  <r>
    <s v="CA-2017-104220"/>
    <x v="107"/>
    <s v="BV-11245"/>
    <s v="FUR-FU-10002597"/>
    <n v="7"/>
    <x v="125"/>
    <x v="1"/>
    <x v="63"/>
    <x v="26"/>
    <x v="3"/>
    <x v="3"/>
    <n v="4.9399999999999995"/>
    <x v="0"/>
    <x v="158"/>
    <x v="3"/>
  </r>
  <r>
    <s v="CA-2015-144267"/>
    <x v="107"/>
    <s v="NZ-18565"/>
    <s v="FUR-CH-10002335"/>
    <n v="3"/>
    <x v="45"/>
    <x v="2"/>
    <x v="29"/>
    <x v="15"/>
    <x v="2"/>
    <x v="1"/>
    <n v="226.67"/>
    <x v="2"/>
    <x v="159"/>
    <x v="1"/>
  </r>
  <r>
    <s v="US-2015-157014"/>
    <x v="107"/>
    <s v="BM-11785"/>
    <s v="FUR-BO-10004409"/>
    <n v="1"/>
    <x v="126"/>
    <x v="0"/>
    <x v="29"/>
    <x v="15"/>
    <x v="2"/>
    <x v="0"/>
    <n v="70.98"/>
    <x v="4"/>
    <x v="160"/>
    <x v="0"/>
  </r>
  <r>
    <s v="CA-2015-154620"/>
    <x v="108"/>
    <s v="LT-17110"/>
    <s v="FUR-CH-10004675"/>
    <n v="2"/>
    <x v="127"/>
    <x v="0"/>
    <x v="64"/>
    <x v="2"/>
    <x v="1"/>
    <x v="1"/>
    <n v="218.07999999999998"/>
    <x v="2"/>
    <x v="161"/>
    <x v="1"/>
  </r>
  <r>
    <s v="CA-2015-115938"/>
    <x v="109"/>
    <s v="SA-20830"/>
    <s v="FUR-CH-10003199"/>
    <n v="3"/>
    <x v="128"/>
    <x v="0"/>
    <x v="48"/>
    <x v="25"/>
    <x v="0"/>
    <x v="1"/>
    <n v="110.98"/>
    <x v="0"/>
    <x v="162"/>
    <x v="1"/>
  </r>
  <r>
    <s v="CA-2015-101910"/>
    <x v="110"/>
    <s v="CD-11920"/>
    <s v="FUR-CH-10002647"/>
    <n v="5"/>
    <x v="129"/>
    <x v="0"/>
    <x v="65"/>
    <x v="2"/>
    <x v="1"/>
    <x v="1"/>
    <n v="70.98"/>
    <x v="0"/>
    <x v="163"/>
    <x v="1"/>
  </r>
  <r>
    <s v="CA-2017-105809"/>
    <x v="111"/>
    <s v="HW-14935"/>
    <s v="FUR-FU-10004090"/>
    <n v="1"/>
    <x v="130"/>
    <x v="1"/>
    <x v="49"/>
    <x v="2"/>
    <x v="1"/>
    <x v="3"/>
    <n v="22.23"/>
    <x v="0"/>
    <x v="164"/>
    <x v="3"/>
  </r>
  <r>
    <s v="CA-2017-135783"/>
    <x v="112"/>
    <s v="GM-14440"/>
    <s v="FUR-FU-10000794"/>
    <n v="2"/>
    <x v="131"/>
    <x v="0"/>
    <x v="28"/>
    <x v="2"/>
    <x v="1"/>
    <x v="3"/>
    <n v="9.14"/>
    <x v="0"/>
    <x v="165"/>
    <x v="3"/>
  </r>
  <r>
    <s v="CA-2015-140921"/>
    <x v="113"/>
    <s v="AA-10375"/>
    <s v="FUR-FU-10003347"/>
    <n v="2"/>
    <x v="132"/>
    <x v="0"/>
    <x v="66"/>
    <x v="27"/>
    <x v="3"/>
    <x v="3"/>
    <n v="14.2"/>
    <x v="0"/>
    <x v="90"/>
    <x v="3"/>
  </r>
  <r>
    <s v="CA-2014-151995"/>
    <x v="114"/>
    <s v="ZC-21910"/>
    <s v="FUR-TA-10002903"/>
    <n v="5"/>
    <x v="133"/>
    <x v="0"/>
    <x v="67"/>
    <x v="13"/>
    <x v="1"/>
    <x v="2"/>
    <n v="259.70999999999998"/>
    <x v="2"/>
    <x v="59"/>
    <x v="2"/>
  </r>
  <r>
    <s v="CA-2017-143686"/>
    <x v="115"/>
    <s v="PJ-19015"/>
    <s v="FUR-FU-10000794"/>
    <n v="2"/>
    <x v="134"/>
    <x v="0"/>
    <x v="68"/>
    <x v="2"/>
    <x v="1"/>
    <x v="3"/>
    <n v="9.14"/>
    <x v="0"/>
    <x v="165"/>
    <x v="3"/>
  </r>
  <r>
    <s v="CA-2014-140858"/>
    <x v="6"/>
    <s v="CA-12775"/>
    <s v="FUR-CH-10001394"/>
    <n v="5"/>
    <x v="90"/>
    <x v="0"/>
    <x v="26"/>
    <x v="1"/>
    <x v="0"/>
    <x v="1"/>
    <n v="350.98999999999995"/>
    <x v="3"/>
    <x v="166"/>
    <x v="1"/>
  </r>
  <r>
    <s v="CA-2017-129462"/>
    <x v="116"/>
    <s v="JE-15745"/>
    <s v="FUR-CH-10000665"/>
    <n v="2"/>
    <x v="12"/>
    <x v="0"/>
    <x v="10"/>
    <x v="9"/>
    <x v="0"/>
    <x v="1"/>
    <n v="150.97999999999999"/>
    <x v="0"/>
    <x v="21"/>
    <x v="1"/>
  </r>
  <r>
    <s v="CA-2015-100454"/>
    <x v="117"/>
    <s v="BM-11650"/>
    <s v="FUR-BO-10001519"/>
    <n v="4"/>
    <x v="135"/>
    <x v="1"/>
    <x v="13"/>
    <x v="7"/>
    <x v="2"/>
    <x v="0"/>
    <n v="58.14"/>
    <x v="2"/>
    <x v="167"/>
    <x v="0"/>
  </r>
  <r>
    <s v="CA-2015-114300"/>
    <x v="118"/>
    <s v="AF-10885"/>
    <s v="FUR-CH-10001891"/>
    <n v="3"/>
    <x v="136"/>
    <x v="0"/>
    <x v="69"/>
    <x v="0"/>
    <x v="0"/>
    <x v="1"/>
    <n v="95.98"/>
    <x v="2"/>
    <x v="62"/>
    <x v="1"/>
  </r>
  <r>
    <s v="CA-2017-107503"/>
    <x v="119"/>
    <s v="GA-14725"/>
    <s v="FUR-FU-10003878"/>
    <n v="4"/>
    <x v="137"/>
    <x v="0"/>
    <x v="70"/>
    <x v="15"/>
    <x v="2"/>
    <x v="3"/>
    <n v="15.280000000000001"/>
    <x v="2"/>
    <x v="168"/>
    <x v="3"/>
  </r>
  <r>
    <s v="CA-2016-123274"/>
    <x v="120"/>
    <s v="GT-14710"/>
    <s v="FUR-FU-10004090"/>
    <n v="2"/>
    <x v="138"/>
    <x v="0"/>
    <x v="13"/>
    <x v="7"/>
    <x v="2"/>
    <x v="3"/>
    <n v="22.23"/>
    <x v="0"/>
    <x v="169"/>
    <x v="3"/>
  </r>
  <r>
    <s v="CA-2014-149020"/>
    <x v="121"/>
    <s v="AJ-10780"/>
    <s v="FUR-FU-10000965"/>
    <n v="1"/>
    <x v="139"/>
    <x v="1"/>
    <x v="71"/>
    <x v="25"/>
    <x v="0"/>
    <x v="3"/>
    <n v="51.94"/>
    <x v="0"/>
    <x v="170"/>
    <x v="3"/>
  </r>
  <r>
    <s v="CA-2016-116736"/>
    <x v="122"/>
    <s v="CC-12430"/>
    <s v="FUR-FU-10004017"/>
    <n v="3"/>
    <x v="140"/>
    <x v="2"/>
    <x v="40"/>
    <x v="28"/>
    <x v="2"/>
    <x v="3"/>
    <n v="107.53000000000002"/>
    <x v="2"/>
    <x v="50"/>
    <x v="3"/>
  </r>
  <r>
    <s v="CA-2017-111689"/>
    <x v="123"/>
    <s v="HP-14815"/>
    <s v="FUR-CH-10004287"/>
    <n v="5"/>
    <x v="141"/>
    <x v="2"/>
    <x v="13"/>
    <x v="7"/>
    <x v="2"/>
    <x v="1"/>
    <n v="276.20000000000005"/>
    <x v="3"/>
    <x v="171"/>
    <x v="1"/>
  </r>
  <r>
    <s v="CA-2016-165148"/>
    <x v="124"/>
    <s v="PM-19135"/>
    <s v="FUR-FU-10000732"/>
    <n v="5"/>
    <x v="142"/>
    <x v="2"/>
    <x v="25"/>
    <x v="17"/>
    <x v="3"/>
    <x v="3"/>
    <n v="6.28"/>
    <x v="0"/>
    <x v="172"/>
    <x v="3"/>
  </r>
  <r>
    <s v="CA-2014-134061"/>
    <x v="125"/>
    <s v="LL-16840"/>
    <s v="FUR-FU-10001424"/>
    <n v="2"/>
    <x v="143"/>
    <x v="0"/>
    <x v="72"/>
    <x v="7"/>
    <x v="2"/>
    <x v="3"/>
    <n v="8.73"/>
    <x v="0"/>
    <x v="173"/>
    <x v="3"/>
  </r>
  <r>
    <s v="CA-2017-143259"/>
    <x v="126"/>
    <s v="PO-18865"/>
    <s v="FUR-BO-10003441"/>
    <n v="4"/>
    <x v="14"/>
    <x v="0"/>
    <x v="11"/>
    <x v="10"/>
    <x v="0"/>
    <x v="0"/>
    <n v="100.98"/>
    <x v="2"/>
    <x v="174"/>
    <x v="0"/>
  </r>
  <r>
    <s v="CA-2015-133627"/>
    <x v="127"/>
    <s v="SC-20050"/>
    <s v="FUR-FU-10001935"/>
    <n v="6"/>
    <x v="144"/>
    <x v="2"/>
    <x v="73"/>
    <x v="19"/>
    <x v="2"/>
    <x v="3"/>
    <n v="3.7"/>
    <x v="2"/>
    <x v="175"/>
    <x v="3"/>
  </r>
  <r>
    <s v="CA-2017-102519"/>
    <x v="128"/>
    <s v="BM-11650"/>
    <s v="FUR-FU-10004091"/>
    <n v="1"/>
    <x v="135"/>
    <x v="1"/>
    <x v="13"/>
    <x v="7"/>
    <x v="2"/>
    <x v="3"/>
    <n v="46.94"/>
    <x v="2"/>
    <x v="176"/>
    <x v="3"/>
  </r>
  <r>
    <s v="US-2014-141215"/>
    <x v="103"/>
    <s v="KL-16555"/>
    <s v="FUR-TA-10001520"/>
    <n v="2"/>
    <x v="46"/>
    <x v="1"/>
    <x v="30"/>
    <x v="12"/>
    <x v="1"/>
    <x v="2"/>
    <n v="71.37"/>
    <x v="3"/>
    <x v="177"/>
    <x v="2"/>
  </r>
  <r>
    <s v="US-2014-141215"/>
    <x v="129"/>
    <s v="KL-16555"/>
    <s v="FUR-CH-10003379"/>
    <n v="4"/>
    <x v="46"/>
    <x v="1"/>
    <x v="30"/>
    <x v="12"/>
    <x v="1"/>
    <x v="1"/>
    <n v="284.98"/>
    <x v="2"/>
    <x v="178"/>
    <x v="1"/>
  </r>
  <r>
    <s v="CA-2016-142958"/>
    <x v="130"/>
    <s v="RW-19630"/>
    <s v="FUR-TA-10000577"/>
    <n v="4"/>
    <x v="145"/>
    <x v="1"/>
    <x v="74"/>
    <x v="2"/>
    <x v="1"/>
    <x v="2"/>
    <n v="348.21"/>
    <x v="1"/>
    <x v="179"/>
    <x v="2"/>
  </r>
  <r>
    <s v="US-2015-140200"/>
    <x v="130"/>
    <s v="CA-12775"/>
    <s v="FUR-TA-10002356"/>
    <n v="3"/>
    <x v="90"/>
    <x v="0"/>
    <x v="26"/>
    <x v="1"/>
    <x v="0"/>
    <x v="2"/>
    <n v="262.11"/>
    <x v="4"/>
    <x v="180"/>
    <x v="2"/>
  </r>
  <r>
    <s v="US-2017-110576"/>
    <x v="131"/>
    <s v="RB-19795"/>
    <s v="FUR-FU-10003601"/>
    <n v="7"/>
    <x v="146"/>
    <x v="2"/>
    <x v="3"/>
    <x v="3"/>
    <x v="2"/>
    <x v="3"/>
    <n v="92.230000000000018"/>
    <x v="2"/>
    <x v="181"/>
    <x v="3"/>
  </r>
  <r>
    <s v="US-2017-110576"/>
    <x v="132"/>
    <s v="RB-19795"/>
    <s v="FUR-FU-10000576"/>
    <n v="6"/>
    <x v="146"/>
    <x v="2"/>
    <x v="3"/>
    <x v="3"/>
    <x v="2"/>
    <x v="3"/>
    <n v="209.84"/>
    <x v="5"/>
    <x v="182"/>
    <x v="3"/>
  </r>
  <r>
    <s v="US-2017-110576"/>
    <x v="133"/>
    <s v="RB-19795"/>
    <s v="FUR-TA-10004154"/>
    <n v="12"/>
    <x v="146"/>
    <x v="2"/>
    <x v="3"/>
    <x v="3"/>
    <x v="2"/>
    <x v="2"/>
    <n v="286.85000000000002"/>
    <x v="9"/>
    <x v="183"/>
    <x v="2"/>
  </r>
  <r>
    <s v="CA-2017-131156"/>
    <x v="134"/>
    <s v="KH-16360"/>
    <s v="FUR-FU-10001940"/>
    <n v="4"/>
    <x v="147"/>
    <x v="0"/>
    <x v="3"/>
    <x v="3"/>
    <x v="2"/>
    <x v="3"/>
    <n v="7.9600000000000009"/>
    <x v="2"/>
    <x v="184"/>
    <x v="3"/>
  </r>
  <r>
    <s v="CA-2017-136539"/>
    <x v="113"/>
    <s v="GH-14665"/>
    <s v="FUR-BO-10004709"/>
    <n v="2"/>
    <x v="148"/>
    <x v="0"/>
    <x v="75"/>
    <x v="5"/>
    <x v="3"/>
    <x v="0"/>
    <n v="57.98"/>
    <x v="4"/>
    <x v="185"/>
    <x v="0"/>
  </r>
  <r>
    <s v="CA-2015-112571"/>
    <x v="135"/>
    <s v="DL-12925"/>
    <s v="FUR-FU-10004188"/>
    <n v="2"/>
    <x v="149"/>
    <x v="0"/>
    <x v="60"/>
    <x v="2"/>
    <x v="1"/>
    <x v="3"/>
    <n v="102.3"/>
    <x v="0"/>
    <x v="186"/>
    <x v="3"/>
  </r>
  <r>
    <s v="CA-2017-152142"/>
    <x v="78"/>
    <s v="LW-16990"/>
    <s v="FUR-CH-10002965"/>
    <n v="2"/>
    <x v="150"/>
    <x v="1"/>
    <x v="28"/>
    <x v="2"/>
    <x v="1"/>
    <x v="1"/>
    <n v="200.98"/>
    <x v="2"/>
    <x v="56"/>
    <x v="1"/>
  </r>
  <r>
    <s v="CA-2014-115791"/>
    <x v="136"/>
    <s v="DL-13315"/>
    <s v="FUR-FU-10001095"/>
    <n v="6"/>
    <x v="151"/>
    <x v="0"/>
    <x v="3"/>
    <x v="3"/>
    <x v="2"/>
    <x v="3"/>
    <n v="26.48"/>
    <x v="2"/>
    <x v="187"/>
    <x v="3"/>
  </r>
  <r>
    <s v="CA-2016-144939"/>
    <x v="137"/>
    <s v="EB-13870"/>
    <s v="FUR-CH-10003199"/>
    <n v="6"/>
    <x v="4"/>
    <x v="0"/>
    <x v="4"/>
    <x v="4"/>
    <x v="1"/>
    <x v="1"/>
    <n v="110.98"/>
    <x v="0"/>
    <x v="188"/>
    <x v="1"/>
  </r>
  <r>
    <s v="CA-2014-163419"/>
    <x v="138"/>
    <s v="TZ-21580"/>
    <s v="FUR-CH-10000665"/>
    <n v="5"/>
    <x v="152"/>
    <x v="0"/>
    <x v="69"/>
    <x v="12"/>
    <x v="1"/>
    <x v="1"/>
    <n v="150.97999999999999"/>
    <x v="0"/>
    <x v="189"/>
    <x v="1"/>
  </r>
  <r>
    <s v="CA-2017-167899"/>
    <x v="139"/>
    <s v="JG-15805"/>
    <s v="FUR-FU-10004071"/>
    <n v="5"/>
    <x v="153"/>
    <x v="1"/>
    <x v="76"/>
    <x v="7"/>
    <x v="2"/>
    <x v="3"/>
    <n v="104.01"/>
    <x v="0"/>
    <x v="190"/>
    <x v="3"/>
  </r>
  <r>
    <s v="CA-2015-153549"/>
    <x v="140"/>
    <s v="SL-20155"/>
    <s v="FUR-CH-10004086"/>
    <n v="5"/>
    <x v="154"/>
    <x v="2"/>
    <x v="47"/>
    <x v="1"/>
    <x v="0"/>
    <x v="1"/>
    <n v="291.72999999999996"/>
    <x v="2"/>
    <x v="191"/>
    <x v="1"/>
  </r>
  <r>
    <s v="CA-2015-162537"/>
    <x v="141"/>
    <s v="RD-19585"/>
    <s v="FUR-FU-10002885"/>
    <n v="5"/>
    <x v="155"/>
    <x v="0"/>
    <x v="0"/>
    <x v="0"/>
    <x v="0"/>
    <x v="3"/>
    <n v="4.82"/>
    <x v="0"/>
    <x v="192"/>
    <x v="3"/>
  </r>
  <r>
    <s v="CA-2015-162537"/>
    <x v="142"/>
    <s v="RD-19585"/>
    <s v="FUR-FU-10001918"/>
    <n v="7"/>
    <x v="155"/>
    <x v="0"/>
    <x v="0"/>
    <x v="0"/>
    <x v="0"/>
    <x v="3"/>
    <n v="4.7299999999999995"/>
    <x v="2"/>
    <x v="193"/>
    <x v="3"/>
  </r>
  <r>
    <s v="CA-2015-124891"/>
    <x v="143"/>
    <s v="RH-19495"/>
    <s v="FUR-TA-10002903"/>
    <n v="7"/>
    <x v="156"/>
    <x v="0"/>
    <x v="13"/>
    <x v="7"/>
    <x v="2"/>
    <x v="2"/>
    <n v="259.70999999999998"/>
    <x v="2"/>
    <x v="194"/>
    <x v="2"/>
  </r>
  <r>
    <s v="CA-2014-158540"/>
    <x v="144"/>
    <s v="VG-21790"/>
    <s v="FUR-FU-10001602"/>
    <n v="4"/>
    <x v="157"/>
    <x v="0"/>
    <x v="49"/>
    <x v="2"/>
    <x v="1"/>
    <x v="3"/>
    <n v="37.93"/>
    <x v="0"/>
    <x v="195"/>
    <x v="3"/>
  </r>
  <r>
    <s v="CA-2017-118437"/>
    <x v="145"/>
    <s v="PF-19165"/>
    <s v="FUR-FU-10004848"/>
    <n v="3"/>
    <x v="22"/>
    <x v="0"/>
    <x v="17"/>
    <x v="8"/>
    <x v="3"/>
    <x v="3"/>
    <n v="51.75"/>
    <x v="2"/>
    <x v="8"/>
    <x v="3"/>
  </r>
  <r>
    <s v="US-2015-126214"/>
    <x v="146"/>
    <s v="JS-15880"/>
    <s v="FUR-TA-10003748"/>
    <n v="13"/>
    <x v="158"/>
    <x v="0"/>
    <x v="15"/>
    <x v="13"/>
    <x v="1"/>
    <x v="2"/>
    <n v="124.49000000000001"/>
    <x v="0"/>
    <x v="196"/>
    <x v="2"/>
  </r>
  <r>
    <s v="CA-2015-108665"/>
    <x v="147"/>
    <s v="KM-16225"/>
    <s v="FUR-FU-10002191"/>
    <n v="2"/>
    <x v="159"/>
    <x v="1"/>
    <x v="13"/>
    <x v="7"/>
    <x v="2"/>
    <x v="3"/>
    <n v="6.98"/>
    <x v="0"/>
    <x v="197"/>
    <x v="3"/>
  </r>
  <r>
    <s v="CA-2015-108665"/>
    <x v="148"/>
    <s v="KM-16225"/>
    <s v="FUR-FU-10000965"/>
    <n v="3"/>
    <x v="159"/>
    <x v="1"/>
    <x v="13"/>
    <x v="7"/>
    <x v="2"/>
    <x v="3"/>
    <n v="51.94"/>
    <x v="0"/>
    <x v="198"/>
    <x v="3"/>
  </r>
  <r>
    <s v="CA-2015-124450"/>
    <x v="149"/>
    <s v="GT-14710"/>
    <s v="FUR-CH-10000309"/>
    <n v="3"/>
    <x v="138"/>
    <x v="0"/>
    <x v="13"/>
    <x v="7"/>
    <x v="2"/>
    <x v="1"/>
    <n v="422.51"/>
    <x v="0"/>
    <x v="199"/>
    <x v="1"/>
  </r>
  <r>
    <s v="CA-2014-163552"/>
    <x v="150"/>
    <s v="LA-16780"/>
    <s v="FUR-CH-10003379"/>
    <n v="3"/>
    <x v="160"/>
    <x v="1"/>
    <x v="32"/>
    <x v="18"/>
    <x v="2"/>
    <x v="1"/>
    <n v="284.98"/>
    <x v="2"/>
    <x v="112"/>
    <x v="1"/>
  </r>
  <r>
    <s v="CA-2014-163552"/>
    <x v="151"/>
    <s v="LA-16780"/>
    <s v="FUR-FU-10000629"/>
    <n v="9"/>
    <x v="160"/>
    <x v="1"/>
    <x v="32"/>
    <x v="18"/>
    <x v="2"/>
    <x v="3"/>
    <n v="13.790000000000001"/>
    <x v="0"/>
    <x v="200"/>
    <x v="3"/>
  </r>
  <r>
    <s v="CA-2016-113061"/>
    <x v="56"/>
    <s v="EL-13735"/>
    <s v="FUR-FU-10003975"/>
    <n v="2"/>
    <x v="161"/>
    <x v="2"/>
    <x v="77"/>
    <x v="23"/>
    <x v="3"/>
    <x v="3"/>
    <n v="43.31"/>
    <x v="0"/>
    <x v="201"/>
    <x v="3"/>
  </r>
  <r>
    <s v="CA-2016-127670"/>
    <x v="36"/>
    <s v="RD-19660"/>
    <s v="FUR-TA-10001095"/>
    <n v="4"/>
    <x v="162"/>
    <x v="2"/>
    <x v="78"/>
    <x v="23"/>
    <x v="3"/>
    <x v="2"/>
    <n v="174.29"/>
    <x v="1"/>
    <x v="155"/>
    <x v="2"/>
  </r>
  <r>
    <s v="CA-2016-102981"/>
    <x v="152"/>
    <s v="MO-17500"/>
    <s v="FUR-BO-10001811"/>
    <n v="3"/>
    <x v="163"/>
    <x v="0"/>
    <x v="13"/>
    <x v="7"/>
    <x v="2"/>
    <x v="0"/>
    <n v="300.97999999999996"/>
    <x v="2"/>
    <x v="202"/>
    <x v="0"/>
  </r>
  <r>
    <s v="CA-2017-152702"/>
    <x v="153"/>
    <s v="SN-20710"/>
    <s v="FUR-CH-10002304"/>
    <n v="14"/>
    <x v="7"/>
    <x v="2"/>
    <x v="6"/>
    <x v="5"/>
    <x v="3"/>
    <x v="1"/>
    <n v="25.98"/>
    <x v="3"/>
    <x v="203"/>
    <x v="1"/>
  </r>
  <r>
    <s v="CA-2016-169103"/>
    <x v="154"/>
    <s v="ZC-21910"/>
    <s v="FUR-FU-10004006"/>
    <n v="3"/>
    <x v="133"/>
    <x v="0"/>
    <x v="67"/>
    <x v="13"/>
    <x v="1"/>
    <x v="3"/>
    <n v="42.65"/>
    <x v="2"/>
    <x v="24"/>
    <x v="3"/>
  </r>
  <r>
    <s v="US-2015-153500"/>
    <x v="155"/>
    <s v="DG-13300"/>
    <s v="FUR-FU-10000293"/>
    <n v="2"/>
    <x v="164"/>
    <x v="1"/>
    <x v="3"/>
    <x v="3"/>
    <x v="2"/>
    <x v="3"/>
    <n v="105.28999999999999"/>
    <x v="2"/>
    <x v="204"/>
    <x v="3"/>
  </r>
  <r>
    <s v="US-2015-153500"/>
    <x v="156"/>
    <s v="DG-13300"/>
    <s v="FUR-FU-10004460"/>
    <n v="9"/>
    <x v="164"/>
    <x v="1"/>
    <x v="3"/>
    <x v="3"/>
    <x v="2"/>
    <x v="3"/>
    <n v="39.289999999999992"/>
    <x v="2"/>
    <x v="205"/>
    <x v="3"/>
  </r>
  <r>
    <s v="CA-2015-110667"/>
    <x v="65"/>
    <s v="NF-18595"/>
    <s v="FUR-FU-10004622"/>
    <n v="2"/>
    <x v="165"/>
    <x v="2"/>
    <x v="13"/>
    <x v="7"/>
    <x v="2"/>
    <x v="3"/>
    <n v="54.2"/>
    <x v="0"/>
    <x v="206"/>
    <x v="3"/>
  </r>
  <r>
    <s v="US-2015-125374"/>
    <x v="157"/>
    <s v="JD-16060"/>
    <s v="FUR-CH-10003396"/>
    <n v="2"/>
    <x v="166"/>
    <x v="0"/>
    <x v="6"/>
    <x v="5"/>
    <x v="3"/>
    <x v="1"/>
    <n v="76.98"/>
    <x v="7"/>
    <x v="207"/>
    <x v="1"/>
  </r>
  <r>
    <s v="CA-2016-157686"/>
    <x v="158"/>
    <s v="BD-11620"/>
    <s v="FUR-CH-10001146"/>
    <n v="4"/>
    <x v="167"/>
    <x v="0"/>
    <x v="28"/>
    <x v="2"/>
    <x v="1"/>
    <x v="1"/>
    <n v="60.890000000000008"/>
    <x v="3"/>
    <x v="208"/>
    <x v="1"/>
  </r>
  <r>
    <s v="CA-2015-110016"/>
    <x v="158"/>
    <s v="BT-11395"/>
    <s v="FUR-CH-10002880"/>
    <n v="9"/>
    <x v="168"/>
    <x v="1"/>
    <x v="25"/>
    <x v="17"/>
    <x v="3"/>
    <x v="1"/>
    <n v="122.99000000000001"/>
    <x v="0"/>
    <x v="209"/>
    <x v="1"/>
  </r>
  <r>
    <s v="US-2016-143819"/>
    <x v="35"/>
    <s v="KD-16270"/>
    <s v="FUR-TA-10001095"/>
    <n v="8"/>
    <x v="169"/>
    <x v="0"/>
    <x v="79"/>
    <x v="7"/>
    <x v="2"/>
    <x v="2"/>
    <n v="174.29"/>
    <x v="1"/>
    <x v="210"/>
    <x v="2"/>
  </r>
  <r>
    <s v="CA-2017-158407"/>
    <x v="159"/>
    <s v="LW-16990"/>
    <s v="FUR-FU-10001967"/>
    <n v="2"/>
    <x v="150"/>
    <x v="1"/>
    <x v="28"/>
    <x v="2"/>
    <x v="1"/>
    <x v="3"/>
    <n v="19.990000000000002"/>
    <x v="2"/>
    <x v="211"/>
    <x v="3"/>
  </r>
  <r>
    <s v="CA-2014-159338"/>
    <x v="160"/>
    <s v="NS-18640"/>
    <s v="FUR-TA-10004147"/>
    <n v="5"/>
    <x v="170"/>
    <x v="1"/>
    <x v="2"/>
    <x v="2"/>
    <x v="1"/>
    <x v="2"/>
    <n v="111.96"/>
    <x v="2"/>
    <x v="212"/>
    <x v="2"/>
  </r>
  <r>
    <s v="CA-2016-107216"/>
    <x v="161"/>
    <s v="PV-18985"/>
    <s v="FUR-FU-10000206"/>
    <n v="3"/>
    <x v="171"/>
    <x v="2"/>
    <x v="28"/>
    <x v="2"/>
    <x v="1"/>
    <x v="3"/>
    <n v="2.91"/>
    <x v="0"/>
    <x v="213"/>
    <x v="3"/>
  </r>
  <r>
    <s v="US-2016-110156"/>
    <x v="162"/>
    <s v="EH-13945"/>
    <s v="FUR-FU-10000206"/>
    <n v="2"/>
    <x v="172"/>
    <x v="0"/>
    <x v="6"/>
    <x v="5"/>
    <x v="3"/>
    <x v="3"/>
    <n v="2.91"/>
    <x v="0"/>
    <x v="214"/>
    <x v="3"/>
  </r>
  <r>
    <s v="CA-2017-140585"/>
    <x v="27"/>
    <s v="RA-19915"/>
    <s v="FUR-BO-10002206"/>
    <n v="1"/>
    <x v="173"/>
    <x v="0"/>
    <x v="80"/>
    <x v="2"/>
    <x v="1"/>
    <x v="0"/>
    <n v="140.97999999999999"/>
    <x v="8"/>
    <x v="215"/>
    <x v="0"/>
  </r>
  <r>
    <s v="US-2014-147627"/>
    <x v="163"/>
    <s v="HL-15040"/>
    <s v="FUR-FU-10003194"/>
    <n v="4"/>
    <x v="174"/>
    <x v="0"/>
    <x v="81"/>
    <x v="29"/>
    <x v="0"/>
    <x v="3"/>
    <n v="9.65"/>
    <x v="5"/>
    <x v="216"/>
    <x v="3"/>
  </r>
  <r>
    <s v="US-2014-147627"/>
    <x v="153"/>
    <s v="HL-15040"/>
    <s v="FUR-CH-10002331"/>
    <n v="3"/>
    <x v="174"/>
    <x v="0"/>
    <x v="81"/>
    <x v="29"/>
    <x v="0"/>
    <x v="1"/>
    <n v="355.98"/>
    <x v="3"/>
    <x v="97"/>
    <x v="1"/>
  </r>
  <r>
    <s v="CA-2016-112102"/>
    <x v="164"/>
    <s v="BD-11605"/>
    <s v="FUR-TA-10004086"/>
    <n v="4"/>
    <x v="175"/>
    <x v="0"/>
    <x v="71"/>
    <x v="25"/>
    <x v="0"/>
    <x v="2"/>
    <n v="85.98"/>
    <x v="0"/>
    <x v="217"/>
    <x v="2"/>
  </r>
  <r>
    <s v="CA-2014-146969"/>
    <x v="165"/>
    <s v="AP-10915"/>
    <s v="FUR-FU-10004188"/>
    <n v="2"/>
    <x v="176"/>
    <x v="0"/>
    <x v="2"/>
    <x v="2"/>
    <x v="1"/>
    <x v="3"/>
    <n v="102.3"/>
    <x v="0"/>
    <x v="186"/>
    <x v="3"/>
  </r>
  <r>
    <s v="CA-2015-113971"/>
    <x v="166"/>
    <s v="CB-12535"/>
    <s v="FUR-FU-10001852"/>
    <n v="6"/>
    <x v="177"/>
    <x v="1"/>
    <x v="82"/>
    <x v="15"/>
    <x v="2"/>
    <x v="3"/>
    <n v="1.7400000000000002"/>
    <x v="2"/>
    <x v="218"/>
    <x v="3"/>
  </r>
  <r>
    <s v="CA-2014-136567"/>
    <x v="167"/>
    <s v="PS-19045"/>
    <s v="FUR-TA-10001932"/>
    <n v="7"/>
    <x v="178"/>
    <x v="2"/>
    <x v="83"/>
    <x v="25"/>
    <x v="0"/>
    <x v="2"/>
    <n v="320.64"/>
    <x v="0"/>
    <x v="219"/>
    <x v="2"/>
  </r>
  <r>
    <s v="CA-2014-136567"/>
    <x v="168"/>
    <s v="PS-19045"/>
    <s v="FUR-TA-10000617"/>
    <n v="2"/>
    <x v="178"/>
    <x v="2"/>
    <x v="83"/>
    <x v="25"/>
    <x v="0"/>
    <x v="2"/>
    <n v="227.54999999999998"/>
    <x v="1"/>
    <x v="220"/>
    <x v="2"/>
  </r>
  <r>
    <s v="CA-2016-149314"/>
    <x v="169"/>
    <s v="GB-14530"/>
    <s v="FUR-CH-10002126"/>
    <n v="1"/>
    <x v="179"/>
    <x v="1"/>
    <x v="2"/>
    <x v="2"/>
    <x v="1"/>
    <x v="1"/>
    <n v="243.98"/>
    <x v="2"/>
    <x v="221"/>
    <x v="1"/>
  </r>
  <r>
    <s v="CA-2017-145226"/>
    <x v="170"/>
    <s v="DL-13315"/>
    <s v="FUR-FU-10004952"/>
    <n v="2"/>
    <x v="151"/>
    <x v="0"/>
    <x v="3"/>
    <x v="3"/>
    <x v="2"/>
    <x v="3"/>
    <n v="54.74"/>
    <x v="0"/>
    <x v="222"/>
    <x v="3"/>
  </r>
  <r>
    <s v="CA-2016-113621"/>
    <x v="170"/>
    <s v="JE-15745"/>
    <s v="FUR-CH-10001270"/>
    <n v="2"/>
    <x v="12"/>
    <x v="0"/>
    <x v="10"/>
    <x v="9"/>
    <x v="0"/>
    <x v="1"/>
    <n v="86.25"/>
    <x v="0"/>
    <x v="223"/>
    <x v="1"/>
  </r>
  <r>
    <s v="CA-2017-117212"/>
    <x v="170"/>
    <s v="BT-11530"/>
    <s v="FUR-CH-10003973"/>
    <n v="3"/>
    <x v="180"/>
    <x v="2"/>
    <x v="2"/>
    <x v="2"/>
    <x v="1"/>
    <x v="1"/>
    <n v="371.76"/>
    <x v="2"/>
    <x v="224"/>
    <x v="1"/>
  </r>
  <r>
    <s v="US-2015-130519"/>
    <x v="170"/>
    <s v="NG-18355"/>
    <s v="FUR-FU-10002268"/>
    <n v="4"/>
    <x v="96"/>
    <x v="1"/>
    <x v="13"/>
    <x v="7"/>
    <x v="2"/>
    <x v="3"/>
    <n v="4.91"/>
    <x v="2"/>
    <x v="225"/>
    <x v="3"/>
  </r>
  <r>
    <s v="US-2015-130519"/>
    <x v="170"/>
    <s v="NG-18355"/>
    <s v="FUR-FU-10003394"/>
    <n v="1"/>
    <x v="96"/>
    <x v="1"/>
    <x v="13"/>
    <x v="7"/>
    <x v="2"/>
    <x v="3"/>
    <n v="69.959999999999994"/>
    <x v="0"/>
    <x v="226"/>
    <x v="3"/>
  </r>
  <r>
    <s v="CA-2016-130946"/>
    <x v="171"/>
    <s v="ZC-21910"/>
    <s v="FUR-CH-10004540"/>
    <n v="4"/>
    <x v="133"/>
    <x v="0"/>
    <x v="67"/>
    <x v="13"/>
    <x v="1"/>
    <x v="1"/>
    <n v="34.28"/>
    <x v="3"/>
    <x v="227"/>
    <x v="1"/>
  </r>
  <r>
    <s v="CA-2016-114727"/>
    <x v="172"/>
    <s v="LS-16945"/>
    <s v="FUR-CH-10002335"/>
    <n v="3"/>
    <x v="181"/>
    <x v="1"/>
    <x v="22"/>
    <x v="12"/>
    <x v="1"/>
    <x v="1"/>
    <n v="226.67"/>
    <x v="2"/>
    <x v="159"/>
    <x v="1"/>
  </r>
  <r>
    <s v="CA-2016-114727"/>
    <x v="173"/>
    <s v="LS-16945"/>
    <s v="FUR-CH-10002331"/>
    <n v="3"/>
    <x v="181"/>
    <x v="1"/>
    <x v="22"/>
    <x v="12"/>
    <x v="1"/>
    <x v="1"/>
    <n v="355.98"/>
    <x v="3"/>
    <x v="97"/>
    <x v="1"/>
  </r>
  <r>
    <s v="CA-2016-137050"/>
    <x v="174"/>
    <s v="SW-20755"/>
    <s v="FUR-BO-10004695"/>
    <n v="4"/>
    <x v="182"/>
    <x v="1"/>
    <x v="13"/>
    <x v="7"/>
    <x v="2"/>
    <x v="0"/>
    <n v="180.98"/>
    <x v="4"/>
    <x v="228"/>
    <x v="0"/>
  </r>
  <r>
    <s v="US-2017-118087"/>
    <x v="175"/>
    <s v="SP-20620"/>
    <s v="FUR-CH-10004860"/>
    <n v="2"/>
    <x v="183"/>
    <x v="1"/>
    <x v="3"/>
    <x v="3"/>
    <x v="2"/>
    <x v="1"/>
    <n v="100.98"/>
    <x v="2"/>
    <x v="46"/>
    <x v="1"/>
  </r>
  <r>
    <s v="US-2017-118087"/>
    <x v="176"/>
    <s v="SP-20620"/>
    <s v="FUR-FU-10001867"/>
    <n v="2"/>
    <x v="183"/>
    <x v="1"/>
    <x v="3"/>
    <x v="3"/>
    <x v="2"/>
    <x v="3"/>
    <n v="10.64"/>
    <x v="2"/>
    <x v="229"/>
    <x v="3"/>
  </r>
  <r>
    <s v="CA-2016-126004"/>
    <x v="142"/>
    <s v="BM-11140"/>
    <s v="FUR-FU-10001602"/>
    <n v="3"/>
    <x v="29"/>
    <x v="0"/>
    <x v="21"/>
    <x v="5"/>
    <x v="3"/>
    <x v="3"/>
    <n v="37.93"/>
    <x v="0"/>
    <x v="230"/>
    <x v="3"/>
  </r>
  <r>
    <s v="CA-2017-100013"/>
    <x v="177"/>
    <s v="ZC-21910"/>
    <s v="FUR-FU-10001424"/>
    <n v="1"/>
    <x v="133"/>
    <x v="0"/>
    <x v="67"/>
    <x v="13"/>
    <x v="1"/>
    <x v="3"/>
    <n v="8.73"/>
    <x v="0"/>
    <x v="213"/>
    <x v="3"/>
  </r>
  <r>
    <s v="CA-2016-144344"/>
    <x v="178"/>
    <s v="PG-18820"/>
    <s v="FUR-FU-10000076"/>
    <n v="3"/>
    <x v="184"/>
    <x v="0"/>
    <x v="84"/>
    <x v="1"/>
    <x v="0"/>
    <x v="3"/>
    <n v="19.98"/>
    <x v="2"/>
    <x v="231"/>
    <x v="3"/>
  </r>
  <r>
    <s v="CA-2016-144344"/>
    <x v="179"/>
    <s v="PG-18820"/>
    <s v="FUR-FU-10003268"/>
    <n v="2"/>
    <x v="184"/>
    <x v="0"/>
    <x v="84"/>
    <x v="1"/>
    <x v="0"/>
    <x v="3"/>
    <n v="39.980000000000004"/>
    <x v="2"/>
    <x v="232"/>
    <x v="3"/>
  </r>
  <r>
    <s v="CA-2016-144344"/>
    <x v="180"/>
    <s v="PG-18820"/>
    <s v="FUR-FU-10003553"/>
    <n v="3"/>
    <x v="184"/>
    <x v="0"/>
    <x v="84"/>
    <x v="1"/>
    <x v="0"/>
    <x v="3"/>
    <n v="68.77"/>
    <x v="5"/>
    <x v="138"/>
    <x v="3"/>
  </r>
  <r>
    <s v="CA-2014-127012"/>
    <x v="181"/>
    <s v="GM-14680"/>
    <s v="FUR-FU-10003691"/>
    <n v="1"/>
    <x v="185"/>
    <x v="0"/>
    <x v="15"/>
    <x v="13"/>
    <x v="1"/>
    <x v="3"/>
    <n v="12.35"/>
    <x v="0"/>
    <x v="233"/>
    <x v="3"/>
  </r>
  <r>
    <s v="CA-2014-168494"/>
    <x v="182"/>
    <s v="NP-18700"/>
    <s v="FUR-TA-10004619"/>
    <n v="6"/>
    <x v="186"/>
    <x v="0"/>
    <x v="85"/>
    <x v="2"/>
    <x v="1"/>
    <x v="2"/>
    <n v="159.31"/>
    <x v="2"/>
    <x v="234"/>
    <x v="2"/>
  </r>
  <r>
    <s v="CA-2014-168494"/>
    <x v="183"/>
    <s v="NP-18700"/>
    <s v="FUR-TA-10003473"/>
    <n v="12"/>
    <x v="186"/>
    <x v="0"/>
    <x v="85"/>
    <x v="2"/>
    <x v="1"/>
    <x v="2"/>
    <n v="376.13000000000005"/>
    <x v="1"/>
    <x v="235"/>
    <x v="2"/>
  </r>
  <r>
    <s v="CA-2014-168494"/>
    <x v="184"/>
    <s v="NP-18700"/>
    <s v="FUR-BO-10004467"/>
    <n v="3"/>
    <x v="186"/>
    <x v="0"/>
    <x v="85"/>
    <x v="2"/>
    <x v="1"/>
    <x v="0"/>
    <n v="99.990000000000009"/>
    <x v="8"/>
    <x v="236"/>
    <x v="0"/>
  </r>
  <r>
    <s v="CA-2017-115602"/>
    <x v="185"/>
    <s v="DJ-13630"/>
    <s v="FUR-CH-10001708"/>
    <n v="9"/>
    <x v="187"/>
    <x v="0"/>
    <x v="13"/>
    <x v="7"/>
    <x v="2"/>
    <x v="1"/>
    <n v="140.98000000000002"/>
    <x v="7"/>
    <x v="237"/>
    <x v="1"/>
  </r>
  <r>
    <s v="CA-2017-144638"/>
    <x v="186"/>
    <s v="MH-18115"/>
    <s v="FUR-FU-10003724"/>
    <n v="1"/>
    <x v="188"/>
    <x v="2"/>
    <x v="86"/>
    <x v="3"/>
    <x v="2"/>
    <x v="3"/>
    <n v="8.3699999999999992"/>
    <x v="2"/>
    <x v="238"/>
    <x v="3"/>
  </r>
  <r>
    <s v="CA-2017-144638"/>
    <x v="187"/>
    <s v="MH-18115"/>
    <s v="FUR-FU-10003535"/>
    <n v="2"/>
    <x v="188"/>
    <x v="2"/>
    <x v="86"/>
    <x v="3"/>
    <x v="2"/>
    <x v="3"/>
    <n v="27.42"/>
    <x v="2"/>
    <x v="239"/>
    <x v="3"/>
  </r>
  <r>
    <s v="CA-2016-155992"/>
    <x v="148"/>
    <s v="CC-12220"/>
    <s v="FUR-FU-10003724"/>
    <n v="5"/>
    <x v="189"/>
    <x v="0"/>
    <x v="87"/>
    <x v="6"/>
    <x v="3"/>
    <x v="3"/>
    <n v="8.3699999999999992"/>
    <x v="2"/>
    <x v="240"/>
    <x v="3"/>
  </r>
  <r>
    <s v="US-2014-167738"/>
    <x v="148"/>
    <s v="JC-16105"/>
    <s v="FUR-CH-10001146"/>
    <n v="6"/>
    <x v="190"/>
    <x v="1"/>
    <x v="2"/>
    <x v="2"/>
    <x v="1"/>
    <x v="1"/>
    <n v="60.890000000000008"/>
    <x v="3"/>
    <x v="241"/>
    <x v="1"/>
  </r>
  <r>
    <s v="CA-2017-121412"/>
    <x v="188"/>
    <s v="BG-11695"/>
    <s v="FUR-FU-10000246"/>
    <n v="3"/>
    <x v="191"/>
    <x v="1"/>
    <x v="69"/>
    <x v="12"/>
    <x v="1"/>
    <x v="3"/>
    <n v="12.22"/>
    <x v="0"/>
    <x v="242"/>
    <x v="3"/>
  </r>
  <r>
    <s v="CA-2016-119186"/>
    <x v="189"/>
    <s v="MS-17710"/>
    <s v="FUR-CH-10001973"/>
    <n v="5"/>
    <x v="192"/>
    <x v="0"/>
    <x v="46"/>
    <x v="5"/>
    <x v="3"/>
    <x v="1"/>
    <n v="110.97999999999999"/>
    <x v="3"/>
    <x v="243"/>
    <x v="1"/>
  </r>
  <r>
    <s v="CA-2016-154711"/>
    <x v="190"/>
    <s v="TB-21355"/>
    <s v="FUR-FU-10000397"/>
    <n v="2"/>
    <x v="193"/>
    <x v="1"/>
    <x v="13"/>
    <x v="7"/>
    <x v="2"/>
    <x v="3"/>
    <n v="19.940000000000001"/>
    <x v="0"/>
    <x v="244"/>
    <x v="3"/>
  </r>
  <r>
    <s v="CA-2016-137043"/>
    <x v="191"/>
    <s v="LC-17140"/>
    <s v="FUR-FU-10003664"/>
    <n v="6"/>
    <x v="194"/>
    <x v="0"/>
    <x v="71"/>
    <x v="25"/>
    <x v="0"/>
    <x v="3"/>
    <n v="95.46"/>
    <x v="5"/>
    <x v="245"/>
    <x v="3"/>
  </r>
  <r>
    <s v="CA-2016-137043"/>
    <x v="192"/>
    <s v="LC-17140"/>
    <s v="FUR-FU-10003664"/>
    <n v="3"/>
    <x v="194"/>
    <x v="0"/>
    <x v="71"/>
    <x v="25"/>
    <x v="0"/>
    <x v="3"/>
    <n v="95.46"/>
    <x v="5"/>
    <x v="246"/>
    <x v="3"/>
  </r>
  <r>
    <s v="CA-2015-115847"/>
    <x v="193"/>
    <s v="TC-21535"/>
    <s v="FUR-BO-10003433"/>
    <n v="2"/>
    <x v="195"/>
    <x v="2"/>
    <x v="54"/>
    <x v="25"/>
    <x v="0"/>
    <x v="0"/>
    <n v="30.98"/>
    <x v="0"/>
    <x v="247"/>
    <x v="0"/>
  </r>
  <r>
    <s v="US-2017-126179"/>
    <x v="194"/>
    <s v="CS-12460"/>
    <s v="FUR-FU-10002554"/>
    <n v="1"/>
    <x v="196"/>
    <x v="0"/>
    <x v="29"/>
    <x v="24"/>
    <x v="0"/>
    <x v="3"/>
    <n v="23.99"/>
    <x v="0"/>
    <x v="248"/>
    <x v="3"/>
  </r>
  <r>
    <s v="CA-2016-141397"/>
    <x v="195"/>
    <s v="RC-19825"/>
    <s v="FUR-CH-10003846"/>
    <n v="2"/>
    <x v="197"/>
    <x v="0"/>
    <x v="88"/>
    <x v="2"/>
    <x v="1"/>
    <x v="1"/>
    <n v="100.98"/>
    <x v="2"/>
    <x v="46"/>
    <x v="1"/>
  </r>
  <r>
    <s v="US-2016-134488"/>
    <x v="196"/>
    <s v="PK-19075"/>
    <s v="FUR-CH-10003199"/>
    <n v="2"/>
    <x v="68"/>
    <x v="0"/>
    <x v="25"/>
    <x v="17"/>
    <x v="3"/>
    <x v="1"/>
    <n v="110.98"/>
    <x v="0"/>
    <x v="249"/>
    <x v="1"/>
  </r>
  <r>
    <s v="CA-2016-145919"/>
    <x v="197"/>
    <s v="HG-14965"/>
    <s v="FUR-FU-10004960"/>
    <n v="8"/>
    <x v="198"/>
    <x v="1"/>
    <x v="2"/>
    <x v="2"/>
    <x v="1"/>
    <x v="3"/>
    <n v="22.98"/>
    <x v="0"/>
    <x v="250"/>
    <x v="3"/>
  </r>
  <r>
    <s v="CA-2015-120439"/>
    <x v="198"/>
    <s v="AD-10180"/>
    <s v="FUR-FU-10001867"/>
    <n v="6"/>
    <x v="21"/>
    <x v="2"/>
    <x v="6"/>
    <x v="5"/>
    <x v="3"/>
    <x v="3"/>
    <n v="10.64"/>
    <x v="2"/>
    <x v="251"/>
    <x v="3"/>
  </r>
  <r>
    <s v="CA-2016-142762"/>
    <x v="199"/>
    <s v="LD-17005"/>
    <s v="FUR-FU-10003691"/>
    <n v="3"/>
    <x v="199"/>
    <x v="0"/>
    <x v="28"/>
    <x v="2"/>
    <x v="1"/>
    <x v="3"/>
    <n v="12.35"/>
    <x v="0"/>
    <x v="252"/>
    <x v="3"/>
  </r>
  <r>
    <s v="US-2017-123281"/>
    <x v="200"/>
    <s v="JF-15190"/>
    <s v="FUR-FU-10003724"/>
    <n v="3"/>
    <x v="200"/>
    <x v="0"/>
    <x v="2"/>
    <x v="2"/>
    <x v="1"/>
    <x v="3"/>
    <n v="8.3699999999999992"/>
    <x v="2"/>
    <x v="253"/>
    <x v="3"/>
  </r>
  <r>
    <s v="CA-2017-100524"/>
    <x v="201"/>
    <s v="CM-12115"/>
    <s v="FUR-FU-10004018"/>
    <n v="2"/>
    <x v="201"/>
    <x v="0"/>
    <x v="13"/>
    <x v="7"/>
    <x v="2"/>
    <x v="3"/>
    <n v="14.89"/>
    <x v="0"/>
    <x v="254"/>
    <x v="3"/>
  </r>
  <r>
    <s v="CA-2014-153976"/>
    <x v="202"/>
    <s v="BP-11290"/>
    <s v="FUR-CH-10002880"/>
    <n v="3"/>
    <x v="202"/>
    <x v="0"/>
    <x v="89"/>
    <x v="8"/>
    <x v="3"/>
    <x v="1"/>
    <n v="122.99000000000001"/>
    <x v="0"/>
    <x v="255"/>
    <x v="1"/>
  </r>
  <r>
    <s v="CA-2017-162978"/>
    <x v="203"/>
    <s v="LW-16990"/>
    <s v="FUR-TA-10003473"/>
    <n v="1"/>
    <x v="150"/>
    <x v="1"/>
    <x v="28"/>
    <x v="2"/>
    <x v="1"/>
    <x v="2"/>
    <n v="376.13000000000005"/>
    <x v="1"/>
    <x v="256"/>
    <x v="2"/>
  </r>
  <r>
    <s v="CA-2017-160045"/>
    <x v="204"/>
    <s v="LB-16735"/>
    <s v="FUR-FU-10000010"/>
    <n v="1"/>
    <x v="203"/>
    <x v="0"/>
    <x v="46"/>
    <x v="5"/>
    <x v="3"/>
    <x v="3"/>
    <n v="4.97"/>
    <x v="0"/>
    <x v="257"/>
    <x v="3"/>
  </r>
  <r>
    <s v="US-2014-151925"/>
    <x v="205"/>
    <s v="KT-16465"/>
    <s v="FUR-CH-10002961"/>
    <n v="2"/>
    <x v="204"/>
    <x v="0"/>
    <x v="2"/>
    <x v="2"/>
    <x v="1"/>
    <x v="1"/>
    <n v="90.98"/>
    <x v="2"/>
    <x v="258"/>
    <x v="1"/>
  </r>
  <r>
    <s v="US-2017-155425"/>
    <x v="206"/>
    <s v="AB-10600"/>
    <s v="FUR-CH-10003312"/>
    <n v="4"/>
    <x v="205"/>
    <x v="1"/>
    <x v="90"/>
    <x v="22"/>
    <x v="1"/>
    <x v="1"/>
    <n v="280.98"/>
    <x v="3"/>
    <x v="73"/>
    <x v="1"/>
  </r>
  <r>
    <s v="CA-2017-133249"/>
    <x v="207"/>
    <s v="SZ-20035"/>
    <s v="FUR-FU-10001588"/>
    <n v="5"/>
    <x v="206"/>
    <x v="2"/>
    <x v="91"/>
    <x v="2"/>
    <x v="1"/>
    <x v="3"/>
    <n v="29.180000000000003"/>
    <x v="0"/>
    <x v="259"/>
    <x v="3"/>
  </r>
  <r>
    <s v="US-2015-103471"/>
    <x v="208"/>
    <s v="JR-15670"/>
    <s v="FUR-BO-10002613"/>
    <n v="7"/>
    <x v="207"/>
    <x v="0"/>
    <x v="30"/>
    <x v="12"/>
    <x v="1"/>
    <x v="0"/>
    <n v="280.98"/>
    <x v="2"/>
    <x v="260"/>
    <x v="0"/>
  </r>
  <r>
    <s v="CA-2015-120362"/>
    <x v="209"/>
    <s v="CA-12265"/>
    <s v="FUR-TA-10003008"/>
    <n v="5"/>
    <x v="208"/>
    <x v="0"/>
    <x v="92"/>
    <x v="4"/>
    <x v="1"/>
    <x v="2"/>
    <n v="182.55"/>
    <x v="0"/>
    <x v="261"/>
    <x v="2"/>
  </r>
  <r>
    <s v="US-2016-100566"/>
    <x v="210"/>
    <s v="JK-16120"/>
    <s v="FUR-FU-10003394"/>
    <n v="3"/>
    <x v="209"/>
    <x v="2"/>
    <x v="14"/>
    <x v="8"/>
    <x v="3"/>
    <x v="3"/>
    <n v="69.959999999999994"/>
    <x v="0"/>
    <x v="142"/>
    <x v="3"/>
  </r>
  <r>
    <s v="US-2016-108504"/>
    <x v="211"/>
    <s v="PP-18955"/>
    <s v="FUR-FU-10004091"/>
    <n v="3"/>
    <x v="210"/>
    <x v="2"/>
    <x v="93"/>
    <x v="24"/>
    <x v="0"/>
    <x v="3"/>
    <n v="46.94"/>
    <x v="2"/>
    <x v="262"/>
    <x v="3"/>
  </r>
  <r>
    <s v="US-2016-108504"/>
    <x v="212"/>
    <s v="PP-18955"/>
    <s v="FUR-BO-10004015"/>
    <n v="2"/>
    <x v="210"/>
    <x v="2"/>
    <x v="93"/>
    <x v="24"/>
    <x v="0"/>
    <x v="0"/>
    <n v="119.99000000000001"/>
    <x v="2"/>
    <x v="139"/>
    <x v="0"/>
  </r>
  <r>
    <s v="US-2017-117247"/>
    <x v="213"/>
    <s v="CK-12760"/>
    <s v="FUR-TA-10002958"/>
    <n v="5"/>
    <x v="211"/>
    <x v="1"/>
    <x v="14"/>
    <x v="8"/>
    <x v="3"/>
    <x v="2"/>
    <n v="260.98"/>
    <x v="4"/>
    <x v="263"/>
    <x v="2"/>
  </r>
  <r>
    <s v="US-2017-117247"/>
    <x v="20"/>
    <s v="CK-12760"/>
    <s v="FUR-TA-10001676"/>
    <n v="3"/>
    <x v="211"/>
    <x v="1"/>
    <x v="14"/>
    <x v="8"/>
    <x v="3"/>
    <x v="2"/>
    <n v="44.43"/>
    <x v="4"/>
    <x v="264"/>
    <x v="2"/>
  </r>
  <r>
    <s v="US-2016-161396"/>
    <x v="214"/>
    <s v="GM-14455"/>
    <s v="FUR-TA-10002622"/>
    <n v="2"/>
    <x v="212"/>
    <x v="2"/>
    <x v="29"/>
    <x v="15"/>
    <x v="2"/>
    <x v="2"/>
    <n v="170.98"/>
    <x v="9"/>
    <x v="265"/>
    <x v="2"/>
  </r>
  <r>
    <s v="US-2014-118486"/>
    <x v="215"/>
    <s v="SD-20485"/>
    <s v="FUR-TA-10001039"/>
    <n v="3"/>
    <x v="213"/>
    <x v="2"/>
    <x v="3"/>
    <x v="3"/>
    <x v="2"/>
    <x v="2"/>
    <n v="85.980000000000018"/>
    <x v="9"/>
    <x v="266"/>
    <x v="2"/>
  </r>
  <r>
    <s v="CA-2016-130407"/>
    <x v="216"/>
    <s v="KD-16270"/>
    <s v="FUR-FU-10001967"/>
    <n v="2"/>
    <x v="169"/>
    <x v="0"/>
    <x v="79"/>
    <x v="7"/>
    <x v="2"/>
    <x v="3"/>
    <n v="19.990000000000002"/>
    <x v="2"/>
    <x v="211"/>
    <x v="3"/>
  </r>
  <r>
    <s v="US-2016-122245"/>
    <x v="217"/>
    <s v="AB-10105"/>
    <s v="FUR-TA-10002356"/>
    <n v="3"/>
    <x v="214"/>
    <x v="0"/>
    <x v="41"/>
    <x v="22"/>
    <x v="1"/>
    <x v="2"/>
    <n v="262.11"/>
    <x v="4"/>
    <x v="180"/>
    <x v="2"/>
  </r>
  <r>
    <s v="CA-2016-136329"/>
    <x v="218"/>
    <s v="JD-15895"/>
    <s v="FUR-CH-10002335"/>
    <n v="2"/>
    <x v="25"/>
    <x v="1"/>
    <x v="3"/>
    <x v="3"/>
    <x v="2"/>
    <x v="1"/>
    <n v="226.67"/>
    <x v="2"/>
    <x v="267"/>
    <x v="1"/>
  </r>
  <r>
    <s v="CA-2016-136329"/>
    <x v="219"/>
    <s v="JD-15895"/>
    <s v="FUR-FU-10000723"/>
    <n v="4"/>
    <x v="25"/>
    <x v="1"/>
    <x v="3"/>
    <x v="3"/>
    <x v="2"/>
    <x v="3"/>
    <n v="41.319999999999993"/>
    <x v="5"/>
    <x v="117"/>
    <x v="3"/>
  </r>
  <r>
    <s v="CA-2017-115994"/>
    <x v="220"/>
    <s v="BT-11305"/>
    <s v="FUR-FU-10003976"/>
    <n v="3"/>
    <x v="215"/>
    <x v="2"/>
    <x v="94"/>
    <x v="2"/>
    <x v="1"/>
    <x v="3"/>
    <n v="12.58"/>
    <x v="0"/>
    <x v="268"/>
    <x v="3"/>
  </r>
  <r>
    <s v="CA-2015-126697"/>
    <x v="114"/>
    <s v="SV-20815"/>
    <s v="FUR-FU-10001706"/>
    <n v="4"/>
    <x v="216"/>
    <x v="1"/>
    <x v="6"/>
    <x v="5"/>
    <x v="3"/>
    <x v="3"/>
    <n v="3.08"/>
    <x v="0"/>
    <x v="269"/>
    <x v="3"/>
  </r>
  <r>
    <s v="CA-2014-120768"/>
    <x v="221"/>
    <s v="IM-15070"/>
    <s v="FUR-CH-10000513"/>
    <n v="14"/>
    <x v="217"/>
    <x v="0"/>
    <x v="95"/>
    <x v="30"/>
    <x v="0"/>
    <x v="1"/>
    <n v="129.99"/>
    <x v="2"/>
    <x v="270"/>
    <x v="1"/>
  </r>
  <r>
    <s v="CA-2015-139731"/>
    <x v="222"/>
    <s v="JE-15745"/>
    <s v="FUR-CH-10002024"/>
    <n v="5"/>
    <x v="12"/>
    <x v="0"/>
    <x v="10"/>
    <x v="9"/>
    <x v="0"/>
    <x v="1"/>
    <n v="700.98"/>
    <x v="2"/>
    <x v="271"/>
    <x v="1"/>
  </r>
  <r>
    <s v="CA-2017-102337"/>
    <x v="188"/>
    <s v="SD-20485"/>
    <s v="FUR-CH-10004289"/>
    <n v="7"/>
    <x v="213"/>
    <x v="2"/>
    <x v="3"/>
    <x v="3"/>
    <x v="2"/>
    <x v="1"/>
    <n v="95.98"/>
    <x v="3"/>
    <x v="272"/>
    <x v="1"/>
  </r>
  <r>
    <s v="CA-2017-148474"/>
    <x v="223"/>
    <s v="ME-17320"/>
    <s v="FUR-TA-10002530"/>
    <n v="3"/>
    <x v="218"/>
    <x v="2"/>
    <x v="29"/>
    <x v="24"/>
    <x v="0"/>
    <x v="2"/>
    <n v="150.97999999999999"/>
    <x v="0"/>
    <x v="273"/>
    <x v="2"/>
  </r>
  <r>
    <s v="CA-2014-155271"/>
    <x v="224"/>
    <s v="AA-10480"/>
    <s v="FUR-FU-10001473"/>
    <n v="2"/>
    <x v="219"/>
    <x v="0"/>
    <x v="96"/>
    <x v="19"/>
    <x v="2"/>
    <x v="3"/>
    <n v="13.73"/>
    <x v="0"/>
    <x v="274"/>
    <x v="3"/>
  </r>
  <r>
    <s v="US-2016-128902"/>
    <x v="40"/>
    <s v="MB-18085"/>
    <s v="FUR-TA-10001095"/>
    <n v="2"/>
    <x v="220"/>
    <x v="0"/>
    <x v="97"/>
    <x v="18"/>
    <x v="2"/>
    <x v="2"/>
    <n v="174.29"/>
    <x v="1"/>
    <x v="275"/>
    <x v="2"/>
  </r>
  <r>
    <s v="CA-2016-152289"/>
    <x v="104"/>
    <s v="LC-16930"/>
    <s v="FUR-CH-10002126"/>
    <n v="6"/>
    <x v="221"/>
    <x v="1"/>
    <x v="88"/>
    <x v="5"/>
    <x v="3"/>
    <x v="1"/>
    <n v="243.98"/>
    <x v="2"/>
    <x v="276"/>
    <x v="1"/>
  </r>
  <r>
    <s v="CA-2014-151708"/>
    <x v="225"/>
    <s v="MB-17305"/>
    <s v="FUR-FU-10001602"/>
    <n v="4"/>
    <x v="222"/>
    <x v="0"/>
    <x v="98"/>
    <x v="22"/>
    <x v="1"/>
    <x v="3"/>
    <n v="37.93"/>
    <x v="0"/>
    <x v="195"/>
    <x v="3"/>
  </r>
  <r>
    <s v="CA-2017-139199"/>
    <x v="226"/>
    <s v="DK-12835"/>
    <s v="FUR-CH-10000847"/>
    <n v="3"/>
    <x v="223"/>
    <x v="1"/>
    <x v="25"/>
    <x v="17"/>
    <x v="3"/>
    <x v="1"/>
    <n v="290.98"/>
    <x v="0"/>
    <x v="277"/>
    <x v="1"/>
  </r>
  <r>
    <s v="US-2015-105676"/>
    <x v="227"/>
    <s v="NM-18520"/>
    <s v="FUR-FU-10004270"/>
    <n v="4"/>
    <x v="224"/>
    <x v="0"/>
    <x v="6"/>
    <x v="5"/>
    <x v="3"/>
    <x v="3"/>
    <n v="4.18"/>
    <x v="5"/>
    <x v="278"/>
    <x v="3"/>
  </r>
  <r>
    <s v="CA-2015-140410"/>
    <x v="180"/>
    <s v="CM-12655"/>
    <s v="FUR-FU-10003347"/>
    <n v="3"/>
    <x v="225"/>
    <x v="2"/>
    <x v="2"/>
    <x v="2"/>
    <x v="1"/>
    <x v="3"/>
    <n v="14.2"/>
    <x v="0"/>
    <x v="121"/>
    <x v="3"/>
  </r>
  <r>
    <s v="CA-2017-166436"/>
    <x v="228"/>
    <s v="TS-21370"/>
    <s v="FUR-CH-10000785"/>
    <n v="6"/>
    <x v="226"/>
    <x v="1"/>
    <x v="13"/>
    <x v="7"/>
    <x v="2"/>
    <x v="1"/>
    <n v="180.98000000000002"/>
    <x v="7"/>
    <x v="279"/>
    <x v="1"/>
  </r>
  <r>
    <s v="CA-2017-139661"/>
    <x v="229"/>
    <s v="JW-15220"/>
    <s v="FUR-FU-10002885"/>
    <n v="2"/>
    <x v="227"/>
    <x v="1"/>
    <x v="53"/>
    <x v="13"/>
    <x v="1"/>
    <x v="3"/>
    <n v="4.82"/>
    <x v="0"/>
    <x v="280"/>
    <x v="3"/>
  </r>
  <r>
    <s v="CA-2016-100468"/>
    <x v="230"/>
    <s v="AT-10435"/>
    <s v="FUR-FU-10000010"/>
    <n v="2"/>
    <x v="228"/>
    <x v="2"/>
    <x v="2"/>
    <x v="2"/>
    <x v="1"/>
    <x v="3"/>
    <n v="4.97"/>
    <x v="0"/>
    <x v="128"/>
    <x v="3"/>
  </r>
  <r>
    <s v="CA-2015-153388"/>
    <x v="231"/>
    <s v="PC-19000"/>
    <s v="FUR-TA-10003715"/>
    <n v="6"/>
    <x v="229"/>
    <x v="2"/>
    <x v="2"/>
    <x v="2"/>
    <x v="1"/>
    <x v="2"/>
    <n v="209.37"/>
    <x v="2"/>
    <x v="281"/>
    <x v="2"/>
  </r>
  <r>
    <s v="CA-2017-103611"/>
    <x v="37"/>
    <s v="JM-15535"/>
    <s v="FUR-FU-10004270"/>
    <n v="2"/>
    <x v="230"/>
    <x v="0"/>
    <x v="2"/>
    <x v="2"/>
    <x v="1"/>
    <x v="3"/>
    <n v="4.18"/>
    <x v="5"/>
    <x v="282"/>
    <x v="3"/>
  </r>
  <r>
    <s v="US-2017-160759"/>
    <x v="232"/>
    <s v="AI-10855"/>
    <s v="FUR-CH-10002961"/>
    <n v="1"/>
    <x v="231"/>
    <x v="0"/>
    <x v="3"/>
    <x v="3"/>
    <x v="2"/>
    <x v="1"/>
    <n v="90.98"/>
    <x v="2"/>
    <x v="283"/>
    <x v="1"/>
  </r>
  <r>
    <s v="CA-2017-148446"/>
    <x v="233"/>
    <s v="MC-17845"/>
    <s v="FUR-TA-10004256"/>
    <n v="4"/>
    <x v="232"/>
    <x v="0"/>
    <x v="99"/>
    <x v="31"/>
    <x v="1"/>
    <x v="2"/>
    <n v="417.40000000000003"/>
    <x v="2"/>
    <x v="120"/>
    <x v="2"/>
  </r>
  <r>
    <s v="CA-2015-144806"/>
    <x v="234"/>
    <s v="GH-14425"/>
    <s v="FUR-FU-10002253"/>
    <n v="6"/>
    <x v="233"/>
    <x v="0"/>
    <x v="90"/>
    <x v="22"/>
    <x v="1"/>
    <x v="3"/>
    <n v="42.94"/>
    <x v="2"/>
    <x v="284"/>
    <x v="3"/>
  </r>
  <r>
    <s v="CA-2016-122392"/>
    <x v="235"/>
    <s v="CJ-12010"/>
    <s v="FUR-FU-10002456"/>
    <n v="2"/>
    <x v="234"/>
    <x v="0"/>
    <x v="100"/>
    <x v="3"/>
    <x v="2"/>
    <x v="3"/>
    <n v="7.2799999999999994"/>
    <x v="2"/>
    <x v="285"/>
    <x v="3"/>
  </r>
  <r>
    <s v="CA-2017-124086"/>
    <x v="236"/>
    <s v="MP-18175"/>
    <s v="FUR-BO-10004015"/>
    <n v="2"/>
    <x v="235"/>
    <x v="2"/>
    <x v="101"/>
    <x v="2"/>
    <x v="1"/>
    <x v="0"/>
    <n v="119.99000000000001"/>
    <x v="2"/>
    <x v="139"/>
    <x v="0"/>
  </r>
  <r>
    <s v="CA-2017-121888"/>
    <x v="237"/>
    <s v="CL-11890"/>
    <s v="FUR-BO-10002545"/>
    <n v="3"/>
    <x v="236"/>
    <x v="0"/>
    <x v="102"/>
    <x v="20"/>
    <x v="2"/>
    <x v="0"/>
    <n v="260.97999999999996"/>
    <x v="6"/>
    <x v="10"/>
    <x v="0"/>
  </r>
  <r>
    <s v="CA-2014-166884"/>
    <x v="238"/>
    <s v="CK-12205"/>
    <s v="FUR-FU-10003981"/>
    <n v="5"/>
    <x v="237"/>
    <x v="0"/>
    <x v="29"/>
    <x v="15"/>
    <x v="2"/>
    <x v="3"/>
    <n v="2.08"/>
    <x v="2"/>
    <x v="286"/>
    <x v="3"/>
  </r>
  <r>
    <s v="CA-2014-150245"/>
    <x v="9"/>
    <s v="PC-18745"/>
    <s v="FUR-BO-10002613"/>
    <n v="7"/>
    <x v="238"/>
    <x v="1"/>
    <x v="103"/>
    <x v="7"/>
    <x v="2"/>
    <x v="0"/>
    <n v="280.98"/>
    <x v="2"/>
    <x v="260"/>
    <x v="0"/>
  </r>
  <r>
    <s v="CA-2015-112116"/>
    <x v="146"/>
    <s v="JE-15475"/>
    <s v="FUR-TA-10001039"/>
    <n v="2"/>
    <x v="75"/>
    <x v="0"/>
    <x v="8"/>
    <x v="7"/>
    <x v="2"/>
    <x v="2"/>
    <n v="85.980000000000018"/>
    <x v="9"/>
    <x v="287"/>
    <x v="2"/>
  </r>
  <r>
    <s v="US-2017-102890"/>
    <x v="239"/>
    <s v="SG-20470"/>
    <s v="FUR-TA-10000577"/>
    <n v="5"/>
    <x v="239"/>
    <x v="0"/>
    <x v="13"/>
    <x v="7"/>
    <x v="2"/>
    <x v="2"/>
    <n v="348.21"/>
    <x v="1"/>
    <x v="2"/>
    <x v="2"/>
  </r>
  <r>
    <s v="US-2014-157385"/>
    <x v="240"/>
    <s v="SC-20095"/>
    <s v="FUR-CH-10000863"/>
    <n v="5"/>
    <x v="71"/>
    <x v="0"/>
    <x v="40"/>
    <x v="2"/>
    <x v="1"/>
    <x v="1"/>
    <n v="150.97999999999999"/>
    <x v="0"/>
    <x v="189"/>
    <x v="1"/>
  </r>
  <r>
    <s v="US-2014-157385"/>
    <x v="241"/>
    <s v="SC-20095"/>
    <s v="FUR-CH-10000595"/>
    <n v="2"/>
    <x v="71"/>
    <x v="0"/>
    <x v="40"/>
    <x v="2"/>
    <x v="1"/>
    <x v="1"/>
    <n v="238.4"/>
    <x v="2"/>
    <x v="288"/>
    <x v="1"/>
  </r>
  <r>
    <s v="CA-2014-101602"/>
    <x v="242"/>
    <s v="MC-18100"/>
    <s v="FUR-CH-10004675"/>
    <n v="5"/>
    <x v="240"/>
    <x v="0"/>
    <x v="104"/>
    <x v="5"/>
    <x v="3"/>
    <x v="1"/>
    <n v="218.07999999999998"/>
    <x v="2"/>
    <x v="289"/>
    <x v="1"/>
  </r>
  <r>
    <s v="CA-2015-131338"/>
    <x v="243"/>
    <s v="NP-18325"/>
    <s v="FUR-TA-10002607"/>
    <n v="9"/>
    <x v="108"/>
    <x v="0"/>
    <x v="57"/>
    <x v="25"/>
    <x v="0"/>
    <x v="2"/>
    <n v="70.89"/>
    <x v="4"/>
    <x v="290"/>
    <x v="2"/>
  </r>
  <r>
    <s v="CA-2015-131338"/>
    <x v="244"/>
    <s v="NP-18325"/>
    <s v="FUR-FU-10002157"/>
    <n v="3"/>
    <x v="108"/>
    <x v="0"/>
    <x v="57"/>
    <x v="25"/>
    <x v="0"/>
    <x v="3"/>
    <n v="15.68"/>
    <x v="0"/>
    <x v="27"/>
    <x v="3"/>
  </r>
  <r>
    <s v="CA-2015-131338"/>
    <x v="245"/>
    <s v="NP-18325"/>
    <s v="FUR-FU-10001706"/>
    <n v="2"/>
    <x v="108"/>
    <x v="0"/>
    <x v="57"/>
    <x v="25"/>
    <x v="0"/>
    <x v="3"/>
    <n v="3.08"/>
    <x v="0"/>
    <x v="12"/>
    <x v="3"/>
  </r>
  <r>
    <s v="CA-2015-118423"/>
    <x v="246"/>
    <s v="DP-13390"/>
    <s v="FUR-BO-10000362"/>
    <n v="3"/>
    <x v="241"/>
    <x v="2"/>
    <x v="105"/>
    <x v="8"/>
    <x v="3"/>
    <x v="0"/>
    <n v="170.98000000000002"/>
    <x v="3"/>
    <x v="291"/>
    <x v="0"/>
  </r>
  <r>
    <s v="CA-2017-149181"/>
    <x v="247"/>
    <s v="MD-17350"/>
    <s v="FUR-CH-10004540"/>
    <n v="2"/>
    <x v="242"/>
    <x v="0"/>
    <x v="29"/>
    <x v="15"/>
    <x v="2"/>
    <x v="1"/>
    <n v="34.28"/>
    <x v="3"/>
    <x v="292"/>
    <x v="1"/>
  </r>
  <r>
    <s v="CA-2017-132234"/>
    <x v="248"/>
    <s v="MY-17380"/>
    <s v="FUR-FU-10001290"/>
    <n v="13"/>
    <x v="78"/>
    <x v="1"/>
    <x v="43"/>
    <x v="12"/>
    <x v="1"/>
    <x v="3"/>
    <n v="42.1"/>
    <x v="0"/>
    <x v="293"/>
    <x v="3"/>
  </r>
  <r>
    <s v="CA-2017-158876"/>
    <x v="249"/>
    <s v="AB-10150"/>
    <s v="FUR-FU-10001967"/>
    <n v="2"/>
    <x v="243"/>
    <x v="0"/>
    <x v="106"/>
    <x v="5"/>
    <x v="3"/>
    <x v="3"/>
    <n v="19.990000000000002"/>
    <x v="2"/>
    <x v="211"/>
    <x v="3"/>
  </r>
  <r>
    <s v="CA-2016-164672"/>
    <x v="250"/>
    <s v="GB-14530"/>
    <s v="FUR-FU-10001488"/>
    <n v="2"/>
    <x v="179"/>
    <x v="1"/>
    <x v="2"/>
    <x v="2"/>
    <x v="1"/>
    <x v="3"/>
    <n v="105.98"/>
    <x v="0"/>
    <x v="294"/>
    <x v="3"/>
  </r>
  <r>
    <s v="CA-2014-156349"/>
    <x v="251"/>
    <s v="ML-17395"/>
    <s v="FUR-BO-10000362"/>
    <n v="2"/>
    <x v="244"/>
    <x v="1"/>
    <x v="2"/>
    <x v="2"/>
    <x v="1"/>
    <x v="0"/>
    <n v="170.98000000000002"/>
    <x v="3"/>
    <x v="295"/>
    <x v="0"/>
  </r>
  <r>
    <s v="CA-2017-108560"/>
    <x v="177"/>
    <s v="JC-15385"/>
    <s v="FUR-FU-10002937"/>
    <n v="2"/>
    <x v="245"/>
    <x v="0"/>
    <x v="107"/>
    <x v="13"/>
    <x v="1"/>
    <x v="3"/>
    <n v="99.23"/>
    <x v="0"/>
    <x v="296"/>
    <x v="3"/>
  </r>
  <r>
    <s v="CA-2015-143119"/>
    <x v="252"/>
    <s v="MC-17275"/>
    <s v="FUR-CH-10001270"/>
    <n v="6"/>
    <x v="246"/>
    <x v="0"/>
    <x v="108"/>
    <x v="32"/>
    <x v="0"/>
    <x v="1"/>
    <n v="86.25"/>
    <x v="0"/>
    <x v="297"/>
    <x v="1"/>
  </r>
  <r>
    <s v="CA-2017-101049"/>
    <x v="253"/>
    <s v="AS-10240"/>
    <s v="FUR-FU-10004415"/>
    <n v="5"/>
    <x v="95"/>
    <x v="0"/>
    <x v="26"/>
    <x v="1"/>
    <x v="0"/>
    <x v="3"/>
    <n v="4.4800000000000004"/>
    <x v="2"/>
    <x v="298"/>
    <x v="3"/>
  </r>
  <r>
    <s v="CA-2016-157266"/>
    <x v="254"/>
    <s v="TB-21280"/>
    <s v="FUR-FU-10000629"/>
    <n v="3"/>
    <x v="247"/>
    <x v="0"/>
    <x v="109"/>
    <x v="33"/>
    <x v="2"/>
    <x v="3"/>
    <n v="13.790000000000001"/>
    <x v="0"/>
    <x v="299"/>
    <x v="3"/>
  </r>
  <r>
    <s v="CA-2014-127159"/>
    <x v="227"/>
    <s v="HL-15040"/>
    <s v="FUR-FU-10000010"/>
    <n v="7"/>
    <x v="174"/>
    <x v="0"/>
    <x v="81"/>
    <x v="29"/>
    <x v="0"/>
    <x v="3"/>
    <n v="4.97"/>
    <x v="0"/>
    <x v="300"/>
    <x v="3"/>
  </r>
  <r>
    <s v="US-2015-157154"/>
    <x v="110"/>
    <s v="MM-17920"/>
    <s v="FUR-TA-10001889"/>
    <n v="4"/>
    <x v="248"/>
    <x v="0"/>
    <x v="13"/>
    <x v="7"/>
    <x v="2"/>
    <x v="2"/>
    <n v="424.21000000000004"/>
    <x v="4"/>
    <x v="301"/>
    <x v="2"/>
  </r>
  <r>
    <s v="CA-2015-143077"/>
    <x v="182"/>
    <s v="SF-20965"/>
    <s v="FUR-FU-10003535"/>
    <n v="2"/>
    <x v="97"/>
    <x v="1"/>
    <x v="50"/>
    <x v="17"/>
    <x v="3"/>
    <x v="3"/>
    <n v="27.42"/>
    <x v="2"/>
    <x v="239"/>
    <x v="3"/>
  </r>
  <r>
    <s v="CA-2014-122882"/>
    <x v="255"/>
    <s v="SB-20290"/>
    <s v="FUR-FU-10000758"/>
    <n v="2"/>
    <x v="249"/>
    <x v="1"/>
    <x v="3"/>
    <x v="3"/>
    <x v="2"/>
    <x v="3"/>
    <n v="26.48"/>
    <x v="2"/>
    <x v="302"/>
    <x v="3"/>
  </r>
  <r>
    <s v="CA-2016-147585"/>
    <x v="256"/>
    <s v="CB-12535"/>
    <s v="FUR-FU-10002597"/>
    <n v="3"/>
    <x v="177"/>
    <x v="1"/>
    <x v="82"/>
    <x v="15"/>
    <x v="2"/>
    <x v="3"/>
    <n v="4.9399999999999995"/>
    <x v="0"/>
    <x v="303"/>
    <x v="3"/>
  </r>
  <r>
    <s v="CA-2017-143798"/>
    <x v="46"/>
    <s v="AW-10840"/>
    <s v="FUR-FU-10004306"/>
    <n v="2"/>
    <x v="250"/>
    <x v="0"/>
    <x v="3"/>
    <x v="3"/>
    <x v="2"/>
    <x v="3"/>
    <n v="194.3"/>
    <x v="2"/>
    <x v="156"/>
    <x v="3"/>
  </r>
  <r>
    <s v="CA-2014-142839"/>
    <x v="257"/>
    <s v="TS-21610"/>
    <s v="FUR-TA-10001539"/>
    <n v="6"/>
    <x v="251"/>
    <x v="0"/>
    <x v="3"/>
    <x v="3"/>
    <x v="2"/>
    <x v="2"/>
    <n v="236.97"/>
    <x v="2"/>
    <x v="304"/>
    <x v="2"/>
  </r>
  <r>
    <s v="US-2016-154361"/>
    <x v="258"/>
    <s v="HZ-14950"/>
    <s v="FUR-FU-10004020"/>
    <n v="5"/>
    <x v="252"/>
    <x v="0"/>
    <x v="29"/>
    <x v="15"/>
    <x v="2"/>
    <x v="3"/>
    <n v="5.47"/>
    <x v="2"/>
    <x v="305"/>
    <x v="3"/>
  </r>
  <r>
    <s v="CA-2014-135657"/>
    <x v="259"/>
    <s v="SC-20725"/>
    <s v="FUR-TA-10004086"/>
    <n v="6"/>
    <x v="20"/>
    <x v="0"/>
    <x v="16"/>
    <x v="14"/>
    <x v="2"/>
    <x v="2"/>
    <n v="85.98"/>
    <x v="0"/>
    <x v="306"/>
    <x v="2"/>
  </r>
  <r>
    <s v="CA-2015-114069"/>
    <x v="260"/>
    <s v="ND-18370"/>
    <s v="FUR-CH-10000595"/>
    <n v="9"/>
    <x v="253"/>
    <x v="0"/>
    <x v="13"/>
    <x v="7"/>
    <x v="2"/>
    <x v="1"/>
    <n v="238.4"/>
    <x v="2"/>
    <x v="307"/>
    <x v="1"/>
  </r>
  <r>
    <s v="CA-2017-123491"/>
    <x v="261"/>
    <s v="JK-15205"/>
    <s v="FUR-CH-10003061"/>
    <n v="1"/>
    <x v="254"/>
    <x v="0"/>
    <x v="28"/>
    <x v="2"/>
    <x v="1"/>
    <x v="1"/>
    <n v="89.99"/>
    <x v="0"/>
    <x v="13"/>
    <x v="1"/>
  </r>
  <r>
    <s v="US-2017-124968"/>
    <x v="262"/>
    <s v="MM-18055"/>
    <s v="FUR-TA-10004289"/>
    <n v="7"/>
    <x v="255"/>
    <x v="0"/>
    <x v="9"/>
    <x v="8"/>
    <x v="3"/>
    <x v="2"/>
    <n v="218.75"/>
    <x v="4"/>
    <x v="308"/>
    <x v="2"/>
  </r>
  <r>
    <s v="CA-2017-104003"/>
    <x v="263"/>
    <s v="DC-13285"/>
    <s v="FUR-BO-10003965"/>
    <n v="2"/>
    <x v="256"/>
    <x v="0"/>
    <x v="28"/>
    <x v="2"/>
    <x v="1"/>
    <x v="0"/>
    <n v="180.98000000000002"/>
    <x v="8"/>
    <x v="309"/>
    <x v="0"/>
  </r>
  <r>
    <s v="CA-2016-169943"/>
    <x v="212"/>
    <s v="BN-11515"/>
    <s v="FUR-FU-10002088"/>
    <n v="4"/>
    <x v="257"/>
    <x v="0"/>
    <x v="13"/>
    <x v="7"/>
    <x v="2"/>
    <x v="3"/>
    <n v="8.98"/>
    <x v="0"/>
    <x v="310"/>
    <x v="3"/>
  </r>
  <r>
    <s v="CA-2016-169943"/>
    <x v="187"/>
    <s v="BN-11515"/>
    <s v="FUR-FU-10000010"/>
    <n v="8"/>
    <x v="257"/>
    <x v="0"/>
    <x v="13"/>
    <x v="7"/>
    <x v="2"/>
    <x v="3"/>
    <n v="4.97"/>
    <x v="0"/>
    <x v="311"/>
    <x v="3"/>
  </r>
  <r>
    <s v="US-2015-123218"/>
    <x v="248"/>
    <s v="KD-16345"/>
    <s v="FUR-BO-10003966"/>
    <n v="3"/>
    <x v="258"/>
    <x v="0"/>
    <x v="9"/>
    <x v="8"/>
    <x v="3"/>
    <x v="0"/>
    <n v="170.98000000000002"/>
    <x v="3"/>
    <x v="291"/>
    <x v="0"/>
  </r>
  <r>
    <s v="US-2017-164056"/>
    <x v="264"/>
    <s v="FM-14215"/>
    <s v="FUR-TA-10001307"/>
    <n v="5"/>
    <x v="259"/>
    <x v="1"/>
    <x v="24"/>
    <x v="15"/>
    <x v="2"/>
    <x v="2"/>
    <n v="349.45"/>
    <x v="9"/>
    <x v="312"/>
    <x v="2"/>
  </r>
  <r>
    <s v="CA-2017-152807"/>
    <x v="265"/>
    <s v="MC-18100"/>
    <s v="FUR-FU-10004415"/>
    <n v="2"/>
    <x v="240"/>
    <x v="0"/>
    <x v="104"/>
    <x v="5"/>
    <x v="3"/>
    <x v="3"/>
    <n v="4.4800000000000004"/>
    <x v="2"/>
    <x v="313"/>
    <x v="3"/>
  </r>
  <r>
    <s v="CA-2015-139094"/>
    <x v="266"/>
    <s v="MO-17800"/>
    <s v="FUR-TA-10004607"/>
    <n v="2"/>
    <x v="98"/>
    <x v="2"/>
    <x v="13"/>
    <x v="7"/>
    <x v="2"/>
    <x v="2"/>
    <n v="147.82999999999998"/>
    <x v="3"/>
    <x v="314"/>
    <x v="2"/>
  </r>
  <r>
    <s v="CA-2017-168837"/>
    <x v="267"/>
    <s v="JW-15955"/>
    <s v="FUR-FU-10001918"/>
    <n v="2"/>
    <x v="260"/>
    <x v="0"/>
    <x v="110"/>
    <x v="2"/>
    <x v="1"/>
    <x v="3"/>
    <n v="4.7299999999999995"/>
    <x v="2"/>
    <x v="315"/>
    <x v="3"/>
  </r>
  <r>
    <s v="CA-2015-130785"/>
    <x v="204"/>
    <s v="AG-10900"/>
    <s v="FUR-BO-10000330"/>
    <n v="4"/>
    <x v="261"/>
    <x v="0"/>
    <x v="49"/>
    <x v="2"/>
    <x v="1"/>
    <x v="0"/>
    <n v="120.98"/>
    <x v="8"/>
    <x v="316"/>
    <x v="0"/>
  </r>
  <r>
    <s v="CA-2015-130785"/>
    <x v="268"/>
    <s v="AG-10900"/>
    <s v="FUR-BO-10003159"/>
    <n v="3"/>
    <x v="261"/>
    <x v="0"/>
    <x v="49"/>
    <x v="2"/>
    <x v="1"/>
    <x v="0"/>
    <n v="114.98"/>
    <x v="8"/>
    <x v="317"/>
    <x v="0"/>
  </r>
  <r>
    <s v="CA-2016-110254"/>
    <x v="268"/>
    <s v="ML-17755"/>
    <s v="FUR-FU-10001591"/>
    <n v="9"/>
    <x v="262"/>
    <x v="2"/>
    <x v="111"/>
    <x v="25"/>
    <x v="0"/>
    <x v="3"/>
    <n v="12.2"/>
    <x v="0"/>
    <x v="318"/>
    <x v="3"/>
  </r>
  <r>
    <s v="CA-2014-120474"/>
    <x v="269"/>
    <s v="RP-19390"/>
    <s v="FUR-CH-10001854"/>
    <n v="8"/>
    <x v="105"/>
    <x v="0"/>
    <x v="55"/>
    <x v="15"/>
    <x v="2"/>
    <x v="1"/>
    <n v="350.98"/>
    <x v="0"/>
    <x v="319"/>
    <x v="1"/>
  </r>
  <r>
    <s v="CA-2016-100965"/>
    <x v="145"/>
    <s v="RM-19375"/>
    <s v="FUR-FU-10003039"/>
    <n v="5"/>
    <x v="263"/>
    <x v="0"/>
    <x v="112"/>
    <x v="2"/>
    <x v="1"/>
    <x v="3"/>
    <n v="43.129999999999995"/>
    <x v="2"/>
    <x v="320"/>
    <x v="3"/>
  </r>
  <r>
    <s v="CA-2016-149461"/>
    <x v="270"/>
    <s v="AS-10135"/>
    <s v="FUR-FU-10004270"/>
    <n v="1"/>
    <x v="264"/>
    <x v="2"/>
    <x v="76"/>
    <x v="13"/>
    <x v="1"/>
    <x v="3"/>
    <n v="4.18"/>
    <x v="5"/>
    <x v="321"/>
    <x v="3"/>
  </r>
  <r>
    <s v="CA-2016-165484"/>
    <x v="271"/>
    <s v="HK-14890"/>
    <s v="FUR-FU-10001196"/>
    <n v="7"/>
    <x v="33"/>
    <x v="1"/>
    <x v="20"/>
    <x v="9"/>
    <x v="0"/>
    <x v="3"/>
    <n v="5.7700000000000005"/>
    <x v="5"/>
    <x v="322"/>
    <x v="3"/>
  </r>
  <r>
    <s v="CA-2014-132612"/>
    <x v="272"/>
    <s v="FO-14305"/>
    <s v="FUR-TA-10004534"/>
    <n v="7"/>
    <x v="265"/>
    <x v="0"/>
    <x v="83"/>
    <x v="25"/>
    <x v="0"/>
    <x v="2"/>
    <n v="205.9"/>
    <x v="4"/>
    <x v="323"/>
    <x v="2"/>
  </r>
  <r>
    <s v="US-2017-161193"/>
    <x v="252"/>
    <s v="BT-11680"/>
    <s v="FUR-FU-10001861"/>
    <n v="5"/>
    <x v="266"/>
    <x v="0"/>
    <x v="19"/>
    <x v="15"/>
    <x v="2"/>
    <x v="3"/>
    <n v="19.399999999999999"/>
    <x v="0"/>
    <x v="324"/>
    <x v="3"/>
  </r>
  <r>
    <s v="US-2017-161193"/>
    <x v="273"/>
    <s v="BT-11680"/>
    <s v="FUR-FU-10000206"/>
    <n v="2"/>
    <x v="266"/>
    <x v="0"/>
    <x v="19"/>
    <x v="15"/>
    <x v="2"/>
    <x v="3"/>
    <n v="2.91"/>
    <x v="0"/>
    <x v="214"/>
    <x v="3"/>
  </r>
  <r>
    <s v="CA-2015-131597"/>
    <x v="274"/>
    <s v="SP-20620"/>
    <s v="FUR-TA-10002607"/>
    <n v="3"/>
    <x v="183"/>
    <x v="1"/>
    <x v="3"/>
    <x v="3"/>
    <x v="2"/>
    <x v="2"/>
    <n v="70.89"/>
    <x v="4"/>
    <x v="325"/>
    <x v="2"/>
  </r>
  <r>
    <s v="US-2014-130379"/>
    <x v="275"/>
    <s v="JL-15235"/>
    <s v="FUR-FU-10002553"/>
    <n v="2"/>
    <x v="267"/>
    <x v="0"/>
    <x v="9"/>
    <x v="8"/>
    <x v="3"/>
    <x v="3"/>
    <n v="36.65"/>
    <x v="5"/>
    <x v="326"/>
    <x v="3"/>
  </r>
  <r>
    <s v="CA-2016-168956"/>
    <x v="276"/>
    <s v="EA-14035"/>
    <s v="FUR-CH-10004754"/>
    <n v="3"/>
    <x v="268"/>
    <x v="1"/>
    <x v="9"/>
    <x v="8"/>
    <x v="3"/>
    <x v="1"/>
    <n v="29.98"/>
    <x v="3"/>
    <x v="327"/>
    <x v="1"/>
  </r>
  <r>
    <s v="CA-2016-167507"/>
    <x v="277"/>
    <s v="SA-20830"/>
    <s v="FUR-FU-10001935"/>
    <n v="4"/>
    <x v="128"/>
    <x v="0"/>
    <x v="48"/>
    <x v="25"/>
    <x v="0"/>
    <x v="3"/>
    <n v="3.7"/>
    <x v="2"/>
    <x v="133"/>
    <x v="3"/>
  </r>
  <r>
    <s v="CA-2016-167507"/>
    <x v="278"/>
    <s v="SA-20830"/>
    <s v="FUR-FU-10002878"/>
    <n v="1"/>
    <x v="128"/>
    <x v="0"/>
    <x v="48"/>
    <x v="25"/>
    <x v="0"/>
    <x v="3"/>
    <n v="28.479999999999997"/>
    <x v="2"/>
    <x v="328"/>
    <x v="3"/>
  </r>
  <r>
    <s v="CA-2017-145884"/>
    <x v="279"/>
    <s v="SL-20155"/>
    <s v="FUR-TA-10002356"/>
    <n v="1"/>
    <x v="154"/>
    <x v="2"/>
    <x v="47"/>
    <x v="1"/>
    <x v="0"/>
    <x v="2"/>
    <n v="262.11"/>
    <x v="4"/>
    <x v="329"/>
    <x v="2"/>
  </r>
  <r>
    <s v="CA-2015-131422"/>
    <x v="280"/>
    <s v="GB-14530"/>
    <s v="FUR-CH-10001270"/>
    <n v="3"/>
    <x v="179"/>
    <x v="1"/>
    <x v="2"/>
    <x v="2"/>
    <x v="1"/>
    <x v="1"/>
    <n v="86.25"/>
    <x v="0"/>
    <x v="330"/>
    <x v="1"/>
  </r>
  <r>
    <s v="CA-2014-117345"/>
    <x v="281"/>
    <s v="BF-10975"/>
    <s v="FUR-FU-10000629"/>
    <n v="4"/>
    <x v="269"/>
    <x v="1"/>
    <x v="113"/>
    <x v="34"/>
    <x v="0"/>
    <x v="3"/>
    <n v="13.790000000000001"/>
    <x v="0"/>
    <x v="331"/>
    <x v="3"/>
  </r>
  <r>
    <s v="CA-2016-157763"/>
    <x v="282"/>
    <s v="KH-16330"/>
    <s v="FUR-CH-10000988"/>
    <n v="1"/>
    <x v="270"/>
    <x v="1"/>
    <x v="114"/>
    <x v="0"/>
    <x v="0"/>
    <x v="1"/>
    <n v="140.81"/>
    <x v="0"/>
    <x v="332"/>
    <x v="1"/>
  </r>
  <r>
    <s v="CA-2015-135391"/>
    <x v="283"/>
    <s v="FA-14230"/>
    <s v="FUR-FU-10001986"/>
    <n v="2"/>
    <x v="271"/>
    <x v="1"/>
    <x v="21"/>
    <x v="5"/>
    <x v="3"/>
    <x v="3"/>
    <n v="50.98"/>
    <x v="5"/>
    <x v="333"/>
    <x v="3"/>
  </r>
  <r>
    <s v="US-2017-158512"/>
    <x v="284"/>
    <s v="DA-13450"/>
    <s v="FUR-FU-10004973"/>
    <n v="2"/>
    <x v="272"/>
    <x v="2"/>
    <x v="109"/>
    <x v="33"/>
    <x v="2"/>
    <x v="3"/>
    <n v="18.84"/>
    <x v="0"/>
    <x v="334"/>
    <x v="3"/>
  </r>
  <r>
    <s v="CA-2017-128370"/>
    <x v="285"/>
    <s v="FH-14275"/>
    <s v="FUR-CH-10002602"/>
    <n v="3"/>
    <x v="273"/>
    <x v="1"/>
    <x v="2"/>
    <x v="2"/>
    <x v="1"/>
    <x v="1"/>
    <n v="150.98000000000002"/>
    <x v="7"/>
    <x v="335"/>
    <x v="1"/>
  </r>
  <r>
    <s v="US-2017-121251"/>
    <x v="286"/>
    <s v="GM-14440"/>
    <s v="FUR-BO-10001918"/>
    <n v="2"/>
    <x v="131"/>
    <x v="0"/>
    <x v="28"/>
    <x v="2"/>
    <x v="1"/>
    <x v="0"/>
    <n v="160.97999999999999"/>
    <x v="2"/>
    <x v="336"/>
    <x v="0"/>
  </r>
  <r>
    <s v="US-2016-100839"/>
    <x v="287"/>
    <s v="NC-18625"/>
    <s v="FUR-TA-10004575"/>
    <n v="5"/>
    <x v="274"/>
    <x v="1"/>
    <x v="14"/>
    <x v="12"/>
    <x v="1"/>
    <x v="2"/>
    <n v="290.97999999999996"/>
    <x v="2"/>
    <x v="337"/>
    <x v="2"/>
  </r>
  <r>
    <s v="US-2016-100839"/>
    <x v="287"/>
    <s v="NC-18625"/>
    <s v="FUR-FU-10001617"/>
    <n v="3"/>
    <x v="274"/>
    <x v="1"/>
    <x v="14"/>
    <x v="12"/>
    <x v="1"/>
    <x v="3"/>
    <n v="10.4"/>
    <x v="2"/>
    <x v="338"/>
    <x v="3"/>
  </r>
  <r>
    <s v="CA-2017-118857"/>
    <x v="288"/>
    <s v="AH-10075"/>
    <s v="FUR-FU-10004460"/>
    <n v="5"/>
    <x v="275"/>
    <x v="1"/>
    <x v="0"/>
    <x v="31"/>
    <x v="1"/>
    <x v="3"/>
    <n v="39.289999999999992"/>
    <x v="2"/>
    <x v="339"/>
    <x v="3"/>
  </r>
  <r>
    <s v="CA-2014-116932"/>
    <x v="250"/>
    <s v="ME-18010"/>
    <s v="FUR-CH-10001215"/>
    <n v="2"/>
    <x v="276"/>
    <x v="1"/>
    <x v="28"/>
    <x v="2"/>
    <x v="1"/>
    <x v="1"/>
    <n v="500.98"/>
    <x v="2"/>
    <x v="109"/>
    <x v="1"/>
  </r>
  <r>
    <s v="CA-2014-116932"/>
    <x v="289"/>
    <s v="ME-18010"/>
    <s v="FUR-TA-10004175"/>
    <n v="1"/>
    <x v="276"/>
    <x v="1"/>
    <x v="28"/>
    <x v="2"/>
    <x v="1"/>
    <x v="2"/>
    <n v="341.06"/>
    <x v="2"/>
    <x v="340"/>
    <x v="2"/>
  </r>
  <r>
    <s v="CA-2017-142888"/>
    <x v="290"/>
    <s v="BP-11230"/>
    <s v="FUR-TA-10004767"/>
    <n v="1"/>
    <x v="277"/>
    <x v="0"/>
    <x v="115"/>
    <x v="13"/>
    <x v="1"/>
    <x v="2"/>
    <n v="70.98"/>
    <x v="0"/>
    <x v="341"/>
    <x v="2"/>
  </r>
  <r>
    <s v="US-2016-112977"/>
    <x v="291"/>
    <s v="CJ-12010"/>
    <s v="FUR-BO-10003272"/>
    <n v="1"/>
    <x v="234"/>
    <x v="0"/>
    <x v="100"/>
    <x v="3"/>
    <x v="2"/>
    <x v="0"/>
    <n v="220.97999999999996"/>
    <x v="2"/>
    <x v="342"/>
    <x v="0"/>
  </r>
  <r>
    <s v="CA-2017-118885"/>
    <x v="292"/>
    <s v="JG-15160"/>
    <s v="FUR-CH-10002880"/>
    <n v="4"/>
    <x v="278"/>
    <x v="0"/>
    <x v="2"/>
    <x v="2"/>
    <x v="1"/>
    <x v="1"/>
    <n v="122.99000000000001"/>
    <x v="0"/>
    <x v="343"/>
    <x v="1"/>
  </r>
  <r>
    <s v="CA-2015-109512"/>
    <x v="293"/>
    <s v="LF-17185"/>
    <s v="FUR-CH-10001146"/>
    <n v="7"/>
    <x v="279"/>
    <x v="0"/>
    <x v="13"/>
    <x v="7"/>
    <x v="2"/>
    <x v="1"/>
    <n v="60.890000000000008"/>
    <x v="3"/>
    <x v="344"/>
    <x v="1"/>
  </r>
  <r>
    <s v="CA-2016-147578"/>
    <x v="294"/>
    <s v="PG-18895"/>
    <s v="FUR-FU-10001889"/>
    <n v="3"/>
    <x v="85"/>
    <x v="0"/>
    <x v="46"/>
    <x v="5"/>
    <x v="3"/>
    <x v="3"/>
    <n v="10.52"/>
    <x v="0"/>
    <x v="345"/>
    <x v="3"/>
  </r>
  <r>
    <s v="CA-2014-142587"/>
    <x v="295"/>
    <s v="TB-21520"/>
    <s v="FUR-TA-10000617"/>
    <n v="3"/>
    <x v="5"/>
    <x v="0"/>
    <x v="3"/>
    <x v="3"/>
    <x v="2"/>
    <x v="2"/>
    <n v="227.54999999999998"/>
    <x v="1"/>
    <x v="80"/>
    <x v="2"/>
  </r>
  <r>
    <s v="CA-2014-169775"/>
    <x v="296"/>
    <s v="RA-19945"/>
    <s v="FUR-TA-10001857"/>
    <n v="3"/>
    <x v="280"/>
    <x v="0"/>
    <x v="116"/>
    <x v="1"/>
    <x v="0"/>
    <x v="2"/>
    <n v="105.49000000000001"/>
    <x v="9"/>
    <x v="105"/>
    <x v="2"/>
  </r>
  <r>
    <s v="CA-2017-167094"/>
    <x v="297"/>
    <s v="DK-12835"/>
    <s v="FUR-CH-10000155"/>
    <n v="2"/>
    <x v="223"/>
    <x v="1"/>
    <x v="25"/>
    <x v="17"/>
    <x v="3"/>
    <x v="1"/>
    <n v="299.05"/>
    <x v="2"/>
    <x v="346"/>
    <x v="1"/>
  </r>
  <r>
    <s v="CA-2015-157959"/>
    <x v="298"/>
    <s v="RW-19540"/>
    <s v="FUR-FU-10004093"/>
    <n v="4"/>
    <x v="281"/>
    <x v="1"/>
    <x v="2"/>
    <x v="2"/>
    <x v="1"/>
    <x v="3"/>
    <n v="34.229999999999997"/>
    <x v="0"/>
    <x v="347"/>
    <x v="3"/>
  </r>
  <r>
    <s v="CA-2017-105886"/>
    <x v="299"/>
    <s v="DB-13660"/>
    <s v="FUR-FU-10001037"/>
    <n v="2"/>
    <x v="282"/>
    <x v="0"/>
    <x v="60"/>
    <x v="7"/>
    <x v="2"/>
    <x v="3"/>
    <n v="9.48"/>
    <x v="0"/>
    <x v="348"/>
    <x v="3"/>
  </r>
  <r>
    <s v="US-2017-111423"/>
    <x v="300"/>
    <s v="EH-13765"/>
    <s v="FUR-CH-10003981"/>
    <n v="2"/>
    <x v="283"/>
    <x v="1"/>
    <x v="103"/>
    <x v="7"/>
    <x v="2"/>
    <x v="1"/>
    <n v="256.98"/>
    <x v="7"/>
    <x v="349"/>
    <x v="1"/>
  </r>
  <r>
    <s v="CA-2017-161200"/>
    <x v="301"/>
    <s v="SV-20365"/>
    <s v="FUR-BO-10000468"/>
    <n v="3"/>
    <x v="113"/>
    <x v="0"/>
    <x v="59"/>
    <x v="14"/>
    <x v="2"/>
    <x v="0"/>
    <n v="48.580000000000005"/>
    <x v="0"/>
    <x v="350"/>
    <x v="0"/>
  </r>
  <r>
    <s v="CA-2017-161200"/>
    <x v="302"/>
    <s v="SV-20365"/>
    <s v="FUR-FU-10001706"/>
    <n v="5"/>
    <x v="113"/>
    <x v="0"/>
    <x v="59"/>
    <x v="14"/>
    <x v="2"/>
    <x v="3"/>
    <n v="3.08"/>
    <x v="0"/>
    <x v="351"/>
    <x v="3"/>
  </r>
  <r>
    <s v="CA-2015-141768"/>
    <x v="303"/>
    <s v="NP-18685"/>
    <s v="FUR-FU-10002268"/>
    <n v="3"/>
    <x v="284"/>
    <x v="2"/>
    <x v="28"/>
    <x v="2"/>
    <x v="1"/>
    <x v="3"/>
    <n v="4.91"/>
    <x v="2"/>
    <x v="352"/>
    <x v="3"/>
  </r>
  <r>
    <s v="CA-2016-112109"/>
    <x v="304"/>
    <s v="JE-15715"/>
    <s v="FUR-CH-10004287"/>
    <n v="3"/>
    <x v="285"/>
    <x v="0"/>
    <x v="117"/>
    <x v="12"/>
    <x v="1"/>
    <x v="1"/>
    <n v="276.20000000000005"/>
    <x v="3"/>
    <x v="353"/>
    <x v="1"/>
  </r>
  <r>
    <s v="CA-2017-157987"/>
    <x v="304"/>
    <s v="AC-10615"/>
    <s v="FUR-FU-10001196"/>
    <n v="2"/>
    <x v="286"/>
    <x v="1"/>
    <x v="13"/>
    <x v="7"/>
    <x v="2"/>
    <x v="3"/>
    <n v="5.7700000000000005"/>
    <x v="5"/>
    <x v="354"/>
    <x v="3"/>
  </r>
  <r>
    <s v="CA-2017-157987"/>
    <x v="305"/>
    <s v="AC-10615"/>
    <s v="FUR-TA-10001889"/>
    <n v="1"/>
    <x v="286"/>
    <x v="1"/>
    <x v="13"/>
    <x v="7"/>
    <x v="2"/>
    <x v="2"/>
    <n v="424.21000000000004"/>
    <x v="4"/>
    <x v="355"/>
    <x v="2"/>
  </r>
  <r>
    <s v="CA-2017-157987"/>
    <x v="196"/>
    <s v="AC-10615"/>
    <s v="FUR-CH-10003379"/>
    <n v="5"/>
    <x v="286"/>
    <x v="1"/>
    <x v="13"/>
    <x v="7"/>
    <x v="2"/>
    <x v="1"/>
    <n v="284.98"/>
    <x v="2"/>
    <x v="356"/>
    <x v="1"/>
  </r>
  <r>
    <s v="CA-2014-110408"/>
    <x v="110"/>
    <s v="AS-10225"/>
    <s v="FUR-CH-10003774"/>
    <n v="6"/>
    <x v="48"/>
    <x v="1"/>
    <x v="13"/>
    <x v="7"/>
    <x v="2"/>
    <x v="1"/>
    <n v="90.98"/>
    <x v="0"/>
    <x v="357"/>
    <x v="1"/>
  </r>
  <r>
    <s v="CA-2016-112669"/>
    <x v="67"/>
    <s v="KT-16465"/>
    <s v="FUR-CH-10004086"/>
    <n v="4"/>
    <x v="204"/>
    <x v="0"/>
    <x v="2"/>
    <x v="2"/>
    <x v="1"/>
    <x v="1"/>
    <n v="291.72999999999996"/>
    <x v="2"/>
    <x v="358"/>
    <x v="1"/>
  </r>
  <r>
    <s v="CA-2014-164721"/>
    <x v="306"/>
    <s v="LW-16825"/>
    <s v="FUR-FU-10001940"/>
    <n v="3"/>
    <x v="287"/>
    <x v="1"/>
    <x v="118"/>
    <x v="2"/>
    <x v="1"/>
    <x v="3"/>
    <n v="7.9600000000000009"/>
    <x v="2"/>
    <x v="359"/>
    <x v="3"/>
  </r>
  <r>
    <s v="CA-2015-127509"/>
    <x v="307"/>
    <s v="AS-10090"/>
    <s v="FUR-TA-10002855"/>
    <n v="7"/>
    <x v="288"/>
    <x v="0"/>
    <x v="71"/>
    <x v="23"/>
    <x v="3"/>
    <x v="2"/>
    <n v="146.34"/>
    <x v="0"/>
    <x v="360"/>
    <x v="2"/>
  </r>
  <r>
    <s v="US-2017-147221"/>
    <x v="308"/>
    <s v="JS-16030"/>
    <s v="FUR-FU-10004020"/>
    <n v="4"/>
    <x v="289"/>
    <x v="0"/>
    <x v="6"/>
    <x v="5"/>
    <x v="3"/>
    <x v="3"/>
    <n v="5.47"/>
    <x v="2"/>
    <x v="361"/>
    <x v="3"/>
  </r>
  <r>
    <s v="CA-2017-163510"/>
    <x v="309"/>
    <s v="JW-15955"/>
    <s v="FUR-CH-10001146"/>
    <n v="5"/>
    <x v="260"/>
    <x v="0"/>
    <x v="110"/>
    <x v="2"/>
    <x v="1"/>
    <x v="1"/>
    <n v="60.890000000000008"/>
    <x v="3"/>
    <x v="16"/>
    <x v="1"/>
  </r>
  <r>
    <s v="CA-2017-165386"/>
    <x v="310"/>
    <s v="CM-12190"/>
    <s v="FUR-BO-10003034"/>
    <n v="2"/>
    <x v="290"/>
    <x v="0"/>
    <x v="9"/>
    <x v="8"/>
    <x v="3"/>
    <x v="0"/>
    <n v="130.98000000000002"/>
    <x v="3"/>
    <x v="362"/>
    <x v="0"/>
  </r>
  <r>
    <s v="CA-2016-145905"/>
    <x v="311"/>
    <s v="AM-10705"/>
    <s v="FUR-CH-10001854"/>
    <n v="1"/>
    <x v="291"/>
    <x v="0"/>
    <x v="76"/>
    <x v="30"/>
    <x v="0"/>
    <x v="1"/>
    <n v="350.98"/>
    <x v="0"/>
    <x v="363"/>
    <x v="1"/>
  </r>
  <r>
    <s v="CA-2016-168354"/>
    <x v="132"/>
    <s v="RH-19510"/>
    <s v="FUR-CH-10004675"/>
    <n v="4"/>
    <x v="292"/>
    <x v="2"/>
    <x v="119"/>
    <x v="35"/>
    <x v="2"/>
    <x v="1"/>
    <n v="218.07999999999998"/>
    <x v="2"/>
    <x v="364"/>
    <x v="1"/>
  </r>
  <r>
    <s v="CA-2015-114237"/>
    <x v="312"/>
    <s v="MC-17275"/>
    <s v="FUR-BO-10004409"/>
    <n v="2"/>
    <x v="246"/>
    <x v="0"/>
    <x v="108"/>
    <x v="32"/>
    <x v="0"/>
    <x v="0"/>
    <n v="70.98"/>
    <x v="4"/>
    <x v="341"/>
    <x v="0"/>
  </r>
  <r>
    <s v="CA-2017-162481"/>
    <x v="313"/>
    <s v="CT-11995"/>
    <s v="FUR-CH-10003061"/>
    <n v="3"/>
    <x v="293"/>
    <x v="0"/>
    <x v="72"/>
    <x v="11"/>
    <x v="3"/>
    <x v="1"/>
    <n v="89.99"/>
    <x v="0"/>
    <x v="365"/>
    <x v="1"/>
  </r>
  <r>
    <s v="CA-2015-122287"/>
    <x v="156"/>
    <s v="SN-20560"/>
    <s v="FUR-FU-10004973"/>
    <n v="5"/>
    <x v="294"/>
    <x v="2"/>
    <x v="105"/>
    <x v="22"/>
    <x v="1"/>
    <x v="3"/>
    <n v="18.84"/>
    <x v="0"/>
    <x v="366"/>
    <x v="3"/>
  </r>
  <r>
    <s v="CA-2015-142237"/>
    <x v="314"/>
    <s v="CK-12595"/>
    <s v="FUR-FU-10004848"/>
    <n v="7"/>
    <x v="295"/>
    <x v="0"/>
    <x v="3"/>
    <x v="3"/>
    <x v="2"/>
    <x v="3"/>
    <n v="51.75"/>
    <x v="2"/>
    <x v="367"/>
    <x v="3"/>
  </r>
  <r>
    <s v="CA-2015-142237"/>
    <x v="315"/>
    <s v="CK-12595"/>
    <s v="FUR-CH-10003833"/>
    <n v="8"/>
    <x v="295"/>
    <x v="0"/>
    <x v="3"/>
    <x v="3"/>
    <x v="2"/>
    <x v="1"/>
    <n v="60.980000000000004"/>
    <x v="3"/>
    <x v="368"/>
    <x v="1"/>
  </r>
  <r>
    <s v="CA-2015-142237"/>
    <x v="316"/>
    <s v="CK-12595"/>
    <s v="FUR-FU-10003142"/>
    <n v="6"/>
    <x v="295"/>
    <x v="0"/>
    <x v="3"/>
    <x v="3"/>
    <x v="2"/>
    <x v="3"/>
    <n v="5.28"/>
    <x v="2"/>
    <x v="369"/>
    <x v="3"/>
  </r>
  <r>
    <s v="CA-2016-136434"/>
    <x v="317"/>
    <s v="RD-19480"/>
    <s v="FUR-FU-10001196"/>
    <n v="3"/>
    <x v="296"/>
    <x v="0"/>
    <x v="48"/>
    <x v="6"/>
    <x v="3"/>
    <x v="3"/>
    <n v="5.7700000000000005"/>
    <x v="5"/>
    <x v="370"/>
    <x v="3"/>
  </r>
  <r>
    <s v="CA-2017-120376"/>
    <x v="318"/>
    <s v="TP-21130"/>
    <s v="FUR-CH-10002335"/>
    <n v="7"/>
    <x v="297"/>
    <x v="0"/>
    <x v="25"/>
    <x v="17"/>
    <x v="3"/>
    <x v="1"/>
    <n v="226.67"/>
    <x v="2"/>
    <x v="371"/>
    <x v="1"/>
  </r>
  <r>
    <s v="CA-2017-120376"/>
    <x v="182"/>
    <s v="TP-21130"/>
    <s v="FUR-TA-10004534"/>
    <n v="2"/>
    <x v="297"/>
    <x v="0"/>
    <x v="25"/>
    <x v="17"/>
    <x v="3"/>
    <x v="2"/>
    <n v="205.9"/>
    <x v="4"/>
    <x v="372"/>
    <x v="2"/>
  </r>
  <r>
    <s v="CA-2014-106439"/>
    <x v="319"/>
    <s v="GG-14650"/>
    <s v="FUR-CH-10003833"/>
    <n v="3"/>
    <x v="298"/>
    <x v="1"/>
    <x v="2"/>
    <x v="2"/>
    <x v="1"/>
    <x v="1"/>
    <n v="60.980000000000004"/>
    <x v="3"/>
    <x v="373"/>
    <x v="1"/>
  </r>
  <r>
    <s v="CA-2015-133452"/>
    <x v="320"/>
    <s v="ZC-21910"/>
    <s v="FUR-TA-10003954"/>
    <n v="3"/>
    <x v="133"/>
    <x v="0"/>
    <x v="67"/>
    <x v="13"/>
    <x v="1"/>
    <x v="2"/>
    <n v="296.18"/>
    <x v="2"/>
    <x v="374"/>
    <x v="2"/>
  </r>
  <r>
    <s v="US-2017-110996"/>
    <x v="321"/>
    <s v="KA-16525"/>
    <s v="FUR-CH-10003956"/>
    <n v="5"/>
    <x v="299"/>
    <x v="0"/>
    <x v="120"/>
    <x v="2"/>
    <x v="1"/>
    <x v="1"/>
    <n v="70.98"/>
    <x v="2"/>
    <x v="116"/>
    <x v="1"/>
  </r>
  <r>
    <s v="CA-2014-131051"/>
    <x v="322"/>
    <s v="TR-21325"/>
    <s v="FUR-FU-10001861"/>
    <n v="3"/>
    <x v="300"/>
    <x v="0"/>
    <x v="28"/>
    <x v="2"/>
    <x v="1"/>
    <x v="3"/>
    <n v="19.399999999999999"/>
    <x v="0"/>
    <x v="375"/>
    <x v="3"/>
  </r>
  <r>
    <s v="CA-2015-120103"/>
    <x v="128"/>
    <s v="MS-17365"/>
    <s v="FUR-FU-10002885"/>
    <n v="2"/>
    <x v="301"/>
    <x v="0"/>
    <x v="41"/>
    <x v="22"/>
    <x v="1"/>
    <x v="3"/>
    <n v="4.82"/>
    <x v="0"/>
    <x v="280"/>
    <x v="3"/>
  </r>
  <r>
    <s v="CA-2017-166142"/>
    <x v="323"/>
    <s v="MM-17260"/>
    <s v="FUR-TA-10004607"/>
    <n v="3"/>
    <x v="302"/>
    <x v="0"/>
    <x v="16"/>
    <x v="14"/>
    <x v="2"/>
    <x v="2"/>
    <n v="147.82999999999998"/>
    <x v="3"/>
    <x v="376"/>
    <x v="2"/>
  </r>
  <r>
    <s v="CA-2014-145926"/>
    <x v="324"/>
    <s v="MP-17470"/>
    <s v="FUR-CH-10004289"/>
    <n v="5"/>
    <x v="31"/>
    <x v="2"/>
    <x v="13"/>
    <x v="7"/>
    <x v="2"/>
    <x v="1"/>
    <n v="95.98"/>
    <x v="3"/>
    <x v="377"/>
    <x v="1"/>
  </r>
  <r>
    <s v="CA-2014-123295"/>
    <x v="325"/>
    <s v="AH-10120"/>
    <s v="FUR-CH-10002372"/>
    <n v="4"/>
    <x v="303"/>
    <x v="2"/>
    <x v="90"/>
    <x v="22"/>
    <x v="1"/>
    <x v="1"/>
    <n v="80.98"/>
    <x v="0"/>
    <x v="378"/>
    <x v="1"/>
  </r>
  <r>
    <s v="CA-2015-164882"/>
    <x v="326"/>
    <s v="SG-20080"/>
    <s v="FUR-CH-10004218"/>
    <n v="4"/>
    <x v="304"/>
    <x v="0"/>
    <x v="121"/>
    <x v="2"/>
    <x v="1"/>
    <x v="1"/>
    <n v="100.98"/>
    <x v="3"/>
    <x v="379"/>
    <x v="1"/>
  </r>
  <r>
    <s v="CA-2015-164882"/>
    <x v="327"/>
    <s v="SG-20080"/>
    <s v="FUR-BO-10002213"/>
    <n v="1"/>
    <x v="304"/>
    <x v="0"/>
    <x v="121"/>
    <x v="2"/>
    <x v="1"/>
    <x v="0"/>
    <n v="500.98000000000008"/>
    <x v="8"/>
    <x v="380"/>
    <x v="0"/>
  </r>
  <r>
    <s v="CA-2015-159786"/>
    <x v="328"/>
    <s v="RK-19300"/>
    <s v="FUR-TA-10001307"/>
    <n v="1"/>
    <x v="305"/>
    <x v="0"/>
    <x v="72"/>
    <x v="7"/>
    <x v="2"/>
    <x v="2"/>
    <n v="349.45"/>
    <x v="9"/>
    <x v="381"/>
    <x v="2"/>
  </r>
  <r>
    <s v="CA-2017-158246"/>
    <x v="328"/>
    <s v="JB-15400"/>
    <s v="FUR-CH-10003061"/>
    <n v="3"/>
    <x v="306"/>
    <x v="1"/>
    <x v="122"/>
    <x v="2"/>
    <x v="1"/>
    <x v="1"/>
    <n v="89.99"/>
    <x v="0"/>
    <x v="365"/>
    <x v="1"/>
  </r>
  <r>
    <s v="CA-2017-167381"/>
    <x v="128"/>
    <s v="EH-14005"/>
    <s v="FUR-BO-10001972"/>
    <n v="2"/>
    <x v="307"/>
    <x v="2"/>
    <x v="123"/>
    <x v="17"/>
    <x v="3"/>
    <x v="0"/>
    <n v="120.98"/>
    <x v="8"/>
    <x v="382"/>
    <x v="0"/>
  </r>
  <r>
    <s v="CA-2015-134859"/>
    <x v="329"/>
    <s v="JK-16120"/>
    <s v="FUR-FU-10003623"/>
    <n v="3"/>
    <x v="209"/>
    <x v="2"/>
    <x v="14"/>
    <x v="8"/>
    <x v="3"/>
    <x v="3"/>
    <n v="27.060000000000002"/>
    <x v="2"/>
    <x v="383"/>
    <x v="3"/>
  </r>
  <r>
    <s v="US-2014-114188"/>
    <x v="330"/>
    <s v="RF-19345"/>
    <s v="FUR-FU-10000076"/>
    <n v="7"/>
    <x v="308"/>
    <x v="1"/>
    <x v="59"/>
    <x v="28"/>
    <x v="2"/>
    <x v="3"/>
    <n v="19.98"/>
    <x v="2"/>
    <x v="384"/>
    <x v="3"/>
  </r>
  <r>
    <s v="CA-2015-156377"/>
    <x v="331"/>
    <s v="TB-21625"/>
    <s v="FUR-FU-10002364"/>
    <n v="5"/>
    <x v="309"/>
    <x v="0"/>
    <x v="124"/>
    <x v="5"/>
    <x v="3"/>
    <x v="3"/>
    <n v="7.38"/>
    <x v="5"/>
    <x v="385"/>
    <x v="3"/>
  </r>
  <r>
    <s v="CA-2014-159520"/>
    <x v="332"/>
    <s v="GT-14635"/>
    <s v="FUR-TA-10003238"/>
    <n v="3"/>
    <x v="310"/>
    <x v="1"/>
    <x v="58"/>
    <x v="7"/>
    <x v="2"/>
    <x v="2"/>
    <n v="550.98"/>
    <x v="9"/>
    <x v="386"/>
    <x v="2"/>
  </r>
  <r>
    <s v="US-2016-152051"/>
    <x v="333"/>
    <s v="TS-21160"/>
    <s v="FUR-CH-10002965"/>
    <n v="3"/>
    <x v="311"/>
    <x v="1"/>
    <x v="125"/>
    <x v="3"/>
    <x v="2"/>
    <x v="1"/>
    <n v="200.98"/>
    <x v="2"/>
    <x v="150"/>
    <x v="1"/>
  </r>
  <r>
    <s v="CA-2014-141607"/>
    <x v="334"/>
    <s v="WB-21850"/>
    <s v="FUR-FU-10003975"/>
    <n v="1"/>
    <x v="312"/>
    <x v="0"/>
    <x v="40"/>
    <x v="2"/>
    <x v="1"/>
    <x v="3"/>
    <n v="43.31"/>
    <x v="0"/>
    <x v="387"/>
    <x v="3"/>
  </r>
  <r>
    <s v="US-2017-139969"/>
    <x v="335"/>
    <s v="AF-10870"/>
    <s v="FUR-CH-10001973"/>
    <n v="3"/>
    <x v="313"/>
    <x v="0"/>
    <x v="126"/>
    <x v="5"/>
    <x v="3"/>
    <x v="1"/>
    <n v="110.97999999999999"/>
    <x v="3"/>
    <x v="388"/>
    <x v="1"/>
  </r>
  <r>
    <s v="US-2016-120460"/>
    <x v="336"/>
    <s v="BF-11170"/>
    <s v="FUR-FU-10004973"/>
    <n v="3"/>
    <x v="314"/>
    <x v="2"/>
    <x v="127"/>
    <x v="5"/>
    <x v="3"/>
    <x v="3"/>
    <n v="18.84"/>
    <x v="0"/>
    <x v="389"/>
    <x v="3"/>
  </r>
  <r>
    <s v="CA-2016-141019"/>
    <x v="337"/>
    <s v="LH-17155"/>
    <s v="FUR-FU-10002937"/>
    <n v="1"/>
    <x v="41"/>
    <x v="0"/>
    <x v="28"/>
    <x v="2"/>
    <x v="1"/>
    <x v="3"/>
    <n v="99.23"/>
    <x v="0"/>
    <x v="390"/>
    <x v="3"/>
  </r>
  <r>
    <s v="CA-2016-154018"/>
    <x v="37"/>
    <s v="HA-14920"/>
    <s v="FUR-FU-10003394"/>
    <n v="5"/>
    <x v="43"/>
    <x v="0"/>
    <x v="28"/>
    <x v="2"/>
    <x v="1"/>
    <x v="3"/>
    <n v="69.959999999999994"/>
    <x v="0"/>
    <x v="391"/>
    <x v="3"/>
  </r>
  <r>
    <s v="US-2017-137491"/>
    <x v="338"/>
    <s v="LC-16930"/>
    <s v="FUR-CH-10004675"/>
    <n v="2"/>
    <x v="221"/>
    <x v="1"/>
    <x v="88"/>
    <x v="5"/>
    <x v="3"/>
    <x v="1"/>
    <n v="218.07999999999998"/>
    <x v="2"/>
    <x v="161"/>
    <x v="1"/>
  </r>
  <r>
    <s v="CA-2016-128818"/>
    <x v="339"/>
    <s v="CJ-12010"/>
    <s v="FUR-CH-10002084"/>
    <n v="4"/>
    <x v="234"/>
    <x v="0"/>
    <x v="100"/>
    <x v="3"/>
    <x v="2"/>
    <x v="1"/>
    <n v="122.99000000000001"/>
    <x v="7"/>
    <x v="392"/>
    <x v="1"/>
  </r>
  <r>
    <s v="CA-2016-128818"/>
    <x v="340"/>
    <s v="CJ-12010"/>
    <s v="FUR-FU-10001940"/>
    <n v="8"/>
    <x v="234"/>
    <x v="0"/>
    <x v="100"/>
    <x v="3"/>
    <x v="2"/>
    <x v="3"/>
    <n v="7.9600000000000009"/>
    <x v="2"/>
    <x v="393"/>
    <x v="3"/>
  </r>
  <r>
    <s v="CA-2017-143063"/>
    <x v="177"/>
    <s v="IL-15100"/>
    <s v="FUR-FU-10003708"/>
    <n v="2"/>
    <x v="315"/>
    <x v="0"/>
    <x v="29"/>
    <x v="6"/>
    <x v="3"/>
    <x v="3"/>
    <n v="60.650000000000006"/>
    <x v="2"/>
    <x v="18"/>
    <x v="3"/>
  </r>
  <r>
    <s v="US-2014-165659"/>
    <x v="341"/>
    <s v="LT-17110"/>
    <s v="FUR-FU-10001935"/>
    <n v="6"/>
    <x v="127"/>
    <x v="0"/>
    <x v="64"/>
    <x v="2"/>
    <x v="1"/>
    <x v="3"/>
    <n v="3.7"/>
    <x v="2"/>
    <x v="175"/>
    <x v="3"/>
  </r>
  <r>
    <s v="CA-2015-138002"/>
    <x v="342"/>
    <s v="BT-11305"/>
    <s v="FUR-FU-10004748"/>
    <n v="3"/>
    <x v="215"/>
    <x v="2"/>
    <x v="94"/>
    <x v="2"/>
    <x v="1"/>
    <x v="3"/>
    <n v="63.94"/>
    <x v="0"/>
    <x v="394"/>
    <x v="3"/>
  </r>
  <r>
    <s v="CA-2015-128860"/>
    <x v="343"/>
    <s v="SC-20725"/>
    <s v="FUR-FU-10001473"/>
    <n v="1"/>
    <x v="20"/>
    <x v="0"/>
    <x v="16"/>
    <x v="14"/>
    <x v="2"/>
    <x v="3"/>
    <n v="13.73"/>
    <x v="0"/>
    <x v="395"/>
    <x v="3"/>
  </r>
  <r>
    <s v="CA-2017-107874"/>
    <x v="344"/>
    <s v="SW-20275"/>
    <s v="FUR-FU-10003535"/>
    <n v="1"/>
    <x v="316"/>
    <x v="0"/>
    <x v="13"/>
    <x v="7"/>
    <x v="2"/>
    <x v="3"/>
    <n v="27.42"/>
    <x v="2"/>
    <x v="396"/>
    <x v="3"/>
  </r>
  <r>
    <s v="CA-2017-129378"/>
    <x v="4"/>
    <s v="NS-18505"/>
    <s v="FUR-CH-10000553"/>
    <n v="4"/>
    <x v="317"/>
    <x v="0"/>
    <x v="112"/>
    <x v="2"/>
    <x v="1"/>
    <x v="1"/>
    <n v="33.94"/>
    <x v="2"/>
    <x v="397"/>
    <x v="1"/>
  </r>
  <r>
    <s v="CA-2015-131884"/>
    <x v="345"/>
    <s v="DK-13375"/>
    <s v="FUR-CH-10004860"/>
    <n v="1"/>
    <x v="318"/>
    <x v="0"/>
    <x v="128"/>
    <x v="15"/>
    <x v="2"/>
    <x v="1"/>
    <n v="100.98"/>
    <x v="2"/>
    <x v="398"/>
    <x v="1"/>
  </r>
  <r>
    <s v="CA-2016-106383"/>
    <x v="169"/>
    <s v="BT-11440"/>
    <s v="FUR-BO-10002202"/>
    <n v="1"/>
    <x v="319"/>
    <x v="0"/>
    <x v="129"/>
    <x v="12"/>
    <x v="1"/>
    <x v="0"/>
    <n v="240.97999999999996"/>
    <x v="10"/>
    <x v="399"/>
    <x v="0"/>
  </r>
  <r>
    <s v="CA-2016-139157"/>
    <x v="346"/>
    <s v="GM-14680"/>
    <s v="FUR-TA-10003238"/>
    <n v="1"/>
    <x v="185"/>
    <x v="0"/>
    <x v="15"/>
    <x v="13"/>
    <x v="1"/>
    <x v="2"/>
    <n v="550.98"/>
    <x v="9"/>
    <x v="400"/>
    <x v="2"/>
  </r>
  <r>
    <s v="CA-2017-157091"/>
    <x v="347"/>
    <s v="DB-13405"/>
    <s v="FUR-FU-10000293"/>
    <n v="5"/>
    <x v="320"/>
    <x v="0"/>
    <x v="87"/>
    <x v="6"/>
    <x v="3"/>
    <x v="3"/>
    <n v="105.28999999999999"/>
    <x v="2"/>
    <x v="401"/>
    <x v="3"/>
  </r>
  <r>
    <s v="CA-2017-166849"/>
    <x v="348"/>
    <s v="SJ-20125"/>
    <s v="FUR-FU-10004597"/>
    <n v="2"/>
    <x v="321"/>
    <x v="2"/>
    <x v="9"/>
    <x v="8"/>
    <x v="3"/>
    <x v="3"/>
    <n v="55.5"/>
    <x v="5"/>
    <x v="402"/>
    <x v="3"/>
  </r>
  <r>
    <s v="CA-2016-164091"/>
    <x v="349"/>
    <s v="LA-16780"/>
    <s v="FUR-FU-10004952"/>
    <n v="2"/>
    <x v="160"/>
    <x v="1"/>
    <x v="32"/>
    <x v="18"/>
    <x v="2"/>
    <x v="3"/>
    <n v="54.74"/>
    <x v="0"/>
    <x v="222"/>
    <x v="3"/>
  </r>
  <r>
    <s v="CA-2017-105214"/>
    <x v="350"/>
    <s v="TS-21610"/>
    <s v="FUR-CH-10000015"/>
    <n v="7"/>
    <x v="251"/>
    <x v="0"/>
    <x v="3"/>
    <x v="3"/>
    <x v="2"/>
    <x v="1"/>
    <n v="216.6"/>
    <x v="0"/>
    <x v="403"/>
    <x v="1"/>
  </r>
  <r>
    <s v="CA-2017-122994"/>
    <x v="350"/>
    <s v="MV-17485"/>
    <s v="FUR-BO-10004015"/>
    <n v="3"/>
    <x v="322"/>
    <x v="0"/>
    <x v="54"/>
    <x v="25"/>
    <x v="0"/>
    <x v="0"/>
    <n v="119.99000000000001"/>
    <x v="2"/>
    <x v="404"/>
    <x v="0"/>
  </r>
  <r>
    <s v="CA-2015-142944"/>
    <x v="11"/>
    <s v="JL-15850"/>
    <s v="FUR-FU-10000308"/>
    <n v="7"/>
    <x v="323"/>
    <x v="0"/>
    <x v="28"/>
    <x v="2"/>
    <x v="1"/>
    <x v="3"/>
    <n v="62.18"/>
    <x v="0"/>
    <x v="405"/>
    <x v="3"/>
  </r>
  <r>
    <s v="CA-2014-157882"/>
    <x v="237"/>
    <s v="AR-10405"/>
    <s v="FUR-TA-10001866"/>
    <n v="1"/>
    <x v="58"/>
    <x v="1"/>
    <x v="20"/>
    <x v="20"/>
    <x v="2"/>
    <x v="2"/>
    <n v="179.29"/>
    <x v="2"/>
    <x v="406"/>
    <x v="2"/>
  </r>
  <r>
    <s v="CA-2014-157882"/>
    <x v="351"/>
    <s v="AR-10405"/>
    <s v="FUR-CH-10002774"/>
    <n v="3"/>
    <x v="58"/>
    <x v="1"/>
    <x v="20"/>
    <x v="20"/>
    <x v="2"/>
    <x v="1"/>
    <n v="50.980000000000004"/>
    <x v="3"/>
    <x v="407"/>
    <x v="1"/>
  </r>
  <r>
    <s v="CA-2014-104283"/>
    <x v="352"/>
    <s v="LM-17065"/>
    <s v="FUR-TA-10001039"/>
    <n v="1"/>
    <x v="324"/>
    <x v="0"/>
    <x v="130"/>
    <x v="21"/>
    <x v="0"/>
    <x v="2"/>
    <n v="85.980000000000018"/>
    <x v="9"/>
    <x v="408"/>
    <x v="2"/>
  </r>
  <r>
    <s v="CA-2017-142622"/>
    <x v="102"/>
    <s v="JK-15625"/>
    <s v="FUR-CH-10003833"/>
    <n v="2"/>
    <x v="325"/>
    <x v="0"/>
    <x v="15"/>
    <x v="13"/>
    <x v="1"/>
    <x v="1"/>
    <n v="60.980000000000004"/>
    <x v="3"/>
    <x v="409"/>
    <x v="1"/>
  </r>
  <r>
    <s v="CA-2017-142622"/>
    <x v="353"/>
    <s v="JK-15625"/>
    <s v="FUR-CH-10004289"/>
    <n v="8"/>
    <x v="325"/>
    <x v="0"/>
    <x v="15"/>
    <x v="13"/>
    <x v="1"/>
    <x v="1"/>
    <n v="95.98"/>
    <x v="3"/>
    <x v="410"/>
    <x v="1"/>
  </r>
  <r>
    <s v="CA-2017-142622"/>
    <x v="354"/>
    <s v="JK-15625"/>
    <s v="FUR-BO-10004467"/>
    <n v="2"/>
    <x v="325"/>
    <x v="0"/>
    <x v="15"/>
    <x v="13"/>
    <x v="1"/>
    <x v="0"/>
    <n v="99.990000000000009"/>
    <x v="8"/>
    <x v="411"/>
    <x v="0"/>
  </r>
  <r>
    <s v="CA-2017-115154"/>
    <x v="135"/>
    <s v="RS-19420"/>
    <s v="FUR-TA-10001950"/>
    <n v="2"/>
    <x v="326"/>
    <x v="1"/>
    <x v="15"/>
    <x v="13"/>
    <x v="1"/>
    <x v="2"/>
    <n v="446.49"/>
    <x v="0"/>
    <x v="412"/>
    <x v="2"/>
  </r>
  <r>
    <s v="CA-2015-149342"/>
    <x v="343"/>
    <s v="TS-21160"/>
    <s v="FUR-FU-10002937"/>
    <n v="6"/>
    <x v="311"/>
    <x v="1"/>
    <x v="125"/>
    <x v="3"/>
    <x v="2"/>
    <x v="3"/>
    <n v="99.23"/>
    <x v="0"/>
    <x v="413"/>
    <x v="3"/>
  </r>
  <r>
    <s v="CA-2017-127929"/>
    <x v="89"/>
    <s v="FM-14215"/>
    <s v="FUR-FU-10003708"/>
    <n v="3"/>
    <x v="259"/>
    <x v="1"/>
    <x v="24"/>
    <x v="15"/>
    <x v="2"/>
    <x v="3"/>
    <n v="60.650000000000006"/>
    <x v="2"/>
    <x v="414"/>
    <x v="3"/>
  </r>
  <r>
    <s v="CA-2015-113145"/>
    <x v="355"/>
    <s v="VD-21670"/>
    <s v="FUR-FU-10000965"/>
    <n v="5"/>
    <x v="37"/>
    <x v="0"/>
    <x v="11"/>
    <x v="9"/>
    <x v="0"/>
    <x v="3"/>
    <n v="51.94"/>
    <x v="0"/>
    <x v="415"/>
    <x v="3"/>
  </r>
  <r>
    <s v="CA-2017-157931"/>
    <x v="204"/>
    <s v="MO-17800"/>
    <s v="FUR-CH-10000785"/>
    <n v="4"/>
    <x v="98"/>
    <x v="2"/>
    <x v="13"/>
    <x v="7"/>
    <x v="2"/>
    <x v="1"/>
    <n v="180.98000000000002"/>
    <x v="7"/>
    <x v="416"/>
    <x v="1"/>
  </r>
  <r>
    <s v="CA-2016-115574"/>
    <x v="356"/>
    <s v="BP-11185"/>
    <s v="FUR-BO-10003441"/>
    <n v="2"/>
    <x v="49"/>
    <x v="1"/>
    <x v="31"/>
    <x v="12"/>
    <x v="1"/>
    <x v="0"/>
    <n v="100.98"/>
    <x v="2"/>
    <x v="46"/>
    <x v="0"/>
  </r>
  <r>
    <s v="US-2017-120418"/>
    <x v="357"/>
    <s v="BC-11125"/>
    <s v="FUR-CH-10001394"/>
    <n v="1"/>
    <x v="327"/>
    <x v="2"/>
    <x v="105"/>
    <x v="22"/>
    <x v="1"/>
    <x v="1"/>
    <n v="350.98999999999995"/>
    <x v="3"/>
    <x v="417"/>
    <x v="1"/>
  </r>
  <r>
    <s v="CA-2017-122035"/>
    <x v="300"/>
    <s v="EM-13825"/>
    <s v="FUR-CH-10003833"/>
    <n v="3"/>
    <x v="328"/>
    <x v="1"/>
    <x v="131"/>
    <x v="36"/>
    <x v="3"/>
    <x v="1"/>
    <n v="60.980000000000004"/>
    <x v="3"/>
    <x v="373"/>
    <x v="1"/>
  </r>
  <r>
    <s v="CA-2015-105102"/>
    <x v="358"/>
    <s v="BM-11575"/>
    <s v="FUR-BO-10004709"/>
    <n v="1"/>
    <x v="329"/>
    <x v="1"/>
    <x v="13"/>
    <x v="7"/>
    <x v="2"/>
    <x v="0"/>
    <n v="57.98"/>
    <x v="4"/>
    <x v="418"/>
    <x v="0"/>
  </r>
  <r>
    <s v="US-2015-147739"/>
    <x v="161"/>
    <s v="JD-16150"/>
    <s v="FUR-FU-10001468"/>
    <n v="4"/>
    <x v="101"/>
    <x v="1"/>
    <x v="12"/>
    <x v="11"/>
    <x v="3"/>
    <x v="3"/>
    <n v="170.98"/>
    <x v="2"/>
    <x v="419"/>
    <x v="3"/>
  </r>
  <r>
    <s v="US-2014-143231"/>
    <x v="129"/>
    <s v="GM-14455"/>
    <s v="FUR-FU-10002501"/>
    <n v="5"/>
    <x v="212"/>
    <x v="2"/>
    <x v="29"/>
    <x v="15"/>
    <x v="2"/>
    <x v="3"/>
    <n v="12.64"/>
    <x v="0"/>
    <x v="420"/>
    <x v="3"/>
  </r>
  <r>
    <s v="CA-2016-159373"/>
    <x v="359"/>
    <s v="LT-17110"/>
    <s v="FUR-TA-10004619"/>
    <n v="5"/>
    <x v="127"/>
    <x v="0"/>
    <x v="64"/>
    <x v="2"/>
    <x v="1"/>
    <x v="2"/>
    <n v="159.31"/>
    <x v="2"/>
    <x v="421"/>
    <x v="2"/>
  </r>
  <r>
    <s v="CA-2015-111514"/>
    <x v="360"/>
    <s v="SC-20260"/>
    <s v="FUR-BO-10002545"/>
    <n v="7"/>
    <x v="330"/>
    <x v="1"/>
    <x v="28"/>
    <x v="2"/>
    <x v="1"/>
    <x v="0"/>
    <n v="260.97999999999996"/>
    <x v="6"/>
    <x v="422"/>
    <x v="0"/>
  </r>
  <r>
    <s v="US-2014-148838"/>
    <x v="361"/>
    <s v="CP-12340"/>
    <s v="FUR-TA-10003473"/>
    <n v="7"/>
    <x v="331"/>
    <x v="1"/>
    <x v="13"/>
    <x v="7"/>
    <x v="2"/>
    <x v="2"/>
    <n v="376.13000000000005"/>
    <x v="1"/>
    <x v="423"/>
    <x v="2"/>
  </r>
  <r>
    <s v="US-2014-148838"/>
    <x v="362"/>
    <s v="CP-12340"/>
    <s v="FUR-TA-10001950"/>
    <n v="4"/>
    <x v="331"/>
    <x v="1"/>
    <x v="13"/>
    <x v="7"/>
    <x v="2"/>
    <x v="2"/>
    <n v="446.49"/>
    <x v="0"/>
    <x v="424"/>
    <x v="2"/>
  </r>
  <r>
    <s v="US-2014-148838"/>
    <x v="363"/>
    <s v="CP-12340"/>
    <s v="FUR-TA-10004175"/>
    <n v="3"/>
    <x v="331"/>
    <x v="1"/>
    <x v="13"/>
    <x v="7"/>
    <x v="2"/>
    <x v="2"/>
    <n v="341.06"/>
    <x v="2"/>
    <x v="425"/>
    <x v="2"/>
  </r>
  <r>
    <s v="US-2016-108637"/>
    <x v="364"/>
    <s v="AB-10060"/>
    <s v="FUR-FU-10004864"/>
    <n v="2"/>
    <x v="332"/>
    <x v="2"/>
    <x v="57"/>
    <x v="25"/>
    <x v="0"/>
    <x v="3"/>
    <n v="63.94"/>
    <x v="0"/>
    <x v="426"/>
    <x v="3"/>
  </r>
  <r>
    <s v="CA-2014-102295"/>
    <x v="42"/>
    <s v="EH-13990"/>
    <s v="FUR-CH-10001714"/>
    <n v="1"/>
    <x v="333"/>
    <x v="0"/>
    <x v="132"/>
    <x v="2"/>
    <x v="1"/>
    <x v="1"/>
    <n v="150.89000000000001"/>
    <x v="2"/>
    <x v="427"/>
    <x v="1"/>
  </r>
  <r>
    <s v="US-2016-129469"/>
    <x v="365"/>
    <s v="KL-16555"/>
    <s v="FUR-FU-10002298"/>
    <n v="6"/>
    <x v="46"/>
    <x v="1"/>
    <x v="30"/>
    <x v="12"/>
    <x v="1"/>
    <x v="3"/>
    <n v="110.97999999999998"/>
    <x v="2"/>
    <x v="428"/>
    <x v="3"/>
  </r>
  <r>
    <s v="CA-2016-159940"/>
    <x v="366"/>
    <s v="BF-11020"/>
    <s v="FUR-FU-10004973"/>
    <n v="8"/>
    <x v="334"/>
    <x v="1"/>
    <x v="14"/>
    <x v="8"/>
    <x v="3"/>
    <x v="3"/>
    <n v="18.84"/>
    <x v="0"/>
    <x v="429"/>
    <x v="3"/>
  </r>
  <r>
    <s v="CA-2016-159940"/>
    <x v="367"/>
    <s v="BF-11020"/>
    <s v="FUR-CH-10000785"/>
    <n v="2"/>
    <x v="334"/>
    <x v="1"/>
    <x v="14"/>
    <x v="8"/>
    <x v="3"/>
    <x v="1"/>
    <n v="180.98000000000002"/>
    <x v="7"/>
    <x v="430"/>
    <x v="1"/>
  </r>
  <r>
    <s v="CA-2016-118052"/>
    <x v="142"/>
    <s v="BE-11455"/>
    <s v="FUR-FU-10004848"/>
    <n v="7"/>
    <x v="335"/>
    <x v="2"/>
    <x v="70"/>
    <x v="15"/>
    <x v="2"/>
    <x v="3"/>
    <n v="51.75"/>
    <x v="2"/>
    <x v="367"/>
    <x v="3"/>
  </r>
  <r>
    <s v="US-2015-127040"/>
    <x v="368"/>
    <s v="SG-20605"/>
    <s v="FUR-FU-10002878"/>
    <n v="4"/>
    <x v="336"/>
    <x v="0"/>
    <x v="13"/>
    <x v="7"/>
    <x v="2"/>
    <x v="3"/>
    <n v="28.479999999999997"/>
    <x v="2"/>
    <x v="431"/>
    <x v="3"/>
  </r>
  <r>
    <s v="US-2016-110170"/>
    <x v="74"/>
    <s v="HM-14860"/>
    <s v="FUR-BO-10000780"/>
    <n v="7"/>
    <x v="337"/>
    <x v="1"/>
    <x v="133"/>
    <x v="5"/>
    <x v="3"/>
    <x v="0"/>
    <n v="200.98000000000002"/>
    <x v="6"/>
    <x v="432"/>
    <x v="0"/>
  </r>
  <r>
    <s v="CA-2017-155985"/>
    <x v="369"/>
    <s v="BE-11335"/>
    <s v="FUR-FU-10000758"/>
    <n v="8"/>
    <x v="338"/>
    <x v="2"/>
    <x v="28"/>
    <x v="2"/>
    <x v="1"/>
    <x v="3"/>
    <n v="26.48"/>
    <x v="2"/>
    <x v="433"/>
    <x v="3"/>
  </r>
  <r>
    <s v="CA-2014-151295"/>
    <x v="370"/>
    <s v="JA-15970"/>
    <s v="FUR-TA-10002356"/>
    <n v="3"/>
    <x v="339"/>
    <x v="0"/>
    <x v="2"/>
    <x v="2"/>
    <x v="1"/>
    <x v="2"/>
    <n v="262.11"/>
    <x v="4"/>
    <x v="180"/>
    <x v="2"/>
  </r>
  <r>
    <s v="CA-2016-156300"/>
    <x v="371"/>
    <s v="TB-21595"/>
    <s v="FUR-CH-10001714"/>
    <n v="5"/>
    <x v="69"/>
    <x v="0"/>
    <x v="29"/>
    <x v="6"/>
    <x v="3"/>
    <x v="1"/>
    <n v="150.89000000000001"/>
    <x v="2"/>
    <x v="434"/>
    <x v="1"/>
  </r>
  <r>
    <s v="CA-2015-146087"/>
    <x v="372"/>
    <s v="PP-18955"/>
    <s v="FUR-BO-10002824"/>
    <n v="2"/>
    <x v="210"/>
    <x v="2"/>
    <x v="93"/>
    <x v="24"/>
    <x v="0"/>
    <x v="0"/>
    <n v="150.98000000000002"/>
    <x v="6"/>
    <x v="101"/>
    <x v="0"/>
  </r>
  <r>
    <s v="US-2017-147669"/>
    <x v="373"/>
    <s v="SV-20935"/>
    <s v="FUR-TA-10002645"/>
    <n v="2"/>
    <x v="340"/>
    <x v="0"/>
    <x v="134"/>
    <x v="15"/>
    <x v="2"/>
    <x v="2"/>
    <n v="227.55"/>
    <x v="9"/>
    <x v="435"/>
    <x v="2"/>
  </r>
  <r>
    <s v="CA-2016-169922"/>
    <x v="374"/>
    <s v="MZ-17515"/>
    <s v="FUR-FU-10004415"/>
    <n v="7"/>
    <x v="341"/>
    <x v="1"/>
    <x v="54"/>
    <x v="5"/>
    <x v="3"/>
    <x v="3"/>
    <n v="4.4800000000000004"/>
    <x v="2"/>
    <x v="436"/>
    <x v="3"/>
  </r>
  <r>
    <s v="CA-2017-129805"/>
    <x v="319"/>
    <s v="HM-14860"/>
    <s v="FUR-FU-10001935"/>
    <n v="2"/>
    <x v="337"/>
    <x v="1"/>
    <x v="133"/>
    <x v="5"/>
    <x v="3"/>
    <x v="3"/>
    <n v="3.7"/>
    <x v="2"/>
    <x v="437"/>
    <x v="3"/>
  </r>
  <r>
    <s v="CA-2014-148586"/>
    <x v="375"/>
    <s v="AZ-10750"/>
    <s v="FUR-CH-10002439"/>
    <n v="7"/>
    <x v="342"/>
    <x v="0"/>
    <x v="13"/>
    <x v="7"/>
    <x v="2"/>
    <x v="1"/>
    <n v="58.220000000000006"/>
    <x v="7"/>
    <x v="438"/>
    <x v="1"/>
  </r>
  <r>
    <s v="CA-2017-140053"/>
    <x v="376"/>
    <s v="CA-12265"/>
    <s v="FUR-FU-10003708"/>
    <n v="9"/>
    <x v="208"/>
    <x v="0"/>
    <x v="92"/>
    <x v="4"/>
    <x v="1"/>
    <x v="3"/>
    <n v="60.650000000000006"/>
    <x v="2"/>
    <x v="439"/>
    <x v="3"/>
  </r>
  <r>
    <s v="CA-2014-164210"/>
    <x v="377"/>
    <s v="PW-19240"/>
    <s v="FUR-TA-10000849"/>
    <n v="2"/>
    <x v="343"/>
    <x v="0"/>
    <x v="69"/>
    <x v="12"/>
    <x v="1"/>
    <x v="2"/>
    <n v="145.97999999999999"/>
    <x v="4"/>
    <x v="440"/>
    <x v="2"/>
  </r>
  <r>
    <s v="CA-2017-139948"/>
    <x v="378"/>
    <s v="SW-20455"/>
    <s v="FUR-FU-10002597"/>
    <n v="2"/>
    <x v="344"/>
    <x v="0"/>
    <x v="26"/>
    <x v="1"/>
    <x v="0"/>
    <x v="3"/>
    <n v="4.9399999999999995"/>
    <x v="0"/>
    <x v="441"/>
    <x v="3"/>
  </r>
  <r>
    <s v="CA-2016-146934"/>
    <x v="277"/>
    <s v="AF-10870"/>
    <s v="FUR-TA-10003748"/>
    <n v="2"/>
    <x v="313"/>
    <x v="0"/>
    <x v="126"/>
    <x v="5"/>
    <x v="3"/>
    <x v="2"/>
    <n v="124.49000000000001"/>
    <x v="0"/>
    <x v="442"/>
    <x v="2"/>
  </r>
  <r>
    <s v="CA-2016-119165"/>
    <x v="379"/>
    <s v="BD-11320"/>
    <s v="FUR-CH-10000988"/>
    <n v="5"/>
    <x v="86"/>
    <x v="0"/>
    <x v="28"/>
    <x v="2"/>
    <x v="1"/>
    <x v="1"/>
    <n v="140.81"/>
    <x v="0"/>
    <x v="443"/>
    <x v="1"/>
  </r>
  <r>
    <s v="US-2016-135923"/>
    <x v="86"/>
    <s v="CM-11935"/>
    <s v="FUR-FU-10002107"/>
    <n v="8"/>
    <x v="345"/>
    <x v="0"/>
    <x v="135"/>
    <x v="34"/>
    <x v="0"/>
    <x v="3"/>
    <n v="2.23"/>
    <x v="2"/>
    <x v="444"/>
    <x v="3"/>
  </r>
  <r>
    <s v="US-2016-135923"/>
    <x v="380"/>
    <s v="CM-11935"/>
    <s v="FUR-BO-10002213"/>
    <n v="4"/>
    <x v="345"/>
    <x v="0"/>
    <x v="135"/>
    <x v="34"/>
    <x v="0"/>
    <x v="0"/>
    <n v="500.98000000000008"/>
    <x v="8"/>
    <x v="445"/>
    <x v="0"/>
  </r>
  <r>
    <s v="CA-2016-114972"/>
    <x v="381"/>
    <s v="PF-19225"/>
    <s v="FUR-CH-10001190"/>
    <n v="2"/>
    <x v="346"/>
    <x v="0"/>
    <x v="2"/>
    <x v="2"/>
    <x v="1"/>
    <x v="1"/>
    <n v="135.99"/>
    <x v="2"/>
    <x v="446"/>
    <x v="1"/>
  </r>
  <r>
    <s v="CA-2017-102750"/>
    <x v="382"/>
    <s v="GM-14695"/>
    <s v="FUR-TA-10000198"/>
    <n v="3"/>
    <x v="347"/>
    <x v="1"/>
    <x v="2"/>
    <x v="2"/>
    <x v="1"/>
    <x v="2"/>
    <n v="550.98"/>
    <x v="0"/>
    <x v="147"/>
    <x v="2"/>
  </r>
  <r>
    <s v="CA-2017-126067"/>
    <x v="54"/>
    <s v="KN-16705"/>
    <s v="FUR-TA-10000617"/>
    <n v="5"/>
    <x v="348"/>
    <x v="2"/>
    <x v="15"/>
    <x v="13"/>
    <x v="1"/>
    <x v="2"/>
    <n v="227.54999999999998"/>
    <x v="1"/>
    <x v="447"/>
    <x v="2"/>
  </r>
  <r>
    <s v="CA-2016-146206"/>
    <x v="167"/>
    <s v="KT-16480"/>
    <s v="FUR-TA-10004086"/>
    <n v="5"/>
    <x v="349"/>
    <x v="0"/>
    <x v="6"/>
    <x v="5"/>
    <x v="3"/>
    <x v="2"/>
    <n v="85.98"/>
    <x v="0"/>
    <x v="448"/>
    <x v="2"/>
  </r>
  <r>
    <s v="CA-2014-136644"/>
    <x v="383"/>
    <s v="SC-20575"/>
    <s v="FUR-CH-10000225"/>
    <n v="8"/>
    <x v="350"/>
    <x v="0"/>
    <x v="136"/>
    <x v="6"/>
    <x v="3"/>
    <x v="1"/>
    <n v="80.98"/>
    <x v="2"/>
    <x v="449"/>
    <x v="1"/>
  </r>
  <r>
    <s v="CA-2014-143917"/>
    <x v="61"/>
    <s v="KL-16645"/>
    <s v="FUR-FU-10004351"/>
    <n v="8"/>
    <x v="39"/>
    <x v="0"/>
    <x v="9"/>
    <x v="8"/>
    <x v="3"/>
    <x v="3"/>
    <n v="9.74"/>
    <x v="5"/>
    <x v="450"/>
    <x v="3"/>
  </r>
  <r>
    <s v="CA-2016-124506"/>
    <x v="41"/>
    <s v="BB-11545"/>
    <s v="FUR-CH-10004540"/>
    <n v="2"/>
    <x v="351"/>
    <x v="1"/>
    <x v="9"/>
    <x v="8"/>
    <x v="3"/>
    <x v="1"/>
    <n v="34.28"/>
    <x v="3"/>
    <x v="292"/>
    <x v="1"/>
  </r>
  <r>
    <s v="CA-2017-123134"/>
    <x v="384"/>
    <s v="DW-13585"/>
    <s v="FUR-FU-10003975"/>
    <n v="3"/>
    <x v="352"/>
    <x v="1"/>
    <x v="137"/>
    <x v="18"/>
    <x v="2"/>
    <x v="3"/>
    <n v="43.31"/>
    <x v="0"/>
    <x v="451"/>
    <x v="3"/>
  </r>
  <r>
    <s v="CA-2015-168746"/>
    <x v="385"/>
    <s v="SV-20365"/>
    <s v="FUR-CH-10000513"/>
    <n v="2"/>
    <x v="113"/>
    <x v="0"/>
    <x v="59"/>
    <x v="14"/>
    <x v="2"/>
    <x v="1"/>
    <n v="129.99"/>
    <x v="2"/>
    <x v="452"/>
    <x v="1"/>
  </r>
  <r>
    <s v="CA-2015-113404"/>
    <x v="386"/>
    <s v="EM-13810"/>
    <s v="FUR-CH-10003312"/>
    <n v="6"/>
    <x v="353"/>
    <x v="1"/>
    <x v="28"/>
    <x v="2"/>
    <x v="1"/>
    <x v="1"/>
    <n v="280.98"/>
    <x v="3"/>
    <x v="453"/>
    <x v="1"/>
  </r>
  <r>
    <s v="CA-2015-113404"/>
    <x v="387"/>
    <s v="EM-13810"/>
    <s v="FUR-CH-10004086"/>
    <n v="3"/>
    <x v="353"/>
    <x v="1"/>
    <x v="28"/>
    <x v="2"/>
    <x v="1"/>
    <x v="1"/>
    <n v="291.72999999999996"/>
    <x v="2"/>
    <x v="454"/>
    <x v="1"/>
  </r>
  <r>
    <s v="CA-2016-144792"/>
    <x v="387"/>
    <s v="KD-16615"/>
    <s v="FUR-FU-10002759"/>
    <n v="7"/>
    <x v="354"/>
    <x v="1"/>
    <x v="138"/>
    <x v="22"/>
    <x v="1"/>
    <x v="3"/>
    <n v="19.98"/>
    <x v="5"/>
    <x v="455"/>
    <x v="3"/>
  </r>
  <r>
    <s v="US-2016-114174"/>
    <x v="387"/>
    <s v="AP-10720"/>
    <s v="FUR-BO-10003450"/>
    <n v="3"/>
    <x v="355"/>
    <x v="2"/>
    <x v="139"/>
    <x v="20"/>
    <x v="2"/>
    <x v="0"/>
    <n v="57.98"/>
    <x v="0"/>
    <x v="456"/>
    <x v="0"/>
  </r>
  <r>
    <s v="CA-2017-108070"/>
    <x v="388"/>
    <s v="JE-15745"/>
    <s v="FUR-BO-10001337"/>
    <n v="1"/>
    <x v="12"/>
    <x v="0"/>
    <x v="10"/>
    <x v="9"/>
    <x v="0"/>
    <x v="0"/>
    <n v="120.97999999999999"/>
    <x v="8"/>
    <x v="457"/>
    <x v="0"/>
  </r>
  <r>
    <s v="CA-2017-101042"/>
    <x v="389"/>
    <s v="AB-10105"/>
    <s v="FUR-FU-10004665"/>
    <n v="6"/>
    <x v="214"/>
    <x v="0"/>
    <x v="41"/>
    <x v="22"/>
    <x v="1"/>
    <x v="3"/>
    <n v="136.97999999999999"/>
    <x v="0"/>
    <x v="458"/>
    <x v="3"/>
  </r>
  <r>
    <s v="US-2016-126844"/>
    <x v="229"/>
    <s v="BW-11110"/>
    <s v="FUR-FU-10004909"/>
    <n v="8"/>
    <x v="356"/>
    <x v="1"/>
    <x v="6"/>
    <x v="5"/>
    <x v="3"/>
    <x v="3"/>
    <n v="16.16"/>
    <x v="5"/>
    <x v="459"/>
    <x v="3"/>
  </r>
  <r>
    <s v="CA-2015-147788"/>
    <x v="390"/>
    <s v="TM-21010"/>
    <s v="FUR-BO-10004357"/>
    <n v="7"/>
    <x v="357"/>
    <x v="0"/>
    <x v="4"/>
    <x v="4"/>
    <x v="1"/>
    <x v="0"/>
    <n v="200.98"/>
    <x v="0"/>
    <x v="460"/>
    <x v="0"/>
  </r>
  <r>
    <s v="CA-2017-123967"/>
    <x v="391"/>
    <s v="SF-20200"/>
    <s v="FUR-TA-10003954"/>
    <n v="9"/>
    <x v="358"/>
    <x v="0"/>
    <x v="140"/>
    <x v="13"/>
    <x v="1"/>
    <x v="2"/>
    <n v="296.18"/>
    <x v="2"/>
    <x v="461"/>
    <x v="2"/>
  </r>
  <r>
    <s v="CA-2017-145128"/>
    <x v="117"/>
    <s v="SM-20320"/>
    <s v="FUR-FU-10000293"/>
    <n v="5"/>
    <x v="359"/>
    <x v="2"/>
    <x v="108"/>
    <x v="6"/>
    <x v="3"/>
    <x v="3"/>
    <n v="105.28999999999999"/>
    <x v="2"/>
    <x v="401"/>
    <x v="3"/>
  </r>
  <r>
    <s v="US-2014-155502"/>
    <x v="392"/>
    <s v="SD-20485"/>
    <s v="FUR-FU-10004587"/>
    <n v="3"/>
    <x v="213"/>
    <x v="2"/>
    <x v="3"/>
    <x v="3"/>
    <x v="2"/>
    <x v="3"/>
    <n v="20.94"/>
    <x v="0"/>
    <x v="462"/>
    <x v="3"/>
  </r>
  <r>
    <s v="US-2014-155502"/>
    <x v="393"/>
    <s v="SD-20485"/>
    <s v="FUR-FU-10001847"/>
    <n v="3"/>
    <x v="213"/>
    <x v="2"/>
    <x v="3"/>
    <x v="3"/>
    <x v="2"/>
    <x v="3"/>
    <n v="4.1399999999999997"/>
    <x v="0"/>
    <x v="463"/>
    <x v="3"/>
  </r>
  <r>
    <s v="CA-2017-131695"/>
    <x v="394"/>
    <s v="RA-19285"/>
    <s v="FUR-FU-10002045"/>
    <n v="1"/>
    <x v="107"/>
    <x v="0"/>
    <x v="13"/>
    <x v="7"/>
    <x v="2"/>
    <x v="3"/>
    <n v="22.23"/>
    <x v="0"/>
    <x v="164"/>
    <x v="3"/>
  </r>
  <r>
    <s v="US-2016-115455"/>
    <x v="137"/>
    <s v="SE-20110"/>
    <s v="FUR-FU-10004671"/>
    <n v="2"/>
    <x v="360"/>
    <x v="0"/>
    <x v="141"/>
    <x v="8"/>
    <x v="3"/>
    <x v="3"/>
    <n v="17.669999999999998"/>
    <x v="5"/>
    <x v="464"/>
    <x v="3"/>
  </r>
  <r>
    <s v="US-2016-115455"/>
    <x v="395"/>
    <s v="SE-20110"/>
    <s v="FUR-TA-10003569"/>
    <n v="3"/>
    <x v="360"/>
    <x v="0"/>
    <x v="141"/>
    <x v="8"/>
    <x v="3"/>
    <x v="2"/>
    <n v="400.98"/>
    <x v="4"/>
    <x v="465"/>
    <x v="2"/>
  </r>
  <r>
    <s v="CA-2016-165848"/>
    <x v="396"/>
    <s v="EN-13780"/>
    <s v="FUR-BO-10000362"/>
    <n v="1"/>
    <x v="361"/>
    <x v="0"/>
    <x v="13"/>
    <x v="7"/>
    <x v="2"/>
    <x v="0"/>
    <n v="170.98000000000002"/>
    <x v="3"/>
    <x v="466"/>
    <x v="0"/>
  </r>
  <r>
    <s v="CA-2016-165848"/>
    <x v="189"/>
    <s v="EN-13780"/>
    <s v="FUR-FU-10003878"/>
    <n v="4"/>
    <x v="361"/>
    <x v="0"/>
    <x v="13"/>
    <x v="7"/>
    <x v="2"/>
    <x v="3"/>
    <n v="15.280000000000001"/>
    <x v="2"/>
    <x v="168"/>
    <x v="3"/>
  </r>
  <r>
    <s v="CA-2014-127446"/>
    <x v="51"/>
    <s v="MC-17590"/>
    <s v="FUR-TA-10000577"/>
    <n v="5"/>
    <x v="362"/>
    <x v="1"/>
    <x v="54"/>
    <x v="5"/>
    <x v="3"/>
    <x v="2"/>
    <n v="348.21"/>
    <x v="1"/>
    <x v="2"/>
    <x v="2"/>
  </r>
  <r>
    <s v="CA-2014-127446"/>
    <x v="397"/>
    <s v="MC-17590"/>
    <s v="FUR-FU-10000221"/>
    <n v="3"/>
    <x v="362"/>
    <x v="1"/>
    <x v="54"/>
    <x v="5"/>
    <x v="3"/>
    <x v="3"/>
    <n v="5.08"/>
    <x v="0"/>
    <x v="467"/>
    <x v="3"/>
  </r>
  <r>
    <s v="CA-2016-137204"/>
    <x v="398"/>
    <s v="BO-11350"/>
    <s v="FUR-CH-10002304"/>
    <n v="2"/>
    <x v="363"/>
    <x v="1"/>
    <x v="2"/>
    <x v="2"/>
    <x v="1"/>
    <x v="1"/>
    <n v="25.98"/>
    <x v="3"/>
    <x v="468"/>
    <x v="1"/>
  </r>
  <r>
    <s v="CA-2014-147298"/>
    <x v="399"/>
    <s v="AG-10300"/>
    <s v="FUR-CH-10004886"/>
    <n v="3"/>
    <x v="364"/>
    <x v="1"/>
    <x v="2"/>
    <x v="2"/>
    <x v="1"/>
    <x v="1"/>
    <n v="95.95"/>
    <x v="2"/>
    <x v="469"/>
    <x v="1"/>
  </r>
  <r>
    <s v="US-2017-110604"/>
    <x v="400"/>
    <s v="JF-15295"/>
    <s v="FUR-FU-10000076"/>
    <n v="2"/>
    <x v="365"/>
    <x v="0"/>
    <x v="15"/>
    <x v="13"/>
    <x v="1"/>
    <x v="3"/>
    <n v="19.98"/>
    <x v="2"/>
    <x v="154"/>
    <x v="3"/>
  </r>
  <r>
    <s v="US-2017-110604"/>
    <x v="401"/>
    <s v="JF-15295"/>
    <s v="FUR-CH-10002017"/>
    <n v="2"/>
    <x v="365"/>
    <x v="0"/>
    <x v="15"/>
    <x v="13"/>
    <x v="1"/>
    <x v="1"/>
    <n v="26.64"/>
    <x v="2"/>
    <x v="470"/>
    <x v="1"/>
  </r>
  <r>
    <s v="US-2017-110604"/>
    <x v="402"/>
    <s v="JF-15295"/>
    <s v="FUR-CH-10004287"/>
    <n v="1"/>
    <x v="365"/>
    <x v="0"/>
    <x v="15"/>
    <x v="13"/>
    <x v="1"/>
    <x v="1"/>
    <n v="276.20000000000005"/>
    <x v="3"/>
    <x v="471"/>
    <x v="1"/>
  </r>
  <r>
    <s v="CA-2015-116750"/>
    <x v="49"/>
    <s v="BF-10975"/>
    <s v="FUR-FU-10003829"/>
    <n v="2"/>
    <x v="269"/>
    <x v="1"/>
    <x v="113"/>
    <x v="34"/>
    <x v="0"/>
    <x v="3"/>
    <n v="3.08"/>
    <x v="2"/>
    <x v="472"/>
    <x v="3"/>
  </r>
  <r>
    <s v="CA-2017-108441"/>
    <x v="49"/>
    <s v="SB-20170"/>
    <s v="FUR-CH-10000595"/>
    <n v="4"/>
    <x v="366"/>
    <x v="0"/>
    <x v="13"/>
    <x v="7"/>
    <x v="2"/>
    <x v="1"/>
    <n v="238.4"/>
    <x v="2"/>
    <x v="473"/>
    <x v="1"/>
  </r>
  <r>
    <s v="CA-2016-149111"/>
    <x v="49"/>
    <s v="BF-11170"/>
    <s v="FUR-FU-10000206"/>
    <n v="8"/>
    <x v="314"/>
    <x v="2"/>
    <x v="127"/>
    <x v="5"/>
    <x v="3"/>
    <x v="3"/>
    <n v="2.91"/>
    <x v="0"/>
    <x v="474"/>
    <x v="3"/>
  </r>
  <r>
    <s v="CA-2014-131002"/>
    <x v="49"/>
    <s v="TB-21400"/>
    <s v="FUR-FU-10004270"/>
    <n v="3"/>
    <x v="367"/>
    <x v="0"/>
    <x v="142"/>
    <x v="37"/>
    <x v="3"/>
    <x v="3"/>
    <n v="4.18"/>
    <x v="5"/>
    <x v="475"/>
    <x v="3"/>
  </r>
  <r>
    <s v="CA-2014-131002"/>
    <x v="403"/>
    <s v="TB-21400"/>
    <s v="FUR-FU-10004665"/>
    <n v="6"/>
    <x v="367"/>
    <x v="0"/>
    <x v="142"/>
    <x v="37"/>
    <x v="3"/>
    <x v="3"/>
    <n v="136.97999999999999"/>
    <x v="0"/>
    <x v="458"/>
    <x v="3"/>
  </r>
  <r>
    <s v="US-2016-146794"/>
    <x v="404"/>
    <s v="SH-19975"/>
    <s v="FUR-BO-10004467"/>
    <n v="5"/>
    <x v="368"/>
    <x v="1"/>
    <x v="143"/>
    <x v="2"/>
    <x v="1"/>
    <x v="0"/>
    <n v="99.990000000000009"/>
    <x v="8"/>
    <x v="476"/>
    <x v="0"/>
  </r>
  <r>
    <s v="CA-2017-112515"/>
    <x v="64"/>
    <s v="AS-10225"/>
    <s v="FUR-BO-10003404"/>
    <n v="3"/>
    <x v="48"/>
    <x v="1"/>
    <x v="13"/>
    <x v="7"/>
    <x v="2"/>
    <x v="0"/>
    <n v="430.98"/>
    <x v="0"/>
    <x v="477"/>
    <x v="0"/>
  </r>
  <r>
    <s v="CA-2015-135538"/>
    <x v="239"/>
    <s v="HR-14830"/>
    <s v="FUR-CH-10004287"/>
    <n v="4"/>
    <x v="369"/>
    <x v="1"/>
    <x v="144"/>
    <x v="22"/>
    <x v="1"/>
    <x v="1"/>
    <n v="276.20000000000005"/>
    <x v="3"/>
    <x v="478"/>
    <x v="1"/>
  </r>
  <r>
    <s v="CA-2016-164784"/>
    <x v="405"/>
    <s v="HF-14995"/>
    <s v="FUR-TA-10004534"/>
    <n v="3"/>
    <x v="370"/>
    <x v="0"/>
    <x v="10"/>
    <x v="9"/>
    <x v="0"/>
    <x v="2"/>
    <n v="205.9"/>
    <x v="4"/>
    <x v="479"/>
    <x v="2"/>
  </r>
  <r>
    <s v="US-2015-139759"/>
    <x v="292"/>
    <s v="NL-18310"/>
    <s v="FUR-CH-10002774"/>
    <n v="1"/>
    <x v="371"/>
    <x v="2"/>
    <x v="2"/>
    <x v="2"/>
    <x v="1"/>
    <x v="1"/>
    <n v="50.980000000000004"/>
    <x v="3"/>
    <x v="480"/>
    <x v="1"/>
  </r>
  <r>
    <s v="CA-2014-126403"/>
    <x v="117"/>
    <s v="RR-19525"/>
    <s v="FUR-CH-10003761"/>
    <n v="6"/>
    <x v="372"/>
    <x v="1"/>
    <x v="145"/>
    <x v="20"/>
    <x v="2"/>
    <x v="1"/>
    <n v="130.97999999999999"/>
    <x v="0"/>
    <x v="481"/>
    <x v="1"/>
  </r>
  <r>
    <s v="CA-2016-138079"/>
    <x v="406"/>
    <s v="AJ-10795"/>
    <s v="FUR-FU-10001475"/>
    <n v="5"/>
    <x v="123"/>
    <x v="1"/>
    <x v="62"/>
    <x v="1"/>
    <x v="0"/>
    <x v="3"/>
    <n v="21.98"/>
    <x v="5"/>
    <x v="482"/>
    <x v="3"/>
  </r>
  <r>
    <s v="CA-2014-143182"/>
    <x v="407"/>
    <s v="DL-12865"/>
    <s v="FUR-FU-10004270"/>
    <n v="1"/>
    <x v="373"/>
    <x v="0"/>
    <x v="146"/>
    <x v="1"/>
    <x v="0"/>
    <x v="3"/>
    <n v="4.18"/>
    <x v="5"/>
    <x v="321"/>
    <x v="3"/>
  </r>
  <r>
    <s v="CA-2014-145317"/>
    <x v="408"/>
    <s v="SM-20320"/>
    <s v="FUR-FU-10004270"/>
    <n v="2"/>
    <x v="359"/>
    <x v="2"/>
    <x v="108"/>
    <x v="6"/>
    <x v="3"/>
    <x v="3"/>
    <n v="4.18"/>
    <x v="5"/>
    <x v="282"/>
    <x v="3"/>
  </r>
  <r>
    <s v="CA-2014-145317"/>
    <x v="409"/>
    <s v="SM-20320"/>
    <s v="FUR-FU-10001986"/>
    <n v="3"/>
    <x v="359"/>
    <x v="2"/>
    <x v="108"/>
    <x v="6"/>
    <x v="3"/>
    <x v="3"/>
    <n v="50.98"/>
    <x v="5"/>
    <x v="483"/>
    <x v="3"/>
  </r>
  <r>
    <s v="CA-2015-121797"/>
    <x v="410"/>
    <s v="CC-12145"/>
    <s v="FUR-FU-10001876"/>
    <n v="7"/>
    <x v="374"/>
    <x v="0"/>
    <x v="2"/>
    <x v="2"/>
    <x v="1"/>
    <x v="3"/>
    <n v="32.480000000000004"/>
    <x v="0"/>
    <x v="484"/>
    <x v="3"/>
  </r>
  <r>
    <s v="CA-2017-132430"/>
    <x v="127"/>
    <s v="CP-12085"/>
    <s v="FUR-FU-10003577"/>
    <n v="4"/>
    <x v="375"/>
    <x v="1"/>
    <x v="147"/>
    <x v="15"/>
    <x v="2"/>
    <x v="3"/>
    <n v="14.340000000000002"/>
    <x v="0"/>
    <x v="485"/>
    <x v="3"/>
  </r>
  <r>
    <s v="CA-2014-110030"/>
    <x v="411"/>
    <s v="LF-17185"/>
    <s v="FUR-FU-10002759"/>
    <n v="3"/>
    <x v="279"/>
    <x v="0"/>
    <x v="13"/>
    <x v="7"/>
    <x v="2"/>
    <x v="3"/>
    <n v="19.98"/>
    <x v="5"/>
    <x v="136"/>
    <x v="3"/>
  </r>
  <r>
    <s v="CA-2017-149888"/>
    <x v="112"/>
    <s v="EP-13915"/>
    <s v="FUR-TA-10000849"/>
    <n v="4"/>
    <x v="376"/>
    <x v="0"/>
    <x v="3"/>
    <x v="3"/>
    <x v="2"/>
    <x v="2"/>
    <n v="145.97999999999999"/>
    <x v="4"/>
    <x v="486"/>
    <x v="2"/>
  </r>
  <r>
    <s v="CA-2017-104801"/>
    <x v="412"/>
    <s v="FH-14350"/>
    <s v="FUR-FU-10004017"/>
    <n v="1"/>
    <x v="377"/>
    <x v="0"/>
    <x v="15"/>
    <x v="13"/>
    <x v="1"/>
    <x v="3"/>
    <n v="107.53000000000002"/>
    <x v="2"/>
    <x v="487"/>
    <x v="3"/>
  </r>
  <r>
    <s v="CA-2015-115798"/>
    <x v="412"/>
    <s v="KL-16645"/>
    <s v="FUR-BO-10004467"/>
    <n v="3"/>
    <x v="39"/>
    <x v="0"/>
    <x v="9"/>
    <x v="8"/>
    <x v="3"/>
    <x v="0"/>
    <n v="99.990000000000009"/>
    <x v="8"/>
    <x v="236"/>
    <x v="0"/>
  </r>
  <r>
    <s v="CA-2014-149244"/>
    <x v="413"/>
    <s v="MS-17530"/>
    <s v="FUR-FU-10004671"/>
    <n v="2"/>
    <x v="378"/>
    <x v="0"/>
    <x v="49"/>
    <x v="2"/>
    <x v="1"/>
    <x v="3"/>
    <n v="17.669999999999998"/>
    <x v="5"/>
    <x v="464"/>
    <x v="3"/>
  </r>
  <r>
    <s v="CA-2015-140144"/>
    <x v="414"/>
    <s v="SC-20770"/>
    <s v="FUR-FU-10002253"/>
    <n v="6"/>
    <x v="379"/>
    <x v="1"/>
    <x v="28"/>
    <x v="2"/>
    <x v="1"/>
    <x v="3"/>
    <n v="42.94"/>
    <x v="2"/>
    <x v="284"/>
    <x v="3"/>
  </r>
  <r>
    <s v="CA-2014-155887"/>
    <x v="415"/>
    <s v="KT-16480"/>
    <s v="FUR-TA-10002228"/>
    <n v="3"/>
    <x v="349"/>
    <x v="0"/>
    <x v="6"/>
    <x v="5"/>
    <x v="3"/>
    <x v="2"/>
    <n v="333.36"/>
    <x v="9"/>
    <x v="488"/>
    <x v="2"/>
  </r>
  <r>
    <s v="US-2014-141257"/>
    <x v="416"/>
    <s v="CS-11950"/>
    <s v="FUR-CH-10002758"/>
    <n v="3"/>
    <x v="92"/>
    <x v="0"/>
    <x v="9"/>
    <x v="8"/>
    <x v="3"/>
    <x v="1"/>
    <n v="243.98000000000002"/>
    <x v="2"/>
    <x v="489"/>
    <x v="1"/>
  </r>
  <r>
    <s v="CA-2014-158029"/>
    <x v="417"/>
    <s v="HF-14995"/>
    <s v="FUR-CH-10000988"/>
    <n v="2"/>
    <x v="370"/>
    <x v="0"/>
    <x v="10"/>
    <x v="9"/>
    <x v="0"/>
    <x v="1"/>
    <n v="140.81"/>
    <x v="0"/>
    <x v="490"/>
    <x v="1"/>
  </r>
  <r>
    <s v="CA-2016-146171"/>
    <x v="418"/>
    <s v="JP-16135"/>
    <s v="FUR-FU-10004270"/>
    <n v="4"/>
    <x v="380"/>
    <x v="2"/>
    <x v="29"/>
    <x v="24"/>
    <x v="0"/>
    <x v="3"/>
    <n v="4.18"/>
    <x v="5"/>
    <x v="278"/>
    <x v="3"/>
  </r>
  <r>
    <s v="CA-2017-158967"/>
    <x v="419"/>
    <s v="BT-11680"/>
    <s v="FUR-FU-10001940"/>
    <n v="3"/>
    <x v="266"/>
    <x v="0"/>
    <x v="19"/>
    <x v="15"/>
    <x v="2"/>
    <x v="3"/>
    <n v="7.9600000000000009"/>
    <x v="2"/>
    <x v="359"/>
    <x v="3"/>
  </r>
  <r>
    <s v="CA-2015-138534"/>
    <x v="420"/>
    <s v="JM-15535"/>
    <s v="FUR-BO-10003159"/>
    <n v="2"/>
    <x v="230"/>
    <x v="0"/>
    <x v="2"/>
    <x v="2"/>
    <x v="1"/>
    <x v="0"/>
    <n v="114.98"/>
    <x v="8"/>
    <x v="491"/>
    <x v="0"/>
  </r>
  <r>
    <s v="CA-2017-108322"/>
    <x v="421"/>
    <s v="SS-20140"/>
    <s v="FUR-FU-10001935"/>
    <n v="8"/>
    <x v="381"/>
    <x v="1"/>
    <x v="148"/>
    <x v="1"/>
    <x v="0"/>
    <x v="3"/>
    <n v="3.7"/>
    <x v="2"/>
    <x v="492"/>
    <x v="3"/>
  </r>
  <r>
    <s v="CA-2015-149972"/>
    <x v="422"/>
    <s v="CD-12790"/>
    <s v="FUR-CH-10004997"/>
    <n v="4"/>
    <x v="382"/>
    <x v="2"/>
    <x v="2"/>
    <x v="2"/>
    <x v="1"/>
    <x v="1"/>
    <n v="187.98"/>
    <x v="2"/>
    <x v="493"/>
    <x v="1"/>
  </r>
  <r>
    <s v="US-2014-117744"/>
    <x v="423"/>
    <s v="MD-17860"/>
    <s v="FUR-FU-10001588"/>
    <n v="5"/>
    <x v="383"/>
    <x v="1"/>
    <x v="149"/>
    <x v="5"/>
    <x v="3"/>
    <x v="3"/>
    <n v="29.180000000000003"/>
    <x v="0"/>
    <x v="259"/>
    <x v="3"/>
  </r>
  <r>
    <s v="US-2014-117744"/>
    <x v="109"/>
    <s v="MD-17860"/>
    <s v="FUR-FU-10002759"/>
    <n v="5"/>
    <x v="383"/>
    <x v="1"/>
    <x v="149"/>
    <x v="5"/>
    <x v="3"/>
    <x v="3"/>
    <n v="19.98"/>
    <x v="5"/>
    <x v="494"/>
    <x v="3"/>
  </r>
  <r>
    <s v="CA-2014-154599"/>
    <x v="204"/>
    <s v="KN-16450"/>
    <s v="FUR-BO-10001337"/>
    <n v="3"/>
    <x v="384"/>
    <x v="1"/>
    <x v="150"/>
    <x v="2"/>
    <x v="1"/>
    <x v="0"/>
    <n v="120.97999999999999"/>
    <x v="8"/>
    <x v="495"/>
    <x v="0"/>
  </r>
  <r>
    <s v="CA-2017-143329"/>
    <x v="424"/>
    <s v="DL-13330"/>
    <s v="FUR-FU-10000629"/>
    <n v="3"/>
    <x v="385"/>
    <x v="0"/>
    <x v="151"/>
    <x v="38"/>
    <x v="1"/>
    <x v="3"/>
    <n v="13.790000000000001"/>
    <x v="0"/>
    <x v="299"/>
    <x v="3"/>
  </r>
  <r>
    <s v="CA-2015-122623"/>
    <x v="56"/>
    <s v="CC-12145"/>
    <s v="FUR-CH-10000553"/>
    <n v="2"/>
    <x v="374"/>
    <x v="0"/>
    <x v="2"/>
    <x v="2"/>
    <x v="1"/>
    <x v="1"/>
    <n v="33.94"/>
    <x v="2"/>
    <x v="496"/>
    <x v="1"/>
  </r>
  <r>
    <s v="CA-2015-148635"/>
    <x v="224"/>
    <s v="MH-18025"/>
    <s v="FUR-BO-10002213"/>
    <n v="5"/>
    <x v="386"/>
    <x v="0"/>
    <x v="15"/>
    <x v="13"/>
    <x v="1"/>
    <x v="0"/>
    <n v="500.98000000000008"/>
    <x v="8"/>
    <x v="497"/>
    <x v="0"/>
  </r>
  <r>
    <s v="CA-2015-148635"/>
    <x v="220"/>
    <s v="MH-18025"/>
    <s v="FUR-CH-10001854"/>
    <n v="2"/>
    <x v="386"/>
    <x v="0"/>
    <x v="15"/>
    <x v="13"/>
    <x v="1"/>
    <x v="1"/>
    <n v="350.98"/>
    <x v="0"/>
    <x v="498"/>
    <x v="1"/>
  </r>
  <r>
    <s v="CA-2015-135685"/>
    <x v="91"/>
    <s v="MP-18175"/>
    <s v="FUR-FU-10001185"/>
    <n v="6"/>
    <x v="235"/>
    <x v="2"/>
    <x v="101"/>
    <x v="2"/>
    <x v="1"/>
    <x v="3"/>
    <n v="30.930000000000003"/>
    <x v="0"/>
    <x v="499"/>
    <x v="3"/>
  </r>
  <r>
    <s v="CA-2015-135685"/>
    <x v="425"/>
    <s v="MP-18175"/>
    <s v="FUR-TA-10001520"/>
    <n v="3"/>
    <x v="235"/>
    <x v="2"/>
    <x v="101"/>
    <x v="2"/>
    <x v="1"/>
    <x v="2"/>
    <n v="71.37"/>
    <x v="3"/>
    <x v="500"/>
    <x v="2"/>
  </r>
  <r>
    <s v="CA-2015-135685"/>
    <x v="426"/>
    <s v="MP-18175"/>
    <s v="FUR-TA-10000688"/>
    <n v="3"/>
    <x v="235"/>
    <x v="2"/>
    <x v="101"/>
    <x v="2"/>
    <x v="1"/>
    <x v="2"/>
    <n v="217.85"/>
    <x v="4"/>
    <x v="501"/>
    <x v="2"/>
  </r>
  <r>
    <s v="CA-2015-104626"/>
    <x v="427"/>
    <s v="DR-12940"/>
    <s v="FUR-CH-10003817"/>
    <n v="1"/>
    <x v="387"/>
    <x v="2"/>
    <x v="20"/>
    <x v="20"/>
    <x v="2"/>
    <x v="1"/>
    <n v="60.74"/>
    <x v="2"/>
    <x v="502"/>
    <x v="1"/>
  </r>
  <r>
    <s v="CA-2015-104626"/>
    <x v="428"/>
    <s v="DR-12940"/>
    <s v="FUR-FU-10000308"/>
    <n v="2"/>
    <x v="387"/>
    <x v="2"/>
    <x v="20"/>
    <x v="20"/>
    <x v="2"/>
    <x v="3"/>
    <n v="62.18"/>
    <x v="0"/>
    <x v="503"/>
    <x v="3"/>
  </r>
  <r>
    <s v="CA-2016-160500"/>
    <x v="383"/>
    <s v="DM-13015"/>
    <s v="FUR-TA-10003748"/>
    <n v="3"/>
    <x v="388"/>
    <x v="0"/>
    <x v="80"/>
    <x v="2"/>
    <x v="1"/>
    <x v="2"/>
    <n v="124.49000000000001"/>
    <x v="0"/>
    <x v="504"/>
    <x v="2"/>
  </r>
  <r>
    <s v="US-2014-112914"/>
    <x v="156"/>
    <s v="MT-18070"/>
    <s v="FUR-BO-10003272"/>
    <n v="2"/>
    <x v="76"/>
    <x v="2"/>
    <x v="2"/>
    <x v="2"/>
    <x v="1"/>
    <x v="0"/>
    <n v="220.97999999999996"/>
    <x v="2"/>
    <x v="505"/>
    <x v="0"/>
  </r>
  <r>
    <s v="US-2014-125521"/>
    <x v="429"/>
    <s v="CK-12325"/>
    <s v="FUR-CH-10003379"/>
    <n v="4"/>
    <x v="115"/>
    <x v="2"/>
    <x v="4"/>
    <x v="4"/>
    <x v="1"/>
    <x v="1"/>
    <n v="284.98"/>
    <x v="2"/>
    <x v="178"/>
    <x v="1"/>
  </r>
  <r>
    <s v="US-2016-162852"/>
    <x v="103"/>
    <s v="BG-11695"/>
    <s v="FUR-CH-10004853"/>
    <n v="8"/>
    <x v="191"/>
    <x v="1"/>
    <x v="69"/>
    <x v="12"/>
    <x v="1"/>
    <x v="1"/>
    <n v="150.97999999999999"/>
    <x v="0"/>
    <x v="506"/>
    <x v="1"/>
  </r>
  <r>
    <s v="CA-2017-157854"/>
    <x v="361"/>
    <s v="DM-13345"/>
    <s v="FUR-FU-10003832"/>
    <n v="6"/>
    <x v="389"/>
    <x v="1"/>
    <x v="152"/>
    <x v="24"/>
    <x v="0"/>
    <x v="3"/>
    <n v="9.3800000000000008"/>
    <x v="0"/>
    <x v="507"/>
    <x v="3"/>
  </r>
  <r>
    <s v="CA-2016-136371"/>
    <x v="120"/>
    <s v="SV-20935"/>
    <s v="FUR-FU-10000409"/>
    <n v="1"/>
    <x v="340"/>
    <x v="0"/>
    <x v="134"/>
    <x v="15"/>
    <x v="2"/>
    <x v="3"/>
    <n v="14.98"/>
    <x v="0"/>
    <x v="508"/>
    <x v="3"/>
  </r>
  <r>
    <s v="CA-2016-136371"/>
    <x v="430"/>
    <s v="SV-20935"/>
    <s v="FUR-FU-10000221"/>
    <n v="4"/>
    <x v="340"/>
    <x v="0"/>
    <x v="134"/>
    <x v="15"/>
    <x v="2"/>
    <x v="3"/>
    <n v="5.08"/>
    <x v="0"/>
    <x v="509"/>
    <x v="3"/>
  </r>
  <r>
    <s v="CA-2016-128594"/>
    <x v="125"/>
    <s v="DJ-13510"/>
    <s v="FUR-CH-10001215"/>
    <n v="4"/>
    <x v="52"/>
    <x v="1"/>
    <x v="33"/>
    <x v="9"/>
    <x v="0"/>
    <x v="1"/>
    <n v="500.98"/>
    <x v="2"/>
    <x v="510"/>
    <x v="1"/>
  </r>
  <r>
    <s v="CA-2016-154690"/>
    <x v="431"/>
    <s v="CC-12370"/>
    <s v="FUR-CH-10000988"/>
    <n v="2"/>
    <x v="390"/>
    <x v="0"/>
    <x v="135"/>
    <x v="34"/>
    <x v="0"/>
    <x v="1"/>
    <n v="140.81"/>
    <x v="0"/>
    <x v="490"/>
    <x v="1"/>
  </r>
  <r>
    <s v="CA-2017-138975"/>
    <x v="83"/>
    <s v="SC-20380"/>
    <s v="FUR-BO-10004695"/>
    <n v="9"/>
    <x v="391"/>
    <x v="0"/>
    <x v="153"/>
    <x v="24"/>
    <x v="0"/>
    <x v="0"/>
    <n v="180.98"/>
    <x v="4"/>
    <x v="511"/>
    <x v="0"/>
  </r>
  <r>
    <s v="CA-2017-143861"/>
    <x v="432"/>
    <s v="LC-16885"/>
    <s v="FUR-FU-10001546"/>
    <n v="2"/>
    <x v="24"/>
    <x v="0"/>
    <x v="18"/>
    <x v="2"/>
    <x v="1"/>
    <x v="3"/>
    <n v="10.68"/>
    <x v="2"/>
    <x v="512"/>
    <x v="3"/>
  </r>
  <r>
    <s v="CA-2014-148040"/>
    <x v="254"/>
    <s v="BF-11275"/>
    <s v="FUR-CH-10001482"/>
    <n v="3"/>
    <x v="392"/>
    <x v="1"/>
    <x v="90"/>
    <x v="22"/>
    <x v="1"/>
    <x v="1"/>
    <n v="130.97999999999999"/>
    <x v="0"/>
    <x v="131"/>
    <x v="1"/>
  </r>
  <r>
    <s v="US-2016-167339"/>
    <x v="219"/>
    <s v="TD-20995"/>
    <s v="FUR-CH-10004289"/>
    <n v="2"/>
    <x v="393"/>
    <x v="0"/>
    <x v="49"/>
    <x v="2"/>
    <x v="1"/>
    <x v="1"/>
    <n v="95.98"/>
    <x v="3"/>
    <x v="513"/>
    <x v="1"/>
  </r>
  <r>
    <s v="US-2016-167339"/>
    <x v="433"/>
    <s v="TD-20995"/>
    <s v="FUR-CH-10000785"/>
    <n v="7"/>
    <x v="393"/>
    <x v="0"/>
    <x v="49"/>
    <x v="2"/>
    <x v="1"/>
    <x v="1"/>
    <n v="180.98000000000002"/>
    <x v="7"/>
    <x v="514"/>
    <x v="1"/>
  </r>
  <r>
    <s v="CA-2016-130799"/>
    <x v="434"/>
    <s v="BK-11260"/>
    <s v="FUR-FU-10001852"/>
    <n v="4"/>
    <x v="394"/>
    <x v="0"/>
    <x v="28"/>
    <x v="2"/>
    <x v="1"/>
    <x v="3"/>
    <n v="1.7400000000000002"/>
    <x v="2"/>
    <x v="515"/>
    <x v="3"/>
  </r>
  <r>
    <s v="US-2016-159856"/>
    <x v="435"/>
    <s v="EP-13915"/>
    <s v="FUR-CH-10003396"/>
    <n v="5"/>
    <x v="376"/>
    <x v="0"/>
    <x v="3"/>
    <x v="3"/>
    <x v="2"/>
    <x v="1"/>
    <n v="76.98"/>
    <x v="7"/>
    <x v="516"/>
    <x v="1"/>
  </r>
  <r>
    <s v="CA-2014-142727"/>
    <x v="436"/>
    <s v="HG-14845"/>
    <s v="FUR-CH-10002304"/>
    <n v="2"/>
    <x v="395"/>
    <x v="0"/>
    <x v="154"/>
    <x v="32"/>
    <x v="0"/>
    <x v="1"/>
    <n v="25.98"/>
    <x v="3"/>
    <x v="468"/>
    <x v="1"/>
  </r>
  <r>
    <s v="CA-2017-139913"/>
    <x v="437"/>
    <s v="JC-16105"/>
    <s v="FUR-FU-10000771"/>
    <n v="11"/>
    <x v="190"/>
    <x v="1"/>
    <x v="2"/>
    <x v="2"/>
    <x v="1"/>
    <x v="3"/>
    <n v="6.28"/>
    <x v="0"/>
    <x v="517"/>
    <x v="3"/>
  </r>
  <r>
    <s v="US-2015-114839"/>
    <x v="438"/>
    <s v="PW-19240"/>
    <s v="FUR-CH-10004086"/>
    <n v="2"/>
    <x v="343"/>
    <x v="0"/>
    <x v="69"/>
    <x v="12"/>
    <x v="1"/>
    <x v="1"/>
    <n v="291.72999999999996"/>
    <x v="2"/>
    <x v="68"/>
    <x v="1"/>
  </r>
  <r>
    <s v="CA-2016-153577"/>
    <x v="439"/>
    <s v="KH-16330"/>
    <s v="FUR-CH-10003981"/>
    <n v="3"/>
    <x v="270"/>
    <x v="1"/>
    <x v="114"/>
    <x v="0"/>
    <x v="0"/>
    <x v="1"/>
    <n v="256.98"/>
    <x v="7"/>
    <x v="518"/>
    <x v="1"/>
  </r>
  <r>
    <s v="CA-2016-160129"/>
    <x v="175"/>
    <s v="LS-17200"/>
    <s v="FUR-FU-10002088"/>
    <n v="2"/>
    <x v="396"/>
    <x v="1"/>
    <x v="3"/>
    <x v="3"/>
    <x v="2"/>
    <x v="3"/>
    <n v="8.98"/>
    <x v="0"/>
    <x v="519"/>
    <x v="3"/>
  </r>
  <r>
    <s v="CA-2016-160129"/>
    <x v="440"/>
    <s v="LS-17200"/>
    <s v="FUR-FU-10003976"/>
    <n v="7"/>
    <x v="396"/>
    <x v="1"/>
    <x v="3"/>
    <x v="3"/>
    <x v="2"/>
    <x v="3"/>
    <n v="12.58"/>
    <x v="0"/>
    <x v="520"/>
    <x v="3"/>
  </r>
  <r>
    <s v="CA-2014-157721"/>
    <x v="441"/>
    <s v="JM-16195"/>
    <s v="FUR-FU-10002116"/>
    <n v="1"/>
    <x v="397"/>
    <x v="0"/>
    <x v="103"/>
    <x v="7"/>
    <x v="2"/>
    <x v="3"/>
    <n v="70.709999999999994"/>
    <x v="0"/>
    <x v="521"/>
    <x v="3"/>
  </r>
  <r>
    <s v="CA-2017-128629"/>
    <x v="442"/>
    <s v="BP-11155"/>
    <s v="FUR-FU-10000771"/>
    <n v="3"/>
    <x v="398"/>
    <x v="0"/>
    <x v="29"/>
    <x v="24"/>
    <x v="0"/>
    <x v="3"/>
    <n v="6.28"/>
    <x v="0"/>
    <x v="132"/>
    <x v="3"/>
  </r>
  <r>
    <s v="CA-2017-143434"/>
    <x v="443"/>
    <s v="ME-17320"/>
    <s v="FUR-FU-10002597"/>
    <n v="4"/>
    <x v="218"/>
    <x v="2"/>
    <x v="29"/>
    <x v="24"/>
    <x v="0"/>
    <x v="3"/>
    <n v="4.9399999999999995"/>
    <x v="0"/>
    <x v="522"/>
    <x v="3"/>
  </r>
  <r>
    <s v="CA-2015-168564"/>
    <x v="216"/>
    <s v="TT-21220"/>
    <s v="FUR-CH-10000785"/>
    <n v="1"/>
    <x v="399"/>
    <x v="0"/>
    <x v="28"/>
    <x v="2"/>
    <x v="1"/>
    <x v="1"/>
    <n v="180.98000000000002"/>
    <x v="7"/>
    <x v="523"/>
    <x v="1"/>
  </r>
  <r>
    <s v="CA-2017-155880"/>
    <x v="444"/>
    <s v="JD-16150"/>
    <s v="FUR-CH-10000422"/>
    <n v="1"/>
    <x v="101"/>
    <x v="1"/>
    <x v="12"/>
    <x v="11"/>
    <x v="3"/>
    <x v="1"/>
    <n v="90.99"/>
    <x v="0"/>
    <x v="524"/>
    <x v="1"/>
  </r>
  <r>
    <s v="CA-2017-155880"/>
    <x v="80"/>
    <s v="JD-16150"/>
    <s v="FUR-CH-10004675"/>
    <n v="7"/>
    <x v="101"/>
    <x v="1"/>
    <x v="12"/>
    <x v="11"/>
    <x v="3"/>
    <x v="1"/>
    <n v="218.07999999999998"/>
    <x v="2"/>
    <x v="525"/>
    <x v="1"/>
  </r>
  <r>
    <s v="CA-2017-155880"/>
    <x v="445"/>
    <s v="JD-16150"/>
    <s v="FUR-CH-10002880"/>
    <n v="3"/>
    <x v="101"/>
    <x v="1"/>
    <x v="12"/>
    <x v="11"/>
    <x v="3"/>
    <x v="1"/>
    <n v="122.99000000000001"/>
    <x v="0"/>
    <x v="255"/>
    <x v="1"/>
  </r>
  <r>
    <s v="CA-2017-126242"/>
    <x v="446"/>
    <s v="MC-18100"/>
    <s v="FUR-FU-10002685"/>
    <n v="1"/>
    <x v="240"/>
    <x v="0"/>
    <x v="104"/>
    <x v="5"/>
    <x v="3"/>
    <x v="3"/>
    <n v="18.7"/>
    <x v="0"/>
    <x v="526"/>
    <x v="3"/>
  </r>
  <r>
    <s v="CA-2016-166443"/>
    <x v="245"/>
    <s v="LH-17020"/>
    <s v="FUR-FU-10004020"/>
    <n v="7"/>
    <x v="400"/>
    <x v="0"/>
    <x v="28"/>
    <x v="2"/>
    <x v="1"/>
    <x v="3"/>
    <n v="5.47"/>
    <x v="2"/>
    <x v="527"/>
    <x v="3"/>
  </r>
  <r>
    <s v="CA-2017-169859"/>
    <x v="447"/>
    <s v="MP-18175"/>
    <s v="FUR-FU-10004963"/>
    <n v="3"/>
    <x v="235"/>
    <x v="2"/>
    <x v="101"/>
    <x v="2"/>
    <x v="1"/>
    <x v="3"/>
    <n v="8.75"/>
    <x v="0"/>
    <x v="528"/>
    <x v="3"/>
  </r>
  <r>
    <s v="CA-2017-134915"/>
    <x v="448"/>
    <s v="EM-14140"/>
    <s v="FUR-CH-10004875"/>
    <n v="2"/>
    <x v="401"/>
    <x v="2"/>
    <x v="98"/>
    <x v="22"/>
    <x v="1"/>
    <x v="1"/>
    <n v="71.180000000000007"/>
    <x v="2"/>
    <x v="529"/>
    <x v="1"/>
  </r>
  <r>
    <s v="CA-2017-134915"/>
    <x v="344"/>
    <s v="EM-14140"/>
    <s v="FUR-FU-10000305"/>
    <n v="2"/>
    <x v="401"/>
    <x v="2"/>
    <x v="98"/>
    <x v="22"/>
    <x v="1"/>
    <x v="3"/>
    <n v="70.98"/>
    <x v="2"/>
    <x v="85"/>
    <x v="3"/>
  </r>
  <r>
    <s v="CA-2017-123638"/>
    <x v="152"/>
    <s v="MA-17995"/>
    <s v="FUR-CH-10002647"/>
    <n v="3"/>
    <x v="402"/>
    <x v="2"/>
    <x v="103"/>
    <x v="7"/>
    <x v="2"/>
    <x v="1"/>
    <n v="70.98"/>
    <x v="0"/>
    <x v="530"/>
    <x v="1"/>
  </r>
  <r>
    <s v="CA-2017-137428"/>
    <x v="152"/>
    <s v="AY-10555"/>
    <s v="FUR-CH-10002774"/>
    <n v="2"/>
    <x v="403"/>
    <x v="1"/>
    <x v="60"/>
    <x v="2"/>
    <x v="1"/>
    <x v="1"/>
    <n v="50.980000000000004"/>
    <x v="3"/>
    <x v="5"/>
    <x v="1"/>
  </r>
  <r>
    <s v="CA-2017-137428"/>
    <x v="449"/>
    <s v="AY-10555"/>
    <s v="FUR-CH-10003817"/>
    <n v="2"/>
    <x v="403"/>
    <x v="1"/>
    <x v="60"/>
    <x v="2"/>
    <x v="1"/>
    <x v="1"/>
    <n v="60.74"/>
    <x v="2"/>
    <x v="531"/>
    <x v="1"/>
  </r>
  <r>
    <s v="CA-2017-137428"/>
    <x v="450"/>
    <s v="AY-10555"/>
    <s v="FUR-FU-10002445"/>
    <n v="2"/>
    <x v="403"/>
    <x v="1"/>
    <x v="60"/>
    <x v="2"/>
    <x v="1"/>
    <x v="3"/>
    <n v="9.48"/>
    <x v="0"/>
    <x v="348"/>
    <x v="3"/>
  </r>
  <r>
    <s v="CA-2014-162866"/>
    <x v="451"/>
    <s v="Co-12640"/>
    <s v="FUR-FU-10001473"/>
    <n v="6"/>
    <x v="404"/>
    <x v="0"/>
    <x v="155"/>
    <x v="8"/>
    <x v="3"/>
    <x v="3"/>
    <n v="13.73"/>
    <x v="0"/>
    <x v="532"/>
    <x v="3"/>
  </r>
  <r>
    <s v="CA-2017-167941"/>
    <x v="40"/>
    <s v="JF-15565"/>
    <s v="FUR-FU-10004671"/>
    <n v="2"/>
    <x v="405"/>
    <x v="0"/>
    <x v="135"/>
    <x v="34"/>
    <x v="0"/>
    <x v="3"/>
    <n v="17.669999999999998"/>
    <x v="5"/>
    <x v="464"/>
    <x v="3"/>
  </r>
  <r>
    <s v="CA-2015-137512"/>
    <x v="452"/>
    <s v="AG-10675"/>
    <s v="FUR-TA-10001095"/>
    <n v="2"/>
    <x v="61"/>
    <x v="0"/>
    <x v="6"/>
    <x v="5"/>
    <x v="3"/>
    <x v="2"/>
    <n v="174.29"/>
    <x v="1"/>
    <x v="275"/>
    <x v="2"/>
  </r>
  <r>
    <s v="CA-2017-139773"/>
    <x v="453"/>
    <s v="DV-13045"/>
    <s v="FUR-CH-10001797"/>
    <n v="7"/>
    <x v="406"/>
    <x v="1"/>
    <x v="3"/>
    <x v="3"/>
    <x v="2"/>
    <x v="1"/>
    <n v="38.480000000000004"/>
    <x v="3"/>
    <x v="533"/>
    <x v="1"/>
  </r>
  <r>
    <s v="CA-2014-109232"/>
    <x v="454"/>
    <s v="ND-18370"/>
    <s v="FUR-CH-10000422"/>
    <n v="6"/>
    <x v="253"/>
    <x v="0"/>
    <x v="13"/>
    <x v="7"/>
    <x v="2"/>
    <x v="1"/>
    <n v="90.99"/>
    <x v="0"/>
    <x v="534"/>
    <x v="1"/>
  </r>
  <r>
    <s v="CA-2015-139850"/>
    <x v="455"/>
    <s v="GB-14575"/>
    <s v="FUR-FU-10003623"/>
    <n v="2"/>
    <x v="407"/>
    <x v="0"/>
    <x v="3"/>
    <x v="3"/>
    <x v="2"/>
    <x v="3"/>
    <n v="27.060000000000002"/>
    <x v="2"/>
    <x v="535"/>
    <x v="3"/>
  </r>
  <r>
    <s v="CA-2014-131310"/>
    <x v="456"/>
    <s v="CL-12565"/>
    <s v="FUR-CH-10001797"/>
    <n v="4"/>
    <x v="408"/>
    <x v="0"/>
    <x v="15"/>
    <x v="13"/>
    <x v="1"/>
    <x v="1"/>
    <n v="38.480000000000004"/>
    <x v="3"/>
    <x v="536"/>
    <x v="1"/>
  </r>
  <r>
    <s v="US-2014-112872"/>
    <x v="373"/>
    <s v="RC-19960"/>
    <s v="FUR-TA-10003238"/>
    <n v="1"/>
    <x v="87"/>
    <x v="0"/>
    <x v="47"/>
    <x v="1"/>
    <x v="0"/>
    <x v="2"/>
    <n v="550.98"/>
    <x v="9"/>
    <x v="400"/>
    <x v="2"/>
  </r>
  <r>
    <s v="CA-2016-139269"/>
    <x v="457"/>
    <s v="JB-16045"/>
    <s v="FUR-FU-10000755"/>
    <n v="4"/>
    <x v="409"/>
    <x v="2"/>
    <x v="29"/>
    <x v="24"/>
    <x v="0"/>
    <x v="3"/>
    <n v="6.24"/>
    <x v="0"/>
    <x v="537"/>
    <x v="3"/>
  </r>
  <r>
    <s v="CA-2014-138317"/>
    <x v="458"/>
    <s v="NW-18400"/>
    <s v="FUR-FU-10000550"/>
    <n v="1"/>
    <x v="410"/>
    <x v="0"/>
    <x v="3"/>
    <x v="3"/>
    <x v="2"/>
    <x v="3"/>
    <n v="4.9800000000000004"/>
    <x v="2"/>
    <x v="538"/>
    <x v="3"/>
  </r>
  <r>
    <s v="CA-2016-124772"/>
    <x v="264"/>
    <s v="JG-15160"/>
    <s v="FUR-FU-10004748"/>
    <n v="3"/>
    <x v="278"/>
    <x v="0"/>
    <x v="2"/>
    <x v="2"/>
    <x v="1"/>
    <x v="3"/>
    <n v="63.94"/>
    <x v="0"/>
    <x v="394"/>
    <x v="3"/>
  </r>
  <r>
    <s v="US-2015-138919"/>
    <x v="459"/>
    <s v="LS-16975"/>
    <s v="FUR-TA-10004154"/>
    <n v="2"/>
    <x v="23"/>
    <x v="2"/>
    <x v="2"/>
    <x v="2"/>
    <x v="1"/>
    <x v="2"/>
    <n v="286.85000000000002"/>
    <x v="9"/>
    <x v="539"/>
    <x v="2"/>
  </r>
  <r>
    <s v="US-2016-160528"/>
    <x v="460"/>
    <s v="MH-18115"/>
    <s v="FUR-FU-10004973"/>
    <n v="3"/>
    <x v="188"/>
    <x v="2"/>
    <x v="86"/>
    <x v="3"/>
    <x v="2"/>
    <x v="3"/>
    <n v="18.84"/>
    <x v="0"/>
    <x v="389"/>
    <x v="3"/>
  </r>
  <r>
    <s v="CA-2015-123568"/>
    <x v="461"/>
    <s v="SC-20095"/>
    <s v="FUR-FU-10004090"/>
    <n v="3"/>
    <x v="71"/>
    <x v="0"/>
    <x v="40"/>
    <x v="2"/>
    <x v="1"/>
    <x v="3"/>
    <n v="22.23"/>
    <x v="0"/>
    <x v="540"/>
    <x v="3"/>
  </r>
  <r>
    <s v="CA-2017-124674"/>
    <x v="219"/>
    <s v="JB-16000"/>
    <s v="FUR-BO-10002202"/>
    <n v="2"/>
    <x v="411"/>
    <x v="0"/>
    <x v="156"/>
    <x v="5"/>
    <x v="3"/>
    <x v="0"/>
    <n v="240.97999999999996"/>
    <x v="10"/>
    <x v="541"/>
    <x v="0"/>
  </r>
  <r>
    <s v="CA-2017-169054"/>
    <x v="462"/>
    <s v="MO-17800"/>
    <s v="FUR-FU-10001488"/>
    <n v="3"/>
    <x v="98"/>
    <x v="2"/>
    <x v="13"/>
    <x v="7"/>
    <x v="2"/>
    <x v="3"/>
    <n v="105.98"/>
    <x v="0"/>
    <x v="542"/>
    <x v="3"/>
  </r>
  <r>
    <s v="CA-2017-116855"/>
    <x v="463"/>
    <s v="AI-10855"/>
    <s v="FUR-CH-10003846"/>
    <n v="5"/>
    <x v="231"/>
    <x v="0"/>
    <x v="3"/>
    <x v="3"/>
    <x v="2"/>
    <x v="1"/>
    <n v="100.98"/>
    <x v="2"/>
    <x v="543"/>
    <x v="1"/>
  </r>
  <r>
    <s v="CA-2015-168480"/>
    <x v="464"/>
    <s v="DM-12955"/>
    <s v="FUR-BO-10000468"/>
    <n v="4"/>
    <x v="412"/>
    <x v="1"/>
    <x v="157"/>
    <x v="17"/>
    <x v="3"/>
    <x v="0"/>
    <n v="48.580000000000005"/>
    <x v="0"/>
    <x v="544"/>
    <x v="0"/>
  </r>
  <r>
    <s v="US-2016-114293"/>
    <x v="465"/>
    <s v="JH-16180"/>
    <s v="FUR-CH-10003833"/>
    <n v="4"/>
    <x v="413"/>
    <x v="0"/>
    <x v="158"/>
    <x v="39"/>
    <x v="1"/>
    <x v="1"/>
    <n v="60.980000000000004"/>
    <x v="3"/>
    <x v="545"/>
    <x v="1"/>
  </r>
  <r>
    <s v="US-2015-123960"/>
    <x v="466"/>
    <s v="BD-11605"/>
    <s v="FUR-FU-10004666"/>
    <n v="2"/>
    <x v="175"/>
    <x v="0"/>
    <x v="71"/>
    <x v="25"/>
    <x v="0"/>
    <x v="3"/>
    <n v="14.58"/>
    <x v="0"/>
    <x v="546"/>
    <x v="3"/>
  </r>
  <r>
    <s v="CA-2017-101749"/>
    <x v="467"/>
    <s v="AS-10045"/>
    <s v="FUR-TA-10001520"/>
    <n v="3"/>
    <x v="414"/>
    <x v="1"/>
    <x v="88"/>
    <x v="2"/>
    <x v="1"/>
    <x v="2"/>
    <n v="71.37"/>
    <x v="3"/>
    <x v="500"/>
    <x v="2"/>
  </r>
  <r>
    <s v="US-2016-147991"/>
    <x v="468"/>
    <s v="ZD-21925"/>
    <s v="FUR-FU-10004270"/>
    <n v="5"/>
    <x v="415"/>
    <x v="0"/>
    <x v="159"/>
    <x v="9"/>
    <x v="0"/>
    <x v="3"/>
    <n v="4.18"/>
    <x v="5"/>
    <x v="547"/>
    <x v="3"/>
  </r>
  <r>
    <s v="CA-2017-149559"/>
    <x v="469"/>
    <s v="KF-16285"/>
    <s v="FUR-CH-10002320"/>
    <n v="8"/>
    <x v="416"/>
    <x v="2"/>
    <x v="58"/>
    <x v="2"/>
    <x v="1"/>
    <x v="1"/>
    <n v="320.98"/>
    <x v="2"/>
    <x v="548"/>
    <x v="1"/>
  </r>
  <r>
    <s v="CA-2017-121419"/>
    <x v="470"/>
    <s v="TC-21475"/>
    <s v="FUR-TA-10004534"/>
    <n v="2"/>
    <x v="417"/>
    <x v="2"/>
    <x v="29"/>
    <x v="24"/>
    <x v="0"/>
    <x v="2"/>
    <n v="205.9"/>
    <x v="4"/>
    <x v="372"/>
    <x v="2"/>
  </r>
  <r>
    <s v="US-2017-148054"/>
    <x v="471"/>
    <s v="NZ-18565"/>
    <s v="FUR-FU-10003247"/>
    <n v="2"/>
    <x v="45"/>
    <x v="2"/>
    <x v="29"/>
    <x v="15"/>
    <x v="2"/>
    <x v="3"/>
    <n v="20.98"/>
    <x v="0"/>
    <x v="25"/>
    <x v="3"/>
  </r>
  <r>
    <s v="CA-2017-131492"/>
    <x v="472"/>
    <s v="HH-15010"/>
    <s v="FUR-FU-10003878"/>
    <n v="2"/>
    <x v="418"/>
    <x v="1"/>
    <x v="28"/>
    <x v="2"/>
    <x v="1"/>
    <x v="3"/>
    <n v="15.280000000000001"/>
    <x v="2"/>
    <x v="549"/>
    <x v="3"/>
  </r>
  <r>
    <s v="CA-2017-131492"/>
    <x v="173"/>
    <s v="HH-15010"/>
    <s v="FUR-TA-10003837"/>
    <n v="2"/>
    <x v="418"/>
    <x v="1"/>
    <x v="28"/>
    <x v="2"/>
    <x v="1"/>
    <x v="2"/>
    <n v="15.229999999999999"/>
    <x v="2"/>
    <x v="550"/>
    <x v="2"/>
  </r>
  <r>
    <s v="CA-2014-119375"/>
    <x v="473"/>
    <s v="YC-21895"/>
    <s v="FUR-FU-10002379"/>
    <n v="3"/>
    <x v="419"/>
    <x v="1"/>
    <x v="19"/>
    <x v="14"/>
    <x v="2"/>
    <x v="3"/>
    <n v="41.47"/>
    <x v="0"/>
    <x v="551"/>
    <x v="3"/>
  </r>
  <r>
    <s v="CA-2015-126137"/>
    <x v="474"/>
    <s v="BS-11755"/>
    <s v="FUR-BO-10004409"/>
    <n v="2"/>
    <x v="32"/>
    <x v="0"/>
    <x v="22"/>
    <x v="12"/>
    <x v="1"/>
    <x v="0"/>
    <n v="70.98"/>
    <x v="4"/>
    <x v="341"/>
    <x v="0"/>
  </r>
  <r>
    <s v="CA-2014-143903"/>
    <x v="475"/>
    <s v="KM-16375"/>
    <s v="FUR-FU-10003724"/>
    <n v="5"/>
    <x v="420"/>
    <x v="2"/>
    <x v="127"/>
    <x v="5"/>
    <x v="3"/>
    <x v="3"/>
    <n v="8.3699999999999992"/>
    <x v="2"/>
    <x v="240"/>
    <x v="3"/>
  </r>
  <r>
    <s v="CA-2014-143903"/>
    <x v="476"/>
    <s v="KM-16375"/>
    <s v="FUR-CH-10002024"/>
    <n v="2"/>
    <x v="420"/>
    <x v="2"/>
    <x v="127"/>
    <x v="5"/>
    <x v="3"/>
    <x v="1"/>
    <n v="700.98"/>
    <x v="2"/>
    <x v="118"/>
    <x v="1"/>
  </r>
  <r>
    <s v="CA-2017-118773"/>
    <x v="431"/>
    <s v="TP-21415"/>
    <s v="FUR-FU-10000550"/>
    <n v="2"/>
    <x v="421"/>
    <x v="0"/>
    <x v="6"/>
    <x v="5"/>
    <x v="3"/>
    <x v="3"/>
    <n v="4.9800000000000004"/>
    <x v="2"/>
    <x v="552"/>
    <x v="3"/>
  </r>
  <r>
    <s v="US-2017-159205"/>
    <x v="477"/>
    <s v="DB-12910"/>
    <s v="FUR-FU-10001591"/>
    <n v="5"/>
    <x v="422"/>
    <x v="2"/>
    <x v="0"/>
    <x v="0"/>
    <x v="0"/>
    <x v="3"/>
    <n v="12.2"/>
    <x v="0"/>
    <x v="553"/>
    <x v="3"/>
  </r>
  <r>
    <s v="CA-2017-135692"/>
    <x v="478"/>
    <s v="CV-12805"/>
    <s v="FUR-BO-10002268"/>
    <n v="4"/>
    <x v="18"/>
    <x v="1"/>
    <x v="13"/>
    <x v="7"/>
    <x v="2"/>
    <x v="0"/>
    <n v="80.98"/>
    <x v="2"/>
    <x v="554"/>
    <x v="0"/>
  </r>
  <r>
    <s v="CA-2017-131233"/>
    <x v="2"/>
    <s v="CS-12355"/>
    <s v="FUR-BO-10003441"/>
    <n v="3"/>
    <x v="423"/>
    <x v="0"/>
    <x v="13"/>
    <x v="7"/>
    <x v="2"/>
    <x v="0"/>
    <n v="100.98"/>
    <x v="2"/>
    <x v="555"/>
    <x v="0"/>
  </r>
  <r>
    <s v="CA-2017-119578"/>
    <x v="444"/>
    <s v="JG-15310"/>
    <s v="FUR-BO-10003660"/>
    <n v="1"/>
    <x v="424"/>
    <x v="1"/>
    <x v="119"/>
    <x v="35"/>
    <x v="2"/>
    <x v="0"/>
    <n v="220.98"/>
    <x v="0"/>
    <x v="556"/>
    <x v="0"/>
  </r>
  <r>
    <s v="CA-2016-150350"/>
    <x v="479"/>
    <s v="MS-17770"/>
    <s v="FUR-CH-10001973"/>
    <n v="6"/>
    <x v="425"/>
    <x v="0"/>
    <x v="15"/>
    <x v="13"/>
    <x v="1"/>
    <x v="1"/>
    <n v="110.97999999999999"/>
    <x v="3"/>
    <x v="557"/>
    <x v="1"/>
  </r>
  <r>
    <s v="CA-2015-121720"/>
    <x v="480"/>
    <s v="JE-15610"/>
    <s v="FUR-CH-10003312"/>
    <n v="5"/>
    <x v="426"/>
    <x v="1"/>
    <x v="45"/>
    <x v="1"/>
    <x v="0"/>
    <x v="1"/>
    <n v="280.98"/>
    <x v="3"/>
    <x v="558"/>
    <x v="1"/>
  </r>
  <r>
    <s v="CA-2015-121720"/>
    <x v="481"/>
    <s v="JE-15610"/>
    <s v="FUR-FU-10003464"/>
    <n v="3"/>
    <x v="426"/>
    <x v="1"/>
    <x v="45"/>
    <x v="1"/>
    <x v="0"/>
    <x v="3"/>
    <n v="20.279999999999998"/>
    <x v="2"/>
    <x v="559"/>
    <x v="3"/>
  </r>
  <r>
    <s v="CA-2014-136399"/>
    <x v="478"/>
    <s v="CC-12100"/>
    <s v="FUR-FU-10004090"/>
    <n v="2"/>
    <x v="427"/>
    <x v="2"/>
    <x v="2"/>
    <x v="2"/>
    <x v="1"/>
    <x v="3"/>
    <n v="22.23"/>
    <x v="0"/>
    <x v="169"/>
    <x v="3"/>
  </r>
  <r>
    <s v="CA-2014-136399"/>
    <x v="482"/>
    <s v="CC-12100"/>
    <s v="FUR-CH-10002602"/>
    <n v="2"/>
    <x v="427"/>
    <x v="2"/>
    <x v="2"/>
    <x v="2"/>
    <x v="1"/>
    <x v="1"/>
    <n v="150.98000000000002"/>
    <x v="7"/>
    <x v="107"/>
    <x v="1"/>
  </r>
  <r>
    <s v="CA-2014-107916"/>
    <x v="353"/>
    <s v="JP-15460"/>
    <s v="FUR-FU-10004586"/>
    <n v="2"/>
    <x v="428"/>
    <x v="1"/>
    <x v="60"/>
    <x v="7"/>
    <x v="2"/>
    <x v="3"/>
    <n v="6.64"/>
    <x v="0"/>
    <x v="560"/>
    <x v="3"/>
  </r>
  <r>
    <s v="CA-2017-164168"/>
    <x v="199"/>
    <s v="LS-16975"/>
    <s v="FUR-FU-10001756"/>
    <n v="3"/>
    <x v="23"/>
    <x v="2"/>
    <x v="2"/>
    <x v="2"/>
    <x v="1"/>
    <x v="3"/>
    <n v="19.04"/>
    <x v="2"/>
    <x v="113"/>
    <x v="3"/>
  </r>
  <r>
    <s v="US-2016-148110"/>
    <x v="372"/>
    <s v="AR-10825"/>
    <s v="FUR-CH-10002647"/>
    <n v="7"/>
    <x v="102"/>
    <x v="1"/>
    <x v="53"/>
    <x v="13"/>
    <x v="1"/>
    <x v="1"/>
    <n v="70.98"/>
    <x v="0"/>
    <x v="561"/>
    <x v="1"/>
  </r>
  <r>
    <s v="CA-2017-131828"/>
    <x v="267"/>
    <s v="CS-11845"/>
    <s v="FUR-CH-10004495"/>
    <n v="4"/>
    <x v="429"/>
    <x v="1"/>
    <x v="15"/>
    <x v="13"/>
    <x v="1"/>
    <x v="1"/>
    <n v="300.98"/>
    <x v="2"/>
    <x v="562"/>
    <x v="1"/>
  </r>
  <r>
    <s v="CA-2015-147830"/>
    <x v="480"/>
    <s v="NF-18385"/>
    <s v="FUR-FU-10004091"/>
    <n v="7"/>
    <x v="66"/>
    <x v="0"/>
    <x v="37"/>
    <x v="21"/>
    <x v="0"/>
    <x v="3"/>
    <n v="46.94"/>
    <x v="2"/>
    <x v="563"/>
    <x v="3"/>
  </r>
  <r>
    <s v="CA-2015-139584"/>
    <x v="483"/>
    <s v="EM-13810"/>
    <s v="FUR-TA-10001539"/>
    <n v="2"/>
    <x v="353"/>
    <x v="1"/>
    <x v="28"/>
    <x v="2"/>
    <x v="1"/>
    <x v="2"/>
    <n v="236.97"/>
    <x v="2"/>
    <x v="95"/>
    <x v="2"/>
  </r>
  <r>
    <s v="CA-2016-146682"/>
    <x v="483"/>
    <s v="KW-16435"/>
    <s v="FUR-FU-10002671"/>
    <n v="5"/>
    <x v="56"/>
    <x v="0"/>
    <x v="13"/>
    <x v="7"/>
    <x v="2"/>
    <x v="3"/>
    <n v="13.4"/>
    <x v="0"/>
    <x v="564"/>
    <x v="3"/>
  </r>
  <r>
    <s v="CA-2016-138695"/>
    <x v="483"/>
    <s v="KC-16675"/>
    <s v="FUR-CH-10003833"/>
    <n v="8"/>
    <x v="63"/>
    <x v="1"/>
    <x v="15"/>
    <x v="13"/>
    <x v="1"/>
    <x v="1"/>
    <n v="60.980000000000004"/>
    <x v="3"/>
    <x v="368"/>
    <x v="1"/>
  </r>
  <r>
    <s v="US-2016-133879"/>
    <x v="483"/>
    <s v="KT-16465"/>
    <s v="FUR-CH-10000665"/>
    <n v="5"/>
    <x v="204"/>
    <x v="0"/>
    <x v="2"/>
    <x v="2"/>
    <x v="1"/>
    <x v="1"/>
    <n v="150.97999999999999"/>
    <x v="0"/>
    <x v="189"/>
    <x v="1"/>
  </r>
  <r>
    <s v="US-2017-132059"/>
    <x v="484"/>
    <s v="AP-10915"/>
    <s v="FUR-BO-10001811"/>
    <n v="2"/>
    <x v="176"/>
    <x v="0"/>
    <x v="2"/>
    <x v="2"/>
    <x v="1"/>
    <x v="0"/>
    <n v="300.97999999999996"/>
    <x v="2"/>
    <x v="565"/>
    <x v="0"/>
  </r>
  <r>
    <s v="CA-2017-105235"/>
    <x v="485"/>
    <s v="SM-20950"/>
    <s v="FUR-FU-10001487"/>
    <n v="3"/>
    <x v="430"/>
    <x v="1"/>
    <x v="13"/>
    <x v="7"/>
    <x v="2"/>
    <x v="3"/>
    <n v="6.9799999999999995"/>
    <x v="0"/>
    <x v="566"/>
    <x v="3"/>
  </r>
  <r>
    <s v="CA-2017-105235"/>
    <x v="486"/>
    <s v="SM-20950"/>
    <s v="FUR-FU-10000521"/>
    <n v="2"/>
    <x v="430"/>
    <x v="1"/>
    <x v="13"/>
    <x v="7"/>
    <x v="2"/>
    <x v="3"/>
    <n v="29.340000000000003"/>
    <x v="2"/>
    <x v="567"/>
    <x v="3"/>
  </r>
  <r>
    <s v="CA-2014-164224"/>
    <x v="487"/>
    <s v="TT-21070"/>
    <s v="FUR-FU-10000308"/>
    <n v="3"/>
    <x v="431"/>
    <x v="0"/>
    <x v="39"/>
    <x v="15"/>
    <x v="2"/>
    <x v="3"/>
    <n v="62.18"/>
    <x v="0"/>
    <x v="568"/>
    <x v="3"/>
  </r>
  <r>
    <s v="CA-2014-158372"/>
    <x v="488"/>
    <s v="RD-19900"/>
    <s v="FUR-FU-10000397"/>
    <n v="2"/>
    <x v="432"/>
    <x v="0"/>
    <x v="49"/>
    <x v="2"/>
    <x v="1"/>
    <x v="3"/>
    <n v="19.940000000000001"/>
    <x v="0"/>
    <x v="244"/>
    <x v="3"/>
  </r>
  <r>
    <s v="CA-2014-158372"/>
    <x v="489"/>
    <s v="RD-19900"/>
    <s v="FUR-FU-10001867"/>
    <n v="5"/>
    <x v="432"/>
    <x v="0"/>
    <x v="49"/>
    <x v="2"/>
    <x v="1"/>
    <x v="3"/>
    <n v="10.64"/>
    <x v="2"/>
    <x v="569"/>
    <x v="3"/>
  </r>
  <r>
    <s v="CA-2017-131625"/>
    <x v="162"/>
    <s v="BN-11515"/>
    <s v="FUR-FU-10004960"/>
    <n v="5"/>
    <x v="257"/>
    <x v="0"/>
    <x v="13"/>
    <x v="7"/>
    <x v="2"/>
    <x v="3"/>
    <n v="22.98"/>
    <x v="0"/>
    <x v="570"/>
    <x v="3"/>
  </r>
  <r>
    <s v="CA-2016-140746"/>
    <x v="490"/>
    <s v="RC-19825"/>
    <s v="FUR-TA-10002903"/>
    <n v="1"/>
    <x v="197"/>
    <x v="0"/>
    <x v="88"/>
    <x v="2"/>
    <x v="1"/>
    <x v="2"/>
    <n v="259.70999999999998"/>
    <x v="2"/>
    <x v="571"/>
    <x v="2"/>
  </r>
  <r>
    <s v="US-2016-127971"/>
    <x v="491"/>
    <s v="DW-13195"/>
    <s v="FUR-CH-10003774"/>
    <n v="5"/>
    <x v="433"/>
    <x v="1"/>
    <x v="6"/>
    <x v="5"/>
    <x v="3"/>
    <x v="1"/>
    <n v="90.98"/>
    <x v="0"/>
    <x v="572"/>
    <x v="1"/>
  </r>
  <r>
    <s v="US-2016-127971"/>
    <x v="301"/>
    <s v="DW-13195"/>
    <s v="FUR-FU-10000023"/>
    <n v="3"/>
    <x v="433"/>
    <x v="1"/>
    <x v="6"/>
    <x v="5"/>
    <x v="3"/>
    <x v="3"/>
    <n v="5.89"/>
    <x v="0"/>
    <x v="573"/>
    <x v="3"/>
  </r>
  <r>
    <s v="CA-2017-113355"/>
    <x v="194"/>
    <s v="SJ-20215"/>
    <s v="FUR-CH-10002602"/>
    <n v="3"/>
    <x v="434"/>
    <x v="0"/>
    <x v="124"/>
    <x v="5"/>
    <x v="3"/>
    <x v="1"/>
    <n v="150.98000000000002"/>
    <x v="7"/>
    <x v="335"/>
    <x v="1"/>
  </r>
  <r>
    <s v="CA-2016-159730"/>
    <x v="69"/>
    <s v="SJ-20125"/>
    <s v="FUR-CH-10004875"/>
    <n v="2"/>
    <x v="321"/>
    <x v="2"/>
    <x v="9"/>
    <x v="8"/>
    <x v="3"/>
    <x v="1"/>
    <n v="71.180000000000007"/>
    <x v="2"/>
    <x v="529"/>
    <x v="1"/>
  </r>
  <r>
    <s v="CA-2017-119389"/>
    <x v="125"/>
    <s v="BG-11740"/>
    <s v="FUR-FU-10001473"/>
    <n v="3"/>
    <x v="435"/>
    <x v="0"/>
    <x v="3"/>
    <x v="3"/>
    <x v="2"/>
    <x v="3"/>
    <n v="13.73"/>
    <x v="0"/>
    <x v="574"/>
    <x v="3"/>
  </r>
  <r>
    <s v="US-2016-161844"/>
    <x v="492"/>
    <s v="DK-12835"/>
    <s v="FUR-TA-10001676"/>
    <n v="3"/>
    <x v="223"/>
    <x v="1"/>
    <x v="25"/>
    <x v="17"/>
    <x v="3"/>
    <x v="2"/>
    <n v="44.43"/>
    <x v="4"/>
    <x v="264"/>
    <x v="2"/>
  </r>
  <r>
    <s v="CA-2015-146038"/>
    <x v="462"/>
    <s v="SJ-20215"/>
    <s v="FUR-CH-10002774"/>
    <n v="5"/>
    <x v="434"/>
    <x v="0"/>
    <x v="124"/>
    <x v="5"/>
    <x v="3"/>
    <x v="1"/>
    <n v="50.980000000000004"/>
    <x v="3"/>
    <x v="575"/>
    <x v="1"/>
  </r>
  <r>
    <s v="CA-2014-159478"/>
    <x v="493"/>
    <s v="MH-17785"/>
    <s v="FUR-FU-10000221"/>
    <n v="3"/>
    <x v="119"/>
    <x v="1"/>
    <x v="49"/>
    <x v="2"/>
    <x v="1"/>
    <x v="3"/>
    <n v="5.08"/>
    <x v="0"/>
    <x v="467"/>
    <x v="3"/>
  </r>
  <r>
    <s v="CA-2014-106264"/>
    <x v="494"/>
    <s v="CK-12595"/>
    <s v="FUR-FU-10001852"/>
    <n v="2"/>
    <x v="295"/>
    <x v="0"/>
    <x v="3"/>
    <x v="3"/>
    <x v="2"/>
    <x v="3"/>
    <n v="1.7400000000000002"/>
    <x v="2"/>
    <x v="576"/>
    <x v="3"/>
  </r>
  <r>
    <s v="US-2014-159926"/>
    <x v="495"/>
    <s v="CS-11950"/>
    <s v="FUR-FU-10001473"/>
    <n v="3"/>
    <x v="92"/>
    <x v="0"/>
    <x v="9"/>
    <x v="8"/>
    <x v="3"/>
    <x v="3"/>
    <n v="13.73"/>
    <x v="0"/>
    <x v="574"/>
    <x v="3"/>
  </r>
  <r>
    <s v="CA-2016-162747"/>
    <x v="496"/>
    <s v="AH-10030"/>
    <s v="FUR-FU-10003691"/>
    <n v="7"/>
    <x v="436"/>
    <x v="1"/>
    <x v="160"/>
    <x v="21"/>
    <x v="0"/>
    <x v="3"/>
    <n v="12.35"/>
    <x v="0"/>
    <x v="577"/>
    <x v="3"/>
  </r>
  <r>
    <s v="US-2014-133130"/>
    <x v="497"/>
    <s v="TH-21100"/>
    <s v="FUR-CH-10002602"/>
    <n v="5"/>
    <x v="437"/>
    <x v="0"/>
    <x v="49"/>
    <x v="2"/>
    <x v="1"/>
    <x v="1"/>
    <n v="150.98000000000002"/>
    <x v="7"/>
    <x v="578"/>
    <x v="1"/>
  </r>
  <r>
    <s v="CA-2017-169978"/>
    <x v="498"/>
    <s v="HG-15025"/>
    <s v="FUR-CH-10002602"/>
    <n v="2"/>
    <x v="438"/>
    <x v="0"/>
    <x v="60"/>
    <x v="7"/>
    <x v="2"/>
    <x v="1"/>
    <n v="150.98000000000002"/>
    <x v="7"/>
    <x v="107"/>
    <x v="1"/>
  </r>
  <r>
    <s v="CA-2017-161739"/>
    <x v="382"/>
    <s v="EB-13750"/>
    <s v="FUR-FU-10001468"/>
    <n v="5"/>
    <x v="439"/>
    <x v="1"/>
    <x v="75"/>
    <x v="5"/>
    <x v="3"/>
    <x v="3"/>
    <n v="170.98"/>
    <x v="2"/>
    <x v="579"/>
    <x v="3"/>
  </r>
  <r>
    <s v="CA-2014-134551"/>
    <x v="499"/>
    <s v="TS-21505"/>
    <s v="FUR-CH-10004287"/>
    <n v="3"/>
    <x v="440"/>
    <x v="0"/>
    <x v="11"/>
    <x v="9"/>
    <x v="0"/>
    <x v="1"/>
    <n v="276.20000000000005"/>
    <x v="3"/>
    <x v="353"/>
    <x v="1"/>
  </r>
  <r>
    <s v="CA-2015-120810"/>
    <x v="500"/>
    <s v="TH-21550"/>
    <s v="FUR-FU-10002253"/>
    <n v="3"/>
    <x v="441"/>
    <x v="2"/>
    <x v="13"/>
    <x v="7"/>
    <x v="2"/>
    <x v="3"/>
    <n v="42.94"/>
    <x v="2"/>
    <x v="145"/>
    <x v="3"/>
  </r>
  <r>
    <s v="CA-2017-122595"/>
    <x v="501"/>
    <s v="GM-14455"/>
    <s v="FUR-FU-10002963"/>
    <n v="1"/>
    <x v="212"/>
    <x v="2"/>
    <x v="29"/>
    <x v="15"/>
    <x v="2"/>
    <x v="3"/>
    <n v="5.08"/>
    <x v="5"/>
    <x v="580"/>
    <x v="3"/>
  </r>
  <r>
    <s v="US-2017-109253"/>
    <x v="502"/>
    <s v="PR-18880"/>
    <s v="FUR-FU-10000193"/>
    <n v="4"/>
    <x v="442"/>
    <x v="0"/>
    <x v="110"/>
    <x v="2"/>
    <x v="1"/>
    <x v="3"/>
    <n v="32.479999999999997"/>
    <x v="0"/>
    <x v="148"/>
    <x v="3"/>
  </r>
  <r>
    <s v="US-2017-109253"/>
    <x v="503"/>
    <s v="PR-18880"/>
    <s v="FUR-TA-10001539"/>
    <n v="3"/>
    <x v="442"/>
    <x v="0"/>
    <x v="110"/>
    <x v="2"/>
    <x v="1"/>
    <x v="2"/>
    <n v="236.97"/>
    <x v="2"/>
    <x v="581"/>
    <x v="2"/>
  </r>
  <r>
    <s v="CA-2016-145982"/>
    <x v="504"/>
    <s v="TB-21055"/>
    <s v="FUR-TA-10001307"/>
    <n v="1"/>
    <x v="9"/>
    <x v="0"/>
    <x v="8"/>
    <x v="7"/>
    <x v="2"/>
    <x v="2"/>
    <n v="349.45"/>
    <x v="9"/>
    <x v="381"/>
    <x v="2"/>
  </r>
  <r>
    <s v="US-2014-134733"/>
    <x v="497"/>
    <s v="BM-11650"/>
    <s v="FUR-BO-10002916"/>
    <n v="3"/>
    <x v="135"/>
    <x v="1"/>
    <x v="13"/>
    <x v="7"/>
    <x v="2"/>
    <x v="0"/>
    <n v="170.98000000000002"/>
    <x v="8"/>
    <x v="582"/>
    <x v="0"/>
  </r>
  <r>
    <s v="US-2014-150434"/>
    <x v="501"/>
    <s v="CA-12310"/>
    <s v="FUR-TA-10004152"/>
    <n v="1"/>
    <x v="443"/>
    <x v="1"/>
    <x v="161"/>
    <x v="19"/>
    <x v="2"/>
    <x v="2"/>
    <n v="100.80000000000001"/>
    <x v="3"/>
    <x v="583"/>
    <x v="2"/>
  </r>
  <r>
    <s v="US-2015-142020"/>
    <x v="44"/>
    <s v="TC-21535"/>
    <s v="FUR-FU-10000672"/>
    <n v="3"/>
    <x v="195"/>
    <x v="2"/>
    <x v="54"/>
    <x v="25"/>
    <x v="0"/>
    <x v="3"/>
    <n v="11.76"/>
    <x v="0"/>
    <x v="584"/>
    <x v="3"/>
  </r>
  <r>
    <s v="CA-2016-130050"/>
    <x v="505"/>
    <s v="MC-17425"/>
    <s v="FUR-FU-10001940"/>
    <n v="3"/>
    <x v="444"/>
    <x v="1"/>
    <x v="6"/>
    <x v="5"/>
    <x v="3"/>
    <x v="3"/>
    <n v="7.9600000000000009"/>
    <x v="2"/>
    <x v="359"/>
    <x v="3"/>
  </r>
  <r>
    <s v="CA-2014-115161"/>
    <x v="506"/>
    <s v="LC-17050"/>
    <s v="FUR-BO-10003966"/>
    <n v="2"/>
    <x v="445"/>
    <x v="0"/>
    <x v="162"/>
    <x v="2"/>
    <x v="1"/>
    <x v="0"/>
    <n v="170.98000000000002"/>
    <x v="3"/>
    <x v="295"/>
    <x v="0"/>
  </r>
  <r>
    <s v="CA-2015-115511"/>
    <x v="506"/>
    <s v="NW-18400"/>
    <s v="FUR-BO-10002598"/>
    <n v="2"/>
    <x v="410"/>
    <x v="0"/>
    <x v="3"/>
    <x v="3"/>
    <x v="2"/>
    <x v="0"/>
    <n v="70.98"/>
    <x v="0"/>
    <x v="585"/>
    <x v="0"/>
  </r>
  <r>
    <s v="CA-2015-161718"/>
    <x v="507"/>
    <s v="SO-20335"/>
    <s v="FUR-FU-10002445"/>
    <n v="3"/>
    <x v="1"/>
    <x v="0"/>
    <x v="1"/>
    <x v="1"/>
    <x v="0"/>
    <x v="3"/>
    <n v="9.48"/>
    <x v="0"/>
    <x v="586"/>
    <x v="3"/>
  </r>
  <r>
    <s v="CA-2015-161718"/>
    <x v="508"/>
    <s v="SO-20335"/>
    <s v="FUR-CH-10002372"/>
    <n v="5"/>
    <x v="1"/>
    <x v="0"/>
    <x v="1"/>
    <x v="1"/>
    <x v="0"/>
    <x v="1"/>
    <n v="80.98"/>
    <x v="0"/>
    <x v="587"/>
    <x v="1"/>
  </r>
  <r>
    <s v="CA-2015-161718"/>
    <x v="509"/>
    <s v="SO-20335"/>
    <s v="FUR-CH-10002965"/>
    <n v="2"/>
    <x v="1"/>
    <x v="0"/>
    <x v="1"/>
    <x v="1"/>
    <x v="0"/>
    <x v="1"/>
    <n v="200.98"/>
    <x v="2"/>
    <x v="56"/>
    <x v="1"/>
  </r>
  <r>
    <s v="CA-2017-103156"/>
    <x v="131"/>
    <s v="TD-20995"/>
    <s v="FUR-FU-10000320"/>
    <n v="9"/>
    <x v="393"/>
    <x v="0"/>
    <x v="49"/>
    <x v="2"/>
    <x v="1"/>
    <x v="3"/>
    <n v="3.34"/>
    <x v="2"/>
    <x v="588"/>
    <x v="3"/>
  </r>
  <r>
    <s v="CA-2015-130659"/>
    <x v="510"/>
    <s v="MS-17365"/>
    <s v="FUR-CH-10003535"/>
    <n v="7"/>
    <x v="301"/>
    <x v="0"/>
    <x v="41"/>
    <x v="22"/>
    <x v="1"/>
    <x v="1"/>
    <n v="60.980000000000004"/>
    <x v="7"/>
    <x v="589"/>
    <x v="1"/>
  </r>
  <r>
    <s v="CA-2017-148404"/>
    <x v="511"/>
    <s v="Dp-13240"/>
    <s v="FUR-TA-10001039"/>
    <n v="3"/>
    <x v="446"/>
    <x v="2"/>
    <x v="113"/>
    <x v="34"/>
    <x v="0"/>
    <x v="2"/>
    <n v="85.980000000000018"/>
    <x v="9"/>
    <x v="266"/>
    <x v="2"/>
  </r>
  <r>
    <s v="CA-2015-129700"/>
    <x v="512"/>
    <s v="LA-16780"/>
    <s v="FUR-FU-10001940"/>
    <n v="7"/>
    <x v="160"/>
    <x v="1"/>
    <x v="32"/>
    <x v="18"/>
    <x v="2"/>
    <x v="3"/>
    <n v="7.9600000000000009"/>
    <x v="2"/>
    <x v="590"/>
    <x v="3"/>
  </r>
  <r>
    <s v="CA-2017-168739"/>
    <x v="513"/>
    <s v="HZ-14950"/>
    <s v="FUR-FU-10003919"/>
    <n v="4"/>
    <x v="252"/>
    <x v="0"/>
    <x v="29"/>
    <x v="15"/>
    <x v="2"/>
    <x v="3"/>
    <n v="40.89"/>
    <x v="5"/>
    <x v="591"/>
    <x v="3"/>
  </r>
  <r>
    <s v="US-2014-150119"/>
    <x v="514"/>
    <s v="LB-16795"/>
    <s v="FUR-CH-10002965"/>
    <n v="2"/>
    <x v="447"/>
    <x v="2"/>
    <x v="29"/>
    <x v="15"/>
    <x v="2"/>
    <x v="1"/>
    <n v="200.98"/>
    <x v="2"/>
    <x v="56"/>
    <x v="1"/>
  </r>
  <r>
    <s v="US-2014-150119"/>
    <x v="50"/>
    <s v="LB-16795"/>
    <s v="FUR-CH-10002965"/>
    <n v="2"/>
    <x v="447"/>
    <x v="2"/>
    <x v="29"/>
    <x v="15"/>
    <x v="2"/>
    <x v="1"/>
    <n v="200.98"/>
    <x v="2"/>
    <x v="56"/>
    <x v="1"/>
  </r>
  <r>
    <s v="US-2014-150119"/>
    <x v="481"/>
    <s v="LB-16795"/>
    <s v="FUR-FU-10002191"/>
    <n v="4"/>
    <x v="447"/>
    <x v="2"/>
    <x v="29"/>
    <x v="15"/>
    <x v="2"/>
    <x v="3"/>
    <n v="6.98"/>
    <x v="0"/>
    <x v="592"/>
    <x v="3"/>
  </r>
  <r>
    <s v="CA-2015-150791"/>
    <x v="515"/>
    <s v="CC-12430"/>
    <s v="FUR-CH-10000665"/>
    <n v="2"/>
    <x v="140"/>
    <x v="2"/>
    <x v="40"/>
    <x v="28"/>
    <x v="2"/>
    <x v="1"/>
    <n v="150.97999999999999"/>
    <x v="0"/>
    <x v="21"/>
    <x v="1"/>
  </r>
  <r>
    <s v="CA-2015-153381"/>
    <x v="516"/>
    <s v="DE-13255"/>
    <s v="FUR-CH-10000988"/>
    <n v="10"/>
    <x v="448"/>
    <x v="2"/>
    <x v="163"/>
    <x v="26"/>
    <x v="3"/>
    <x v="1"/>
    <n v="140.81"/>
    <x v="0"/>
    <x v="593"/>
    <x v="1"/>
  </r>
  <r>
    <s v="US-2017-111024"/>
    <x v="517"/>
    <s v="SZ-20035"/>
    <s v="FUR-TA-10002041"/>
    <n v="2"/>
    <x v="206"/>
    <x v="2"/>
    <x v="91"/>
    <x v="2"/>
    <x v="1"/>
    <x v="2"/>
    <n v="179.29"/>
    <x v="2"/>
    <x v="594"/>
    <x v="2"/>
  </r>
  <r>
    <s v="CA-2017-148264"/>
    <x v="518"/>
    <s v="LF-17185"/>
    <s v="FUR-FU-10002703"/>
    <n v="2"/>
    <x v="279"/>
    <x v="0"/>
    <x v="13"/>
    <x v="7"/>
    <x v="2"/>
    <x v="3"/>
    <n v="64.45"/>
    <x v="0"/>
    <x v="595"/>
    <x v="3"/>
  </r>
  <r>
    <s v="US-2015-100531"/>
    <x v="519"/>
    <s v="NM-18520"/>
    <s v="FUR-FU-10003849"/>
    <n v="3"/>
    <x v="224"/>
    <x v="0"/>
    <x v="6"/>
    <x v="5"/>
    <x v="3"/>
    <x v="3"/>
    <n v="20.239999999999998"/>
    <x v="0"/>
    <x v="596"/>
    <x v="3"/>
  </r>
  <r>
    <s v="CA-2017-152583"/>
    <x v="520"/>
    <s v="RA-19945"/>
    <s v="FUR-FU-10003849"/>
    <n v="2"/>
    <x v="280"/>
    <x v="0"/>
    <x v="116"/>
    <x v="1"/>
    <x v="0"/>
    <x v="3"/>
    <n v="20.239999999999998"/>
    <x v="0"/>
    <x v="127"/>
    <x v="3"/>
  </r>
  <r>
    <s v="CA-2017-152583"/>
    <x v="521"/>
    <s v="RA-19945"/>
    <s v="FUR-TA-10002041"/>
    <n v="2"/>
    <x v="280"/>
    <x v="0"/>
    <x v="116"/>
    <x v="1"/>
    <x v="0"/>
    <x v="2"/>
    <n v="179.29"/>
    <x v="2"/>
    <x v="594"/>
    <x v="2"/>
  </r>
  <r>
    <s v="CA-2017-136448"/>
    <x v="418"/>
    <s v="AS-10090"/>
    <s v="FUR-FU-10003832"/>
    <n v="3"/>
    <x v="288"/>
    <x v="0"/>
    <x v="71"/>
    <x v="23"/>
    <x v="3"/>
    <x v="3"/>
    <n v="9.3800000000000008"/>
    <x v="0"/>
    <x v="597"/>
    <x v="3"/>
  </r>
  <r>
    <s v="US-2015-147242"/>
    <x v="122"/>
    <s v="EH-13765"/>
    <s v="FUR-BO-10004695"/>
    <n v="2"/>
    <x v="283"/>
    <x v="1"/>
    <x v="103"/>
    <x v="7"/>
    <x v="2"/>
    <x v="0"/>
    <n v="180.98"/>
    <x v="4"/>
    <x v="598"/>
    <x v="0"/>
  </r>
  <r>
    <s v="CA-2016-146143"/>
    <x v="423"/>
    <s v="MC-17845"/>
    <s v="FUR-FU-10002045"/>
    <n v="6"/>
    <x v="232"/>
    <x v="0"/>
    <x v="99"/>
    <x v="31"/>
    <x v="1"/>
    <x v="3"/>
    <n v="22.23"/>
    <x v="0"/>
    <x v="599"/>
    <x v="3"/>
  </r>
  <r>
    <s v="US-2016-150035"/>
    <x v="463"/>
    <s v="CL-11890"/>
    <s v="FUR-FU-10003724"/>
    <n v="2"/>
    <x v="236"/>
    <x v="0"/>
    <x v="102"/>
    <x v="20"/>
    <x v="2"/>
    <x v="3"/>
    <n v="8.3699999999999992"/>
    <x v="2"/>
    <x v="600"/>
    <x v="3"/>
  </r>
  <r>
    <s v="CA-2017-111815"/>
    <x v="273"/>
    <s v="EP-13915"/>
    <s v="FUR-CH-10000785"/>
    <n v="1"/>
    <x v="376"/>
    <x v="0"/>
    <x v="3"/>
    <x v="3"/>
    <x v="2"/>
    <x v="1"/>
    <n v="180.98000000000002"/>
    <x v="7"/>
    <x v="523"/>
    <x v="1"/>
  </r>
  <r>
    <s v="CA-2016-131289"/>
    <x v="522"/>
    <s v="SP-20620"/>
    <s v="FUR-TA-10003954"/>
    <n v="6"/>
    <x v="183"/>
    <x v="1"/>
    <x v="3"/>
    <x v="3"/>
    <x v="2"/>
    <x v="2"/>
    <n v="296.18"/>
    <x v="2"/>
    <x v="601"/>
    <x v="2"/>
  </r>
  <r>
    <s v="CA-2014-124023"/>
    <x v="523"/>
    <s v="PJ-19015"/>
    <s v="FUR-FU-10004415"/>
    <n v="2"/>
    <x v="134"/>
    <x v="0"/>
    <x v="68"/>
    <x v="2"/>
    <x v="1"/>
    <x v="3"/>
    <n v="4.4800000000000004"/>
    <x v="2"/>
    <x v="313"/>
    <x v="3"/>
  </r>
  <r>
    <s v="CA-2014-124688"/>
    <x v="260"/>
    <s v="CC-12610"/>
    <s v="FUR-FU-10002456"/>
    <n v="4"/>
    <x v="449"/>
    <x v="1"/>
    <x v="71"/>
    <x v="25"/>
    <x v="0"/>
    <x v="3"/>
    <n v="7.2799999999999994"/>
    <x v="2"/>
    <x v="602"/>
    <x v="3"/>
  </r>
  <r>
    <s v="CA-2014-124688"/>
    <x v="331"/>
    <s v="CC-12610"/>
    <s v="FUR-TA-10003569"/>
    <n v="3"/>
    <x v="449"/>
    <x v="1"/>
    <x v="71"/>
    <x v="25"/>
    <x v="0"/>
    <x v="2"/>
    <n v="400.98"/>
    <x v="4"/>
    <x v="465"/>
    <x v="2"/>
  </r>
  <r>
    <s v="CA-2015-157322"/>
    <x v="524"/>
    <s v="RH-19600"/>
    <s v="FUR-CH-10004086"/>
    <n v="2"/>
    <x v="450"/>
    <x v="0"/>
    <x v="164"/>
    <x v="8"/>
    <x v="3"/>
    <x v="1"/>
    <n v="291.72999999999996"/>
    <x v="2"/>
    <x v="68"/>
    <x v="1"/>
  </r>
  <r>
    <s v="CA-2015-157322"/>
    <x v="525"/>
    <s v="RH-19600"/>
    <s v="FUR-CH-10003774"/>
    <n v="6"/>
    <x v="450"/>
    <x v="0"/>
    <x v="164"/>
    <x v="8"/>
    <x v="3"/>
    <x v="1"/>
    <n v="90.98"/>
    <x v="0"/>
    <x v="357"/>
    <x v="1"/>
  </r>
  <r>
    <s v="CA-2017-142034"/>
    <x v="526"/>
    <s v="KB-16240"/>
    <s v="FUR-CH-10000665"/>
    <n v="4"/>
    <x v="82"/>
    <x v="1"/>
    <x v="2"/>
    <x v="2"/>
    <x v="1"/>
    <x v="1"/>
    <n v="150.97999999999999"/>
    <x v="0"/>
    <x v="603"/>
    <x v="1"/>
  </r>
  <r>
    <s v="CA-2016-107328"/>
    <x v="104"/>
    <s v="CA-12055"/>
    <s v="FUR-TA-10001932"/>
    <n v="2"/>
    <x v="451"/>
    <x v="2"/>
    <x v="2"/>
    <x v="2"/>
    <x v="1"/>
    <x v="2"/>
    <n v="320.64"/>
    <x v="0"/>
    <x v="604"/>
    <x v="2"/>
  </r>
  <r>
    <s v="CA-2014-166863"/>
    <x v="491"/>
    <s v="SC-20020"/>
    <s v="FUR-BO-10001608"/>
    <n v="4"/>
    <x v="452"/>
    <x v="0"/>
    <x v="165"/>
    <x v="5"/>
    <x v="3"/>
    <x v="0"/>
    <n v="70.98"/>
    <x v="6"/>
    <x v="605"/>
    <x v="0"/>
  </r>
  <r>
    <s v="CA-2017-140326"/>
    <x v="157"/>
    <s v="HW-14935"/>
    <s v="FUR-BO-10000112"/>
    <n v="9"/>
    <x v="130"/>
    <x v="1"/>
    <x v="49"/>
    <x v="2"/>
    <x v="1"/>
    <x v="0"/>
    <n v="130.97999999999999"/>
    <x v="3"/>
    <x v="606"/>
    <x v="0"/>
  </r>
  <r>
    <s v="CA-2015-124975"/>
    <x v="527"/>
    <s v="MG-17875"/>
    <s v="FUR-TA-10002645"/>
    <n v="7"/>
    <x v="453"/>
    <x v="2"/>
    <x v="14"/>
    <x v="8"/>
    <x v="3"/>
    <x v="2"/>
    <n v="227.55"/>
    <x v="9"/>
    <x v="607"/>
    <x v="2"/>
  </r>
  <r>
    <s v="CA-2016-157511"/>
    <x v="528"/>
    <s v="SV-20365"/>
    <s v="FUR-FU-10002107"/>
    <n v="3"/>
    <x v="113"/>
    <x v="0"/>
    <x v="59"/>
    <x v="14"/>
    <x v="2"/>
    <x v="3"/>
    <n v="2.23"/>
    <x v="2"/>
    <x v="608"/>
    <x v="3"/>
  </r>
  <r>
    <s v="CA-2016-157511"/>
    <x v="99"/>
    <s v="SV-20365"/>
    <s v="FUR-CH-10002647"/>
    <n v="2"/>
    <x v="113"/>
    <x v="0"/>
    <x v="59"/>
    <x v="14"/>
    <x v="2"/>
    <x v="1"/>
    <n v="70.98"/>
    <x v="0"/>
    <x v="585"/>
    <x v="1"/>
  </r>
  <r>
    <s v="CA-2017-155292"/>
    <x v="529"/>
    <s v="RD-19810"/>
    <s v="FUR-CH-10000553"/>
    <n v="1"/>
    <x v="454"/>
    <x v="2"/>
    <x v="48"/>
    <x v="0"/>
    <x v="0"/>
    <x v="1"/>
    <n v="33.94"/>
    <x v="2"/>
    <x v="609"/>
    <x v="1"/>
  </r>
  <r>
    <s v="CA-2016-152555"/>
    <x v="530"/>
    <s v="ME-17320"/>
    <s v="FUR-CH-10002965"/>
    <n v="6"/>
    <x v="218"/>
    <x v="2"/>
    <x v="29"/>
    <x v="24"/>
    <x v="0"/>
    <x v="1"/>
    <n v="200.98"/>
    <x v="2"/>
    <x v="610"/>
    <x v="1"/>
  </r>
  <r>
    <s v="CA-2016-137176"/>
    <x v="531"/>
    <s v="DB-12910"/>
    <s v="FUR-FU-10003832"/>
    <n v="4"/>
    <x v="422"/>
    <x v="2"/>
    <x v="0"/>
    <x v="0"/>
    <x v="0"/>
    <x v="3"/>
    <n v="9.3800000000000008"/>
    <x v="0"/>
    <x v="611"/>
    <x v="3"/>
  </r>
  <r>
    <s v="CA-2016-104157"/>
    <x v="210"/>
    <s v="MT-17815"/>
    <s v="FUR-TA-10004915"/>
    <n v="8"/>
    <x v="455"/>
    <x v="0"/>
    <x v="37"/>
    <x v="21"/>
    <x v="0"/>
    <x v="2"/>
    <n v="303.76000000000005"/>
    <x v="3"/>
    <x v="612"/>
    <x v="2"/>
  </r>
  <r>
    <s v="CA-2015-121650"/>
    <x v="532"/>
    <s v="KD-16495"/>
    <s v="FUR-TA-10003569"/>
    <n v="2"/>
    <x v="456"/>
    <x v="1"/>
    <x v="37"/>
    <x v="17"/>
    <x v="3"/>
    <x v="2"/>
    <n v="400.98"/>
    <x v="4"/>
    <x v="613"/>
    <x v="2"/>
  </r>
  <r>
    <s v="CA-2015-121650"/>
    <x v="533"/>
    <s v="KD-16495"/>
    <s v="FUR-CH-10004289"/>
    <n v="2"/>
    <x v="456"/>
    <x v="1"/>
    <x v="37"/>
    <x v="17"/>
    <x v="3"/>
    <x v="1"/>
    <n v="95.98"/>
    <x v="3"/>
    <x v="513"/>
    <x v="1"/>
  </r>
  <r>
    <s v="CA-2014-102869"/>
    <x v="534"/>
    <s v="LC-17140"/>
    <s v="FUR-FU-10002456"/>
    <n v="3"/>
    <x v="194"/>
    <x v="0"/>
    <x v="71"/>
    <x v="25"/>
    <x v="0"/>
    <x v="3"/>
    <n v="7.2799999999999994"/>
    <x v="2"/>
    <x v="614"/>
    <x v="3"/>
  </r>
  <r>
    <s v="CA-2014-159835"/>
    <x v="535"/>
    <s v="RB-19330"/>
    <s v="FUR-CH-10004997"/>
    <n v="5"/>
    <x v="457"/>
    <x v="0"/>
    <x v="3"/>
    <x v="3"/>
    <x v="2"/>
    <x v="1"/>
    <n v="187.98"/>
    <x v="2"/>
    <x v="615"/>
    <x v="1"/>
  </r>
  <r>
    <s v="CA-2017-112956"/>
    <x v="536"/>
    <s v="TH-21550"/>
    <s v="FUR-FU-10003976"/>
    <n v="2"/>
    <x v="441"/>
    <x v="2"/>
    <x v="13"/>
    <x v="7"/>
    <x v="2"/>
    <x v="3"/>
    <n v="12.58"/>
    <x v="0"/>
    <x v="616"/>
    <x v="3"/>
  </r>
  <r>
    <s v="CA-2017-112956"/>
    <x v="537"/>
    <s v="TH-21550"/>
    <s v="FUR-FU-10004960"/>
    <n v="4"/>
    <x v="441"/>
    <x v="2"/>
    <x v="13"/>
    <x v="7"/>
    <x v="2"/>
    <x v="3"/>
    <n v="22.98"/>
    <x v="0"/>
    <x v="617"/>
    <x v="3"/>
  </r>
  <r>
    <s v="CA-2017-112529"/>
    <x v="18"/>
    <s v="SC-20770"/>
    <s v="FUR-TA-10002622"/>
    <n v="6"/>
    <x v="379"/>
    <x v="1"/>
    <x v="28"/>
    <x v="2"/>
    <x v="1"/>
    <x v="2"/>
    <n v="170.98"/>
    <x v="9"/>
    <x v="618"/>
    <x v="2"/>
  </r>
  <r>
    <s v="CA-2014-159184"/>
    <x v="242"/>
    <s v="JC-15775"/>
    <s v="FUR-FU-10002878"/>
    <n v="5"/>
    <x v="458"/>
    <x v="0"/>
    <x v="166"/>
    <x v="24"/>
    <x v="0"/>
    <x v="3"/>
    <n v="28.479999999999997"/>
    <x v="2"/>
    <x v="619"/>
    <x v="3"/>
  </r>
  <r>
    <s v="CA-2017-113530"/>
    <x v="299"/>
    <s v="BC-11125"/>
    <s v="FUR-CH-10002647"/>
    <n v="12"/>
    <x v="327"/>
    <x v="2"/>
    <x v="105"/>
    <x v="22"/>
    <x v="1"/>
    <x v="1"/>
    <n v="70.98"/>
    <x v="0"/>
    <x v="620"/>
    <x v="1"/>
  </r>
  <r>
    <s v="CA-2016-145177"/>
    <x v="343"/>
    <s v="PP-18955"/>
    <s v="FUR-FU-10000758"/>
    <n v="7"/>
    <x v="210"/>
    <x v="2"/>
    <x v="93"/>
    <x v="24"/>
    <x v="0"/>
    <x v="3"/>
    <n v="26.48"/>
    <x v="2"/>
    <x v="621"/>
    <x v="3"/>
  </r>
  <r>
    <s v="CA-2015-128083"/>
    <x v="538"/>
    <s v="EB-13750"/>
    <s v="FUR-FU-10003194"/>
    <n v="4"/>
    <x v="439"/>
    <x v="1"/>
    <x v="75"/>
    <x v="5"/>
    <x v="3"/>
    <x v="3"/>
    <n v="9.65"/>
    <x v="5"/>
    <x v="216"/>
    <x v="3"/>
  </r>
  <r>
    <s v="CA-2015-128083"/>
    <x v="539"/>
    <s v="EB-13750"/>
    <s v="FUR-FU-10001731"/>
    <n v="3"/>
    <x v="439"/>
    <x v="1"/>
    <x v="75"/>
    <x v="5"/>
    <x v="3"/>
    <x v="3"/>
    <n v="2.67"/>
    <x v="2"/>
    <x v="622"/>
    <x v="3"/>
  </r>
  <r>
    <s v="CA-2017-154109"/>
    <x v="70"/>
    <s v="ML-17410"/>
    <s v="FUR-CH-10003774"/>
    <n v="2"/>
    <x v="459"/>
    <x v="0"/>
    <x v="3"/>
    <x v="3"/>
    <x v="2"/>
    <x v="1"/>
    <n v="90.98"/>
    <x v="0"/>
    <x v="623"/>
    <x v="1"/>
  </r>
  <r>
    <s v="CA-2015-156440"/>
    <x v="540"/>
    <s v="MH-17620"/>
    <s v="FUR-FU-10004090"/>
    <n v="2"/>
    <x v="460"/>
    <x v="1"/>
    <x v="49"/>
    <x v="2"/>
    <x v="1"/>
    <x v="3"/>
    <n v="22.23"/>
    <x v="0"/>
    <x v="169"/>
    <x v="3"/>
  </r>
  <r>
    <s v="CA-2015-132626"/>
    <x v="541"/>
    <s v="BT-11680"/>
    <s v="FUR-FU-10002918"/>
    <n v="2"/>
    <x v="266"/>
    <x v="0"/>
    <x v="19"/>
    <x v="15"/>
    <x v="2"/>
    <x v="3"/>
    <n v="90.98"/>
    <x v="2"/>
    <x v="258"/>
    <x v="3"/>
  </r>
  <r>
    <s v="US-2015-131359"/>
    <x v="390"/>
    <s v="FA-14230"/>
    <s v="FUR-FU-10003026"/>
    <n v="4"/>
    <x v="271"/>
    <x v="1"/>
    <x v="21"/>
    <x v="5"/>
    <x v="3"/>
    <x v="3"/>
    <n v="4.84"/>
    <x v="2"/>
    <x v="624"/>
    <x v="3"/>
  </r>
  <r>
    <s v="CA-2015-151680"/>
    <x v="396"/>
    <s v="TC-21475"/>
    <s v="FUR-FU-10000305"/>
    <n v="2"/>
    <x v="417"/>
    <x v="2"/>
    <x v="29"/>
    <x v="24"/>
    <x v="0"/>
    <x v="3"/>
    <n v="70.98"/>
    <x v="2"/>
    <x v="85"/>
    <x v="3"/>
  </r>
  <r>
    <s v="CA-2017-169411"/>
    <x v="185"/>
    <s v="AC-10615"/>
    <s v="FUR-FU-10001602"/>
    <n v="1"/>
    <x v="286"/>
    <x v="1"/>
    <x v="13"/>
    <x v="7"/>
    <x v="2"/>
    <x v="3"/>
    <n v="37.93"/>
    <x v="0"/>
    <x v="625"/>
    <x v="3"/>
  </r>
  <r>
    <s v="CA-2016-126543"/>
    <x v="542"/>
    <s v="MF-17665"/>
    <s v="FUR-FU-10002445"/>
    <n v="2"/>
    <x v="461"/>
    <x v="1"/>
    <x v="167"/>
    <x v="15"/>
    <x v="2"/>
    <x v="3"/>
    <n v="9.48"/>
    <x v="0"/>
    <x v="348"/>
    <x v="3"/>
  </r>
  <r>
    <s v="CA-2014-120544"/>
    <x v="117"/>
    <s v="SS-20140"/>
    <s v="FUR-FU-10001940"/>
    <n v="2"/>
    <x v="381"/>
    <x v="1"/>
    <x v="148"/>
    <x v="1"/>
    <x v="0"/>
    <x v="3"/>
    <n v="7.9600000000000009"/>
    <x v="2"/>
    <x v="626"/>
    <x v="3"/>
  </r>
  <r>
    <s v="CA-2017-113670"/>
    <x v="543"/>
    <s v="RS-19765"/>
    <s v="FUR-TA-10001705"/>
    <n v="3"/>
    <x v="462"/>
    <x v="1"/>
    <x v="2"/>
    <x v="2"/>
    <x v="1"/>
    <x v="2"/>
    <n v="212.6"/>
    <x v="1"/>
    <x v="627"/>
    <x v="2"/>
  </r>
  <r>
    <s v="CA-2017-166198"/>
    <x v="544"/>
    <s v="JW-15955"/>
    <s v="FUR-FU-10004622"/>
    <n v="3"/>
    <x v="260"/>
    <x v="0"/>
    <x v="110"/>
    <x v="2"/>
    <x v="1"/>
    <x v="3"/>
    <n v="54.2"/>
    <x v="0"/>
    <x v="628"/>
    <x v="3"/>
  </r>
  <r>
    <s v="CA-2014-135608"/>
    <x v="545"/>
    <s v="JK-15625"/>
    <s v="FUR-CH-10002602"/>
    <n v="5"/>
    <x v="325"/>
    <x v="0"/>
    <x v="15"/>
    <x v="13"/>
    <x v="1"/>
    <x v="1"/>
    <n v="150.98000000000002"/>
    <x v="7"/>
    <x v="578"/>
    <x v="1"/>
  </r>
  <r>
    <s v="CA-2016-151155"/>
    <x v="546"/>
    <s v="AB-10255"/>
    <s v="FUR-FU-10001918"/>
    <n v="4"/>
    <x v="463"/>
    <x v="2"/>
    <x v="37"/>
    <x v="21"/>
    <x v="0"/>
    <x v="3"/>
    <n v="4.7299999999999995"/>
    <x v="2"/>
    <x v="67"/>
    <x v="3"/>
  </r>
  <r>
    <s v="CA-2017-168193"/>
    <x v="420"/>
    <s v="RM-19750"/>
    <s v="FUR-FU-10002554"/>
    <n v="3"/>
    <x v="464"/>
    <x v="0"/>
    <x v="13"/>
    <x v="7"/>
    <x v="2"/>
    <x v="3"/>
    <n v="23.99"/>
    <x v="0"/>
    <x v="629"/>
    <x v="3"/>
  </r>
  <r>
    <s v="CA-2016-149979"/>
    <x v="547"/>
    <s v="RA-19915"/>
    <s v="FUR-CH-10002084"/>
    <n v="3"/>
    <x v="173"/>
    <x v="0"/>
    <x v="80"/>
    <x v="2"/>
    <x v="1"/>
    <x v="1"/>
    <n v="122.99000000000001"/>
    <x v="7"/>
    <x v="630"/>
    <x v="1"/>
  </r>
  <r>
    <s v="CA-2017-161956"/>
    <x v="548"/>
    <s v="DR-12880"/>
    <s v="FUR-FU-10002937"/>
    <n v="2"/>
    <x v="42"/>
    <x v="1"/>
    <x v="9"/>
    <x v="8"/>
    <x v="3"/>
    <x v="3"/>
    <n v="99.23"/>
    <x v="0"/>
    <x v="296"/>
    <x v="3"/>
  </r>
  <r>
    <s v="CA-2017-161956"/>
    <x v="549"/>
    <s v="DR-12880"/>
    <s v="FUR-CH-10004886"/>
    <n v="3"/>
    <x v="42"/>
    <x v="1"/>
    <x v="9"/>
    <x v="8"/>
    <x v="3"/>
    <x v="1"/>
    <n v="95.95"/>
    <x v="2"/>
    <x v="469"/>
    <x v="1"/>
  </r>
  <r>
    <s v="CA-2016-116799"/>
    <x v="550"/>
    <s v="JG-15310"/>
    <s v="FUR-CH-10004983"/>
    <n v="5"/>
    <x v="424"/>
    <x v="1"/>
    <x v="119"/>
    <x v="35"/>
    <x v="2"/>
    <x v="1"/>
    <n v="160.97999999999999"/>
    <x v="3"/>
    <x v="631"/>
    <x v="1"/>
  </r>
  <r>
    <s v="CA-2015-167745"/>
    <x v="551"/>
    <s v="GB-14530"/>
    <s v="FUR-FU-10001591"/>
    <n v="2"/>
    <x v="179"/>
    <x v="1"/>
    <x v="2"/>
    <x v="2"/>
    <x v="1"/>
    <x v="3"/>
    <n v="12.2"/>
    <x v="0"/>
    <x v="632"/>
    <x v="3"/>
  </r>
  <r>
    <s v="CA-2016-156251"/>
    <x v="552"/>
    <s v="TS-21160"/>
    <s v="FUR-BO-10001337"/>
    <n v="2"/>
    <x v="311"/>
    <x v="1"/>
    <x v="125"/>
    <x v="3"/>
    <x v="2"/>
    <x v="0"/>
    <n v="120.97999999999999"/>
    <x v="8"/>
    <x v="633"/>
    <x v="0"/>
  </r>
  <r>
    <s v="CA-2016-163153"/>
    <x v="553"/>
    <s v="DM-12955"/>
    <s v="FUR-TA-10004767"/>
    <n v="2"/>
    <x v="412"/>
    <x v="1"/>
    <x v="157"/>
    <x v="17"/>
    <x v="3"/>
    <x v="2"/>
    <n v="70.98"/>
    <x v="0"/>
    <x v="585"/>
    <x v="2"/>
  </r>
  <r>
    <s v="CA-2014-153913"/>
    <x v="554"/>
    <s v="KB-16585"/>
    <s v="FUR-CH-10000988"/>
    <n v="9"/>
    <x v="465"/>
    <x v="1"/>
    <x v="146"/>
    <x v="1"/>
    <x v="0"/>
    <x v="1"/>
    <n v="140.81"/>
    <x v="0"/>
    <x v="634"/>
    <x v="1"/>
  </r>
  <r>
    <s v="CA-2016-155530"/>
    <x v="555"/>
    <s v="CM-12160"/>
    <s v="FUR-TA-10004256"/>
    <n v="6"/>
    <x v="466"/>
    <x v="0"/>
    <x v="28"/>
    <x v="2"/>
    <x v="1"/>
    <x v="2"/>
    <n v="417.40000000000003"/>
    <x v="2"/>
    <x v="635"/>
    <x v="2"/>
  </r>
  <r>
    <s v="CA-2015-107937"/>
    <x v="150"/>
    <s v="JB-16045"/>
    <s v="FUR-FU-10002298"/>
    <n v="6"/>
    <x v="409"/>
    <x v="2"/>
    <x v="29"/>
    <x v="24"/>
    <x v="0"/>
    <x v="3"/>
    <n v="110.97999999999998"/>
    <x v="2"/>
    <x v="428"/>
    <x v="3"/>
  </r>
  <r>
    <s v="US-2014-117163"/>
    <x v="556"/>
    <s v="EJ-13720"/>
    <s v="FUR-TA-10003469"/>
    <n v="3"/>
    <x v="467"/>
    <x v="0"/>
    <x v="49"/>
    <x v="2"/>
    <x v="1"/>
    <x v="2"/>
    <n v="138.75"/>
    <x v="2"/>
    <x v="636"/>
    <x v="2"/>
  </r>
  <r>
    <s v="CA-2017-147760"/>
    <x v="327"/>
    <s v="KL-16555"/>
    <s v="FUR-TA-10004575"/>
    <n v="3"/>
    <x v="46"/>
    <x v="1"/>
    <x v="30"/>
    <x v="12"/>
    <x v="1"/>
    <x v="2"/>
    <n v="290.97999999999996"/>
    <x v="2"/>
    <x v="74"/>
    <x v="2"/>
  </r>
  <r>
    <s v="CA-2016-156503"/>
    <x v="557"/>
    <s v="NC-18415"/>
    <s v="FUR-CH-10003606"/>
    <n v="1"/>
    <x v="468"/>
    <x v="0"/>
    <x v="47"/>
    <x v="34"/>
    <x v="0"/>
    <x v="1"/>
    <n v="128.24"/>
    <x v="2"/>
    <x v="637"/>
    <x v="1"/>
  </r>
  <r>
    <s v="CA-2015-113628"/>
    <x v="333"/>
    <s v="AH-10690"/>
    <s v="FUR-CH-10003298"/>
    <n v="5"/>
    <x v="469"/>
    <x v="1"/>
    <x v="168"/>
    <x v="1"/>
    <x v="0"/>
    <x v="1"/>
    <n v="130.97999999999999"/>
    <x v="2"/>
    <x v="638"/>
    <x v="1"/>
  </r>
  <r>
    <s v="CA-2015-113628"/>
    <x v="558"/>
    <s v="AH-10690"/>
    <s v="FUR-CH-10004477"/>
    <n v="3"/>
    <x v="469"/>
    <x v="1"/>
    <x v="168"/>
    <x v="1"/>
    <x v="0"/>
    <x v="1"/>
    <n v="60.89"/>
    <x v="2"/>
    <x v="639"/>
    <x v="1"/>
  </r>
  <r>
    <s v="CA-2015-102582"/>
    <x v="559"/>
    <s v="NW-18400"/>
    <s v="FUR-TA-10003569"/>
    <n v="2"/>
    <x v="410"/>
    <x v="0"/>
    <x v="3"/>
    <x v="3"/>
    <x v="2"/>
    <x v="2"/>
    <n v="400.98"/>
    <x v="4"/>
    <x v="613"/>
    <x v="2"/>
  </r>
  <r>
    <s v="CA-2015-102582"/>
    <x v="310"/>
    <s v="NW-18400"/>
    <s v="FUR-CH-10004853"/>
    <n v="7"/>
    <x v="410"/>
    <x v="0"/>
    <x v="3"/>
    <x v="3"/>
    <x v="2"/>
    <x v="1"/>
    <n v="150.97999999999999"/>
    <x v="0"/>
    <x v="640"/>
    <x v="1"/>
  </r>
  <r>
    <s v="CA-2017-141873"/>
    <x v="560"/>
    <s v="HG-14845"/>
    <s v="FUR-BO-10003034"/>
    <n v="3"/>
    <x v="395"/>
    <x v="0"/>
    <x v="154"/>
    <x v="32"/>
    <x v="0"/>
    <x v="0"/>
    <n v="130.98000000000002"/>
    <x v="3"/>
    <x v="641"/>
    <x v="0"/>
  </r>
  <r>
    <s v="CA-2017-141733"/>
    <x v="561"/>
    <s v="RW-19540"/>
    <s v="FUR-CH-10004086"/>
    <n v="5"/>
    <x v="281"/>
    <x v="1"/>
    <x v="2"/>
    <x v="2"/>
    <x v="1"/>
    <x v="1"/>
    <n v="291.72999999999996"/>
    <x v="2"/>
    <x v="191"/>
    <x v="1"/>
  </r>
  <r>
    <s v="CA-2017-141733"/>
    <x v="562"/>
    <s v="RW-19540"/>
    <s v="FUR-CH-10002017"/>
    <n v="1"/>
    <x v="281"/>
    <x v="1"/>
    <x v="2"/>
    <x v="2"/>
    <x v="1"/>
    <x v="1"/>
    <n v="26.64"/>
    <x v="2"/>
    <x v="642"/>
    <x v="1"/>
  </r>
  <r>
    <s v="CA-2017-141733"/>
    <x v="563"/>
    <s v="RW-19540"/>
    <s v="FUR-CH-10000595"/>
    <n v="2"/>
    <x v="281"/>
    <x v="1"/>
    <x v="2"/>
    <x v="2"/>
    <x v="1"/>
    <x v="1"/>
    <n v="238.4"/>
    <x v="2"/>
    <x v="288"/>
    <x v="1"/>
  </r>
  <r>
    <s v="US-2015-111927"/>
    <x v="564"/>
    <s v="LS-17230"/>
    <s v="FUR-FU-10004017"/>
    <n v="3"/>
    <x v="470"/>
    <x v="0"/>
    <x v="59"/>
    <x v="14"/>
    <x v="2"/>
    <x v="3"/>
    <n v="107.53000000000002"/>
    <x v="2"/>
    <x v="50"/>
    <x v="3"/>
  </r>
  <r>
    <s v="CA-2014-105984"/>
    <x v="565"/>
    <s v="MY-18295"/>
    <s v="FUR-CH-10000847"/>
    <n v="3"/>
    <x v="471"/>
    <x v="1"/>
    <x v="29"/>
    <x v="15"/>
    <x v="2"/>
    <x v="1"/>
    <n v="290.98"/>
    <x v="0"/>
    <x v="277"/>
    <x v="1"/>
  </r>
  <r>
    <s v="CA-2014-126760"/>
    <x v="566"/>
    <s v="KM-16720"/>
    <s v="FUR-CH-10003312"/>
    <n v="3"/>
    <x v="10"/>
    <x v="0"/>
    <x v="2"/>
    <x v="2"/>
    <x v="1"/>
    <x v="1"/>
    <n v="280.98"/>
    <x v="3"/>
    <x v="643"/>
    <x v="1"/>
  </r>
  <r>
    <s v="CA-2014-126760"/>
    <x v="160"/>
    <s v="KM-16720"/>
    <s v="FUR-FU-10004018"/>
    <n v="9"/>
    <x v="10"/>
    <x v="0"/>
    <x v="2"/>
    <x v="2"/>
    <x v="1"/>
    <x v="3"/>
    <n v="14.89"/>
    <x v="0"/>
    <x v="644"/>
    <x v="3"/>
  </r>
  <r>
    <s v="US-2014-109162"/>
    <x v="567"/>
    <s v="KE-16420"/>
    <s v="FUR-CH-10002647"/>
    <n v="3"/>
    <x v="472"/>
    <x v="1"/>
    <x v="161"/>
    <x v="9"/>
    <x v="0"/>
    <x v="1"/>
    <n v="70.98"/>
    <x v="0"/>
    <x v="530"/>
    <x v="1"/>
  </r>
  <r>
    <s v="CA-2014-101931"/>
    <x v="568"/>
    <s v="TS-21370"/>
    <s v="FUR-BO-10001337"/>
    <n v="6"/>
    <x v="226"/>
    <x v="1"/>
    <x v="13"/>
    <x v="7"/>
    <x v="2"/>
    <x v="0"/>
    <n v="120.97999999999999"/>
    <x v="8"/>
    <x v="645"/>
    <x v="0"/>
  </r>
  <r>
    <s v="CA-2015-127593"/>
    <x v="569"/>
    <s v="DH-13675"/>
    <s v="FUR-FU-10004006"/>
    <n v="2"/>
    <x v="473"/>
    <x v="2"/>
    <x v="169"/>
    <x v="20"/>
    <x v="2"/>
    <x v="3"/>
    <n v="42.65"/>
    <x v="2"/>
    <x v="646"/>
    <x v="3"/>
  </r>
  <r>
    <s v="US-2017-131849"/>
    <x v="570"/>
    <s v="GH-14410"/>
    <s v="FUR-FU-10004164"/>
    <n v="1"/>
    <x v="474"/>
    <x v="2"/>
    <x v="28"/>
    <x v="2"/>
    <x v="1"/>
    <x v="3"/>
    <n v="4.95"/>
    <x v="0"/>
    <x v="647"/>
    <x v="3"/>
  </r>
  <r>
    <s v="CA-2017-154039"/>
    <x v="571"/>
    <s v="JK-16120"/>
    <s v="FUR-TA-10001932"/>
    <n v="3"/>
    <x v="209"/>
    <x v="2"/>
    <x v="14"/>
    <x v="8"/>
    <x v="3"/>
    <x v="2"/>
    <n v="320.64"/>
    <x v="0"/>
    <x v="648"/>
    <x v="2"/>
  </r>
  <r>
    <s v="CA-2015-157133"/>
    <x v="139"/>
    <s v="LC-16885"/>
    <s v="FUR-FU-10004904"/>
    <n v="5"/>
    <x v="24"/>
    <x v="0"/>
    <x v="18"/>
    <x v="2"/>
    <x v="1"/>
    <x v="3"/>
    <n v="75.98"/>
    <x v="5"/>
    <x v="649"/>
    <x v="3"/>
  </r>
  <r>
    <s v="CA-2015-132486"/>
    <x v="303"/>
    <s v="JF-15355"/>
    <s v="FUR-CH-10004495"/>
    <n v="1"/>
    <x v="475"/>
    <x v="0"/>
    <x v="49"/>
    <x v="2"/>
    <x v="1"/>
    <x v="1"/>
    <n v="300.98"/>
    <x v="2"/>
    <x v="650"/>
    <x v="1"/>
  </r>
  <r>
    <s v="CA-2015-132486"/>
    <x v="572"/>
    <s v="JF-15355"/>
    <s v="FUR-CH-10004540"/>
    <n v="7"/>
    <x v="475"/>
    <x v="0"/>
    <x v="49"/>
    <x v="2"/>
    <x v="1"/>
    <x v="1"/>
    <n v="34.28"/>
    <x v="3"/>
    <x v="651"/>
    <x v="1"/>
  </r>
  <r>
    <s v="CA-2015-132486"/>
    <x v="573"/>
    <s v="JF-15355"/>
    <s v="FUR-CH-10001854"/>
    <n v="3"/>
    <x v="475"/>
    <x v="0"/>
    <x v="49"/>
    <x v="2"/>
    <x v="1"/>
    <x v="1"/>
    <n v="350.98"/>
    <x v="0"/>
    <x v="652"/>
    <x v="1"/>
  </r>
  <r>
    <s v="CA-2015-129896"/>
    <x v="574"/>
    <s v="PF-19120"/>
    <s v="FUR-FU-10004904"/>
    <n v="6"/>
    <x v="476"/>
    <x v="0"/>
    <x v="144"/>
    <x v="22"/>
    <x v="1"/>
    <x v="3"/>
    <n v="75.98"/>
    <x v="5"/>
    <x v="653"/>
    <x v="3"/>
  </r>
  <r>
    <s v="CA-2015-129896"/>
    <x v="574"/>
    <s v="PF-19120"/>
    <s v="FUR-FU-10002396"/>
    <n v="4"/>
    <x v="476"/>
    <x v="0"/>
    <x v="144"/>
    <x v="22"/>
    <x v="1"/>
    <x v="3"/>
    <n v="12.58"/>
    <x v="2"/>
    <x v="654"/>
    <x v="3"/>
  </r>
  <r>
    <s v="US-2016-163881"/>
    <x v="455"/>
    <s v="SP-20860"/>
    <s v="FUR-CH-10001394"/>
    <n v="6"/>
    <x v="477"/>
    <x v="1"/>
    <x v="2"/>
    <x v="2"/>
    <x v="1"/>
    <x v="1"/>
    <n v="350.98999999999995"/>
    <x v="3"/>
    <x v="655"/>
    <x v="1"/>
  </r>
  <r>
    <s v="CA-2015-167010"/>
    <x v="575"/>
    <s v="VT-21700"/>
    <s v="FUR-FU-10001468"/>
    <n v="4"/>
    <x v="478"/>
    <x v="2"/>
    <x v="3"/>
    <x v="3"/>
    <x v="2"/>
    <x v="3"/>
    <n v="170.98"/>
    <x v="2"/>
    <x v="419"/>
    <x v="3"/>
  </r>
  <r>
    <s v="CA-2015-167010"/>
    <x v="576"/>
    <s v="VT-21700"/>
    <s v="FUR-FU-10001037"/>
    <n v="1"/>
    <x v="478"/>
    <x v="2"/>
    <x v="3"/>
    <x v="3"/>
    <x v="2"/>
    <x v="3"/>
    <n v="9.48"/>
    <x v="0"/>
    <x v="656"/>
    <x v="3"/>
  </r>
  <r>
    <s v="CA-2015-167010"/>
    <x v="577"/>
    <s v="VT-21700"/>
    <s v="FUR-BO-10004218"/>
    <n v="5"/>
    <x v="478"/>
    <x v="2"/>
    <x v="3"/>
    <x v="3"/>
    <x v="2"/>
    <x v="0"/>
    <n v="140.97999999999999"/>
    <x v="4"/>
    <x v="657"/>
    <x v="0"/>
  </r>
  <r>
    <s v="CA-2017-148068"/>
    <x v="578"/>
    <s v="MM-18280"/>
    <s v="FUR-FU-10002268"/>
    <n v="2"/>
    <x v="479"/>
    <x v="1"/>
    <x v="13"/>
    <x v="7"/>
    <x v="2"/>
    <x v="3"/>
    <n v="4.91"/>
    <x v="2"/>
    <x v="658"/>
    <x v="3"/>
  </r>
  <r>
    <s v="US-2017-142573"/>
    <x v="579"/>
    <s v="ML-17410"/>
    <s v="FUR-TA-10001932"/>
    <n v="5"/>
    <x v="459"/>
    <x v="0"/>
    <x v="3"/>
    <x v="3"/>
    <x v="2"/>
    <x v="2"/>
    <n v="320.64"/>
    <x v="0"/>
    <x v="659"/>
    <x v="2"/>
  </r>
  <r>
    <s v="US-2017-142573"/>
    <x v="91"/>
    <s v="ML-17410"/>
    <s v="FUR-CH-10004218"/>
    <n v="2"/>
    <x v="459"/>
    <x v="0"/>
    <x v="3"/>
    <x v="3"/>
    <x v="2"/>
    <x v="1"/>
    <n v="100.98"/>
    <x v="3"/>
    <x v="660"/>
    <x v="1"/>
  </r>
  <r>
    <s v="US-2017-142573"/>
    <x v="272"/>
    <s v="ML-17410"/>
    <s v="FUR-CH-10000513"/>
    <n v="3"/>
    <x v="459"/>
    <x v="0"/>
    <x v="3"/>
    <x v="3"/>
    <x v="2"/>
    <x v="1"/>
    <n v="129.99"/>
    <x v="2"/>
    <x v="661"/>
    <x v="1"/>
  </r>
  <r>
    <s v="CA-2014-103940"/>
    <x v="22"/>
    <s v="BN-11515"/>
    <s v="FUR-FU-10004671"/>
    <n v="2"/>
    <x v="257"/>
    <x v="0"/>
    <x v="13"/>
    <x v="7"/>
    <x v="2"/>
    <x v="3"/>
    <n v="17.669999999999998"/>
    <x v="5"/>
    <x v="464"/>
    <x v="3"/>
  </r>
  <r>
    <s v="CA-2016-162082"/>
    <x v="580"/>
    <s v="JS-15880"/>
    <s v="FUR-BO-10004409"/>
    <n v="5"/>
    <x v="158"/>
    <x v="0"/>
    <x v="15"/>
    <x v="13"/>
    <x v="1"/>
    <x v="0"/>
    <n v="70.98"/>
    <x v="4"/>
    <x v="662"/>
    <x v="0"/>
  </r>
  <r>
    <s v="CA-2015-118955"/>
    <x v="581"/>
    <s v="LS-17230"/>
    <s v="FUR-CH-10001708"/>
    <n v="2"/>
    <x v="470"/>
    <x v="0"/>
    <x v="59"/>
    <x v="14"/>
    <x v="2"/>
    <x v="1"/>
    <n v="140.98000000000002"/>
    <x v="7"/>
    <x v="663"/>
    <x v="1"/>
  </r>
  <r>
    <s v="US-2016-143448"/>
    <x v="489"/>
    <s v="MH-17455"/>
    <s v="FUR-CH-10003379"/>
    <n v="5"/>
    <x v="480"/>
    <x v="0"/>
    <x v="170"/>
    <x v="6"/>
    <x v="3"/>
    <x v="1"/>
    <n v="284.98"/>
    <x v="2"/>
    <x v="356"/>
    <x v="1"/>
  </r>
  <r>
    <s v="CA-2017-117863"/>
    <x v="234"/>
    <s v="TS-21340"/>
    <s v="FUR-FU-10002456"/>
    <n v="2"/>
    <x v="481"/>
    <x v="0"/>
    <x v="13"/>
    <x v="7"/>
    <x v="2"/>
    <x v="3"/>
    <n v="7.2799999999999994"/>
    <x v="2"/>
    <x v="285"/>
    <x v="3"/>
  </r>
  <r>
    <s v="CA-2016-119963"/>
    <x v="175"/>
    <s v="SN-20710"/>
    <s v="FUR-CH-10003817"/>
    <n v="6"/>
    <x v="7"/>
    <x v="2"/>
    <x v="6"/>
    <x v="5"/>
    <x v="3"/>
    <x v="1"/>
    <n v="60.74"/>
    <x v="2"/>
    <x v="664"/>
    <x v="1"/>
  </r>
  <r>
    <s v="CA-2014-133228"/>
    <x v="582"/>
    <s v="MS-17710"/>
    <s v="FUR-FU-10004020"/>
    <n v="1"/>
    <x v="192"/>
    <x v="0"/>
    <x v="46"/>
    <x v="5"/>
    <x v="3"/>
    <x v="3"/>
    <n v="5.47"/>
    <x v="2"/>
    <x v="665"/>
    <x v="3"/>
  </r>
  <r>
    <s v="CA-2016-114951"/>
    <x v="583"/>
    <s v="DN-13690"/>
    <s v="FUR-FU-10002364"/>
    <n v="3"/>
    <x v="482"/>
    <x v="0"/>
    <x v="28"/>
    <x v="2"/>
    <x v="1"/>
    <x v="3"/>
    <n v="7.38"/>
    <x v="5"/>
    <x v="666"/>
    <x v="3"/>
  </r>
  <r>
    <s v="CA-2016-156573"/>
    <x v="548"/>
    <s v="RB-19360"/>
    <s v="FUR-FU-10001085"/>
    <n v="3"/>
    <x v="483"/>
    <x v="0"/>
    <x v="171"/>
    <x v="9"/>
    <x v="0"/>
    <x v="3"/>
    <n v="18.649999999999999"/>
    <x v="2"/>
    <x v="667"/>
    <x v="3"/>
  </r>
  <r>
    <s v="CA-2017-134838"/>
    <x v="584"/>
    <s v="ED-13885"/>
    <s v="FUR-FU-10004018"/>
    <n v="3"/>
    <x v="484"/>
    <x v="2"/>
    <x v="2"/>
    <x v="2"/>
    <x v="1"/>
    <x v="3"/>
    <n v="14.89"/>
    <x v="0"/>
    <x v="668"/>
    <x v="3"/>
  </r>
  <r>
    <s v="CA-2016-167556"/>
    <x v="21"/>
    <s v="JM-15250"/>
    <s v="FUR-FU-10004848"/>
    <n v="8"/>
    <x v="485"/>
    <x v="0"/>
    <x v="13"/>
    <x v="7"/>
    <x v="2"/>
    <x v="3"/>
    <n v="51.75"/>
    <x v="2"/>
    <x v="669"/>
    <x v="3"/>
  </r>
  <r>
    <s v="US-2016-116400"/>
    <x v="585"/>
    <s v="EB-13930"/>
    <s v="FUR-FU-10003731"/>
    <n v="4"/>
    <x v="486"/>
    <x v="0"/>
    <x v="48"/>
    <x v="25"/>
    <x v="0"/>
    <x v="3"/>
    <n v="9.98"/>
    <x v="0"/>
    <x v="670"/>
    <x v="3"/>
  </r>
  <r>
    <s v="CA-2014-114517"/>
    <x v="75"/>
    <s v="TH-21235"/>
    <s v="FUR-TA-10001676"/>
    <n v="2"/>
    <x v="487"/>
    <x v="1"/>
    <x v="13"/>
    <x v="7"/>
    <x v="2"/>
    <x v="2"/>
    <n v="44.43"/>
    <x v="4"/>
    <x v="671"/>
    <x v="2"/>
  </r>
  <r>
    <s v="CA-2017-119564"/>
    <x v="586"/>
    <s v="PL-18925"/>
    <s v="FUR-FU-10003096"/>
    <n v="3"/>
    <x v="488"/>
    <x v="2"/>
    <x v="15"/>
    <x v="13"/>
    <x v="1"/>
    <x v="3"/>
    <n v="7.5900000000000007"/>
    <x v="2"/>
    <x v="672"/>
    <x v="3"/>
  </r>
  <r>
    <s v="CA-2016-135265"/>
    <x v="535"/>
    <s v="CC-12370"/>
    <s v="FUR-CH-10003061"/>
    <n v="4"/>
    <x v="390"/>
    <x v="0"/>
    <x v="135"/>
    <x v="34"/>
    <x v="0"/>
    <x v="1"/>
    <n v="89.99"/>
    <x v="0"/>
    <x v="673"/>
    <x v="1"/>
  </r>
  <r>
    <s v="CA-2016-108735"/>
    <x v="587"/>
    <s v="JM-15535"/>
    <s v="FUR-BO-10003441"/>
    <n v="3"/>
    <x v="230"/>
    <x v="0"/>
    <x v="2"/>
    <x v="2"/>
    <x v="1"/>
    <x v="0"/>
    <n v="100.98"/>
    <x v="2"/>
    <x v="555"/>
    <x v="0"/>
  </r>
  <r>
    <s v="US-2016-159415"/>
    <x v="393"/>
    <s v="CS-12175"/>
    <s v="FUR-FU-10003798"/>
    <n v="5"/>
    <x v="489"/>
    <x v="1"/>
    <x v="11"/>
    <x v="9"/>
    <x v="0"/>
    <x v="3"/>
    <n v="19.78"/>
    <x v="2"/>
    <x v="674"/>
    <x v="3"/>
  </r>
  <r>
    <s v="CA-2014-122588"/>
    <x v="588"/>
    <s v="AR-10540"/>
    <s v="FUR-FU-10001095"/>
    <n v="2"/>
    <x v="490"/>
    <x v="0"/>
    <x v="172"/>
    <x v="35"/>
    <x v="2"/>
    <x v="3"/>
    <n v="26.48"/>
    <x v="2"/>
    <x v="302"/>
    <x v="3"/>
  </r>
  <r>
    <s v="CA-2015-161998"/>
    <x v="58"/>
    <s v="DB-13120"/>
    <s v="FUR-FU-10001095"/>
    <n v="3"/>
    <x v="491"/>
    <x v="1"/>
    <x v="26"/>
    <x v="1"/>
    <x v="0"/>
    <x v="3"/>
    <n v="26.48"/>
    <x v="2"/>
    <x v="675"/>
    <x v="3"/>
  </r>
  <r>
    <s v="CA-2015-105627"/>
    <x v="507"/>
    <s v="DK-12895"/>
    <s v="FUR-BO-10002916"/>
    <n v="3"/>
    <x v="492"/>
    <x v="0"/>
    <x v="173"/>
    <x v="16"/>
    <x v="3"/>
    <x v="0"/>
    <n v="170.98000000000002"/>
    <x v="8"/>
    <x v="582"/>
    <x v="0"/>
  </r>
  <r>
    <s v="CA-2015-105627"/>
    <x v="533"/>
    <s v="DK-12895"/>
    <s v="FUR-CH-10002084"/>
    <n v="7"/>
    <x v="492"/>
    <x v="0"/>
    <x v="173"/>
    <x v="16"/>
    <x v="3"/>
    <x v="1"/>
    <n v="122.99000000000001"/>
    <x v="7"/>
    <x v="676"/>
    <x v="1"/>
  </r>
  <r>
    <s v="CA-2015-105627"/>
    <x v="589"/>
    <s v="DK-12895"/>
    <s v="FUR-FU-10000308"/>
    <n v="6"/>
    <x v="492"/>
    <x v="0"/>
    <x v="173"/>
    <x v="16"/>
    <x v="3"/>
    <x v="3"/>
    <n v="62.18"/>
    <x v="0"/>
    <x v="677"/>
    <x v="3"/>
  </r>
  <r>
    <s v="US-2015-149629"/>
    <x v="590"/>
    <s v="MP-17965"/>
    <s v="FUR-BO-10004709"/>
    <n v="5"/>
    <x v="65"/>
    <x v="1"/>
    <x v="36"/>
    <x v="20"/>
    <x v="2"/>
    <x v="0"/>
    <n v="57.98"/>
    <x v="4"/>
    <x v="678"/>
    <x v="0"/>
  </r>
  <r>
    <s v="CA-2014-116834"/>
    <x v="457"/>
    <s v="Dp-13240"/>
    <s v="FUR-FU-10001196"/>
    <n v="11"/>
    <x v="446"/>
    <x v="2"/>
    <x v="113"/>
    <x v="34"/>
    <x v="0"/>
    <x v="3"/>
    <n v="5.7700000000000005"/>
    <x v="5"/>
    <x v="679"/>
    <x v="3"/>
  </r>
  <r>
    <s v="CA-2016-145730"/>
    <x v="591"/>
    <s v="CC-12220"/>
    <s v="FUR-TA-10004915"/>
    <n v="3"/>
    <x v="189"/>
    <x v="0"/>
    <x v="87"/>
    <x v="6"/>
    <x v="3"/>
    <x v="2"/>
    <n v="303.76000000000005"/>
    <x v="3"/>
    <x v="680"/>
    <x v="2"/>
  </r>
  <r>
    <s v="CA-2017-144463"/>
    <x v="592"/>
    <s v="SC-20725"/>
    <s v="FUR-FU-10001215"/>
    <n v="11"/>
    <x v="20"/>
    <x v="0"/>
    <x v="16"/>
    <x v="14"/>
    <x v="2"/>
    <x v="3"/>
    <n v="43.13"/>
    <x v="0"/>
    <x v="681"/>
    <x v="3"/>
  </r>
  <r>
    <s v="CA-2014-154963"/>
    <x v="402"/>
    <s v="AA-10645"/>
    <s v="FUR-CH-10004698"/>
    <n v="3"/>
    <x v="493"/>
    <x v="0"/>
    <x v="86"/>
    <x v="3"/>
    <x v="2"/>
    <x v="1"/>
    <n v="80.98"/>
    <x v="3"/>
    <x v="682"/>
    <x v="1"/>
  </r>
  <r>
    <s v="CA-2014-154963"/>
    <x v="593"/>
    <s v="AA-10645"/>
    <s v="FUR-CH-10000454"/>
    <n v="5"/>
    <x v="493"/>
    <x v="0"/>
    <x v="86"/>
    <x v="3"/>
    <x v="2"/>
    <x v="1"/>
    <n v="243.98000000000002"/>
    <x v="0"/>
    <x v="683"/>
    <x v="1"/>
  </r>
  <r>
    <s v="CA-2017-130764"/>
    <x v="594"/>
    <s v="JO-15145"/>
    <s v="FUR-BO-10003034"/>
    <n v="5"/>
    <x v="494"/>
    <x v="1"/>
    <x v="28"/>
    <x v="2"/>
    <x v="1"/>
    <x v="0"/>
    <n v="130.98000000000002"/>
    <x v="3"/>
    <x v="684"/>
    <x v="0"/>
  </r>
  <r>
    <s v="CA-2017-124296"/>
    <x v="34"/>
    <s v="CS-12355"/>
    <s v="FUR-CH-10002439"/>
    <n v="4"/>
    <x v="423"/>
    <x v="0"/>
    <x v="13"/>
    <x v="7"/>
    <x v="2"/>
    <x v="1"/>
    <n v="58.220000000000006"/>
    <x v="7"/>
    <x v="685"/>
    <x v="1"/>
  </r>
  <r>
    <s v="CA-2014-110786"/>
    <x v="595"/>
    <s v="AJ-10795"/>
    <s v="FUR-FU-10000550"/>
    <n v="5"/>
    <x v="123"/>
    <x v="1"/>
    <x v="62"/>
    <x v="1"/>
    <x v="0"/>
    <x v="3"/>
    <n v="4.9800000000000004"/>
    <x v="2"/>
    <x v="686"/>
    <x v="3"/>
  </r>
  <r>
    <s v="CA-2014-110786"/>
    <x v="596"/>
    <s v="AJ-10795"/>
    <s v="FUR-FU-10000672"/>
    <n v="6"/>
    <x v="123"/>
    <x v="1"/>
    <x v="62"/>
    <x v="1"/>
    <x v="0"/>
    <x v="3"/>
    <n v="11.76"/>
    <x v="0"/>
    <x v="583"/>
    <x v="3"/>
  </r>
  <r>
    <s v="CA-2015-137750"/>
    <x v="514"/>
    <s v="JF-15565"/>
    <s v="FUR-FU-10001979"/>
    <n v="5"/>
    <x v="405"/>
    <x v="0"/>
    <x v="135"/>
    <x v="34"/>
    <x v="0"/>
    <x v="3"/>
    <n v="40.97"/>
    <x v="0"/>
    <x v="687"/>
    <x v="3"/>
  </r>
  <r>
    <s v="CA-2017-136350"/>
    <x v="11"/>
    <s v="GA-14515"/>
    <s v="FUR-FU-10003601"/>
    <n v="3"/>
    <x v="495"/>
    <x v="0"/>
    <x v="13"/>
    <x v="7"/>
    <x v="2"/>
    <x v="3"/>
    <n v="92.230000000000018"/>
    <x v="2"/>
    <x v="688"/>
    <x v="3"/>
  </r>
  <r>
    <s v="CA-2017-136350"/>
    <x v="597"/>
    <s v="GA-14515"/>
    <s v="FUR-CH-10001891"/>
    <n v="2"/>
    <x v="495"/>
    <x v="0"/>
    <x v="13"/>
    <x v="7"/>
    <x v="2"/>
    <x v="1"/>
    <n v="95.98"/>
    <x v="2"/>
    <x v="689"/>
    <x v="1"/>
  </r>
  <r>
    <s v="CA-2014-122931"/>
    <x v="105"/>
    <s v="SM-20950"/>
    <s v="FUR-TA-10004175"/>
    <n v="2"/>
    <x v="430"/>
    <x v="1"/>
    <x v="13"/>
    <x v="7"/>
    <x v="2"/>
    <x v="2"/>
    <n v="341.06"/>
    <x v="2"/>
    <x v="690"/>
    <x v="2"/>
  </r>
  <r>
    <s v="CA-2014-122931"/>
    <x v="210"/>
    <s v="SM-20950"/>
    <s v="FUR-TA-10004147"/>
    <n v="1"/>
    <x v="430"/>
    <x v="1"/>
    <x v="13"/>
    <x v="7"/>
    <x v="2"/>
    <x v="2"/>
    <n v="111.96"/>
    <x v="2"/>
    <x v="691"/>
    <x v="2"/>
  </r>
  <r>
    <s v="CA-2015-124058"/>
    <x v="210"/>
    <s v="LC-16885"/>
    <s v="FUR-CH-10000595"/>
    <n v="3"/>
    <x v="24"/>
    <x v="0"/>
    <x v="18"/>
    <x v="2"/>
    <x v="1"/>
    <x v="1"/>
    <n v="238.4"/>
    <x v="2"/>
    <x v="692"/>
    <x v="1"/>
  </r>
  <r>
    <s v="CA-2016-145303"/>
    <x v="598"/>
    <s v="TP-21415"/>
    <s v="FUR-BO-10003159"/>
    <n v="2"/>
    <x v="421"/>
    <x v="0"/>
    <x v="6"/>
    <x v="5"/>
    <x v="3"/>
    <x v="0"/>
    <n v="114.98"/>
    <x v="8"/>
    <x v="491"/>
    <x v="0"/>
  </r>
  <r>
    <s v="CA-2017-108112"/>
    <x v="360"/>
    <s v="DK-12895"/>
    <s v="FUR-FU-10003553"/>
    <n v="4"/>
    <x v="492"/>
    <x v="0"/>
    <x v="173"/>
    <x v="16"/>
    <x v="3"/>
    <x v="3"/>
    <n v="68.77"/>
    <x v="5"/>
    <x v="693"/>
    <x v="3"/>
  </r>
  <r>
    <s v="CA-2017-108112"/>
    <x v="19"/>
    <s v="DK-12895"/>
    <s v="FUR-FU-10001488"/>
    <n v="4"/>
    <x v="492"/>
    <x v="0"/>
    <x v="173"/>
    <x v="16"/>
    <x v="3"/>
    <x v="3"/>
    <n v="105.98"/>
    <x v="0"/>
    <x v="694"/>
    <x v="3"/>
  </r>
  <r>
    <s v="US-2014-156559"/>
    <x v="599"/>
    <s v="LH-16900"/>
    <s v="FUR-BO-10000711"/>
    <n v="9"/>
    <x v="496"/>
    <x v="0"/>
    <x v="81"/>
    <x v="29"/>
    <x v="0"/>
    <x v="0"/>
    <n v="70.98"/>
    <x v="0"/>
    <x v="695"/>
    <x v="0"/>
  </r>
  <r>
    <s v="CA-2017-137456"/>
    <x v="600"/>
    <s v="RB-19465"/>
    <s v="FUR-FU-10001940"/>
    <n v="2"/>
    <x v="100"/>
    <x v="2"/>
    <x v="52"/>
    <x v="2"/>
    <x v="1"/>
    <x v="3"/>
    <n v="7.9600000000000009"/>
    <x v="2"/>
    <x v="626"/>
    <x v="3"/>
  </r>
  <r>
    <s v="CA-2015-105599"/>
    <x v="601"/>
    <s v="MC-17275"/>
    <s v="FUR-TA-10003837"/>
    <n v="3"/>
    <x v="246"/>
    <x v="0"/>
    <x v="108"/>
    <x v="32"/>
    <x v="0"/>
    <x v="2"/>
    <n v="15.229999999999999"/>
    <x v="2"/>
    <x v="696"/>
    <x v="2"/>
  </r>
  <r>
    <s v="CA-2015-153717"/>
    <x v="602"/>
    <s v="DL-13495"/>
    <s v="FUR-BO-10004360"/>
    <n v="1"/>
    <x v="497"/>
    <x v="1"/>
    <x v="25"/>
    <x v="17"/>
    <x v="3"/>
    <x v="0"/>
    <n v="160.97999999999999"/>
    <x v="0"/>
    <x v="697"/>
    <x v="0"/>
  </r>
  <r>
    <s v="CA-2017-123239"/>
    <x v="603"/>
    <s v="MG-18145"/>
    <s v="FUR-FU-10001602"/>
    <n v="3"/>
    <x v="498"/>
    <x v="0"/>
    <x v="47"/>
    <x v="1"/>
    <x v="0"/>
    <x v="3"/>
    <n v="37.93"/>
    <x v="0"/>
    <x v="230"/>
    <x v="3"/>
  </r>
  <r>
    <s v="CA-2017-127313"/>
    <x v="604"/>
    <s v="RA-19285"/>
    <s v="FUR-FU-10003798"/>
    <n v="5"/>
    <x v="107"/>
    <x v="0"/>
    <x v="13"/>
    <x v="7"/>
    <x v="2"/>
    <x v="3"/>
    <n v="19.78"/>
    <x v="2"/>
    <x v="674"/>
    <x v="3"/>
  </r>
  <r>
    <s v="CA-2017-112725"/>
    <x v="605"/>
    <s v="EH-14125"/>
    <s v="FUR-CH-10000863"/>
    <n v="1"/>
    <x v="103"/>
    <x v="2"/>
    <x v="14"/>
    <x v="8"/>
    <x v="3"/>
    <x v="1"/>
    <n v="150.97999999999999"/>
    <x v="0"/>
    <x v="698"/>
    <x v="1"/>
  </r>
  <r>
    <s v="CA-2015-136196"/>
    <x v="606"/>
    <s v="TP-21415"/>
    <s v="FUR-FU-10004017"/>
    <n v="3"/>
    <x v="421"/>
    <x v="0"/>
    <x v="6"/>
    <x v="5"/>
    <x v="3"/>
    <x v="3"/>
    <n v="107.53000000000002"/>
    <x v="2"/>
    <x v="50"/>
    <x v="3"/>
  </r>
  <r>
    <s v="CA-2014-157924"/>
    <x v="446"/>
    <s v="HA-14920"/>
    <s v="FUR-CH-10000229"/>
    <n v="2"/>
    <x v="43"/>
    <x v="0"/>
    <x v="28"/>
    <x v="2"/>
    <x v="1"/>
    <x v="1"/>
    <n v="270.98"/>
    <x v="2"/>
    <x v="699"/>
    <x v="1"/>
  </r>
  <r>
    <s v="CA-2016-143749"/>
    <x v="61"/>
    <s v="AG-10300"/>
    <s v="FUR-BO-10002853"/>
    <n v="1"/>
    <x v="364"/>
    <x v="1"/>
    <x v="2"/>
    <x v="2"/>
    <x v="1"/>
    <x v="0"/>
    <n v="81.94"/>
    <x v="0"/>
    <x v="700"/>
    <x v="0"/>
  </r>
  <r>
    <s v="CA-2015-150875"/>
    <x v="180"/>
    <s v="HK-14890"/>
    <s v="FUR-TA-10000577"/>
    <n v="2"/>
    <x v="33"/>
    <x v="1"/>
    <x v="20"/>
    <x v="9"/>
    <x v="0"/>
    <x v="2"/>
    <n v="348.21"/>
    <x v="1"/>
    <x v="701"/>
    <x v="2"/>
  </r>
  <r>
    <s v="CA-2016-124233"/>
    <x v="580"/>
    <s v="CK-12595"/>
    <s v="FUR-FU-10002597"/>
    <n v="5"/>
    <x v="295"/>
    <x v="0"/>
    <x v="3"/>
    <x v="3"/>
    <x v="2"/>
    <x v="3"/>
    <n v="4.9399999999999995"/>
    <x v="0"/>
    <x v="702"/>
    <x v="3"/>
  </r>
  <r>
    <s v="CA-2014-145387"/>
    <x v="453"/>
    <s v="AM-10705"/>
    <s v="FUR-FU-10002364"/>
    <n v="2"/>
    <x v="291"/>
    <x v="0"/>
    <x v="76"/>
    <x v="30"/>
    <x v="0"/>
    <x v="3"/>
    <n v="7.38"/>
    <x v="5"/>
    <x v="703"/>
    <x v="3"/>
  </r>
  <r>
    <s v="CA-2014-145387"/>
    <x v="259"/>
    <s v="AM-10705"/>
    <s v="FUR-FU-10000023"/>
    <n v="3"/>
    <x v="291"/>
    <x v="0"/>
    <x v="76"/>
    <x v="30"/>
    <x v="0"/>
    <x v="3"/>
    <n v="5.89"/>
    <x v="0"/>
    <x v="573"/>
    <x v="3"/>
  </r>
  <r>
    <s v="CA-2014-145387"/>
    <x v="607"/>
    <s v="AM-10705"/>
    <s v="FUR-CH-10002320"/>
    <n v="5"/>
    <x v="291"/>
    <x v="0"/>
    <x v="76"/>
    <x v="30"/>
    <x v="0"/>
    <x v="1"/>
    <n v="320.98"/>
    <x v="2"/>
    <x v="704"/>
    <x v="1"/>
  </r>
  <r>
    <s v="CA-2014-145387"/>
    <x v="607"/>
    <s v="AM-10705"/>
    <s v="FUR-TA-10003238"/>
    <n v="1"/>
    <x v="291"/>
    <x v="0"/>
    <x v="76"/>
    <x v="30"/>
    <x v="0"/>
    <x v="2"/>
    <n v="550.98"/>
    <x v="9"/>
    <x v="400"/>
    <x v="2"/>
  </r>
  <r>
    <s v="CA-2017-149881"/>
    <x v="385"/>
    <s v="NC-18535"/>
    <s v="FUR-BO-10003894"/>
    <n v="8"/>
    <x v="499"/>
    <x v="1"/>
    <x v="28"/>
    <x v="2"/>
    <x v="1"/>
    <x v="0"/>
    <n v="70.98"/>
    <x v="8"/>
    <x v="705"/>
    <x v="0"/>
  </r>
  <r>
    <s v="CA-2017-134565"/>
    <x v="608"/>
    <s v="TB-21400"/>
    <s v="FUR-BO-10001519"/>
    <n v="3"/>
    <x v="367"/>
    <x v="0"/>
    <x v="142"/>
    <x v="37"/>
    <x v="3"/>
    <x v="0"/>
    <n v="58.14"/>
    <x v="2"/>
    <x v="706"/>
    <x v="0"/>
  </r>
  <r>
    <s v="US-2014-102631"/>
    <x v="609"/>
    <s v="EB-13840"/>
    <s v="FUR-FU-10003930"/>
    <n v="3"/>
    <x v="91"/>
    <x v="1"/>
    <x v="15"/>
    <x v="13"/>
    <x v="1"/>
    <x v="3"/>
    <n v="78.69"/>
    <x v="5"/>
    <x v="707"/>
    <x v="3"/>
  </r>
  <r>
    <s v="CA-2015-154970"/>
    <x v="147"/>
    <s v="SR-20740"/>
    <s v="FUR-CH-10003396"/>
    <n v="1"/>
    <x v="500"/>
    <x v="2"/>
    <x v="15"/>
    <x v="13"/>
    <x v="1"/>
    <x v="1"/>
    <n v="76.98"/>
    <x v="7"/>
    <x v="708"/>
    <x v="1"/>
  </r>
  <r>
    <s v="CA-2017-100223"/>
    <x v="172"/>
    <s v="LS-16945"/>
    <s v="FUR-FU-10003601"/>
    <n v="9"/>
    <x v="181"/>
    <x v="1"/>
    <x v="22"/>
    <x v="12"/>
    <x v="1"/>
    <x v="3"/>
    <n v="92.230000000000018"/>
    <x v="2"/>
    <x v="709"/>
    <x v="3"/>
  </r>
  <r>
    <s v="CA-2017-117702"/>
    <x v="610"/>
    <s v="LS-16975"/>
    <s v="FUR-FU-10000576"/>
    <n v="5"/>
    <x v="23"/>
    <x v="2"/>
    <x v="2"/>
    <x v="2"/>
    <x v="1"/>
    <x v="3"/>
    <n v="209.84"/>
    <x v="5"/>
    <x v="51"/>
    <x v="3"/>
  </r>
  <r>
    <s v="CA-2017-117702"/>
    <x v="611"/>
    <s v="LS-16975"/>
    <s v="FUR-FU-10004270"/>
    <n v="5"/>
    <x v="23"/>
    <x v="2"/>
    <x v="2"/>
    <x v="2"/>
    <x v="1"/>
    <x v="3"/>
    <n v="4.18"/>
    <x v="5"/>
    <x v="547"/>
    <x v="3"/>
  </r>
  <r>
    <s v="CA-2016-157336"/>
    <x v="612"/>
    <s v="SJ-20500"/>
    <s v="FUR-CH-10004997"/>
    <n v="4"/>
    <x v="501"/>
    <x v="0"/>
    <x v="134"/>
    <x v="19"/>
    <x v="2"/>
    <x v="1"/>
    <n v="187.98"/>
    <x v="2"/>
    <x v="493"/>
    <x v="1"/>
  </r>
  <r>
    <s v="CA-2014-168130"/>
    <x v="613"/>
    <s v="BS-11365"/>
    <s v="FUR-CH-10000988"/>
    <n v="7"/>
    <x v="502"/>
    <x v="1"/>
    <x v="13"/>
    <x v="7"/>
    <x v="2"/>
    <x v="1"/>
    <n v="140.81"/>
    <x v="0"/>
    <x v="710"/>
    <x v="1"/>
  </r>
  <r>
    <s v="CA-2017-163160"/>
    <x v="611"/>
    <s v="TS-21610"/>
    <s v="FUR-FU-10001424"/>
    <n v="3"/>
    <x v="251"/>
    <x v="0"/>
    <x v="3"/>
    <x v="3"/>
    <x v="2"/>
    <x v="3"/>
    <n v="8.73"/>
    <x v="0"/>
    <x v="711"/>
    <x v="3"/>
  </r>
  <r>
    <s v="CA-2016-124793"/>
    <x v="493"/>
    <s v="MM-18280"/>
    <s v="FUR-CH-10002880"/>
    <n v="2"/>
    <x v="479"/>
    <x v="1"/>
    <x v="13"/>
    <x v="7"/>
    <x v="2"/>
    <x v="1"/>
    <n v="122.99000000000001"/>
    <x v="0"/>
    <x v="712"/>
    <x v="1"/>
  </r>
  <r>
    <s v="US-2016-131611"/>
    <x v="614"/>
    <s v="EP-13915"/>
    <s v="FUR-TA-10002774"/>
    <n v="8"/>
    <x v="376"/>
    <x v="0"/>
    <x v="3"/>
    <x v="3"/>
    <x v="2"/>
    <x v="2"/>
    <n v="154.13"/>
    <x v="2"/>
    <x v="713"/>
    <x v="2"/>
  </r>
  <r>
    <s v="US-2016-131611"/>
    <x v="151"/>
    <s v="EP-13915"/>
    <s v="FUR-BO-10000780"/>
    <n v="7"/>
    <x v="376"/>
    <x v="0"/>
    <x v="3"/>
    <x v="3"/>
    <x v="2"/>
    <x v="0"/>
    <n v="200.98000000000002"/>
    <x v="6"/>
    <x v="432"/>
    <x v="0"/>
  </r>
  <r>
    <s v="US-2017-124821"/>
    <x v="489"/>
    <s v="AM-10705"/>
    <s v="FUR-TA-10000688"/>
    <n v="4"/>
    <x v="291"/>
    <x v="0"/>
    <x v="76"/>
    <x v="30"/>
    <x v="0"/>
    <x v="2"/>
    <n v="217.85"/>
    <x v="4"/>
    <x v="714"/>
    <x v="2"/>
  </r>
  <r>
    <s v="CA-2015-166975"/>
    <x v="615"/>
    <s v="SH-20635"/>
    <s v="FUR-FU-10003930"/>
    <n v="11"/>
    <x v="503"/>
    <x v="1"/>
    <x v="37"/>
    <x v="9"/>
    <x v="0"/>
    <x v="3"/>
    <n v="78.69"/>
    <x v="5"/>
    <x v="715"/>
    <x v="3"/>
  </r>
  <r>
    <s v="CA-2016-123806"/>
    <x v="616"/>
    <s v="LA-16780"/>
    <s v="FUR-FU-10000965"/>
    <n v="4"/>
    <x v="160"/>
    <x v="1"/>
    <x v="32"/>
    <x v="18"/>
    <x v="2"/>
    <x v="3"/>
    <n v="51.94"/>
    <x v="0"/>
    <x v="716"/>
    <x v="3"/>
  </r>
  <r>
    <s v="US-2016-107440"/>
    <x v="578"/>
    <s v="BS-11365"/>
    <s v="FUR-FU-10000550"/>
    <n v="2"/>
    <x v="502"/>
    <x v="1"/>
    <x v="13"/>
    <x v="7"/>
    <x v="2"/>
    <x v="3"/>
    <n v="4.9800000000000004"/>
    <x v="2"/>
    <x v="552"/>
    <x v="3"/>
  </r>
  <r>
    <s v="CA-2014-166989"/>
    <x v="617"/>
    <s v="RM-19675"/>
    <s v="FUR-CH-10001797"/>
    <n v="2"/>
    <x v="504"/>
    <x v="2"/>
    <x v="13"/>
    <x v="7"/>
    <x v="2"/>
    <x v="1"/>
    <n v="38.480000000000004"/>
    <x v="3"/>
    <x v="717"/>
    <x v="1"/>
  </r>
  <r>
    <s v="CA-2015-105690"/>
    <x v="617"/>
    <s v="CA-11965"/>
    <s v="FUR-BO-10003965"/>
    <n v="2"/>
    <x v="505"/>
    <x v="1"/>
    <x v="174"/>
    <x v="5"/>
    <x v="3"/>
    <x v="0"/>
    <n v="180.98000000000002"/>
    <x v="8"/>
    <x v="309"/>
    <x v="0"/>
  </r>
  <r>
    <s v="CA-2017-102407"/>
    <x v="155"/>
    <s v="AT-10435"/>
    <s v="FUR-TA-10003748"/>
    <n v="9"/>
    <x v="228"/>
    <x v="2"/>
    <x v="2"/>
    <x v="2"/>
    <x v="1"/>
    <x v="2"/>
    <n v="124.49000000000001"/>
    <x v="0"/>
    <x v="718"/>
    <x v="2"/>
  </r>
  <r>
    <s v="CA-2017-101581"/>
    <x v="461"/>
    <s v="DW-13195"/>
    <s v="FUR-TA-10002607"/>
    <n v="5"/>
    <x v="433"/>
    <x v="1"/>
    <x v="6"/>
    <x v="5"/>
    <x v="3"/>
    <x v="2"/>
    <n v="70.89"/>
    <x v="4"/>
    <x v="53"/>
    <x v="2"/>
  </r>
  <r>
    <s v="CA-2017-169124"/>
    <x v="87"/>
    <s v="MB-17305"/>
    <s v="FUR-FU-10001215"/>
    <n v="3"/>
    <x v="222"/>
    <x v="0"/>
    <x v="98"/>
    <x v="22"/>
    <x v="1"/>
    <x v="3"/>
    <n v="43.13"/>
    <x v="0"/>
    <x v="719"/>
    <x v="3"/>
  </r>
  <r>
    <s v="CA-2017-129021"/>
    <x v="618"/>
    <s v="PO-18850"/>
    <s v="FUR-FU-10001852"/>
    <n v="2"/>
    <x v="53"/>
    <x v="0"/>
    <x v="3"/>
    <x v="3"/>
    <x v="2"/>
    <x v="3"/>
    <n v="1.7400000000000002"/>
    <x v="2"/>
    <x v="576"/>
    <x v="3"/>
  </r>
  <r>
    <s v="CA-2014-162278"/>
    <x v="619"/>
    <s v="AH-10585"/>
    <s v="FUR-FU-10000448"/>
    <n v="4"/>
    <x v="506"/>
    <x v="0"/>
    <x v="15"/>
    <x v="13"/>
    <x v="1"/>
    <x v="3"/>
    <n v="15.979999999999999"/>
    <x v="0"/>
    <x v="720"/>
    <x v="3"/>
  </r>
  <r>
    <s v="CA-2014-125829"/>
    <x v="440"/>
    <s v="WB-21850"/>
    <s v="FUR-TA-10002041"/>
    <n v="4"/>
    <x v="312"/>
    <x v="0"/>
    <x v="40"/>
    <x v="2"/>
    <x v="1"/>
    <x v="2"/>
    <n v="179.29"/>
    <x v="2"/>
    <x v="721"/>
    <x v="2"/>
  </r>
  <r>
    <s v="US-2017-136189"/>
    <x v="489"/>
    <s v="DC-13285"/>
    <s v="FUR-FU-10000175"/>
    <n v="6"/>
    <x v="256"/>
    <x v="0"/>
    <x v="28"/>
    <x v="2"/>
    <x v="1"/>
    <x v="3"/>
    <n v="13.729999999999999"/>
    <x v="0"/>
    <x v="532"/>
    <x v="3"/>
  </r>
  <r>
    <s v="CA-2015-154795"/>
    <x v="620"/>
    <s v="GZ-14470"/>
    <s v="FUR-FU-10002088"/>
    <n v="2"/>
    <x v="507"/>
    <x v="0"/>
    <x v="175"/>
    <x v="22"/>
    <x v="1"/>
    <x v="3"/>
    <n v="8.98"/>
    <x v="0"/>
    <x v="519"/>
    <x v="3"/>
  </r>
  <r>
    <s v="CA-2016-120355"/>
    <x v="621"/>
    <s v="MM-17260"/>
    <s v="FUR-CH-10001394"/>
    <n v="2"/>
    <x v="302"/>
    <x v="0"/>
    <x v="16"/>
    <x v="14"/>
    <x v="2"/>
    <x v="1"/>
    <n v="350.98999999999995"/>
    <x v="3"/>
    <x v="722"/>
    <x v="1"/>
  </r>
  <r>
    <s v="CA-2016-120355"/>
    <x v="374"/>
    <s v="MM-17260"/>
    <s v="FUR-FU-10004053"/>
    <n v="3"/>
    <x v="302"/>
    <x v="0"/>
    <x v="16"/>
    <x v="14"/>
    <x v="2"/>
    <x v="3"/>
    <n v="20.239999999999998"/>
    <x v="0"/>
    <x v="596"/>
    <x v="3"/>
  </r>
  <r>
    <s v="CA-2017-162565"/>
    <x v="345"/>
    <s v="RR-19315"/>
    <s v="FUR-FU-10004306"/>
    <n v="1"/>
    <x v="508"/>
    <x v="0"/>
    <x v="14"/>
    <x v="8"/>
    <x v="3"/>
    <x v="3"/>
    <n v="194.3"/>
    <x v="2"/>
    <x v="723"/>
    <x v="3"/>
  </r>
  <r>
    <s v="CA-2017-162565"/>
    <x v="622"/>
    <s v="RR-19315"/>
    <s v="FUR-CH-10003973"/>
    <n v="2"/>
    <x v="508"/>
    <x v="0"/>
    <x v="14"/>
    <x v="8"/>
    <x v="3"/>
    <x v="1"/>
    <n v="371.76"/>
    <x v="2"/>
    <x v="724"/>
    <x v="1"/>
  </r>
  <r>
    <s v="CA-2014-166954"/>
    <x v="623"/>
    <s v="BT-11305"/>
    <s v="FUR-FU-10003708"/>
    <n v="5"/>
    <x v="215"/>
    <x v="2"/>
    <x v="94"/>
    <x v="2"/>
    <x v="1"/>
    <x v="3"/>
    <n v="60.650000000000006"/>
    <x v="2"/>
    <x v="725"/>
    <x v="3"/>
  </r>
  <r>
    <s v="CA-2014-166954"/>
    <x v="354"/>
    <s v="BT-11305"/>
    <s v="FUR-CH-10003973"/>
    <n v="5"/>
    <x v="215"/>
    <x v="2"/>
    <x v="94"/>
    <x v="2"/>
    <x v="1"/>
    <x v="1"/>
    <n v="371.76"/>
    <x v="2"/>
    <x v="726"/>
    <x v="1"/>
  </r>
  <r>
    <s v="CA-2015-152891"/>
    <x v="624"/>
    <s v="TB-21625"/>
    <s v="FUR-TA-10001857"/>
    <n v="3"/>
    <x v="309"/>
    <x v="0"/>
    <x v="124"/>
    <x v="5"/>
    <x v="3"/>
    <x v="2"/>
    <n v="105.49000000000001"/>
    <x v="9"/>
    <x v="105"/>
    <x v="2"/>
  </r>
  <r>
    <s v="US-2015-122784"/>
    <x v="561"/>
    <s v="RA-19915"/>
    <s v="FUR-BO-10004690"/>
    <n v="4"/>
    <x v="173"/>
    <x v="0"/>
    <x v="80"/>
    <x v="2"/>
    <x v="1"/>
    <x v="0"/>
    <n v="137.48000000000002"/>
    <x v="3"/>
    <x v="727"/>
    <x v="0"/>
  </r>
  <r>
    <s v="US-2015-122784"/>
    <x v="85"/>
    <s v="RA-19915"/>
    <s v="FUR-BO-10002545"/>
    <n v="5"/>
    <x v="173"/>
    <x v="0"/>
    <x v="80"/>
    <x v="2"/>
    <x v="1"/>
    <x v="0"/>
    <n v="260.97999999999996"/>
    <x v="6"/>
    <x v="728"/>
    <x v="0"/>
  </r>
  <r>
    <s v="CA-2017-111556"/>
    <x v="267"/>
    <s v="CD-11920"/>
    <s v="FUR-BO-10003159"/>
    <n v="2"/>
    <x v="129"/>
    <x v="0"/>
    <x v="65"/>
    <x v="2"/>
    <x v="1"/>
    <x v="0"/>
    <n v="114.98"/>
    <x v="8"/>
    <x v="491"/>
    <x v="0"/>
  </r>
  <r>
    <s v="US-2014-138758"/>
    <x v="625"/>
    <s v="JL-15835"/>
    <s v="FUR-CH-10002880"/>
    <n v="2"/>
    <x v="509"/>
    <x v="0"/>
    <x v="3"/>
    <x v="3"/>
    <x v="2"/>
    <x v="1"/>
    <n v="122.99000000000001"/>
    <x v="0"/>
    <x v="712"/>
    <x v="1"/>
  </r>
  <r>
    <s v="US-2014-138758"/>
    <x v="616"/>
    <s v="JL-15835"/>
    <s v="FUR-FU-10003039"/>
    <n v="2"/>
    <x v="509"/>
    <x v="0"/>
    <x v="3"/>
    <x v="3"/>
    <x v="2"/>
    <x v="3"/>
    <n v="43.129999999999995"/>
    <x v="2"/>
    <x v="729"/>
    <x v="3"/>
  </r>
  <r>
    <s v="CA-2016-131737"/>
    <x v="626"/>
    <s v="GZ-14470"/>
    <s v="FUR-FU-10004306"/>
    <n v="5"/>
    <x v="507"/>
    <x v="0"/>
    <x v="175"/>
    <x v="22"/>
    <x v="1"/>
    <x v="3"/>
    <n v="194.3"/>
    <x v="2"/>
    <x v="730"/>
    <x v="3"/>
  </r>
  <r>
    <s v="CA-2014-160157"/>
    <x v="9"/>
    <s v="MH-17455"/>
    <s v="FUR-FU-10003773"/>
    <n v="3"/>
    <x v="480"/>
    <x v="0"/>
    <x v="170"/>
    <x v="6"/>
    <x v="3"/>
    <x v="3"/>
    <n v="79.52"/>
    <x v="0"/>
    <x v="31"/>
    <x v="3"/>
  </r>
  <r>
    <s v="CA-2017-159464"/>
    <x v="622"/>
    <s v="TB-21355"/>
    <s v="FUR-BO-10003546"/>
    <n v="3"/>
    <x v="193"/>
    <x v="1"/>
    <x v="13"/>
    <x v="7"/>
    <x v="2"/>
    <x v="0"/>
    <n v="100.98"/>
    <x v="0"/>
    <x v="731"/>
    <x v="0"/>
  </r>
  <r>
    <s v="CA-2017-119452"/>
    <x v="627"/>
    <s v="CL-12565"/>
    <s v="FUR-CH-10004495"/>
    <n v="6"/>
    <x v="408"/>
    <x v="0"/>
    <x v="15"/>
    <x v="13"/>
    <x v="1"/>
    <x v="1"/>
    <n v="300.98"/>
    <x v="2"/>
    <x v="732"/>
    <x v="1"/>
  </r>
  <r>
    <s v="CA-2016-168893"/>
    <x v="628"/>
    <s v="AP-10915"/>
    <s v="FUR-FU-10002885"/>
    <n v="5"/>
    <x v="176"/>
    <x v="0"/>
    <x v="2"/>
    <x v="2"/>
    <x v="1"/>
    <x v="3"/>
    <n v="4.82"/>
    <x v="0"/>
    <x v="192"/>
    <x v="3"/>
  </r>
  <r>
    <s v="CA-2016-168893"/>
    <x v="628"/>
    <s v="AP-10915"/>
    <s v="FUR-TA-10003392"/>
    <n v="3"/>
    <x v="176"/>
    <x v="0"/>
    <x v="2"/>
    <x v="2"/>
    <x v="1"/>
    <x v="2"/>
    <n v="280.98"/>
    <x v="0"/>
    <x v="733"/>
    <x v="2"/>
  </r>
  <r>
    <s v="CA-2015-121965"/>
    <x v="629"/>
    <s v="LH-17155"/>
    <s v="FUR-FU-10000732"/>
    <n v="2"/>
    <x v="41"/>
    <x v="0"/>
    <x v="28"/>
    <x v="2"/>
    <x v="1"/>
    <x v="3"/>
    <n v="6.28"/>
    <x v="0"/>
    <x v="734"/>
    <x v="3"/>
  </r>
  <r>
    <s v="CA-2016-147137"/>
    <x v="630"/>
    <s v="AA-10645"/>
    <s v="FUR-FU-10000221"/>
    <n v="5"/>
    <x v="493"/>
    <x v="0"/>
    <x v="86"/>
    <x v="3"/>
    <x v="2"/>
    <x v="3"/>
    <n v="5.08"/>
    <x v="0"/>
    <x v="735"/>
    <x v="3"/>
  </r>
  <r>
    <s v="CA-2016-147137"/>
    <x v="631"/>
    <s v="AA-10645"/>
    <s v="FUR-BO-10001811"/>
    <n v="5"/>
    <x v="493"/>
    <x v="0"/>
    <x v="86"/>
    <x v="3"/>
    <x v="2"/>
    <x v="0"/>
    <n v="300.97999999999996"/>
    <x v="2"/>
    <x v="736"/>
    <x v="0"/>
  </r>
  <r>
    <s v="US-2015-146745"/>
    <x v="229"/>
    <s v="AS-10630"/>
    <s v="FUR-CH-10002372"/>
    <n v="2"/>
    <x v="510"/>
    <x v="2"/>
    <x v="28"/>
    <x v="2"/>
    <x v="1"/>
    <x v="1"/>
    <n v="80.98"/>
    <x v="0"/>
    <x v="737"/>
    <x v="1"/>
  </r>
  <r>
    <s v="US-2017-125717"/>
    <x v="632"/>
    <s v="DS-13030"/>
    <s v="FUR-FU-10001979"/>
    <n v="1"/>
    <x v="118"/>
    <x v="2"/>
    <x v="15"/>
    <x v="13"/>
    <x v="1"/>
    <x v="3"/>
    <n v="40.97"/>
    <x v="0"/>
    <x v="738"/>
    <x v="3"/>
  </r>
  <r>
    <s v="CA-2017-168641"/>
    <x v="633"/>
    <s v="KA-16525"/>
    <s v="FUR-BO-10000780"/>
    <n v="2"/>
    <x v="299"/>
    <x v="0"/>
    <x v="120"/>
    <x v="2"/>
    <x v="1"/>
    <x v="0"/>
    <n v="200.98000000000002"/>
    <x v="6"/>
    <x v="739"/>
    <x v="0"/>
  </r>
  <r>
    <s v="CA-2017-156895"/>
    <x v="95"/>
    <s v="DJ-13510"/>
    <s v="FUR-CH-10003535"/>
    <n v="3"/>
    <x v="52"/>
    <x v="1"/>
    <x v="33"/>
    <x v="9"/>
    <x v="0"/>
    <x v="1"/>
    <n v="60.980000000000004"/>
    <x v="7"/>
    <x v="740"/>
    <x v="1"/>
  </r>
  <r>
    <s v="CA-2017-121300"/>
    <x v="521"/>
    <s v="MG-17680"/>
    <s v="FUR-CH-10003774"/>
    <n v="1"/>
    <x v="26"/>
    <x v="2"/>
    <x v="19"/>
    <x v="15"/>
    <x v="2"/>
    <x v="1"/>
    <n v="90.98"/>
    <x v="0"/>
    <x v="741"/>
    <x v="1"/>
  </r>
  <r>
    <s v="CA-2017-121300"/>
    <x v="33"/>
    <s v="MG-17680"/>
    <s v="FUR-TA-10004442"/>
    <n v="2"/>
    <x v="26"/>
    <x v="2"/>
    <x v="19"/>
    <x v="15"/>
    <x v="2"/>
    <x v="2"/>
    <n v="286.85000000000002"/>
    <x v="9"/>
    <x v="539"/>
    <x v="2"/>
  </r>
  <r>
    <s v="CA-2017-121300"/>
    <x v="634"/>
    <s v="MG-17680"/>
    <s v="FUR-FU-10004586"/>
    <n v="4"/>
    <x v="26"/>
    <x v="2"/>
    <x v="19"/>
    <x v="15"/>
    <x v="2"/>
    <x v="3"/>
    <n v="6.64"/>
    <x v="0"/>
    <x v="742"/>
    <x v="3"/>
  </r>
  <r>
    <s v="CA-2017-130211"/>
    <x v="635"/>
    <s v="BD-11620"/>
    <s v="FUR-TA-10003748"/>
    <n v="2"/>
    <x v="167"/>
    <x v="0"/>
    <x v="28"/>
    <x v="2"/>
    <x v="1"/>
    <x v="2"/>
    <n v="124.49000000000001"/>
    <x v="0"/>
    <x v="442"/>
    <x v="2"/>
  </r>
  <r>
    <s v="CA-2017-105921"/>
    <x v="636"/>
    <s v="JM-15250"/>
    <s v="FUR-TA-10001095"/>
    <n v="3"/>
    <x v="485"/>
    <x v="0"/>
    <x v="13"/>
    <x v="7"/>
    <x v="2"/>
    <x v="2"/>
    <n v="174.29"/>
    <x v="1"/>
    <x v="743"/>
    <x v="2"/>
  </r>
  <r>
    <s v="CA-2014-150798"/>
    <x v="637"/>
    <s v="JK-15730"/>
    <s v="FUR-FU-10000221"/>
    <n v="2"/>
    <x v="511"/>
    <x v="0"/>
    <x v="29"/>
    <x v="15"/>
    <x v="2"/>
    <x v="3"/>
    <n v="5.08"/>
    <x v="0"/>
    <x v="744"/>
    <x v="3"/>
  </r>
  <r>
    <s v="CA-2014-150798"/>
    <x v="182"/>
    <s v="JK-15730"/>
    <s v="FUR-CH-10000015"/>
    <n v="6"/>
    <x v="511"/>
    <x v="0"/>
    <x v="29"/>
    <x v="15"/>
    <x v="2"/>
    <x v="1"/>
    <n v="216.6"/>
    <x v="0"/>
    <x v="745"/>
    <x v="1"/>
  </r>
  <r>
    <s v="CA-2017-112753"/>
    <x v="479"/>
    <s v="CC-12670"/>
    <s v="FUR-BO-10004015"/>
    <n v="9"/>
    <x v="512"/>
    <x v="0"/>
    <x v="2"/>
    <x v="2"/>
    <x v="1"/>
    <x v="0"/>
    <n v="119.99000000000001"/>
    <x v="2"/>
    <x v="746"/>
    <x v="0"/>
  </r>
  <r>
    <s v="US-2014-138247"/>
    <x v="638"/>
    <s v="BF-11170"/>
    <s v="FUR-FU-10002554"/>
    <n v="1"/>
    <x v="314"/>
    <x v="2"/>
    <x v="127"/>
    <x v="5"/>
    <x v="3"/>
    <x v="3"/>
    <n v="23.99"/>
    <x v="0"/>
    <x v="248"/>
    <x v="3"/>
  </r>
  <r>
    <s v="CA-2017-167003"/>
    <x v="639"/>
    <s v="VS-21820"/>
    <s v="FUR-TA-10001520"/>
    <n v="3"/>
    <x v="513"/>
    <x v="0"/>
    <x v="2"/>
    <x v="2"/>
    <x v="1"/>
    <x v="2"/>
    <n v="71.37"/>
    <x v="3"/>
    <x v="500"/>
    <x v="2"/>
  </r>
  <r>
    <s v="CA-2016-119935"/>
    <x v="640"/>
    <s v="KM-16225"/>
    <s v="FUR-FU-10001085"/>
    <n v="2"/>
    <x v="159"/>
    <x v="1"/>
    <x v="13"/>
    <x v="7"/>
    <x v="2"/>
    <x v="3"/>
    <n v="18.649999999999999"/>
    <x v="2"/>
    <x v="747"/>
    <x v="3"/>
  </r>
  <r>
    <s v="CA-2016-120873"/>
    <x v="612"/>
    <s v="BW-11200"/>
    <s v="FUR-CH-10000847"/>
    <n v="1"/>
    <x v="514"/>
    <x v="0"/>
    <x v="176"/>
    <x v="25"/>
    <x v="0"/>
    <x v="1"/>
    <n v="290.98"/>
    <x v="0"/>
    <x v="748"/>
    <x v="1"/>
  </r>
  <r>
    <s v="CA-2014-109491"/>
    <x v="641"/>
    <s v="LC-16930"/>
    <s v="FUR-FU-10000221"/>
    <n v="4"/>
    <x v="221"/>
    <x v="1"/>
    <x v="88"/>
    <x v="5"/>
    <x v="3"/>
    <x v="3"/>
    <n v="5.08"/>
    <x v="0"/>
    <x v="509"/>
    <x v="3"/>
  </r>
  <r>
    <s v="CA-2014-107454"/>
    <x v="79"/>
    <s v="RD-19720"/>
    <s v="FUR-FU-10004018"/>
    <n v="6"/>
    <x v="515"/>
    <x v="0"/>
    <x v="13"/>
    <x v="7"/>
    <x v="2"/>
    <x v="3"/>
    <n v="14.89"/>
    <x v="0"/>
    <x v="749"/>
    <x v="3"/>
  </r>
  <r>
    <s v="US-2017-105046"/>
    <x v="642"/>
    <s v="BE-11335"/>
    <s v="FUR-FU-10004848"/>
    <n v="4"/>
    <x v="338"/>
    <x v="2"/>
    <x v="28"/>
    <x v="2"/>
    <x v="1"/>
    <x v="3"/>
    <n v="51.75"/>
    <x v="2"/>
    <x v="750"/>
    <x v="3"/>
  </r>
  <r>
    <s v="CA-2016-118759"/>
    <x v="219"/>
    <s v="MB-17305"/>
    <s v="FUR-CH-10002335"/>
    <n v="2"/>
    <x v="222"/>
    <x v="0"/>
    <x v="98"/>
    <x v="22"/>
    <x v="1"/>
    <x v="1"/>
    <n v="226.67"/>
    <x v="2"/>
    <x v="267"/>
    <x v="1"/>
  </r>
  <r>
    <s v="CA-2014-140403"/>
    <x v="643"/>
    <s v="TN-21040"/>
    <s v="FUR-CH-10002774"/>
    <n v="3"/>
    <x v="72"/>
    <x v="2"/>
    <x v="41"/>
    <x v="22"/>
    <x v="1"/>
    <x v="1"/>
    <n v="50.980000000000004"/>
    <x v="3"/>
    <x v="407"/>
    <x v="1"/>
  </r>
  <r>
    <s v="CA-2017-138464"/>
    <x v="644"/>
    <s v="VF-21715"/>
    <s v="FUR-FU-10003142"/>
    <n v="3"/>
    <x v="516"/>
    <x v="2"/>
    <x v="15"/>
    <x v="13"/>
    <x v="1"/>
    <x v="3"/>
    <n v="5.28"/>
    <x v="2"/>
    <x v="751"/>
    <x v="3"/>
  </r>
  <r>
    <s v="CA-2015-104129"/>
    <x v="136"/>
    <s v="ES-14080"/>
    <s v="FUR-TA-10004152"/>
    <n v="7"/>
    <x v="517"/>
    <x v="1"/>
    <x v="119"/>
    <x v="35"/>
    <x v="2"/>
    <x v="2"/>
    <n v="100.80000000000001"/>
    <x v="3"/>
    <x v="752"/>
    <x v="2"/>
  </r>
  <r>
    <s v="CA-2015-126557"/>
    <x v="645"/>
    <s v="RL-19615"/>
    <s v="FUR-CH-10004477"/>
    <n v="9"/>
    <x v="518"/>
    <x v="0"/>
    <x v="9"/>
    <x v="8"/>
    <x v="3"/>
    <x v="1"/>
    <n v="60.89"/>
    <x v="2"/>
    <x v="753"/>
    <x v="1"/>
  </r>
  <r>
    <s v="CA-2015-126557"/>
    <x v="646"/>
    <s v="RL-19615"/>
    <s v="FUR-FU-10001861"/>
    <n v="1"/>
    <x v="518"/>
    <x v="0"/>
    <x v="9"/>
    <x v="8"/>
    <x v="3"/>
    <x v="3"/>
    <n v="19.399999999999999"/>
    <x v="0"/>
    <x v="754"/>
    <x v="3"/>
  </r>
  <r>
    <s v="US-2014-165862"/>
    <x v="647"/>
    <s v="GK-14620"/>
    <s v="FUR-TA-10002855"/>
    <n v="3"/>
    <x v="519"/>
    <x v="1"/>
    <x v="2"/>
    <x v="2"/>
    <x v="1"/>
    <x v="2"/>
    <n v="146.34"/>
    <x v="0"/>
    <x v="755"/>
    <x v="2"/>
  </r>
  <r>
    <s v="US-2014-106334"/>
    <x v="591"/>
    <s v="JF-15490"/>
    <s v="FUR-CH-10004886"/>
    <n v="3"/>
    <x v="520"/>
    <x v="0"/>
    <x v="28"/>
    <x v="2"/>
    <x v="1"/>
    <x v="1"/>
    <n v="95.95"/>
    <x v="2"/>
    <x v="469"/>
    <x v="1"/>
  </r>
  <r>
    <s v="CA-2014-110219"/>
    <x v="648"/>
    <s v="EB-13870"/>
    <s v="FUR-CH-10001146"/>
    <n v="3"/>
    <x v="4"/>
    <x v="0"/>
    <x v="4"/>
    <x v="4"/>
    <x v="1"/>
    <x v="1"/>
    <n v="60.890000000000008"/>
    <x v="3"/>
    <x v="756"/>
    <x v="1"/>
  </r>
  <r>
    <s v="CA-2015-118871"/>
    <x v="191"/>
    <s v="HM-14860"/>
    <s v="FUR-FU-10002111"/>
    <n v="5"/>
    <x v="337"/>
    <x v="1"/>
    <x v="133"/>
    <x v="5"/>
    <x v="3"/>
    <x v="3"/>
    <n v="7.2799999999999994"/>
    <x v="0"/>
    <x v="757"/>
    <x v="3"/>
  </r>
  <r>
    <s v="CA-2017-129490"/>
    <x v="649"/>
    <s v="SJ-20125"/>
    <s v="FUR-CH-10003298"/>
    <n v="4"/>
    <x v="321"/>
    <x v="2"/>
    <x v="9"/>
    <x v="8"/>
    <x v="3"/>
    <x v="1"/>
    <n v="130.97999999999999"/>
    <x v="2"/>
    <x v="758"/>
    <x v="1"/>
  </r>
  <r>
    <s v="CA-2014-169460"/>
    <x v="553"/>
    <s v="NF-18595"/>
    <s v="FUR-FU-10004017"/>
    <n v="3"/>
    <x v="165"/>
    <x v="2"/>
    <x v="13"/>
    <x v="7"/>
    <x v="2"/>
    <x v="3"/>
    <n v="107.53000000000002"/>
    <x v="2"/>
    <x v="50"/>
    <x v="3"/>
  </r>
  <r>
    <s v="CA-2016-139395"/>
    <x v="584"/>
    <s v="MG-17650"/>
    <s v="FUR-FU-10003724"/>
    <n v="4"/>
    <x v="521"/>
    <x v="2"/>
    <x v="37"/>
    <x v="17"/>
    <x v="3"/>
    <x v="3"/>
    <n v="8.3699999999999992"/>
    <x v="2"/>
    <x v="759"/>
    <x v="3"/>
  </r>
  <r>
    <s v="CA-2016-120250"/>
    <x v="650"/>
    <s v="AP-10720"/>
    <s v="FUR-FU-10003424"/>
    <n v="3"/>
    <x v="355"/>
    <x v="2"/>
    <x v="139"/>
    <x v="20"/>
    <x v="2"/>
    <x v="3"/>
    <n v="10.68"/>
    <x v="2"/>
    <x v="760"/>
    <x v="3"/>
  </r>
  <r>
    <s v="US-2017-163790"/>
    <x v="121"/>
    <s v="NL-18310"/>
    <s v="FUR-FU-10002508"/>
    <n v="3"/>
    <x v="371"/>
    <x v="2"/>
    <x v="2"/>
    <x v="2"/>
    <x v="1"/>
    <x v="3"/>
    <n v="8.34"/>
    <x v="0"/>
    <x v="761"/>
    <x v="3"/>
  </r>
  <r>
    <s v="CA-2016-129868"/>
    <x v="472"/>
    <s v="MC-18130"/>
    <s v="FUR-CH-10003535"/>
    <n v="3"/>
    <x v="522"/>
    <x v="1"/>
    <x v="2"/>
    <x v="2"/>
    <x v="1"/>
    <x v="1"/>
    <n v="60.980000000000004"/>
    <x v="7"/>
    <x v="740"/>
    <x v="1"/>
  </r>
  <r>
    <s v="CA-2016-129868"/>
    <x v="594"/>
    <s v="MC-18130"/>
    <s v="FUR-TA-10003473"/>
    <n v="3"/>
    <x v="522"/>
    <x v="1"/>
    <x v="2"/>
    <x v="2"/>
    <x v="1"/>
    <x v="2"/>
    <n v="376.13000000000005"/>
    <x v="1"/>
    <x v="49"/>
    <x v="2"/>
  </r>
  <r>
    <s v="CA-2015-146948"/>
    <x v="89"/>
    <s v="MG-17890"/>
    <s v="FUR-CH-10004853"/>
    <n v="1"/>
    <x v="523"/>
    <x v="2"/>
    <x v="177"/>
    <x v="40"/>
    <x v="2"/>
    <x v="1"/>
    <n v="150.97999999999999"/>
    <x v="0"/>
    <x v="698"/>
    <x v="1"/>
  </r>
  <r>
    <s v="US-2017-141852"/>
    <x v="651"/>
    <s v="JE-15745"/>
    <s v="FUR-FU-10000023"/>
    <n v="8"/>
    <x v="12"/>
    <x v="0"/>
    <x v="10"/>
    <x v="9"/>
    <x v="0"/>
    <x v="3"/>
    <n v="5.89"/>
    <x v="0"/>
    <x v="77"/>
    <x v="3"/>
  </r>
  <r>
    <s v="CA-2015-117800"/>
    <x v="651"/>
    <s v="TH-21550"/>
    <s v="FUR-CH-10000785"/>
    <n v="3"/>
    <x v="441"/>
    <x v="2"/>
    <x v="13"/>
    <x v="7"/>
    <x v="2"/>
    <x v="1"/>
    <n v="180.98000000000002"/>
    <x v="7"/>
    <x v="76"/>
    <x v="1"/>
  </r>
  <r>
    <s v="CA-2017-147228"/>
    <x v="249"/>
    <s v="SO-20335"/>
    <s v="FUR-FU-10000023"/>
    <n v="3"/>
    <x v="1"/>
    <x v="0"/>
    <x v="1"/>
    <x v="1"/>
    <x v="0"/>
    <x v="3"/>
    <n v="5.89"/>
    <x v="0"/>
    <x v="573"/>
    <x v="3"/>
  </r>
  <r>
    <s v="US-2015-126235"/>
    <x v="652"/>
    <s v="GA-14725"/>
    <s v="FUR-FU-10000719"/>
    <n v="2"/>
    <x v="137"/>
    <x v="0"/>
    <x v="70"/>
    <x v="15"/>
    <x v="2"/>
    <x v="3"/>
    <n v="8.57"/>
    <x v="0"/>
    <x v="762"/>
    <x v="3"/>
  </r>
  <r>
    <s v="CA-2017-168396"/>
    <x v="653"/>
    <s v="BD-11725"/>
    <s v="FUR-FU-10000723"/>
    <n v="3"/>
    <x v="93"/>
    <x v="0"/>
    <x v="48"/>
    <x v="0"/>
    <x v="0"/>
    <x v="3"/>
    <n v="41.319999999999993"/>
    <x v="5"/>
    <x v="763"/>
    <x v="3"/>
  </r>
  <r>
    <s v="CA-2015-130456"/>
    <x v="177"/>
    <s v="DS-13180"/>
    <s v="FUR-BO-10003893"/>
    <n v="6"/>
    <x v="36"/>
    <x v="1"/>
    <x v="25"/>
    <x v="17"/>
    <x v="3"/>
    <x v="0"/>
    <n v="114.98"/>
    <x v="8"/>
    <x v="764"/>
    <x v="0"/>
  </r>
  <r>
    <s v="CA-2017-130141"/>
    <x v="65"/>
    <s v="HA-14905"/>
    <s v="FUR-CH-10000749"/>
    <n v="4"/>
    <x v="524"/>
    <x v="0"/>
    <x v="178"/>
    <x v="12"/>
    <x v="1"/>
    <x v="1"/>
    <n v="180.98"/>
    <x v="2"/>
    <x v="765"/>
    <x v="1"/>
  </r>
  <r>
    <s v="CA-2016-143910"/>
    <x v="508"/>
    <s v="BC-11125"/>
    <s v="FUR-CH-10000225"/>
    <n v="2"/>
    <x v="327"/>
    <x v="2"/>
    <x v="105"/>
    <x v="22"/>
    <x v="1"/>
    <x v="1"/>
    <n v="80.98"/>
    <x v="2"/>
    <x v="96"/>
    <x v="1"/>
  </r>
  <r>
    <s v="CA-2016-139556"/>
    <x v="654"/>
    <s v="DB-13360"/>
    <s v="FUR-CH-10004983"/>
    <n v="3"/>
    <x v="525"/>
    <x v="2"/>
    <x v="13"/>
    <x v="7"/>
    <x v="2"/>
    <x v="1"/>
    <n v="160.97999999999999"/>
    <x v="3"/>
    <x v="766"/>
    <x v="1"/>
  </r>
  <r>
    <s v="CA-2015-112130"/>
    <x v="524"/>
    <s v="SV-20785"/>
    <s v="FUR-CH-10002965"/>
    <n v="6"/>
    <x v="526"/>
    <x v="0"/>
    <x v="3"/>
    <x v="3"/>
    <x v="2"/>
    <x v="1"/>
    <n v="200.98"/>
    <x v="2"/>
    <x v="610"/>
    <x v="1"/>
  </r>
  <r>
    <s v="CA-2016-116547"/>
    <x v="655"/>
    <s v="KB-16585"/>
    <s v="FUR-FU-10000076"/>
    <n v="4"/>
    <x v="465"/>
    <x v="1"/>
    <x v="146"/>
    <x v="1"/>
    <x v="0"/>
    <x v="3"/>
    <n v="19.98"/>
    <x v="2"/>
    <x v="767"/>
    <x v="3"/>
  </r>
  <r>
    <s v="US-2017-133200"/>
    <x v="523"/>
    <s v="DB-13555"/>
    <s v="FUR-BO-10001601"/>
    <n v="7"/>
    <x v="527"/>
    <x v="1"/>
    <x v="46"/>
    <x v="5"/>
    <x v="3"/>
    <x v="0"/>
    <n v="130.97999999999999"/>
    <x v="8"/>
    <x v="768"/>
    <x v="0"/>
  </r>
  <r>
    <s v="CA-2016-133550"/>
    <x v="656"/>
    <s v="KL-16645"/>
    <s v="FUR-FU-10002918"/>
    <n v="3"/>
    <x v="39"/>
    <x v="0"/>
    <x v="9"/>
    <x v="8"/>
    <x v="3"/>
    <x v="3"/>
    <n v="90.98"/>
    <x v="2"/>
    <x v="63"/>
    <x v="3"/>
  </r>
  <r>
    <s v="CA-2017-139416"/>
    <x v="657"/>
    <s v="AG-10270"/>
    <s v="FUR-FU-10003832"/>
    <n v="2"/>
    <x v="528"/>
    <x v="0"/>
    <x v="3"/>
    <x v="3"/>
    <x v="2"/>
    <x v="3"/>
    <n v="9.3800000000000008"/>
    <x v="0"/>
    <x v="769"/>
    <x v="3"/>
  </r>
  <r>
    <s v="CA-2016-159912"/>
    <x v="658"/>
    <s v="GB-14530"/>
    <s v="FUR-TA-10004152"/>
    <n v="4"/>
    <x v="179"/>
    <x v="1"/>
    <x v="2"/>
    <x v="2"/>
    <x v="1"/>
    <x v="2"/>
    <n v="100.80000000000001"/>
    <x v="3"/>
    <x v="770"/>
    <x v="2"/>
  </r>
  <r>
    <s v="CA-2016-159912"/>
    <x v="659"/>
    <s v="GB-14530"/>
    <s v="FUR-BO-10002853"/>
    <n v="4"/>
    <x v="179"/>
    <x v="1"/>
    <x v="2"/>
    <x v="2"/>
    <x v="1"/>
    <x v="0"/>
    <n v="81.94"/>
    <x v="0"/>
    <x v="126"/>
    <x v="0"/>
  </r>
  <r>
    <s v="CA-2014-138681"/>
    <x v="558"/>
    <s v="CT-11995"/>
    <s v="FUR-FU-10001876"/>
    <n v="2"/>
    <x v="293"/>
    <x v="0"/>
    <x v="72"/>
    <x v="11"/>
    <x v="3"/>
    <x v="3"/>
    <n v="32.480000000000004"/>
    <x v="0"/>
    <x v="771"/>
    <x v="3"/>
  </r>
  <r>
    <s v="CA-2014-138681"/>
    <x v="660"/>
    <s v="CT-11995"/>
    <s v="FUR-CH-10004860"/>
    <n v="3"/>
    <x v="293"/>
    <x v="0"/>
    <x v="72"/>
    <x v="11"/>
    <x v="3"/>
    <x v="1"/>
    <n v="100.98"/>
    <x v="2"/>
    <x v="555"/>
    <x v="1"/>
  </r>
  <r>
    <s v="US-2015-138121"/>
    <x v="661"/>
    <s v="JL-15835"/>
    <s v="FUR-CH-10003846"/>
    <n v="3"/>
    <x v="509"/>
    <x v="0"/>
    <x v="3"/>
    <x v="3"/>
    <x v="2"/>
    <x v="1"/>
    <n v="100.98"/>
    <x v="2"/>
    <x v="555"/>
    <x v="1"/>
  </r>
  <r>
    <s v="US-2015-138121"/>
    <x v="662"/>
    <s v="JL-15835"/>
    <s v="FUR-CH-10004875"/>
    <n v="2"/>
    <x v="509"/>
    <x v="0"/>
    <x v="3"/>
    <x v="3"/>
    <x v="2"/>
    <x v="1"/>
    <n v="71.180000000000007"/>
    <x v="2"/>
    <x v="529"/>
    <x v="1"/>
  </r>
  <r>
    <s v="US-2015-138121"/>
    <x v="662"/>
    <s v="JL-15835"/>
    <s v="FUR-CH-10003817"/>
    <n v="9"/>
    <x v="509"/>
    <x v="0"/>
    <x v="3"/>
    <x v="3"/>
    <x v="2"/>
    <x v="1"/>
    <n v="60.74"/>
    <x v="2"/>
    <x v="772"/>
    <x v="1"/>
  </r>
  <r>
    <s v="US-2015-138121"/>
    <x v="184"/>
    <s v="JL-15835"/>
    <s v="FUR-FU-10002116"/>
    <n v="3"/>
    <x v="509"/>
    <x v="0"/>
    <x v="3"/>
    <x v="3"/>
    <x v="2"/>
    <x v="3"/>
    <n v="70.709999999999994"/>
    <x v="0"/>
    <x v="773"/>
    <x v="3"/>
  </r>
  <r>
    <s v="CA-2017-140298"/>
    <x v="663"/>
    <s v="JK-16120"/>
    <s v="FUR-FU-10001967"/>
    <n v="1"/>
    <x v="209"/>
    <x v="2"/>
    <x v="14"/>
    <x v="8"/>
    <x v="3"/>
    <x v="3"/>
    <n v="19.990000000000002"/>
    <x v="2"/>
    <x v="72"/>
    <x v="3"/>
  </r>
  <r>
    <s v="CA-2016-158435"/>
    <x v="334"/>
    <s v="AG-10900"/>
    <s v="FUR-FU-10003975"/>
    <n v="4"/>
    <x v="261"/>
    <x v="0"/>
    <x v="49"/>
    <x v="2"/>
    <x v="1"/>
    <x v="3"/>
    <n v="43.31"/>
    <x v="0"/>
    <x v="774"/>
    <x v="3"/>
  </r>
  <r>
    <s v="CA-2014-108273"/>
    <x v="664"/>
    <s v="EJ-13720"/>
    <s v="FUR-FU-10002116"/>
    <n v="2"/>
    <x v="467"/>
    <x v="0"/>
    <x v="49"/>
    <x v="2"/>
    <x v="1"/>
    <x v="3"/>
    <n v="70.709999999999994"/>
    <x v="0"/>
    <x v="775"/>
    <x v="3"/>
  </r>
  <r>
    <s v="CA-2017-143126"/>
    <x v="67"/>
    <s v="CM-12655"/>
    <s v="FUR-TA-10002958"/>
    <n v="2"/>
    <x v="225"/>
    <x v="2"/>
    <x v="2"/>
    <x v="2"/>
    <x v="1"/>
    <x v="2"/>
    <n v="260.98"/>
    <x v="4"/>
    <x v="776"/>
    <x v="2"/>
  </r>
  <r>
    <s v="CA-2014-106229"/>
    <x v="55"/>
    <s v="NR-18550"/>
    <s v="FUR-TA-10002041"/>
    <n v="3"/>
    <x v="529"/>
    <x v="0"/>
    <x v="14"/>
    <x v="8"/>
    <x v="3"/>
    <x v="2"/>
    <n v="179.29"/>
    <x v="2"/>
    <x v="777"/>
    <x v="2"/>
  </r>
  <r>
    <s v="CA-2014-119151"/>
    <x v="105"/>
    <s v="MP-18175"/>
    <s v="FUR-BO-10003159"/>
    <n v="3"/>
    <x v="235"/>
    <x v="2"/>
    <x v="101"/>
    <x v="2"/>
    <x v="1"/>
    <x v="0"/>
    <n v="114.98"/>
    <x v="8"/>
    <x v="317"/>
    <x v="0"/>
  </r>
  <r>
    <s v="US-2015-103996"/>
    <x v="665"/>
    <s v="RB-19435"/>
    <s v="FUR-FU-10004586"/>
    <n v="3"/>
    <x v="530"/>
    <x v="0"/>
    <x v="49"/>
    <x v="2"/>
    <x v="1"/>
    <x v="3"/>
    <n v="6.64"/>
    <x v="0"/>
    <x v="778"/>
    <x v="3"/>
  </r>
  <r>
    <s v="CA-2016-120530"/>
    <x v="1"/>
    <s v="Dl-13600"/>
    <s v="FUR-CH-10000454"/>
    <n v="3"/>
    <x v="109"/>
    <x v="1"/>
    <x v="55"/>
    <x v="15"/>
    <x v="2"/>
    <x v="1"/>
    <n v="243.98000000000002"/>
    <x v="0"/>
    <x v="1"/>
    <x v="1"/>
  </r>
  <r>
    <s v="CA-2015-105725"/>
    <x v="171"/>
    <s v="GT-14755"/>
    <s v="FUR-TA-10001676"/>
    <n v="1"/>
    <x v="531"/>
    <x v="0"/>
    <x v="58"/>
    <x v="2"/>
    <x v="1"/>
    <x v="2"/>
    <n v="44.43"/>
    <x v="4"/>
    <x v="779"/>
    <x v="2"/>
  </r>
  <r>
    <s v="CA-2016-120005"/>
    <x v="328"/>
    <s v="TS-21160"/>
    <s v="FUR-FU-10000672"/>
    <n v="3"/>
    <x v="311"/>
    <x v="1"/>
    <x v="125"/>
    <x v="3"/>
    <x v="2"/>
    <x v="3"/>
    <n v="11.76"/>
    <x v="0"/>
    <x v="584"/>
    <x v="3"/>
  </r>
  <r>
    <s v="CA-2017-103499"/>
    <x v="648"/>
    <s v="ES-14020"/>
    <s v="FUR-CH-10001482"/>
    <n v="2"/>
    <x v="532"/>
    <x v="0"/>
    <x v="37"/>
    <x v="9"/>
    <x v="0"/>
    <x v="1"/>
    <n v="130.97999999999999"/>
    <x v="0"/>
    <x v="0"/>
    <x v="1"/>
  </r>
  <r>
    <s v="CA-2017-119746"/>
    <x v="666"/>
    <s v="CM-12385"/>
    <s v="FUR-FU-10004909"/>
    <n v="1"/>
    <x v="533"/>
    <x v="0"/>
    <x v="9"/>
    <x v="8"/>
    <x v="3"/>
    <x v="3"/>
    <n v="16.16"/>
    <x v="5"/>
    <x v="780"/>
    <x v="3"/>
  </r>
  <r>
    <s v="CA-2014-150301"/>
    <x v="577"/>
    <s v="MH-18025"/>
    <s v="FUR-CH-10002647"/>
    <n v="1"/>
    <x v="386"/>
    <x v="0"/>
    <x v="15"/>
    <x v="13"/>
    <x v="1"/>
    <x v="1"/>
    <n v="70.98"/>
    <x v="0"/>
    <x v="341"/>
    <x v="1"/>
  </r>
  <r>
    <s v="CA-2014-159310"/>
    <x v="114"/>
    <s v="SC-20725"/>
    <s v="FUR-CH-10002758"/>
    <n v="4"/>
    <x v="20"/>
    <x v="0"/>
    <x v="16"/>
    <x v="14"/>
    <x v="2"/>
    <x v="1"/>
    <n v="243.98000000000002"/>
    <x v="2"/>
    <x v="781"/>
    <x v="1"/>
  </r>
  <r>
    <s v="CA-2015-104346"/>
    <x v="47"/>
    <s v="IM-15070"/>
    <s v="FUR-BO-10003450"/>
    <n v="4"/>
    <x v="217"/>
    <x v="0"/>
    <x v="95"/>
    <x v="30"/>
    <x v="0"/>
    <x v="0"/>
    <n v="57.98"/>
    <x v="0"/>
    <x v="782"/>
    <x v="0"/>
  </r>
  <r>
    <s v="CA-2015-104346"/>
    <x v="667"/>
    <s v="IM-15070"/>
    <s v="FUR-FU-10002456"/>
    <n v="9"/>
    <x v="217"/>
    <x v="0"/>
    <x v="95"/>
    <x v="30"/>
    <x v="0"/>
    <x v="3"/>
    <n v="7.2799999999999994"/>
    <x v="2"/>
    <x v="783"/>
    <x v="3"/>
  </r>
  <r>
    <s v="CA-2015-104346"/>
    <x v="110"/>
    <s v="IM-15070"/>
    <s v="FUR-FU-10001473"/>
    <n v="5"/>
    <x v="217"/>
    <x v="0"/>
    <x v="95"/>
    <x v="30"/>
    <x v="0"/>
    <x v="3"/>
    <n v="13.73"/>
    <x v="0"/>
    <x v="784"/>
    <x v="3"/>
  </r>
  <r>
    <s v="CA-2015-104346"/>
    <x v="110"/>
    <s v="IM-15070"/>
    <s v="FUR-TA-10000849"/>
    <n v="5"/>
    <x v="217"/>
    <x v="0"/>
    <x v="95"/>
    <x v="30"/>
    <x v="0"/>
    <x v="2"/>
    <n v="145.97999999999999"/>
    <x v="4"/>
    <x v="785"/>
    <x v="2"/>
  </r>
  <r>
    <s v="CA-2015-144722"/>
    <x v="110"/>
    <s v="MF-18250"/>
    <s v="FUR-FU-10001215"/>
    <n v="1"/>
    <x v="534"/>
    <x v="1"/>
    <x v="2"/>
    <x v="2"/>
    <x v="1"/>
    <x v="3"/>
    <n v="43.13"/>
    <x v="0"/>
    <x v="786"/>
    <x v="3"/>
  </r>
  <r>
    <s v="US-2016-148901"/>
    <x v="110"/>
    <s v="MK-17905"/>
    <s v="FUR-FU-10002396"/>
    <n v="3"/>
    <x v="57"/>
    <x v="1"/>
    <x v="34"/>
    <x v="19"/>
    <x v="2"/>
    <x v="3"/>
    <n v="12.58"/>
    <x v="2"/>
    <x v="787"/>
    <x v="3"/>
  </r>
  <r>
    <s v="CA-2017-136364"/>
    <x v="668"/>
    <s v="MH-17455"/>
    <s v="FUR-FU-10002501"/>
    <n v="9"/>
    <x v="480"/>
    <x v="0"/>
    <x v="170"/>
    <x v="6"/>
    <x v="3"/>
    <x v="3"/>
    <n v="12.64"/>
    <x v="0"/>
    <x v="788"/>
    <x v="3"/>
  </r>
  <r>
    <s v="CA-2016-121370"/>
    <x v="422"/>
    <s v="EB-14110"/>
    <s v="FUR-CH-10000785"/>
    <n v="3"/>
    <x v="535"/>
    <x v="0"/>
    <x v="3"/>
    <x v="3"/>
    <x v="2"/>
    <x v="1"/>
    <n v="180.98000000000002"/>
    <x v="7"/>
    <x v="76"/>
    <x v="1"/>
  </r>
  <r>
    <s v="CA-2016-121370"/>
    <x v="669"/>
    <s v="EB-14110"/>
    <s v="FUR-FU-10002813"/>
    <n v="3"/>
    <x v="535"/>
    <x v="0"/>
    <x v="3"/>
    <x v="3"/>
    <x v="2"/>
    <x v="3"/>
    <n v="20.239999999999998"/>
    <x v="2"/>
    <x v="789"/>
    <x v="3"/>
  </r>
  <r>
    <s v="CA-2016-140018"/>
    <x v="670"/>
    <s v="CK-12205"/>
    <s v="FUR-CH-10003817"/>
    <n v="3"/>
    <x v="237"/>
    <x v="0"/>
    <x v="29"/>
    <x v="15"/>
    <x v="2"/>
    <x v="1"/>
    <n v="60.74"/>
    <x v="2"/>
    <x v="790"/>
    <x v="1"/>
  </r>
  <r>
    <s v="CA-2016-140018"/>
    <x v="341"/>
    <s v="CK-12205"/>
    <s v="FUR-FU-10001876"/>
    <n v="3"/>
    <x v="237"/>
    <x v="0"/>
    <x v="29"/>
    <x v="15"/>
    <x v="2"/>
    <x v="3"/>
    <n v="32.480000000000004"/>
    <x v="0"/>
    <x v="791"/>
    <x v="3"/>
  </r>
  <r>
    <s v="CA-2017-154123"/>
    <x v="671"/>
    <s v="SC-20050"/>
    <s v="FUR-FU-10000629"/>
    <n v="2"/>
    <x v="144"/>
    <x v="2"/>
    <x v="73"/>
    <x v="19"/>
    <x v="2"/>
    <x v="3"/>
    <n v="13.790000000000001"/>
    <x v="0"/>
    <x v="792"/>
    <x v="3"/>
  </r>
  <r>
    <s v="CA-2014-107818"/>
    <x v="672"/>
    <s v="MC-17275"/>
    <s v="FUR-CH-10000454"/>
    <n v="5"/>
    <x v="246"/>
    <x v="0"/>
    <x v="108"/>
    <x v="32"/>
    <x v="0"/>
    <x v="1"/>
    <n v="243.98000000000002"/>
    <x v="0"/>
    <x v="683"/>
    <x v="1"/>
  </r>
  <r>
    <s v="CA-2014-113320"/>
    <x v="673"/>
    <s v="LH-17155"/>
    <s v="FUR-FU-10004270"/>
    <n v="3"/>
    <x v="41"/>
    <x v="0"/>
    <x v="28"/>
    <x v="2"/>
    <x v="1"/>
    <x v="3"/>
    <n v="4.18"/>
    <x v="5"/>
    <x v="475"/>
    <x v="3"/>
  </r>
  <r>
    <s v="CA-2014-113320"/>
    <x v="674"/>
    <s v="LH-17155"/>
    <s v="FUR-FU-10001706"/>
    <n v="3"/>
    <x v="41"/>
    <x v="0"/>
    <x v="28"/>
    <x v="2"/>
    <x v="1"/>
    <x v="3"/>
    <n v="3.08"/>
    <x v="0"/>
    <x v="793"/>
    <x v="3"/>
  </r>
  <r>
    <s v="CA-2015-137526"/>
    <x v="675"/>
    <s v="PB-19150"/>
    <s v="FUR-FU-10001861"/>
    <n v="4"/>
    <x v="64"/>
    <x v="0"/>
    <x v="2"/>
    <x v="2"/>
    <x v="1"/>
    <x v="3"/>
    <n v="19.399999999999999"/>
    <x v="0"/>
    <x v="64"/>
    <x v="3"/>
  </r>
  <r>
    <s v="CA-2015-137526"/>
    <x v="539"/>
    <s v="PB-19150"/>
    <s v="FUR-FU-10004845"/>
    <n v="9"/>
    <x v="64"/>
    <x v="0"/>
    <x v="2"/>
    <x v="2"/>
    <x v="1"/>
    <x v="3"/>
    <n v="51.650000000000006"/>
    <x v="0"/>
    <x v="794"/>
    <x v="3"/>
  </r>
  <r>
    <s v="CA-2017-122490"/>
    <x v="676"/>
    <s v="TT-21070"/>
    <s v="FUR-CH-10001215"/>
    <n v="6"/>
    <x v="431"/>
    <x v="0"/>
    <x v="39"/>
    <x v="15"/>
    <x v="2"/>
    <x v="1"/>
    <n v="500.98"/>
    <x v="2"/>
    <x v="795"/>
    <x v="1"/>
  </r>
  <r>
    <s v="CA-2017-143567"/>
    <x v="677"/>
    <s v="TB-21175"/>
    <s v="FUR-CH-10000454"/>
    <n v="4"/>
    <x v="536"/>
    <x v="1"/>
    <x v="0"/>
    <x v="0"/>
    <x v="0"/>
    <x v="1"/>
    <n v="243.98000000000002"/>
    <x v="0"/>
    <x v="796"/>
    <x v="1"/>
  </r>
  <r>
    <s v="CA-2016-163167"/>
    <x v="629"/>
    <s v="RF-19345"/>
    <s v="FUR-CH-10004477"/>
    <n v="3"/>
    <x v="308"/>
    <x v="1"/>
    <x v="59"/>
    <x v="28"/>
    <x v="2"/>
    <x v="1"/>
    <n v="60.89"/>
    <x v="2"/>
    <x v="639"/>
    <x v="1"/>
  </r>
  <r>
    <s v="US-2014-122021"/>
    <x v="662"/>
    <s v="AC-10660"/>
    <s v="FUR-CH-10003761"/>
    <n v="2"/>
    <x v="537"/>
    <x v="0"/>
    <x v="179"/>
    <x v="15"/>
    <x v="2"/>
    <x v="1"/>
    <n v="130.97999999999999"/>
    <x v="0"/>
    <x v="0"/>
    <x v="1"/>
  </r>
  <r>
    <s v="US-2014-161613"/>
    <x v="102"/>
    <s v="MC-17605"/>
    <s v="FUR-CH-10003746"/>
    <n v="3"/>
    <x v="80"/>
    <x v="1"/>
    <x v="25"/>
    <x v="17"/>
    <x v="3"/>
    <x v="1"/>
    <n v="320.98"/>
    <x v="0"/>
    <x v="797"/>
    <x v="1"/>
  </r>
  <r>
    <s v="CA-2017-163125"/>
    <x v="678"/>
    <s v="MB-17305"/>
    <s v="FUR-CH-10001802"/>
    <n v="3"/>
    <x v="222"/>
    <x v="0"/>
    <x v="98"/>
    <x v="22"/>
    <x v="1"/>
    <x v="1"/>
    <n v="120.98"/>
    <x v="3"/>
    <x v="798"/>
    <x v="1"/>
  </r>
  <r>
    <s v="CA-2016-160304"/>
    <x v="679"/>
    <s v="BM-11575"/>
    <s v="FUR-BO-10004709"/>
    <n v="3"/>
    <x v="329"/>
    <x v="1"/>
    <x v="13"/>
    <x v="7"/>
    <x v="2"/>
    <x v="0"/>
    <n v="57.98"/>
    <x v="4"/>
    <x v="60"/>
    <x v="0"/>
  </r>
  <r>
    <s v="CA-2017-117653"/>
    <x v="112"/>
    <s v="MO-17500"/>
    <s v="FUR-TA-10003008"/>
    <n v="1"/>
    <x v="163"/>
    <x v="0"/>
    <x v="13"/>
    <x v="7"/>
    <x v="2"/>
    <x v="2"/>
    <n v="182.55"/>
    <x v="0"/>
    <x v="799"/>
    <x v="2"/>
  </r>
  <r>
    <s v="CA-2017-143245"/>
    <x v="12"/>
    <s v="AD-10180"/>
    <s v="FUR-CH-10000155"/>
    <n v="3"/>
    <x v="21"/>
    <x v="2"/>
    <x v="6"/>
    <x v="5"/>
    <x v="3"/>
    <x v="1"/>
    <n v="299.05"/>
    <x v="2"/>
    <x v="800"/>
    <x v="1"/>
  </r>
  <r>
    <s v="CA-2014-157147"/>
    <x v="680"/>
    <s v="BD-11605"/>
    <s v="FUR-BO-10003034"/>
    <n v="3"/>
    <x v="175"/>
    <x v="0"/>
    <x v="71"/>
    <x v="25"/>
    <x v="0"/>
    <x v="0"/>
    <n v="130.98000000000002"/>
    <x v="3"/>
    <x v="641"/>
    <x v="0"/>
  </r>
  <r>
    <s v="CA-2015-156482"/>
    <x v="94"/>
    <s v="IL-15100"/>
    <s v="FUR-CH-10001708"/>
    <n v="9"/>
    <x v="315"/>
    <x v="0"/>
    <x v="29"/>
    <x v="6"/>
    <x v="3"/>
    <x v="1"/>
    <n v="140.98000000000002"/>
    <x v="7"/>
    <x v="237"/>
    <x v="1"/>
  </r>
  <r>
    <s v="CA-2015-156482"/>
    <x v="160"/>
    <s v="IL-15100"/>
    <s v="FUR-BO-10002598"/>
    <n v="4"/>
    <x v="315"/>
    <x v="0"/>
    <x v="29"/>
    <x v="6"/>
    <x v="3"/>
    <x v="0"/>
    <n v="70.98"/>
    <x v="0"/>
    <x v="116"/>
    <x v="0"/>
  </r>
  <r>
    <s v="CA-2017-107125"/>
    <x v="681"/>
    <s v="BD-11320"/>
    <s v="FUR-FU-10000732"/>
    <n v="3"/>
    <x v="86"/>
    <x v="0"/>
    <x v="28"/>
    <x v="2"/>
    <x v="1"/>
    <x v="3"/>
    <n v="6.28"/>
    <x v="0"/>
    <x v="132"/>
    <x v="3"/>
  </r>
  <r>
    <s v="CA-2014-160262"/>
    <x v="502"/>
    <s v="TS-21205"/>
    <s v="FUR-FU-10002685"/>
    <n v="2"/>
    <x v="50"/>
    <x v="1"/>
    <x v="32"/>
    <x v="18"/>
    <x v="2"/>
    <x v="3"/>
    <n v="18.7"/>
    <x v="0"/>
    <x v="801"/>
    <x v="3"/>
  </r>
  <r>
    <s v="CA-2014-156587"/>
    <x v="682"/>
    <s v="AB-10015"/>
    <s v="FUR-CH-10004477"/>
    <n v="1"/>
    <x v="538"/>
    <x v="0"/>
    <x v="15"/>
    <x v="13"/>
    <x v="1"/>
    <x v="1"/>
    <n v="60.89"/>
    <x v="2"/>
    <x v="802"/>
    <x v="1"/>
  </r>
  <r>
    <s v="CA-2015-122406"/>
    <x v="683"/>
    <s v="BE-11455"/>
    <s v="FUR-CH-10001973"/>
    <n v="1"/>
    <x v="335"/>
    <x v="2"/>
    <x v="70"/>
    <x v="15"/>
    <x v="2"/>
    <x v="1"/>
    <n v="110.97999999999999"/>
    <x v="3"/>
    <x v="803"/>
    <x v="1"/>
  </r>
  <r>
    <s v="US-2016-153815"/>
    <x v="594"/>
    <s v="KL-16555"/>
    <s v="FUR-CH-10000513"/>
    <n v="2"/>
    <x v="46"/>
    <x v="1"/>
    <x v="30"/>
    <x v="12"/>
    <x v="1"/>
    <x v="1"/>
    <n v="129.99"/>
    <x v="2"/>
    <x v="452"/>
    <x v="1"/>
  </r>
  <r>
    <s v="US-2016-153815"/>
    <x v="389"/>
    <s v="KL-16555"/>
    <s v="FUR-FU-10004090"/>
    <n v="2"/>
    <x v="46"/>
    <x v="1"/>
    <x v="30"/>
    <x v="12"/>
    <x v="1"/>
    <x v="3"/>
    <n v="22.23"/>
    <x v="0"/>
    <x v="169"/>
    <x v="3"/>
  </r>
  <r>
    <s v="CA-2016-149279"/>
    <x v="583"/>
    <s v="CL-12700"/>
    <s v="FUR-CH-10004287"/>
    <n v="6"/>
    <x v="539"/>
    <x v="2"/>
    <x v="30"/>
    <x v="12"/>
    <x v="1"/>
    <x v="1"/>
    <n v="276.20000000000005"/>
    <x v="3"/>
    <x v="804"/>
    <x v="1"/>
  </r>
  <r>
    <s v="CA-2015-153038"/>
    <x v="647"/>
    <s v="RB-19645"/>
    <s v="FUR-FU-10000221"/>
    <n v="5"/>
    <x v="540"/>
    <x v="1"/>
    <x v="10"/>
    <x v="9"/>
    <x v="0"/>
    <x v="3"/>
    <n v="5.08"/>
    <x v="0"/>
    <x v="735"/>
    <x v="3"/>
  </r>
  <r>
    <s v="US-2017-139647"/>
    <x v="366"/>
    <s v="TS-21370"/>
    <s v="FUR-BO-10004467"/>
    <n v="7"/>
    <x v="226"/>
    <x v="1"/>
    <x v="13"/>
    <x v="7"/>
    <x v="2"/>
    <x v="0"/>
    <n v="99.990000000000009"/>
    <x v="8"/>
    <x v="805"/>
    <x v="0"/>
  </r>
  <r>
    <s v="CA-2014-153850"/>
    <x v="366"/>
    <s v="TH-21100"/>
    <s v="FUR-FU-10002960"/>
    <n v="7"/>
    <x v="437"/>
    <x v="0"/>
    <x v="49"/>
    <x v="2"/>
    <x v="1"/>
    <x v="3"/>
    <n v="6.28"/>
    <x v="2"/>
    <x v="42"/>
    <x v="3"/>
  </r>
  <r>
    <s v="CA-2014-127558"/>
    <x v="684"/>
    <s v="SS-20410"/>
    <s v="FUR-FU-10002505"/>
    <n v="3"/>
    <x v="541"/>
    <x v="0"/>
    <x v="2"/>
    <x v="2"/>
    <x v="1"/>
    <x v="3"/>
    <n v="3.3699999999999997"/>
    <x v="5"/>
    <x v="54"/>
    <x v="3"/>
  </r>
  <r>
    <s v="CA-2016-133795"/>
    <x v="506"/>
    <s v="JE-15475"/>
    <s v="FUR-FU-10003731"/>
    <n v="4"/>
    <x v="75"/>
    <x v="0"/>
    <x v="8"/>
    <x v="7"/>
    <x v="2"/>
    <x v="3"/>
    <n v="9.98"/>
    <x v="0"/>
    <x v="670"/>
    <x v="3"/>
  </r>
  <r>
    <s v="US-2017-130953"/>
    <x v="685"/>
    <s v="RF-19735"/>
    <s v="FUR-CH-10004626"/>
    <n v="3"/>
    <x v="120"/>
    <x v="0"/>
    <x v="61"/>
    <x v="17"/>
    <x v="3"/>
    <x v="1"/>
    <n v="100.89"/>
    <x v="0"/>
    <x v="806"/>
    <x v="1"/>
  </r>
  <r>
    <s v="CA-2016-155166"/>
    <x v="191"/>
    <s v="BB-11545"/>
    <s v="FUR-CH-10003968"/>
    <n v="3"/>
    <x v="351"/>
    <x v="1"/>
    <x v="9"/>
    <x v="8"/>
    <x v="3"/>
    <x v="1"/>
    <n v="70.98"/>
    <x v="7"/>
    <x v="807"/>
    <x v="1"/>
  </r>
  <r>
    <s v="CA-2015-103954"/>
    <x v="686"/>
    <s v="HR-14770"/>
    <s v="FUR-BO-10004690"/>
    <n v="5"/>
    <x v="542"/>
    <x v="2"/>
    <x v="180"/>
    <x v="16"/>
    <x v="3"/>
    <x v="0"/>
    <n v="137.48000000000002"/>
    <x v="3"/>
    <x v="808"/>
    <x v="0"/>
  </r>
  <r>
    <s v="CA-2014-169803"/>
    <x v="687"/>
    <s v="SC-20260"/>
    <s v="FUR-TA-10000688"/>
    <n v="3"/>
    <x v="330"/>
    <x v="1"/>
    <x v="28"/>
    <x v="2"/>
    <x v="1"/>
    <x v="2"/>
    <n v="217.85"/>
    <x v="4"/>
    <x v="501"/>
    <x v="2"/>
  </r>
  <r>
    <s v="CA-2015-136469"/>
    <x v="629"/>
    <s v="TS-21370"/>
    <s v="FUR-TA-10001520"/>
    <n v="4"/>
    <x v="226"/>
    <x v="1"/>
    <x v="13"/>
    <x v="7"/>
    <x v="2"/>
    <x v="2"/>
    <n v="71.37"/>
    <x v="3"/>
    <x v="809"/>
    <x v="2"/>
  </r>
  <r>
    <s v="CA-2016-158694"/>
    <x v="688"/>
    <s v="AI-10855"/>
    <s v="FUR-FU-10000965"/>
    <n v="9"/>
    <x v="231"/>
    <x v="0"/>
    <x v="3"/>
    <x v="3"/>
    <x v="2"/>
    <x v="3"/>
    <n v="51.94"/>
    <x v="0"/>
    <x v="810"/>
    <x v="3"/>
  </r>
  <r>
    <s v="CA-2015-141243"/>
    <x v="535"/>
    <s v="AH-10465"/>
    <s v="FUR-BO-10003272"/>
    <n v="9"/>
    <x v="543"/>
    <x v="0"/>
    <x v="127"/>
    <x v="5"/>
    <x v="3"/>
    <x v="0"/>
    <n v="220.97999999999996"/>
    <x v="2"/>
    <x v="811"/>
    <x v="0"/>
  </r>
  <r>
    <s v="CA-2015-136798"/>
    <x v="536"/>
    <s v="DL-12925"/>
    <s v="FUR-FU-10000723"/>
    <n v="3"/>
    <x v="149"/>
    <x v="0"/>
    <x v="60"/>
    <x v="2"/>
    <x v="1"/>
    <x v="3"/>
    <n v="41.319999999999993"/>
    <x v="5"/>
    <x v="763"/>
    <x v="3"/>
  </r>
  <r>
    <s v="CA-2017-142090"/>
    <x v="537"/>
    <s v="SC-20380"/>
    <s v="FUR-TA-10001889"/>
    <n v="7"/>
    <x v="391"/>
    <x v="0"/>
    <x v="153"/>
    <x v="24"/>
    <x v="0"/>
    <x v="2"/>
    <n v="424.21000000000004"/>
    <x v="4"/>
    <x v="812"/>
    <x v="2"/>
  </r>
  <r>
    <s v="CA-2014-124478"/>
    <x v="18"/>
    <s v="MA-17560"/>
    <s v="FUR-FU-10002088"/>
    <n v="6"/>
    <x v="544"/>
    <x v="2"/>
    <x v="61"/>
    <x v="17"/>
    <x v="3"/>
    <x v="3"/>
    <n v="8.98"/>
    <x v="0"/>
    <x v="813"/>
    <x v="3"/>
  </r>
  <r>
    <s v="CA-2014-134572"/>
    <x v="242"/>
    <s v="SV-20365"/>
    <s v="FUR-TA-10001705"/>
    <n v="5"/>
    <x v="113"/>
    <x v="0"/>
    <x v="59"/>
    <x v="14"/>
    <x v="2"/>
    <x v="2"/>
    <n v="212.6"/>
    <x v="1"/>
    <x v="814"/>
    <x v="2"/>
  </r>
  <r>
    <s v="CA-2014-134572"/>
    <x v="299"/>
    <s v="SV-20365"/>
    <s v="FUR-TA-10004442"/>
    <n v="2"/>
    <x v="113"/>
    <x v="0"/>
    <x v="59"/>
    <x v="14"/>
    <x v="2"/>
    <x v="2"/>
    <n v="286.85000000000002"/>
    <x v="9"/>
    <x v="539"/>
    <x v="2"/>
  </r>
  <r>
    <s v="US-2017-133312"/>
    <x v="343"/>
    <s v="BD-11500"/>
    <s v="FUR-BO-10002213"/>
    <n v="3"/>
    <x v="545"/>
    <x v="0"/>
    <x v="28"/>
    <x v="2"/>
    <x v="1"/>
    <x v="0"/>
    <n v="500.98000000000008"/>
    <x v="8"/>
    <x v="815"/>
    <x v="0"/>
  </r>
  <r>
    <s v="US-2014-140452"/>
    <x v="538"/>
    <s v="BK-11260"/>
    <s v="FUR-TA-10004086"/>
    <n v="5"/>
    <x v="394"/>
    <x v="0"/>
    <x v="28"/>
    <x v="2"/>
    <x v="1"/>
    <x v="2"/>
    <n v="85.98"/>
    <x v="0"/>
    <x v="448"/>
    <x v="2"/>
  </r>
  <r>
    <s v="US-2014-140452"/>
    <x v="539"/>
    <s v="BK-11260"/>
    <s v="FUR-FU-10002088"/>
    <n v="3"/>
    <x v="394"/>
    <x v="0"/>
    <x v="28"/>
    <x v="2"/>
    <x v="1"/>
    <x v="3"/>
    <n v="8.98"/>
    <x v="0"/>
    <x v="816"/>
    <x v="3"/>
  </r>
  <r>
    <s v="CA-2014-116568"/>
    <x v="70"/>
    <s v="BM-11785"/>
    <s v="FUR-CH-10002439"/>
    <n v="4"/>
    <x v="126"/>
    <x v="0"/>
    <x v="29"/>
    <x v="15"/>
    <x v="2"/>
    <x v="1"/>
    <n v="58.220000000000006"/>
    <x v="7"/>
    <x v="685"/>
    <x v="1"/>
  </r>
  <r>
    <s v="CA-2015-153073"/>
    <x v="540"/>
    <s v="HA-14905"/>
    <s v="FUR-FU-10001025"/>
    <n v="9"/>
    <x v="524"/>
    <x v="0"/>
    <x v="178"/>
    <x v="12"/>
    <x v="1"/>
    <x v="3"/>
    <n v="4.8599999999999994"/>
    <x v="5"/>
    <x v="817"/>
    <x v="3"/>
  </r>
  <r>
    <s v="CA-2014-160766"/>
    <x v="541"/>
    <s v="DM-13015"/>
    <s v="FUR-TA-10001039"/>
    <n v="9"/>
    <x v="388"/>
    <x v="0"/>
    <x v="80"/>
    <x v="2"/>
    <x v="1"/>
    <x v="2"/>
    <n v="85.980000000000018"/>
    <x v="9"/>
    <x v="818"/>
    <x v="2"/>
  </r>
  <r>
    <s v="CA-2017-146626"/>
    <x v="390"/>
    <s v="BP-11185"/>
    <s v="FUR-FU-10002501"/>
    <n v="8"/>
    <x v="49"/>
    <x v="1"/>
    <x v="31"/>
    <x v="12"/>
    <x v="1"/>
    <x v="3"/>
    <n v="12.64"/>
    <x v="0"/>
    <x v="819"/>
    <x v="3"/>
  </r>
  <r>
    <s v="CA-2016-128972"/>
    <x v="396"/>
    <s v="TS-21430"/>
    <s v="FUR-FU-10003096"/>
    <n v="4"/>
    <x v="546"/>
    <x v="1"/>
    <x v="181"/>
    <x v="37"/>
    <x v="3"/>
    <x v="3"/>
    <n v="7.5900000000000007"/>
    <x v="2"/>
    <x v="820"/>
    <x v="3"/>
  </r>
  <r>
    <s v="CA-2016-111213"/>
    <x v="185"/>
    <s v="FP-14320"/>
    <s v="FUR-CH-10000454"/>
    <n v="6"/>
    <x v="547"/>
    <x v="0"/>
    <x v="13"/>
    <x v="7"/>
    <x v="2"/>
    <x v="1"/>
    <n v="243.98000000000002"/>
    <x v="0"/>
    <x v="821"/>
    <x v="1"/>
  </r>
  <r>
    <s v="CA-2017-161333"/>
    <x v="542"/>
    <s v="JL-15835"/>
    <s v="FUR-FU-10003039"/>
    <n v="2"/>
    <x v="509"/>
    <x v="0"/>
    <x v="3"/>
    <x v="3"/>
    <x v="2"/>
    <x v="3"/>
    <n v="43.129999999999995"/>
    <x v="2"/>
    <x v="729"/>
    <x v="3"/>
  </r>
  <r>
    <s v="CA-2017-128734"/>
    <x v="117"/>
    <s v="JL-15175"/>
    <s v="FUR-FU-10001731"/>
    <n v="4"/>
    <x v="548"/>
    <x v="2"/>
    <x v="182"/>
    <x v="22"/>
    <x v="1"/>
    <x v="3"/>
    <n v="2.67"/>
    <x v="2"/>
    <x v="822"/>
    <x v="3"/>
  </r>
  <r>
    <s v="CA-2017-128734"/>
    <x v="543"/>
    <s v="JL-15175"/>
    <s v="FUR-CH-10001394"/>
    <n v="3"/>
    <x v="548"/>
    <x v="2"/>
    <x v="182"/>
    <x v="22"/>
    <x v="1"/>
    <x v="1"/>
    <n v="350.98999999999995"/>
    <x v="3"/>
    <x v="823"/>
    <x v="1"/>
  </r>
  <r>
    <s v="US-2015-124219"/>
    <x v="544"/>
    <s v="KW-16570"/>
    <s v="FUR-FU-10000305"/>
    <n v="3"/>
    <x v="549"/>
    <x v="0"/>
    <x v="183"/>
    <x v="23"/>
    <x v="3"/>
    <x v="3"/>
    <n v="70.98"/>
    <x v="2"/>
    <x v="824"/>
    <x v="3"/>
  </r>
  <r>
    <s v="CA-2017-163006"/>
    <x v="545"/>
    <s v="GH-14410"/>
    <s v="FUR-CH-10000229"/>
    <n v="3"/>
    <x v="474"/>
    <x v="2"/>
    <x v="28"/>
    <x v="2"/>
    <x v="1"/>
    <x v="1"/>
    <n v="270.98"/>
    <x v="2"/>
    <x v="825"/>
    <x v="1"/>
  </r>
  <r>
    <s v="CA-2017-163006"/>
    <x v="546"/>
    <s v="GH-14410"/>
    <s v="FUR-FU-10003799"/>
    <n v="2"/>
    <x v="474"/>
    <x v="2"/>
    <x v="28"/>
    <x v="2"/>
    <x v="1"/>
    <x v="3"/>
    <n v="17.78"/>
    <x v="0"/>
    <x v="130"/>
    <x v="3"/>
  </r>
  <r>
    <s v="CA-2014-111192"/>
    <x v="420"/>
    <s v="TS-21430"/>
    <s v="FUR-BO-10002916"/>
    <n v="8"/>
    <x v="546"/>
    <x v="1"/>
    <x v="181"/>
    <x v="37"/>
    <x v="3"/>
    <x v="0"/>
    <n v="170.98000000000002"/>
    <x v="8"/>
    <x v="826"/>
    <x v="0"/>
  </r>
  <r>
    <s v="CA-2016-115378"/>
    <x v="547"/>
    <s v="AJ-10945"/>
    <s v="FUR-CH-10000863"/>
    <n v="2"/>
    <x v="550"/>
    <x v="0"/>
    <x v="184"/>
    <x v="17"/>
    <x v="3"/>
    <x v="1"/>
    <n v="150.97999999999999"/>
    <x v="0"/>
    <x v="21"/>
    <x v="1"/>
  </r>
  <r>
    <s v="CA-2015-161627"/>
    <x v="548"/>
    <s v="SJ-20215"/>
    <s v="FUR-CH-10003968"/>
    <n v="3"/>
    <x v="434"/>
    <x v="0"/>
    <x v="124"/>
    <x v="5"/>
    <x v="3"/>
    <x v="1"/>
    <n v="70.98"/>
    <x v="7"/>
    <x v="807"/>
    <x v="1"/>
  </r>
  <r>
    <s v="CA-2014-121006"/>
    <x v="549"/>
    <s v="SC-20020"/>
    <s v="FUR-CH-10004997"/>
    <n v="3"/>
    <x v="452"/>
    <x v="0"/>
    <x v="165"/>
    <x v="5"/>
    <x v="3"/>
    <x v="1"/>
    <n v="187.98"/>
    <x v="2"/>
    <x v="123"/>
    <x v="1"/>
  </r>
  <r>
    <s v="CA-2016-122903"/>
    <x v="550"/>
    <s v="LA-16780"/>
    <s v="FUR-CH-10002024"/>
    <n v="5"/>
    <x v="160"/>
    <x v="1"/>
    <x v="32"/>
    <x v="18"/>
    <x v="2"/>
    <x v="1"/>
    <n v="700.98"/>
    <x v="2"/>
    <x v="271"/>
    <x v="1"/>
  </r>
  <r>
    <s v="CA-2017-106432"/>
    <x v="551"/>
    <s v="CA-12265"/>
    <s v="FUR-BO-10004360"/>
    <n v="3"/>
    <x v="208"/>
    <x v="0"/>
    <x v="92"/>
    <x v="4"/>
    <x v="1"/>
    <x v="0"/>
    <n v="160.97999999999999"/>
    <x v="0"/>
    <x v="827"/>
    <x v="0"/>
  </r>
  <r>
    <s v="US-2015-120502"/>
    <x v="552"/>
    <s v="BT-11395"/>
    <s v="FUR-FU-10004973"/>
    <n v="2"/>
    <x v="168"/>
    <x v="1"/>
    <x v="25"/>
    <x v="17"/>
    <x v="3"/>
    <x v="3"/>
    <n v="18.84"/>
    <x v="0"/>
    <x v="334"/>
    <x v="3"/>
  </r>
  <r>
    <s v="CA-2015-115567"/>
    <x v="553"/>
    <s v="ZC-21910"/>
    <s v="FUR-CH-10000015"/>
    <n v="7"/>
    <x v="133"/>
    <x v="0"/>
    <x v="67"/>
    <x v="13"/>
    <x v="1"/>
    <x v="1"/>
    <n v="216.6"/>
    <x v="0"/>
    <x v="403"/>
    <x v="1"/>
  </r>
  <r>
    <s v="CA-2014-101560"/>
    <x v="554"/>
    <s v="CS-12250"/>
    <s v="FUR-FU-10003773"/>
    <n v="5"/>
    <x v="551"/>
    <x v="1"/>
    <x v="11"/>
    <x v="10"/>
    <x v="0"/>
    <x v="3"/>
    <n v="79.52"/>
    <x v="0"/>
    <x v="828"/>
    <x v="3"/>
  </r>
  <r>
    <s v="CA-2015-142454"/>
    <x v="555"/>
    <s v="RE-19450"/>
    <s v="FUR-FU-10004018"/>
    <n v="7"/>
    <x v="552"/>
    <x v="0"/>
    <x v="110"/>
    <x v="2"/>
    <x v="1"/>
    <x v="3"/>
    <n v="14.89"/>
    <x v="0"/>
    <x v="829"/>
    <x v="3"/>
  </r>
  <r>
    <s v="CA-2017-145653"/>
    <x v="150"/>
    <s v="CA-12775"/>
    <s v="FUR-CH-10004875"/>
    <n v="7"/>
    <x v="90"/>
    <x v="0"/>
    <x v="26"/>
    <x v="1"/>
    <x v="0"/>
    <x v="1"/>
    <n v="71.180000000000007"/>
    <x v="2"/>
    <x v="830"/>
    <x v="1"/>
  </r>
  <r>
    <s v="CA-2014-140487"/>
    <x v="556"/>
    <s v="SR-20425"/>
    <s v="FUR-BO-10000711"/>
    <n v="3"/>
    <x v="553"/>
    <x v="2"/>
    <x v="25"/>
    <x v="17"/>
    <x v="3"/>
    <x v="0"/>
    <n v="70.98"/>
    <x v="0"/>
    <x v="530"/>
    <x v="0"/>
  </r>
  <r>
    <s v="CA-2016-119865"/>
    <x v="327"/>
    <s v="AS-10090"/>
    <s v="FUR-BO-10003272"/>
    <n v="2"/>
    <x v="288"/>
    <x v="0"/>
    <x v="71"/>
    <x v="23"/>
    <x v="3"/>
    <x v="0"/>
    <n v="220.97999999999996"/>
    <x v="2"/>
    <x v="505"/>
    <x v="0"/>
  </r>
  <r>
    <s v="CA-2017-124436"/>
    <x v="557"/>
    <s v="SA-20830"/>
    <s v="FUR-TA-10001095"/>
    <n v="5"/>
    <x v="128"/>
    <x v="0"/>
    <x v="48"/>
    <x v="25"/>
    <x v="0"/>
    <x v="2"/>
    <n v="174.29"/>
    <x v="1"/>
    <x v="831"/>
    <x v="2"/>
  </r>
  <r>
    <s v="CA-2017-124436"/>
    <x v="333"/>
    <s v="SA-20830"/>
    <s v="FUR-FU-10001185"/>
    <n v="1"/>
    <x v="128"/>
    <x v="0"/>
    <x v="48"/>
    <x v="25"/>
    <x v="0"/>
    <x v="3"/>
    <n v="30.930000000000003"/>
    <x v="0"/>
    <x v="832"/>
    <x v="3"/>
  </r>
  <r>
    <s v="CA-2014-115084"/>
    <x v="558"/>
    <s v="LS-17200"/>
    <s v="FUR-CH-10004626"/>
    <n v="6"/>
    <x v="396"/>
    <x v="1"/>
    <x v="3"/>
    <x v="3"/>
    <x v="2"/>
    <x v="1"/>
    <n v="100.89"/>
    <x v="0"/>
    <x v="833"/>
    <x v="1"/>
  </r>
  <r>
    <s v="CA-2017-131037"/>
    <x v="559"/>
    <s v="TM-21490"/>
    <s v="FUR-TA-10001768"/>
    <n v="1"/>
    <x v="554"/>
    <x v="0"/>
    <x v="28"/>
    <x v="2"/>
    <x v="1"/>
    <x v="2"/>
    <n v="262.51"/>
    <x v="0"/>
    <x v="834"/>
    <x v="2"/>
  </r>
  <r>
    <s v="CA-2014-166744"/>
    <x v="310"/>
    <s v="DN-13690"/>
    <s v="FUR-FU-10004952"/>
    <n v="3"/>
    <x v="482"/>
    <x v="0"/>
    <x v="28"/>
    <x v="2"/>
    <x v="1"/>
    <x v="3"/>
    <n v="54.74"/>
    <x v="0"/>
    <x v="835"/>
    <x v="3"/>
  </r>
  <r>
    <s v="CA-2014-166744"/>
    <x v="560"/>
    <s v="DN-13690"/>
    <s v="FUR-BO-10001337"/>
    <n v="3"/>
    <x v="482"/>
    <x v="0"/>
    <x v="28"/>
    <x v="2"/>
    <x v="1"/>
    <x v="0"/>
    <n v="120.97999999999999"/>
    <x v="8"/>
    <x v="495"/>
    <x v="0"/>
  </r>
  <r>
    <s v="CA-2016-156265"/>
    <x v="561"/>
    <s v="BF-11020"/>
    <s v="FUR-TA-10001691"/>
    <n v="2"/>
    <x v="334"/>
    <x v="1"/>
    <x v="14"/>
    <x v="8"/>
    <x v="3"/>
    <x v="2"/>
    <n v="85.289999999999992"/>
    <x v="2"/>
    <x v="836"/>
    <x v="2"/>
  </r>
  <r>
    <s v="CA-2015-125185"/>
    <x v="562"/>
    <s v="AH-10195"/>
    <s v="FUR-CH-10002647"/>
    <n v="2"/>
    <x v="555"/>
    <x v="1"/>
    <x v="185"/>
    <x v="3"/>
    <x v="2"/>
    <x v="1"/>
    <n v="70.98"/>
    <x v="0"/>
    <x v="585"/>
    <x v="1"/>
  </r>
  <r>
    <s v="CA-2015-125185"/>
    <x v="563"/>
    <s v="AH-10195"/>
    <s v="FUR-FU-10003247"/>
    <n v="2"/>
    <x v="555"/>
    <x v="1"/>
    <x v="185"/>
    <x v="3"/>
    <x v="2"/>
    <x v="3"/>
    <n v="20.98"/>
    <x v="0"/>
    <x v="25"/>
    <x v="3"/>
  </r>
  <r>
    <s v="CA-2014-105165"/>
    <x v="564"/>
    <s v="SZ-20035"/>
    <s v="FUR-TA-10004154"/>
    <n v="1"/>
    <x v="206"/>
    <x v="2"/>
    <x v="91"/>
    <x v="2"/>
    <x v="1"/>
    <x v="2"/>
    <n v="286.85000000000002"/>
    <x v="9"/>
    <x v="837"/>
    <x v="2"/>
  </r>
  <r>
    <s v="CA-2017-144484"/>
    <x v="565"/>
    <s v="CB-12025"/>
    <s v="FUR-FU-10000260"/>
    <n v="4"/>
    <x v="104"/>
    <x v="0"/>
    <x v="54"/>
    <x v="5"/>
    <x v="3"/>
    <x v="3"/>
    <n v="8.09"/>
    <x v="5"/>
    <x v="838"/>
    <x v="3"/>
  </r>
  <r>
    <s v="CA-2017-125913"/>
    <x v="566"/>
    <s v="JO-15145"/>
    <s v="FUR-FU-10001487"/>
    <n v="4"/>
    <x v="494"/>
    <x v="1"/>
    <x v="28"/>
    <x v="2"/>
    <x v="1"/>
    <x v="3"/>
    <n v="6.9799999999999995"/>
    <x v="0"/>
    <x v="839"/>
    <x v="3"/>
  </r>
  <r>
    <s v="CA-2017-125913"/>
    <x v="160"/>
    <s v="JO-15145"/>
    <s v="FUR-TA-10001520"/>
    <n v="7"/>
    <x v="494"/>
    <x v="1"/>
    <x v="28"/>
    <x v="2"/>
    <x v="1"/>
    <x v="2"/>
    <n v="71.37"/>
    <x v="3"/>
    <x v="840"/>
    <x v="2"/>
  </r>
  <r>
    <s v="CA-2015-162887"/>
    <x v="567"/>
    <s v="SV-20785"/>
    <s v="FUR-CH-10000595"/>
    <n v="3"/>
    <x v="526"/>
    <x v="0"/>
    <x v="3"/>
    <x v="3"/>
    <x v="2"/>
    <x v="1"/>
    <n v="238.4"/>
    <x v="2"/>
    <x v="692"/>
    <x v="1"/>
  </r>
  <r>
    <s v="CA-2014-113859"/>
    <x v="568"/>
    <s v="BC-11125"/>
    <s v="FUR-CH-10004698"/>
    <n v="6"/>
    <x v="327"/>
    <x v="2"/>
    <x v="105"/>
    <x v="22"/>
    <x v="1"/>
    <x v="1"/>
    <n v="80.98"/>
    <x v="3"/>
    <x v="841"/>
    <x v="1"/>
  </r>
  <r>
    <s v="CA-2015-105158"/>
    <x v="569"/>
    <s v="SP-20860"/>
    <s v="FUR-FU-10001706"/>
    <n v="2"/>
    <x v="477"/>
    <x v="1"/>
    <x v="2"/>
    <x v="2"/>
    <x v="1"/>
    <x v="3"/>
    <n v="3.08"/>
    <x v="0"/>
    <x v="12"/>
    <x v="3"/>
  </r>
  <r>
    <s v="CA-2017-105991"/>
    <x v="570"/>
    <s v="LH-17020"/>
    <s v="FUR-BO-10004467"/>
    <n v="3"/>
    <x v="400"/>
    <x v="0"/>
    <x v="28"/>
    <x v="2"/>
    <x v="1"/>
    <x v="0"/>
    <n v="99.990000000000009"/>
    <x v="8"/>
    <x v="236"/>
    <x v="0"/>
  </r>
  <r>
    <s v="CA-2014-146283"/>
    <x v="571"/>
    <s v="KT-16465"/>
    <s v="FUR-CH-10004287"/>
    <n v="5"/>
    <x v="204"/>
    <x v="0"/>
    <x v="2"/>
    <x v="2"/>
    <x v="1"/>
    <x v="1"/>
    <n v="276.20000000000005"/>
    <x v="3"/>
    <x v="171"/>
    <x v="1"/>
  </r>
  <r>
    <s v="CA-2015-111073"/>
    <x v="139"/>
    <s v="MC-18100"/>
    <s v="FUR-TA-10004086"/>
    <n v="1"/>
    <x v="240"/>
    <x v="0"/>
    <x v="104"/>
    <x v="5"/>
    <x v="3"/>
    <x v="2"/>
    <n v="85.98"/>
    <x v="0"/>
    <x v="842"/>
    <x v="2"/>
  </r>
  <r>
    <s v="CA-2017-108791"/>
    <x v="303"/>
    <s v="TM-21490"/>
    <s v="FUR-FU-10004018"/>
    <n v="1"/>
    <x v="554"/>
    <x v="0"/>
    <x v="28"/>
    <x v="2"/>
    <x v="1"/>
    <x v="3"/>
    <n v="14.89"/>
    <x v="0"/>
    <x v="843"/>
    <x v="3"/>
  </r>
  <r>
    <s v="CA-2016-113831"/>
    <x v="572"/>
    <s v="AH-10690"/>
    <s v="FUR-TA-10002645"/>
    <n v="10"/>
    <x v="469"/>
    <x v="1"/>
    <x v="168"/>
    <x v="1"/>
    <x v="0"/>
    <x v="2"/>
    <n v="227.55"/>
    <x v="9"/>
    <x v="844"/>
    <x v="2"/>
  </r>
  <r>
    <s v="US-2014-139500"/>
    <x v="573"/>
    <s v="AB-10165"/>
    <s v="FUR-CH-10002017"/>
    <n v="2"/>
    <x v="556"/>
    <x v="0"/>
    <x v="186"/>
    <x v="8"/>
    <x v="3"/>
    <x v="1"/>
    <n v="26.64"/>
    <x v="2"/>
    <x v="470"/>
    <x v="1"/>
  </r>
  <r>
    <s v="US-2014-166310"/>
    <x v="574"/>
    <s v="JS-15940"/>
    <s v="FUR-FU-10001546"/>
    <n v="2"/>
    <x v="73"/>
    <x v="2"/>
    <x v="42"/>
    <x v="8"/>
    <x v="3"/>
    <x v="3"/>
    <n v="10.68"/>
    <x v="2"/>
    <x v="512"/>
    <x v="3"/>
  </r>
  <r>
    <s v="US-2016-168410"/>
    <x v="574"/>
    <s v="BV-11245"/>
    <s v="FUR-FU-10000629"/>
    <n v="5"/>
    <x v="125"/>
    <x v="1"/>
    <x v="63"/>
    <x v="26"/>
    <x v="3"/>
    <x v="3"/>
    <n v="13.790000000000001"/>
    <x v="0"/>
    <x v="845"/>
    <x v="3"/>
  </r>
  <r>
    <s v="CA-2017-131254"/>
    <x v="455"/>
    <s v="NC-18415"/>
    <s v="FUR-CH-10003774"/>
    <n v="3"/>
    <x v="468"/>
    <x v="0"/>
    <x v="47"/>
    <x v="34"/>
    <x v="0"/>
    <x v="1"/>
    <n v="90.98"/>
    <x v="0"/>
    <x v="846"/>
    <x v="1"/>
  </r>
  <r>
    <s v="CA-2017-137876"/>
    <x v="575"/>
    <s v="DJ-13510"/>
    <s v="FUR-FU-10000222"/>
    <n v="2"/>
    <x v="52"/>
    <x v="1"/>
    <x v="33"/>
    <x v="9"/>
    <x v="0"/>
    <x v="3"/>
    <n v="32.479999999999997"/>
    <x v="2"/>
    <x v="847"/>
    <x v="3"/>
  </r>
  <r>
    <s v="CA-2016-154060"/>
    <x v="576"/>
    <s v="DL-12865"/>
    <s v="FUR-CH-10002304"/>
    <n v="9"/>
    <x v="373"/>
    <x v="0"/>
    <x v="146"/>
    <x v="1"/>
    <x v="0"/>
    <x v="1"/>
    <n v="25.98"/>
    <x v="3"/>
    <x v="848"/>
    <x v="1"/>
  </r>
  <r>
    <s v="US-2017-162558"/>
    <x v="577"/>
    <s v="Dp-13240"/>
    <s v="FUR-FU-10002364"/>
    <n v="2"/>
    <x v="446"/>
    <x v="2"/>
    <x v="113"/>
    <x v="34"/>
    <x v="0"/>
    <x v="3"/>
    <n v="7.38"/>
    <x v="5"/>
    <x v="703"/>
    <x v="3"/>
  </r>
  <r>
    <s v="US-2017-162558"/>
    <x v="578"/>
    <s v="Dp-13240"/>
    <s v="FUR-FU-10004864"/>
    <n v="1"/>
    <x v="446"/>
    <x v="2"/>
    <x v="113"/>
    <x v="34"/>
    <x v="0"/>
    <x v="3"/>
    <n v="63.94"/>
    <x v="0"/>
    <x v="849"/>
    <x v="3"/>
  </r>
  <r>
    <s v="US-2017-162558"/>
    <x v="579"/>
    <s v="Dp-13240"/>
    <s v="FUR-TA-10000198"/>
    <n v="7"/>
    <x v="446"/>
    <x v="2"/>
    <x v="113"/>
    <x v="34"/>
    <x v="0"/>
    <x v="2"/>
    <n v="550.98"/>
    <x v="0"/>
    <x v="850"/>
    <x v="2"/>
  </r>
  <r>
    <s v="US-2017-162558"/>
    <x v="91"/>
    <s v="Dp-13240"/>
    <s v="FUR-FU-10003691"/>
    <n v="2"/>
    <x v="446"/>
    <x v="2"/>
    <x v="113"/>
    <x v="34"/>
    <x v="0"/>
    <x v="3"/>
    <n v="12.35"/>
    <x v="0"/>
    <x v="851"/>
    <x v="3"/>
  </r>
  <r>
    <s v="CA-2015-119508"/>
    <x v="272"/>
    <s v="TZ-21580"/>
    <s v="FUR-FU-10004270"/>
    <n v="6"/>
    <x v="152"/>
    <x v="0"/>
    <x v="69"/>
    <x v="12"/>
    <x v="1"/>
    <x v="3"/>
    <n v="4.18"/>
    <x v="5"/>
    <x v="852"/>
    <x v="3"/>
  </r>
  <r>
    <s v="CA-2016-123120"/>
    <x v="22"/>
    <s v="CV-12295"/>
    <s v="FUR-FU-10004748"/>
    <n v="1"/>
    <x v="557"/>
    <x v="0"/>
    <x v="13"/>
    <x v="7"/>
    <x v="2"/>
    <x v="3"/>
    <n v="63.94"/>
    <x v="0"/>
    <x v="849"/>
    <x v="3"/>
  </r>
  <r>
    <s v="CA-2014-103331"/>
    <x v="580"/>
    <s v="KB-16315"/>
    <s v="FUR-FU-10001731"/>
    <n v="4"/>
    <x v="15"/>
    <x v="0"/>
    <x v="12"/>
    <x v="11"/>
    <x v="3"/>
    <x v="3"/>
    <n v="2.67"/>
    <x v="2"/>
    <x v="822"/>
    <x v="3"/>
  </r>
  <r>
    <s v="CA-2014-113768"/>
    <x v="581"/>
    <s v="AH-10030"/>
    <s v="FUR-CH-10002439"/>
    <n v="6"/>
    <x v="436"/>
    <x v="1"/>
    <x v="160"/>
    <x v="21"/>
    <x v="0"/>
    <x v="1"/>
    <n v="58.220000000000006"/>
    <x v="7"/>
    <x v="853"/>
    <x v="1"/>
  </r>
  <r>
    <s v="US-2017-126060"/>
    <x v="489"/>
    <s v="DW-13585"/>
    <s v="FUR-BO-10003433"/>
    <n v="8"/>
    <x v="352"/>
    <x v="1"/>
    <x v="137"/>
    <x v="18"/>
    <x v="2"/>
    <x v="0"/>
    <n v="30.98"/>
    <x v="0"/>
    <x v="854"/>
    <x v="0"/>
  </r>
  <r>
    <s v="CA-2016-122017"/>
    <x v="234"/>
    <s v="CD-11920"/>
    <s v="FUR-FU-10000672"/>
    <n v="6"/>
    <x v="129"/>
    <x v="0"/>
    <x v="65"/>
    <x v="2"/>
    <x v="1"/>
    <x v="3"/>
    <n v="11.76"/>
    <x v="0"/>
    <x v="583"/>
    <x v="3"/>
  </r>
  <r>
    <s v="US-2017-136721"/>
    <x v="175"/>
    <s v="NH-18610"/>
    <s v="FUR-FU-10004665"/>
    <n v="2"/>
    <x v="558"/>
    <x v="1"/>
    <x v="187"/>
    <x v="17"/>
    <x v="3"/>
    <x v="3"/>
    <n v="136.97999999999999"/>
    <x v="0"/>
    <x v="855"/>
    <x v="3"/>
  </r>
  <r>
    <s v="US-2017-136721"/>
    <x v="582"/>
    <s v="NH-18610"/>
    <s v="FUR-FU-10004188"/>
    <n v="3"/>
    <x v="558"/>
    <x v="1"/>
    <x v="187"/>
    <x v="17"/>
    <x v="3"/>
    <x v="3"/>
    <n v="102.3"/>
    <x v="0"/>
    <x v="856"/>
    <x v="3"/>
  </r>
  <r>
    <s v="CA-2015-118738"/>
    <x v="583"/>
    <s v="AG-10495"/>
    <s v="FUR-TA-10002607"/>
    <n v="7"/>
    <x v="559"/>
    <x v="1"/>
    <x v="6"/>
    <x v="5"/>
    <x v="3"/>
    <x v="2"/>
    <n v="70.89"/>
    <x v="4"/>
    <x v="857"/>
    <x v="2"/>
  </r>
  <r>
    <s v="US-2014-123183"/>
    <x v="548"/>
    <s v="GR-14560"/>
    <s v="FUR-BO-10000362"/>
    <n v="6"/>
    <x v="560"/>
    <x v="1"/>
    <x v="16"/>
    <x v="14"/>
    <x v="2"/>
    <x v="0"/>
    <n v="170.98000000000002"/>
    <x v="3"/>
    <x v="858"/>
    <x v="0"/>
  </r>
  <r>
    <s v="US-2016-147340"/>
    <x v="584"/>
    <s v="EB-13750"/>
    <s v="FUR-FU-10002501"/>
    <n v="5"/>
    <x v="439"/>
    <x v="1"/>
    <x v="75"/>
    <x v="5"/>
    <x v="3"/>
    <x v="3"/>
    <n v="12.64"/>
    <x v="0"/>
    <x v="420"/>
    <x v="3"/>
  </r>
  <r>
    <s v="CA-2016-117681"/>
    <x v="21"/>
    <s v="HF-14995"/>
    <s v="FUR-BO-10001798"/>
    <n v="5"/>
    <x v="370"/>
    <x v="0"/>
    <x v="10"/>
    <x v="9"/>
    <x v="0"/>
    <x v="0"/>
    <n v="130.97999999999999"/>
    <x v="0"/>
    <x v="859"/>
    <x v="0"/>
  </r>
  <r>
    <s v="CA-2016-153598"/>
    <x v="585"/>
    <s v="NM-18520"/>
    <s v="FUR-FU-10001085"/>
    <n v="6"/>
    <x v="224"/>
    <x v="0"/>
    <x v="6"/>
    <x v="5"/>
    <x v="3"/>
    <x v="3"/>
    <n v="18.649999999999999"/>
    <x v="2"/>
    <x v="860"/>
    <x v="3"/>
  </r>
  <r>
    <s v="US-2016-108497"/>
    <x v="75"/>
    <s v="MH-17290"/>
    <s v="FUR-BO-10004218"/>
    <n v="5"/>
    <x v="561"/>
    <x v="2"/>
    <x v="2"/>
    <x v="2"/>
    <x v="1"/>
    <x v="0"/>
    <n v="140.97999999999999"/>
    <x v="4"/>
    <x v="657"/>
    <x v="0"/>
  </r>
  <r>
    <s v="CA-2014-136861"/>
    <x v="586"/>
    <s v="PR-18880"/>
    <s v="FUR-FU-10001967"/>
    <n v="2"/>
    <x v="442"/>
    <x v="0"/>
    <x v="110"/>
    <x v="2"/>
    <x v="1"/>
    <x v="3"/>
    <n v="19.990000000000002"/>
    <x v="2"/>
    <x v="211"/>
    <x v="3"/>
  </r>
  <r>
    <s v="CA-2014-103317"/>
    <x v="535"/>
    <s v="DM-13525"/>
    <s v="FUR-FU-10001591"/>
    <n v="2"/>
    <x v="562"/>
    <x v="1"/>
    <x v="188"/>
    <x v="1"/>
    <x v="0"/>
    <x v="3"/>
    <n v="12.2"/>
    <x v="0"/>
    <x v="632"/>
    <x v="3"/>
  </r>
  <r>
    <s v="CA-2014-103317"/>
    <x v="587"/>
    <s v="DM-13525"/>
    <s v="FUR-FU-10003192"/>
    <n v="3"/>
    <x v="562"/>
    <x v="1"/>
    <x v="188"/>
    <x v="1"/>
    <x v="0"/>
    <x v="3"/>
    <n v="88.839999999999989"/>
    <x v="2"/>
    <x v="861"/>
    <x v="3"/>
  </r>
  <r>
    <s v="US-2014-119081"/>
    <x v="393"/>
    <s v="TA-21385"/>
    <s v="FUR-FU-10003464"/>
    <n v="2"/>
    <x v="563"/>
    <x v="2"/>
    <x v="189"/>
    <x v="41"/>
    <x v="3"/>
    <x v="3"/>
    <n v="20.279999999999998"/>
    <x v="2"/>
    <x v="862"/>
    <x v="3"/>
  </r>
  <r>
    <s v="CA-2017-130631"/>
    <x v="588"/>
    <s v="BS-11755"/>
    <s v="FUR-FU-10004093"/>
    <n v="2"/>
    <x v="32"/>
    <x v="0"/>
    <x v="22"/>
    <x v="12"/>
    <x v="1"/>
    <x v="3"/>
    <n v="34.229999999999997"/>
    <x v="0"/>
    <x v="863"/>
    <x v="3"/>
  </r>
  <r>
    <s v="CA-2017-116680"/>
    <x v="58"/>
    <s v="PK-19075"/>
    <s v="FUR-TA-10001771"/>
    <n v="8"/>
    <x v="68"/>
    <x v="0"/>
    <x v="25"/>
    <x v="17"/>
    <x v="3"/>
    <x v="2"/>
    <n v="230.98"/>
    <x v="2"/>
    <x v="864"/>
    <x v="2"/>
  </r>
  <r>
    <s v="CA-2017-101574"/>
    <x v="507"/>
    <s v="BD-11725"/>
    <s v="FUR-FU-10001706"/>
    <n v="3"/>
    <x v="93"/>
    <x v="0"/>
    <x v="48"/>
    <x v="0"/>
    <x v="0"/>
    <x v="3"/>
    <n v="3.08"/>
    <x v="0"/>
    <x v="793"/>
    <x v="3"/>
  </r>
  <r>
    <s v="CA-2014-146591"/>
    <x v="533"/>
    <s v="TS-21340"/>
    <s v="FUR-BO-10001972"/>
    <n v="5"/>
    <x v="481"/>
    <x v="0"/>
    <x v="13"/>
    <x v="7"/>
    <x v="2"/>
    <x v="0"/>
    <n v="120.98"/>
    <x v="8"/>
    <x v="104"/>
    <x v="0"/>
  </r>
  <r>
    <s v="CA-2016-122448"/>
    <x v="589"/>
    <s v="DB-13210"/>
    <s v="FUR-CH-10002774"/>
    <n v="3"/>
    <x v="564"/>
    <x v="0"/>
    <x v="28"/>
    <x v="2"/>
    <x v="1"/>
    <x v="1"/>
    <n v="50.980000000000004"/>
    <x v="3"/>
    <x v="407"/>
    <x v="1"/>
  </r>
  <r>
    <s v="CA-2014-132451"/>
    <x v="590"/>
    <s v="KF-16285"/>
    <s v="FUR-CH-10000454"/>
    <n v="3"/>
    <x v="416"/>
    <x v="2"/>
    <x v="58"/>
    <x v="2"/>
    <x v="1"/>
    <x v="1"/>
    <n v="243.98000000000002"/>
    <x v="0"/>
    <x v="1"/>
    <x v="1"/>
  </r>
  <r>
    <s v="CA-2017-116946"/>
    <x v="457"/>
    <s v="TS-21505"/>
    <s v="FUR-FU-10000320"/>
    <n v="5"/>
    <x v="440"/>
    <x v="0"/>
    <x v="11"/>
    <x v="9"/>
    <x v="0"/>
    <x v="3"/>
    <n v="3.34"/>
    <x v="2"/>
    <x v="865"/>
    <x v="3"/>
  </r>
  <r>
    <s v="CA-2017-116946"/>
    <x v="591"/>
    <s v="TS-21505"/>
    <s v="FUR-BO-10000468"/>
    <n v="7"/>
    <x v="440"/>
    <x v="0"/>
    <x v="11"/>
    <x v="9"/>
    <x v="0"/>
    <x v="0"/>
    <n v="48.580000000000005"/>
    <x v="0"/>
    <x v="866"/>
    <x v="0"/>
  </r>
  <r>
    <s v="CA-2017-148999"/>
    <x v="592"/>
    <s v="EB-13870"/>
    <s v="FUR-CH-10002044"/>
    <n v="4"/>
    <x v="4"/>
    <x v="0"/>
    <x v="4"/>
    <x v="4"/>
    <x v="1"/>
    <x v="1"/>
    <n v="130.98000000000002"/>
    <x v="2"/>
    <x v="867"/>
    <x v="1"/>
  </r>
  <r>
    <s v="CA-2017-134495"/>
    <x v="402"/>
    <s v="BF-11020"/>
    <s v="FUR-CH-10003774"/>
    <n v="3"/>
    <x v="334"/>
    <x v="1"/>
    <x v="14"/>
    <x v="8"/>
    <x v="3"/>
    <x v="1"/>
    <n v="90.98"/>
    <x v="0"/>
    <x v="846"/>
    <x v="1"/>
  </r>
  <r>
    <s v="CA-2014-105249"/>
    <x v="593"/>
    <s v="DH-13675"/>
    <s v="FUR-BO-10000330"/>
    <n v="4"/>
    <x v="473"/>
    <x v="2"/>
    <x v="169"/>
    <x v="20"/>
    <x v="2"/>
    <x v="0"/>
    <n v="120.98"/>
    <x v="8"/>
    <x v="316"/>
    <x v="0"/>
  </r>
  <r>
    <s v="CA-2017-164378"/>
    <x v="594"/>
    <s v="MM-18055"/>
    <s v="FUR-CH-10002084"/>
    <n v="6"/>
    <x v="255"/>
    <x v="0"/>
    <x v="9"/>
    <x v="8"/>
    <x v="3"/>
    <x v="1"/>
    <n v="122.99000000000001"/>
    <x v="7"/>
    <x v="868"/>
    <x v="1"/>
  </r>
  <r>
    <s v="CA-2017-127782"/>
    <x v="34"/>
    <s v="TH-21115"/>
    <s v="FUR-FU-10001847"/>
    <n v="1"/>
    <x v="565"/>
    <x v="1"/>
    <x v="3"/>
    <x v="3"/>
    <x v="2"/>
    <x v="3"/>
    <n v="4.1399999999999997"/>
    <x v="0"/>
    <x v="869"/>
    <x v="3"/>
  </r>
  <r>
    <s v="CA-2015-168529"/>
    <x v="595"/>
    <s v="MB-17305"/>
    <s v="FUR-FU-10001588"/>
    <n v="5"/>
    <x v="222"/>
    <x v="0"/>
    <x v="98"/>
    <x v="22"/>
    <x v="1"/>
    <x v="3"/>
    <n v="29.180000000000003"/>
    <x v="0"/>
    <x v="259"/>
    <x v="3"/>
  </r>
  <r>
    <s v="CA-2017-117667"/>
    <x v="596"/>
    <s v="MS-17980"/>
    <s v="FUR-CH-10004540"/>
    <n v="10"/>
    <x v="566"/>
    <x v="1"/>
    <x v="3"/>
    <x v="3"/>
    <x v="2"/>
    <x v="1"/>
    <n v="34.28"/>
    <x v="3"/>
    <x v="870"/>
    <x v="1"/>
  </r>
  <r>
    <s v="CA-2017-117667"/>
    <x v="514"/>
    <s v="MS-17980"/>
    <s v="FUR-FU-10004093"/>
    <n v="2"/>
    <x v="566"/>
    <x v="1"/>
    <x v="3"/>
    <x v="3"/>
    <x v="2"/>
    <x v="3"/>
    <n v="34.229999999999997"/>
    <x v="0"/>
    <x v="863"/>
    <x v="3"/>
  </r>
  <r>
    <s v="US-2017-150595"/>
    <x v="11"/>
    <s v="LE-16810"/>
    <s v="FUR-CH-10000513"/>
    <n v="2"/>
    <x v="124"/>
    <x v="0"/>
    <x v="54"/>
    <x v="25"/>
    <x v="0"/>
    <x v="1"/>
    <n v="129.99"/>
    <x v="2"/>
    <x v="452"/>
    <x v="1"/>
  </r>
  <r>
    <s v="CA-2016-134936"/>
    <x v="597"/>
    <s v="ES-14080"/>
    <s v="FUR-TA-10001086"/>
    <n v="6"/>
    <x v="517"/>
    <x v="1"/>
    <x v="119"/>
    <x v="35"/>
    <x v="2"/>
    <x v="2"/>
    <n v="151.99"/>
    <x v="4"/>
    <x v="871"/>
    <x v="2"/>
  </r>
  <r>
    <s v="CA-2017-151008"/>
    <x v="105"/>
    <s v="JM-16195"/>
    <s v="FUR-FU-10002396"/>
    <n v="2"/>
    <x v="397"/>
    <x v="0"/>
    <x v="103"/>
    <x v="7"/>
    <x v="2"/>
    <x v="3"/>
    <n v="12.58"/>
    <x v="2"/>
    <x v="872"/>
    <x v="3"/>
  </r>
  <r>
    <s v="US-2014-159618"/>
    <x v="210"/>
    <s v="DB-12970"/>
    <s v="FUR-BO-10004467"/>
    <n v="1"/>
    <x v="567"/>
    <x v="1"/>
    <x v="6"/>
    <x v="5"/>
    <x v="3"/>
    <x v="0"/>
    <n v="99.990000000000009"/>
    <x v="8"/>
    <x v="873"/>
    <x v="0"/>
  </r>
  <r>
    <s v="CA-2017-116113"/>
    <x v="210"/>
    <s v="JW-15220"/>
    <s v="FUR-FU-10002963"/>
    <n v="2"/>
    <x v="227"/>
    <x v="1"/>
    <x v="53"/>
    <x v="13"/>
    <x v="1"/>
    <x v="3"/>
    <n v="5.08"/>
    <x v="5"/>
    <x v="874"/>
    <x v="3"/>
  </r>
  <r>
    <s v="CA-2015-125066"/>
    <x v="598"/>
    <s v="KD-16495"/>
    <s v="FUR-FU-10003829"/>
    <n v="2"/>
    <x v="456"/>
    <x v="1"/>
    <x v="37"/>
    <x v="17"/>
    <x v="3"/>
    <x v="3"/>
    <n v="3.08"/>
    <x v="2"/>
    <x v="472"/>
    <x v="3"/>
  </r>
  <r>
    <s v="CA-2017-157966"/>
    <x v="360"/>
    <s v="SU-20665"/>
    <s v="FUR-CH-10003606"/>
    <n v="1"/>
    <x v="568"/>
    <x v="2"/>
    <x v="9"/>
    <x v="8"/>
    <x v="3"/>
    <x v="1"/>
    <n v="128.24"/>
    <x v="2"/>
    <x v="637"/>
    <x v="1"/>
  </r>
  <r>
    <s v="CA-2016-136686"/>
    <x v="19"/>
    <s v="RF-19840"/>
    <s v="FUR-FU-10004864"/>
    <n v="6"/>
    <x v="569"/>
    <x v="0"/>
    <x v="88"/>
    <x v="2"/>
    <x v="1"/>
    <x v="3"/>
    <n v="63.94"/>
    <x v="0"/>
    <x v="875"/>
    <x v="3"/>
  </r>
  <r>
    <s v="CA-2017-137498"/>
    <x v="599"/>
    <s v="LC-17050"/>
    <s v="FUR-CH-10003833"/>
    <n v="5"/>
    <x v="445"/>
    <x v="0"/>
    <x v="162"/>
    <x v="2"/>
    <x v="1"/>
    <x v="1"/>
    <n v="60.980000000000004"/>
    <x v="3"/>
    <x v="876"/>
    <x v="1"/>
  </r>
  <r>
    <s v="CA-2017-163818"/>
    <x v="600"/>
    <s v="PS-18970"/>
    <s v="FUR-FU-10000076"/>
    <n v="1"/>
    <x v="11"/>
    <x v="2"/>
    <x v="9"/>
    <x v="8"/>
    <x v="3"/>
    <x v="3"/>
    <n v="19.98"/>
    <x v="2"/>
    <x v="877"/>
    <x v="3"/>
  </r>
  <r>
    <s v="CA-2014-116673"/>
    <x v="601"/>
    <s v="JO-15280"/>
    <s v="FUR-FU-10003829"/>
    <n v="2"/>
    <x v="44"/>
    <x v="0"/>
    <x v="2"/>
    <x v="2"/>
    <x v="1"/>
    <x v="3"/>
    <n v="3.08"/>
    <x v="2"/>
    <x v="472"/>
    <x v="3"/>
  </r>
  <r>
    <s v="CA-2014-164742"/>
    <x v="602"/>
    <s v="ML-17395"/>
    <s v="FUR-CH-10002880"/>
    <n v="2"/>
    <x v="244"/>
    <x v="1"/>
    <x v="2"/>
    <x v="2"/>
    <x v="1"/>
    <x v="1"/>
    <n v="122.99000000000001"/>
    <x v="0"/>
    <x v="712"/>
    <x v="1"/>
  </r>
  <r>
    <s v="CA-2016-134516"/>
    <x v="603"/>
    <s v="FM-14215"/>
    <s v="FUR-FU-10001546"/>
    <n v="2"/>
    <x v="259"/>
    <x v="1"/>
    <x v="24"/>
    <x v="15"/>
    <x v="2"/>
    <x v="3"/>
    <n v="10.68"/>
    <x v="2"/>
    <x v="512"/>
    <x v="3"/>
  </r>
  <r>
    <s v="CA-2016-134516"/>
    <x v="604"/>
    <s v="FM-14215"/>
    <s v="FUR-CH-10002880"/>
    <n v="1"/>
    <x v="259"/>
    <x v="1"/>
    <x v="24"/>
    <x v="15"/>
    <x v="2"/>
    <x v="1"/>
    <n v="122.99000000000001"/>
    <x v="0"/>
    <x v="878"/>
    <x v="1"/>
  </r>
  <r>
    <s v="CA-2017-125745"/>
    <x v="605"/>
    <s v="DV-13045"/>
    <s v="FUR-FU-10001591"/>
    <n v="2"/>
    <x v="406"/>
    <x v="1"/>
    <x v="3"/>
    <x v="3"/>
    <x v="2"/>
    <x v="3"/>
    <n v="12.2"/>
    <x v="0"/>
    <x v="632"/>
    <x v="3"/>
  </r>
  <r>
    <s v="US-2016-124163"/>
    <x v="606"/>
    <s v="SC-20695"/>
    <s v="FUR-CH-10004218"/>
    <n v="2"/>
    <x v="570"/>
    <x v="1"/>
    <x v="190"/>
    <x v="16"/>
    <x v="3"/>
    <x v="1"/>
    <n v="100.98"/>
    <x v="3"/>
    <x v="660"/>
    <x v="1"/>
  </r>
  <r>
    <s v="US-2016-124163"/>
    <x v="446"/>
    <s v="SC-20695"/>
    <s v="FUR-FU-10000755"/>
    <n v="11"/>
    <x v="570"/>
    <x v="1"/>
    <x v="190"/>
    <x v="16"/>
    <x v="3"/>
    <x v="3"/>
    <n v="6.24"/>
    <x v="0"/>
    <x v="879"/>
    <x v="3"/>
  </r>
  <r>
    <s v="CA-2014-126683"/>
    <x v="61"/>
    <s v="PP-18955"/>
    <s v="FUR-FU-10001706"/>
    <n v="2"/>
    <x v="210"/>
    <x v="2"/>
    <x v="93"/>
    <x v="24"/>
    <x v="0"/>
    <x v="3"/>
    <n v="3.08"/>
    <x v="0"/>
    <x v="12"/>
    <x v="3"/>
  </r>
  <r>
    <s v="CA-2014-126683"/>
    <x v="180"/>
    <s v="PP-18955"/>
    <s v="FUR-TA-10002958"/>
    <n v="9"/>
    <x v="210"/>
    <x v="2"/>
    <x v="93"/>
    <x v="24"/>
    <x v="0"/>
    <x v="2"/>
    <n v="260.98"/>
    <x v="4"/>
    <x v="880"/>
    <x v="2"/>
  </r>
  <r>
    <s v="CA-2017-148810"/>
    <x v="580"/>
    <s v="DR-12880"/>
    <s v="FUR-CH-10001545"/>
    <n v="3"/>
    <x v="42"/>
    <x v="1"/>
    <x v="9"/>
    <x v="8"/>
    <x v="3"/>
    <x v="1"/>
    <n v="113.98000000000002"/>
    <x v="2"/>
    <x v="881"/>
    <x v="1"/>
  </r>
  <r>
    <s v="US-2016-146066"/>
    <x v="453"/>
    <s v="RB-19465"/>
    <s v="FUR-TA-10002530"/>
    <n v="9"/>
    <x v="100"/>
    <x v="2"/>
    <x v="52"/>
    <x v="2"/>
    <x v="1"/>
    <x v="2"/>
    <n v="150.97999999999999"/>
    <x v="0"/>
    <x v="882"/>
    <x v="2"/>
  </r>
  <r>
    <s v="CA-2014-127614"/>
    <x v="259"/>
    <s v="NF-18385"/>
    <s v="FUR-TA-10003715"/>
    <n v="6"/>
    <x v="66"/>
    <x v="0"/>
    <x v="37"/>
    <x v="21"/>
    <x v="0"/>
    <x v="2"/>
    <n v="209.37"/>
    <x v="2"/>
    <x v="281"/>
    <x v="2"/>
  </r>
  <r>
    <s v="CA-2017-113208"/>
    <x v="607"/>
    <s v="ML-18040"/>
    <s v="FUR-FU-10004245"/>
    <n v="3"/>
    <x v="571"/>
    <x v="1"/>
    <x v="50"/>
    <x v="17"/>
    <x v="3"/>
    <x v="3"/>
    <n v="20.28"/>
    <x v="0"/>
    <x v="883"/>
    <x v="3"/>
  </r>
  <r>
    <s v="CA-2014-154893"/>
    <x v="607"/>
    <s v="GM-14440"/>
    <s v="FUR-CH-10004287"/>
    <n v="6"/>
    <x v="131"/>
    <x v="0"/>
    <x v="28"/>
    <x v="2"/>
    <x v="1"/>
    <x v="1"/>
    <n v="276.20000000000005"/>
    <x v="3"/>
    <x v="804"/>
    <x v="1"/>
  </r>
  <r>
    <s v="CA-2014-154893"/>
    <x v="385"/>
    <s v="GM-14440"/>
    <s v="FUR-CH-10000595"/>
    <n v="3"/>
    <x v="131"/>
    <x v="0"/>
    <x v="28"/>
    <x v="2"/>
    <x v="1"/>
    <x v="1"/>
    <n v="238.4"/>
    <x v="2"/>
    <x v="692"/>
    <x v="1"/>
  </r>
  <r>
    <s v="CA-2016-127985"/>
    <x v="608"/>
    <s v="DB-12910"/>
    <s v="FUR-FU-10003274"/>
    <n v="4"/>
    <x v="422"/>
    <x v="2"/>
    <x v="0"/>
    <x v="0"/>
    <x v="0"/>
    <x v="3"/>
    <n v="1.76"/>
    <x v="0"/>
    <x v="884"/>
    <x v="3"/>
  </r>
  <r>
    <s v="CA-2017-127117"/>
    <x v="609"/>
    <s v="HM-14860"/>
    <s v="FUR-FU-10004018"/>
    <n v="5"/>
    <x v="337"/>
    <x v="1"/>
    <x v="133"/>
    <x v="5"/>
    <x v="3"/>
    <x v="3"/>
    <n v="14.89"/>
    <x v="0"/>
    <x v="885"/>
    <x v="3"/>
  </r>
  <r>
    <s v="CA-2015-104241"/>
    <x v="147"/>
    <s v="AG-10495"/>
    <s v="FUR-FU-10001473"/>
    <n v="14"/>
    <x v="559"/>
    <x v="1"/>
    <x v="6"/>
    <x v="5"/>
    <x v="3"/>
    <x v="3"/>
    <n v="13.73"/>
    <x v="0"/>
    <x v="886"/>
    <x v="3"/>
  </r>
  <r>
    <s v="CA-2017-142342"/>
    <x v="172"/>
    <s v="AJ-10795"/>
    <s v="FUR-BO-10002613"/>
    <n v="5"/>
    <x v="123"/>
    <x v="1"/>
    <x v="62"/>
    <x v="1"/>
    <x v="0"/>
    <x v="0"/>
    <n v="280.98"/>
    <x v="2"/>
    <x v="887"/>
    <x v="0"/>
  </r>
  <r>
    <s v="CA-2016-145261"/>
    <x v="610"/>
    <s v="AH-10120"/>
    <s v="FUR-TA-10002530"/>
    <n v="5"/>
    <x v="303"/>
    <x v="2"/>
    <x v="90"/>
    <x v="22"/>
    <x v="1"/>
    <x v="2"/>
    <n v="150.97999999999999"/>
    <x v="0"/>
    <x v="189"/>
    <x v="2"/>
  </r>
  <r>
    <s v="CA-2016-108875"/>
    <x v="611"/>
    <s v="CL-12700"/>
    <s v="FUR-FU-10002671"/>
    <n v="2"/>
    <x v="539"/>
    <x v="2"/>
    <x v="30"/>
    <x v="12"/>
    <x v="1"/>
    <x v="3"/>
    <n v="13.4"/>
    <x v="0"/>
    <x v="66"/>
    <x v="3"/>
  </r>
  <r>
    <s v="CA-2015-141012"/>
    <x v="612"/>
    <s v="TG-21640"/>
    <s v="FUR-FU-10003192"/>
    <n v="4"/>
    <x v="572"/>
    <x v="0"/>
    <x v="191"/>
    <x v="42"/>
    <x v="1"/>
    <x v="3"/>
    <n v="88.839999999999989"/>
    <x v="2"/>
    <x v="888"/>
    <x v="3"/>
  </r>
  <r>
    <s v="CA-2014-126802"/>
    <x v="613"/>
    <s v="ZC-21910"/>
    <s v="FUR-FU-10000193"/>
    <n v="3"/>
    <x v="133"/>
    <x v="0"/>
    <x v="67"/>
    <x v="13"/>
    <x v="1"/>
    <x v="3"/>
    <n v="32.479999999999997"/>
    <x v="0"/>
    <x v="889"/>
    <x v="3"/>
  </r>
  <r>
    <s v="CA-2014-131541"/>
    <x v="611"/>
    <s v="CK-12205"/>
    <s v="FUR-FU-10003623"/>
    <n v="6"/>
    <x v="237"/>
    <x v="0"/>
    <x v="29"/>
    <x v="15"/>
    <x v="2"/>
    <x v="3"/>
    <n v="27.060000000000002"/>
    <x v="2"/>
    <x v="890"/>
    <x v="3"/>
  </r>
  <r>
    <s v="CA-2015-119550"/>
    <x v="493"/>
    <s v="RB-19705"/>
    <s v="FUR-CH-10002044"/>
    <n v="3"/>
    <x v="573"/>
    <x v="2"/>
    <x v="6"/>
    <x v="5"/>
    <x v="3"/>
    <x v="1"/>
    <n v="130.98000000000002"/>
    <x v="2"/>
    <x v="891"/>
    <x v="1"/>
  </r>
  <r>
    <s v="US-2015-138093"/>
    <x v="614"/>
    <s v="KM-16225"/>
    <s v="FUR-CH-10000785"/>
    <n v="3"/>
    <x v="159"/>
    <x v="1"/>
    <x v="13"/>
    <x v="7"/>
    <x v="2"/>
    <x v="1"/>
    <n v="180.98000000000002"/>
    <x v="7"/>
    <x v="76"/>
    <x v="1"/>
  </r>
  <r>
    <s v="CA-2016-126165"/>
    <x v="151"/>
    <s v="AH-10465"/>
    <s v="FUR-TA-10001676"/>
    <n v="2"/>
    <x v="543"/>
    <x v="0"/>
    <x v="127"/>
    <x v="5"/>
    <x v="3"/>
    <x v="2"/>
    <n v="44.43"/>
    <x v="4"/>
    <x v="671"/>
    <x v="2"/>
  </r>
  <r>
    <s v="US-2014-123519"/>
    <x v="489"/>
    <s v="SS-20875"/>
    <s v="FUR-TA-10002645"/>
    <n v="1"/>
    <x v="574"/>
    <x v="0"/>
    <x v="128"/>
    <x v="15"/>
    <x v="2"/>
    <x v="2"/>
    <n v="227.55"/>
    <x v="9"/>
    <x v="892"/>
    <x v="2"/>
  </r>
  <r>
    <s v="US-2015-160857"/>
    <x v="615"/>
    <s v="NW-18400"/>
    <s v="FUR-FU-10001095"/>
    <n v="3"/>
    <x v="410"/>
    <x v="0"/>
    <x v="3"/>
    <x v="3"/>
    <x v="2"/>
    <x v="3"/>
    <n v="26.48"/>
    <x v="2"/>
    <x v="675"/>
    <x v="3"/>
  </r>
  <r>
    <s v="US-2015-160857"/>
    <x v="616"/>
    <s v="NW-18400"/>
    <s v="FUR-CH-10002647"/>
    <n v="2"/>
    <x v="410"/>
    <x v="0"/>
    <x v="3"/>
    <x v="3"/>
    <x v="2"/>
    <x v="1"/>
    <n v="70.98"/>
    <x v="0"/>
    <x v="585"/>
    <x v="1"/>
  </r>
  <r>
    <s v="CA-2017-117324"/>
    <x v="578"/>
    <s v="JP-15520"/>
    <s v="FUR-BO-10003159"/>
    <n v="4"/>
    <x v="74"/>
    <x v="0"/>
    <x v="28"/>
    <x v="2"/>
    <x v="1"/>
    <x v="0"/>
    <n v="114.98"/>
    <x v="8"/>
    <x v="893"/>
    <x v="0"/>
  </r>
  <r>
    <s v="CA-2017-143574"/>
    <x v="617"/>
    <s v="DR-12880"/>
    <s v="FUR-BO-10002598"/>
    <n v="9"/>
    <x v="42"/>
    <x v="1"/>
    <x v="9"/>
    <x v="8"/>
    <x v="3"/>
    <x v="0"/>
    <n v="70.98"/>
    <x v="0"/>
    <x v="695"/>
    <x v="0"/>
  </r>
  <r>
    <s v="CA-2017-143574"/>
    <x v="617"/>
    <s v="DR-12880"/>
    <s v="FUR-FU-10003976"/>
    <n v="2"/>
    <x v="42"/>
    <x v="1"/>
    <x v="9"/>
    <x v="8"/>
    <x v="3"/>
    <x v="3"/>
    <n v="12.58"/>
    <x v="0"/>
    <x v="616"/>
    <x v="3"/>
  </r>
  <r>
    <s v="CA-2014-148614"/>
    <x v="155"/>
    <s v="MV-17485"/>
    <s v="FUR-FU-10003194"/>
    <n v="2"/>
    <x v="322"/>
    <x v="0"/>
    <x v="54"/>
    <x v="25"/>
    <x v="0"/>
    <x v="3"/>
    <n v="9.65"/>
    <x v="5"/>
    <x v="894"/>
    <x v="3"/>
  </r>
  <r>
    <s v="US-2017-147886"/>
    <x v="461"/>
    <s v="DH-13075"/>
    <s v="FUR-FU-10001095"/>
    <n v="1"/>
    <x v="575"/>
    <x v="1"/>
    <x v="134"/>
    <x v="2"/>
    <x v="1"/>
    <x v="3"/>
    <n v="26.48"/>
    <x v="2"/>
    <x v="895"/>
    <x v="3"/>
  </r>
  <r>
    <s v="US-2017-147886"/>
    <x v="87"/>
    <s v="DH-13075"/>
    <s v="FUR-FU-10003829"/>
    <n v="7"/>
    <x v="575"/>
    <x v="1"/>
    <x v="134"/>
    <x v="2"/>
    <x v="1"/>
    <x v="3"/>
    <n v="3.08"/>
    <x v="2"/>
    <x v="896"/>
    <x v="3"/>
  </r>
  <r>
    <s v="CA-2014-145800"/>
    <x v="618"/>
    <s v="SS-20410"/>
    <s v="FUR-TA-10001539"/>
    <n v="3"/>
    <x v="541"/>
    <x v="0"/>
    <x v="2"/>
    <x v="2"/>
    <x v="1"/>
    <x v="2"/>
    <n v="236.97"/>
    <x v="2"/>
    <x v="581"/>
    <x v="2"/>
  </r>
  <r>
    <s v="CA-2016-118514"/>
    <x v="619"/>
    <s v="LC-17050"/>
    <s v="FUR-CH-10000015"/>
    <n v="4"/>
    <x v="445"/>
    <x v="0"/>
    <x v="162"/>
    <x v="2"/>
    <x v="1"/>
    <x v="1"/>
    <n v="216.6"/>
    <x v="0"/>
    <x v="89"/>
    <x v="1"/>
  </r>
  <r>
    <s v="CA-2015-119634"/>
    <x v="440"/>
    <s v="BW-11065"/>
    <s v="FUR-FU-10004270"/>
    <n v="3"/>
    <x v="576"/>
    <x v="0"/>
    <x v="192"/>
    <x v="34"/>
    <x v="0"/>
    <x v="3"/>
    <n v="4.18"/>
    <x v="5"/>
    <x v="475"/>
    <x v="3"/>
  </r>
  <r>
    <s v="CA-2017-158169"/>
    <x v="489"/>
    <s v="JM-16195"/>
    <s v="FUR-FU-10001473"/>
    <n v="4"/>
    <x v="397"/>
    <x v="0"/>
    <x v="103"/>
    <x v="7"/>
    <x v="2"/>
    <x v="3"/>
    <n v="13.73"/>
    <x v="0"/>
    <x v="897"/>
    <x v="3"/>
  </r>
  <r>
    <s v="CA-2015-162047"/>
    <x v="620"/>
    <s v="FH-14365"/>
    <s v="FUR-CH-10004983"/>
    <n v="10"/>
    <x v="577"/>
    <x v="1"/>
    <x v="58"/>
    <x v="7"/>
    <x v="2"/>
    <x v="1"/>
    <n v="160.97999999999999"/>
    <x v="3"/>
    <x v="898"/>
    <x v="1"/>
  </r>
  <r>
    <s v="CA-2015-103835"/>
    <x v="621"/>
    <s v="SC-20440"/>
    <s v="FUR-FU-10000010"/>
    <n v="3"/>
    <x v="578"/>
    <x v="1"/>
    <x v="2"/>
    <x v="2"/>
    <x v="1"/>
    <x v="3"/>
    <n v="4.97"/>
    <x v="0"/>
    <x v="899"/>
    <x v="3"/>
  </r>
  <r>
    <s v="CA-2016-142398"/>
    <x v="374"/>
    <s v="BP-11290"/>
    <s v="FUR-CH-10001545"/>
    <n v="7"/>
    <x v="202"/>
    <x v="0"/>
    <x v="89"/>
    <x v="8"/>
    <x v="3"/>
    <x v="1"/>
    <n v="113.98000000000002"/>
    <x v="2"/>
    <x v="900"/>
    <x v="1"/>
  </r>
  <r>
    <s v="CA-2014-105270"/>
    <x v="345"/>
    <s v="AP-10915"/>
    <s v="FUR-CH-10000988"/>
    <n v="1"/>
    <x v="176"/>
    <x v="0"/>
    <x v="2"/>
    <x v="2"/>
    <x v="1"/>
    <x v="1"/>
    <n v="140.81"/>
    <x v="0"/>
    <x v="332"/>
    <x v="1"/>
  </r>
  <r>
    <s v="CA-2017-141117"/>
    <x v="622"/>
    <s v="JK-16090"/>
    <s v="FUR-BO-10001972"/>
    <n v="6"/>
    <x v="579"/>
    <x v="0"/>
    <x v="71"/>
    <x v="39"/>
    <x v="1"/>
    <x v="0"/>
    <n v="120.98"/>
    <x v="8"/>
    <x v="645"/>
    <x v="0"/>
  </r>
  <r>
    <s v="CA-2017-115070"/>
    <x v="623"/>
    <s v="MG-18205"/>
    <s v="FUR-FU-10003829"/>
    <n v="5"/>
    <x v="580"/>
    <x v="1"/>
    <x v="47"/>
    <x v="1"/>
    <x v="0"/>
    <x v="3"/>
    <n v="3.08"/>
    <x v="2"/>
    <x v="269"/>
    <x v="3"/>
  </r>
  <r>
    <s v="CA-2017-140186"/>
    <x v="354"/>
    <s v="PG-18820"/>
    <s v="FUR-CH-10002961"/>
    <n v="1"/>
    <x v="184"/>
    <x v="0"/>
    <x v="84"/>
    <x v="1"/>
    <x v="0"/>
    <x v="1"/>
    <n v="90.98"/>
    <x v="2"/>
    <x v="283"/>
    <x v="1"/>
  </r>
  <r>
    <s v="CA-2017-140186"/>
    <x v="624"/>
    <s v="PG-18820"/>
    <s v="FUR-FU-10004848"/>
    <n v="1"/>
    <x v="184"/>
    <x v="0"/>
    <x v="84"/>
    <x v="1"/>
    <x v="0"/>
    <x v="3"/>
    <n v="51.75"/>
    <x v="2"/>
    <x v="901"/>
    <x v="3"/>
  </r>
  <r>
    <s v="CA-2014-124856"/>
    <x v="561"/>
    <s v="LD-17005"/>
    <s v="FUR-FU-10000521"/>
    <n v="4"/>
    <x v="199"/>
    <x v="0"/>
    <x v="28"/>
    <x v="2"/>
    <x v="1"/>
    <x v="3"/>
    <n v="29.340000000000003"/>
    <x v="2"/>
    <x v="34"/>
    <x v="3"/>
  </r>
  <r>
    <s v="CA-2014-166716"/>
    <x v="85"/>
    <s v="CR-12730"/>
    <s v="FUR-CH-10004495"/>
    <n v="2"/>
    <x v="581"/>
    <x v="0"/>
    <x v="9"/>
    <x v="8"/>
    <x v="3"/>
    <x v="1"/>
    <n v="300.98"/>
    <x v="2"/>
    <x v="902"/>
    <x v="1"/>
  </r>
  <r>
    <s v="CA-2017-113873"/>
    <x v="267"/>
    <s v="KE-16420"/>
    <s v="FUR-BO-10003441"/>
    <n v="3"/>
    <x v="472"/>
    <x v="1"/>
    <x v="161"/>
    <x v="9"/>
    <x v="0"/>
    <x v="0"/>
    <n v="100.98"/>
    <x v="2"/>
    <x v="555"/>
    <x v="0"/>
  </r>
  <r>
    <s v="CA-2016-125017"/>
    <x v="625"/>
    <s v="KB-16240"/>
    <s v="FUR-FU-10000723"/>
    <n v="4"/>
    <x v="82"/>
    <x v="1"/>
    <x v="2"/>
    <x v="2"/>
    <x v="1"/>
    <x v="3"/>
    <n v="41.319999999999993"/>
    <x v="5"/>
    <x v="117"/>
    <x v="3"/>
  </r>
  <r>
    <s v="US-2015-163279"/>
    <x v="616"/>
    <s v="JD-16150"/>
    <s v="FUR-FU-10000747"/>
    <n v="2"/>
    <x v="101"/>
    <x v="1"/>
    <x v="12"/>
    <x v="11"/>
    <x v="3"/>
    <x v="3"/>
    <n v="45.98"/>
    <x v="0"/>
    <x v="903"/>
    <x v="3"/>
  </r>
  <r>
    <s v="CA-2017-117632"/>
    <x v="626"/>
    <s v="CS-12175"/>
    <s v="FUR-TA-10001520"/>
    <n v="5"/>
    <x v="489"/>
    <x v="1"/>
    <x v="11"/>
    <x v="9"/>
    <x v="0"/>
    <x v="2"/>
    <n v="71.37"/>
    <x v="3"/>
    <x v="904"/>
    <x v="2"/>
  </r>
  <r>
    <s v="CA-2017-161067"/>
    <x v="9"/>
    <s v="KB-16405"/>
    <s v="FUR-CH-10004626"/>
    <n v="1"/>
    <x v="582"/>
    <x v="2"/>
    <x v="13"/>
    <x v="7"/>
    <x v="2"/>
    <x v="1"/>
    <n v="100.89"/>
    <x v="0"/>
    <x v="905"/>
    <x v="1"/>
  </r>
  <r>
    <s v="CA-2017-161067"/>
    <x v="622"/>
    <s v="KB-16405"/>
    <s v="FUR-CH-10004860"/>
    <n v="2"/>
    <x v="582"/>
    <x v="2"/>
    <x v="13"/>
    <x v="7"/>
    <x v="2"/>
    <x v="1"/>
    <n v="100.98"/>
    <x v="2"/>
    <x v="46"/>
    <x v="1"/>
  </r>
  <r>
    <s v="CA-2016-122063"/>
    <x v="627"/>
    <s v="MM-17920"/>
    <s v="FUR-TA-10004575"/>
    <n v="2"/>
    <x v="248"/>
    <x v="0"/>
    <x v="13"/>
    <x v="7"/>
    <x v="2"/>
    <x v="2"/>
    <n v="290.97999999999996"/>
    <x v="2"/>
    <x v="906"/>
    <x v="2"/>
  </r>
  <r>
    <s v="CA-2016-122063"/>
    <x v="628"/>
    <s v="MM-17920"/>
    <s v="FUR-CH-10004754"/>
    <n v="1"/>
    <x v="248"/>
    <x v="0"/>
    <x v="13"/>
    <x v="7"/>
    <x v="2"/>
    <x v="1"/>
    <n v="29.98"/>
    <x v="3"/>
    <x v="907"/>
    <x v="1"/>
  </r>
  <r>
    <s v="CA-2016-142895"/>
    <x v="628"/>
    <s v="BP-11290"/>
    <s v="FUR-CH-10002961"/>
    <n v="5"/>
    <x v="202"/>
    <x v="0"/>
    <x v="89"/>
    <x v="8"/>
    <x v="3"/>
    <x v="1"/>
    <n v="90.98"/>
    <x v="2"/>
    <x v="908"/>
    <x v="1"/>
  </r>
  <r>
    <s v="CA-2015-134992"/>
    <x v="629"/>
    <s v="MG-17875"/>
    <s v="FUR-FU-10002554"/>
    <n v="2"/>
    <x v="453"/>
    <x v="2"/>
    <x v="14"/>
    <x v="8"/>
    <x v="3"/>
    <x v="3"/>
    <n v="23.99"/>
    <x v="0"/>
    <x v="909"/>
    <x v="3"/>
  </r>
  <r>
    <s v="CA-2015-126725"/>
    <x v="630"/>
    <s v="BS-11665"/>
    <s v="FUR-FU-10002813"/>
    <n v="4"/>
    <x v="583"/>
    <x v="0"/>
    <x v="49"/>
    <x v="2"/>
    <x v="1"/>
    <x v="3"/>
    <n v="20.239999999999998"/>
    <x v="2"/>
    <x v="910"/>
    <x v="3"/>
  </r>
  <r>
    <s v="CA-2015-126725"/>
    <x v="631"/>
    <s v="BS-11665"/>
    <s v="FUR-CH-10001708"/>
    <n v="2"/>
    <x v="583"/>
    <x v="0"/>
    <x v="49"/>
    <x v="2"/>
    <x v="1"/>
    <x v="1"/>
    <n v="140.98000000000002"/>
    <x v="7"/>
    <x v="663"/>
    <x v="1"/>
  </r>
  <r>
    <s v="CA-2015-126725"/>
    <x v="229"/>
    <s v="BS-11665"/>
    <s v="FUR-FU-10001591"/>
    <n v="3"/>
    <x v="583"/>
    <x v="0"/>
    <x v="49"/>
    <x v="2"/>
    <x v="1"/>
    <x v="3"/>
    <n v="12.2"/>
    <x v="0"/>
    <x v="911"/>
    <x v="3"/>
  </r>
  <r>
    <s v="CA-2015-121783"/>
    <x v="632"/>
    <s v="PO-19180"/>
    <s v="FUR-FU-10004351"/>
    <n v="3"/>
    <x v="584"/>
    <x v="2"/>
    <x v="18"/>
    <x v="11"/>
    <x v="3"/>
    <x v="3"/>
    <n v="9.74"/>
    <x v="5"/>
    <x v="52"/>
    <x v="3"/>
  </r>
  <r>
    <s v="CA-2015-112214"/>
    <x v="633"/>
    <s v="AH-10690"/>
    <s v="FUR-FU-10002364"/>
    <n v="5"/>
    <x v="469"/>
    <x v="1"/>
    <x v="168"/>
    <x v="1"/>
    <x v="0"/>
    <x v="3"/>
    <n v="7.38"/>
    <x v="5"/>
    <x v="385"/>
    <x v="3"/>
  </r>
  <r>
    <s v="US-2017-153255"/>
    <x v="95"/>
    <s v="JK-15730"/>
    <s v="FUR-BO-10004218"/>
    <n v="2"/>
    <x v="511"/>
    <x v="0"/>
    <x v="29"/>
    <x v="15"/>
    <x v="2"/>
    <x v="0"/>
    <n v="140.97999999999999"/>
    <x v="4"/>
    <x v="912"/>
    <x v="0"/>
  </r>
  <r>
    <s v="CA-2015-108119"/>
    <x v="521"/>
    <s v="MS-17530"/>
    <s v="FUR-TA-10002530"/>
    <n v="2"/>
    <x v="378"/>
    <x v="0"/>
    <x v="49"/>
    <x v="2"/>
    <x v="1"/>
    <x v="2"/>
    <n v="150.97999999999999"/>
    <x v="0"/>
    <x v="21"/>
    <x v="2"/>
  </r>
  <r>
    <s v="US-2014-117968"/>
    <x v="33"/>
    <s v="RS-19420"/>
    <s v="FUR-CH-10002335"/>
    <n v="5"/>
    <x v="326"/>
    <x v="1"/>
    <x v="15"/>
    <x v="13"/>
    <x v="1"/>
    <x v="1"/>
    <n v="226.67"/>
    <x v="2"/>
    <x v="913"/>
    <x v="1"/>
  </r>
  <r>
    <s v="CA-2016-152247"/>
    <x v="634"/>
    <s v="MA-17995"/>
    <s v="FUR-CH-10001215"/>
    <n v="4"/>
    <x v="402"/>
    <x v="2"/>
    <x v="103"/>
    <x v="7"/>
    <x v="2"/>
    <x v="1"/>
    <n v="500.98"/>
    <x v="2"/>
    <x v="510"/>
    <x v="1"/>
  </r>
  <r>
    <s v="CA-2016-128223"/>
    <x v="635"/>
    <s v="EB-13705"/>
    <s v="FUR-TA-10001771"/>
    <n v="7"/>
    <x v="70"/>
    <x v="1"/>
    <x v="39"/>
    <x v="15"/>
    <x v="2"/>
    <x v="2"/>
    <n v="230.98"/>
    <x v="2"/>
    <x v="914"/>
    <x v="2"/>
  </r>
  <r>
    <s v="CA-2016-154235"/>
    <x v="636"/>
    <s v="RD-19900"/>
    <s v="FUR-FU-10004006"/>
    <n v="3"/>
    <x v="432"/>
    <x v="0"/>
    <x v="49"/>
    <x v="2"/>
    <x v="1"/>
    <x v="3"/>
    <n v="42.65"/>
    <x v="2"/>
    <x v="24"/>
    <x v="3"/>
  </r>
  <r>
    <s v="CA-2016-133935"/>
    <x v="637"/>
    <s v="JW-15220"/>
    <s v="FUR-CH-10001215"/>
    <n v="2"/>
    <x v="227"/>
    <x v="1"/>
    <x v="53"/>
    <x v="13"/>
    <x v="1"/>
    <x v="1"/>
    <n v="500.98"/>
    <x v="2"/>
    <x v="109"/>
    <x v="1"/>
  </r>
  <r>
    <s v="CA-2016-133935"/>
    <x v="182"/>
    <s v="JW-15220"/>
    <s v="FUR-CH-10002880"/>
    <n v="9"/>
    <x v="227"/>
    <x v="1"/>
    <x v="53"/>
    <x v="13"/>
    <x v="1"/>
    <x v="1"/>
    <n v="122.99000000000001"/>
    <x v="0"/>
    <x v="209"/>
    <x v="1"/>
  </r>
  <r>
    <s v="CA-2016-136301"/>
    <x v="479"/>
    <s v="EH-13765"/>
    <s v="FUR-FU-10004712"/>
    <n v="2"/>
    <x v="283"/>
    <x v="1"/>
    <x v="103"/>
    <x v="7"/>
    <x v="2"/>
    <x v="3"/>
    <n v="14.14"/>
    <x v="0"/>
    <x v="915"/>
    <x v="3"/>
  </r>
  <r>
    <s v="CA-2016-167682"/>
    <x v="638"/>
    <s v="ZD-21925"/>
    <s v="FUR-FU-10003799"/>
    <n v="4"/>
    <x v="415"/>
    <x v="0"/>
    <x v="159"/>
    <x v="9"/>
    <x v="0"/>
    <x v="3"/>
    <n v="17.78"/>
    <x v="0"/>
    <x v="916"/>
    <x v="3"/>
  </r>
  <r>
    <s v="CA-2016-159639"/>
    <x v="639"/>
    <s v="PC-18745"/>
    <s v="FUR-FU-10001889"/>
    <n v="3"/>
    <x v="238"/>
    <x v="1"/>
    <x v="103"/>
    <x v="7"/>
    <x v="2"/>
    <x v="3"/>
    <n v="10.52"/>
    <x v="0"/>
    <x v="345"/>
    <x v="3"/>
  </r>
  <r>
    <s v="US-2016-113985"/>
    <x v="640"/>
    <s v="KD-16495"/>
    <s v="FUR-FU-10003026"/>
    <n v="3"/>
    <x v="456"/>
    <x v="1"/>
    <x v="37"/>
    <x v="17"/>
    <x v="3"/>
    <x v="3"/>
    <n v="4.84"/>
    <x v="2"/>
    <x v="917"/>
    <x v="3"/>
  </r>
  <r>
    <s v="US-2015-126977"/>
    <x v="612"/>
    <s v="PF-19120"/>
    <s v="FUR-CH-10001973"/>
    <n v="2"/>
    <x v="476"/>
    <x v="0"/>
    <x v="144"/>
    <x v="22"/>
    <x v="1"/>
    <x v="1"/>
    <n v="110.97999999999999"/>
    <x v="3"/>
    <x v="918"/>
    <x v="1"/>
  </r>
  <r>
    <s v="US-2015-126977"/>
    <x v="641"/>
    <s v="PF-19120"/>
    <s v="FUR-BO-10004834"/>
    <n v="6"/>
    <x v="476"/>
    <x v="0"/>
    <x v="144"/>
    <x v="22"/>
    <x v="1"/>
    <x v="0"/>
    <n v="880.9799999999999"/>
    <x v="4"/>
    <x v="919"/>
    <x v="0"/>
  </r>
  <r>
    <s v="US-2015-126977"/>
    <x v="79"/>
    <s v="PF-19120"/>
    <s v="FUR-BO-10002213"/>
    <n v="5"/>
    <x v="476"/>
    <x v="0"/>
    <x v="144"/>
    <x v="22"/>
    <x v="1"/>
    <x v="0"/>
    <n v="500.98000000000008"/>
    <x v="8"/>
    <x v="497"/>
    <x v="0"/>
  </r>
  <r>
    <s v="CA-2016-130288"/>
    <x v="642"/>
    <s v="DK-13225"/>
    <s v="FUR-TA-10002958"/>
    <n v="2"/>
    <x v="60"/>
    <x v="1"/>
    <x v="3"/>
    <x v="3"/>
    <x v="2"/>
    <x v="2"/>
    <n v="260.98"/>
    <x v="4"/>
    <x v="776"/>
    <x v="2"/>
  </r>
  <r>
    <s v="US-2014-118997"/>
    <x v="219"/>
    <s v="RA-19885"/>
    <s v="FUR-TA-10001086"/>
    <n v="8"/>
    <x v="585"/>
    <x v="1"/>
    <x v="186"/>
    <x v="30"/>
    <x v="0"/>
    <x v="2"/>
    <n v="151.99"/>
    <x v="4"/>
    <x v="920"/>
    <x v="2"/>
  </r>
  <r>
    <s v="CA-2014-114314"/>
    <x v="643"/>
    <s v="DB-13555"/>
    <s v="FUR-FU-10002107"/>
    <n v="4"/>
    <x v="527"/>
    <x v="1"/>
    <x v="46"/>
    <x v="5"/>
    <x v="3"/>
    <x v="3"/>
    <n v="2.23"/>
    <x v="2"/>
    <x v="921"/>
    <x v="3"/>
  </r>
  <r>
    <s v="US-2017-169551"/>
    <x v="644"/>
    <s v="RL-19615"/>
    <s v="FUR-BO-10001519"/>
    <n v="3"/>
    <x v="518"/>
    <x v="0"/>
    <x v="9"/>
    <x v="8"/>
    <x v="3"/>
    <x v="0"/>
    <n v="58.14"/>
    <x v="2"/>
    <x v="706"/>
    <x v="0"/>
  </r>
  <r>
    <s v="CA-2016-103107"/>
    <x v="136"/>
    <s v="RB-19465"/>
    <s v="FUR-FU-10000221"/>
    <n v="5"/>
    <x v="100"/>
    <x v="2"/>
    <x v="52"/>
    <x v="2"/>
    <x v="1"/>
    <x v="3"/>
    <n v="5.08"/>
    <x v="0"/>
    <x v="735"/>
    <x v="3"/>
  </r>
  <r>
    <s v="CA-2014-104178"/>
    <x v="645"/>
    <s v="JM-15265"/>
    <s v="FUR-FU-10000771"/>
    <n v="1"/>
    <x v="67"/>
    <x v="1"/>
    <x v="38"/>
    <x v="17"/>
    <x v="3"/>
    <x v="3"/>
    <n v="6.28"/>
    <x v="0"/>
    <x v="922"/>
    <x v="3"/>
  </r>
  <r>
    <s v="CA-2014-155796"/>
    <x v="646"/>
    <s v="TS-21430"/>
    <s v="FUR-FU-10000409"/>
    <n v="2"/>
    <x v="546"/>
    <x v="1"/>
    <x v="181"/>
    <x v="37"/>
    <x v="3"/>
    <x v="3"/>
    <n v="14.98"/>
    <x v="0"/>
    <x v="923"/>
    <x v="3"/>
  </r>
  <r>
    <s v="CA-2014-155796"/>
    <x v="647"/>
    <s v="TS-21430"/>
    <s v="FUR-BO-10002545"/>
    <n v="4"/>
    <x v="546"/>
    <x v="1"/>
    <x v="181"/>
    <x v="37"/>
    <x v="3"/>
    <x v="0"/>
    <n v="260.97999999999996"/>
    <x v="6"/>
    <x v="78"/>
    <x v="0"/>
  </r>
  <r>
    <s v="CA-2016-127138"/>
    <x v="591"/>
    <s v="DK-13225"/>
    <s v="FUR-CH-10003746"/>
    <n v="3"/>
    <x v="60"/>
    <x v="1"/>
    <x v="3"/>
    <x v="3"/>
    <x v="2"/>
    <x v="1"/>
    <n v="320.98"/>
    <x v="0"/>
    <x v="797"/>
    <x v="1"/>
  </r>
  <r>
    <s v="CA-2017-150602"/>
    <x v="648"/>
    <s v="ML-17395"/>
    <s v="FUR-FU-10003142"/>
    <n v="4"/>
    <x v="244"/>
    <x v="1"/>
    <x v="2"/>
    <x v="2"/>
    <x v="1"/>
    <x v="3"/>
    <n v="5.28"/>
    <x v="2"/>
    <x v="924"/>
    <x v="3"/>
  </r>
  <r>
    <s v="CA-2014-141726"/>
    <x v="191"/>
    <s v="CC-12145"/>
    <s v="FUR-FU-10003577"/>
    <n v="3"/>
    <x v="374"/>
    <x v="0"/>
    <x v="2"/>
    <x v="2"/>
    <x v="1"/>
    <x v="3"/>
    <n v="14.340000000000002"/>
    <x v="0"/>
    <x v="925"/>
    <x v="3"/>
  </r>
  <r>
    <s v="CA-2017-115105"/>
    <x v="649"/>
    <s v="BD-11770"/>
    <s v="FUR-BO-10001811"/>
    <n v="1"/>
    <x v="586"/>
    <x v="0"/>
    <x v="13"/>
    <x v="7"/>
    <x v="2"/>
    <x v="0"/>
    <n v="300.97999999999996"/>
    <x v="2"/>
    <x v="926"/>
    <x v="0"/>
  </r>
  <r>
    <s v="CA-2014-117765"/>
    <x v="553"/>
    <s v="RB-19465"/>
    <s v="FUR-TA-10001039"/>
    <n v="5"/>
    <x v="100"/>
    <x v="2"/>
    <x v="52"/>
    <x v="2"/>
    <x v="1"/>
    <x v="2"/>
    <n v="85.980000000000018"/>
    <x v="9"/>
    <x v="927"/>
    <x v="2"/>
  </r>
  <r>
    <s v="CA-2014-117765"/>
    <x v="584"/>
    <s v="RB-19465"/>
    <s v="FUR-CH-10004698"/>
    <n v="2"/>
    <x v="100"/>
    <x v="2"/>
    <x v="52"/>
    <x v="2"/>
    <x v="1"/>
    <x v="1"/>
    <n v="80.98"/>
    <x v="3"/>
    <x v="928"/>
    <x v="1"/>
  </r>
  <r>
    <s v="CA-2016-163776"/>
    <x v="650"/>
    <s v="JS-16030"/>
    <s v="FUR-FU-10001185"/>
    <n v="6"/>
    <x v="289"/>
    <x v="0"/>
    <x v="6"/>
    <x v="5"/>
    <x v="3"/>
    <x v="3"/>
    <n v="30.930000000000003"/>
    <x v="0"/>
    <x v="499"/>
    <x v="3"/>
  </r>
  <r>
    <s v="CA-2016-163776"/>
    <x v="121"/>
    <s v="JS-16030"/>
    <s v="FUR-BO-10003546"/>
    <n v="5"/>
    <x v="289"/>
    <x v="0"/>
    <x v="6"/>
    <x v="5"/>
    <x v="3"/>
    <x v="0"/>
    <n v="100.98"/>
    <x v="0"/>
    <x v="929"/>
    <x v="0"/>
  </r>
  <r>
    <s v="US-2017-163300"/>
    <x v="472"/>
    <s v="ES-14020"/>
    <s v="FUR-CH-10003396"/>
    <n v="3"/>
    <x v="532"/>
    <x v="0"/>
    <x v="37"/>
    <x v="9"/>
    <x v="0"/>
    <x v="1"/>
    <n v="76.98"/>
    <x v="7"/>
    <x v="91"/>
    <x v="1"/>
  </r>
  <r>
    <s v="CA-2016-162187"/>
    <x v="594"/>
    <s v="NS-18640"/>
    <s v="FUR-CH-10003298"/>
    <n v="5"/>
    <x v="170"/>
    <x v="1"/>
    <x v="2"/>
    <x v="2"/>
    <x v="1"/>
    <x v="1"/>
    <n v="130.97999999999999"/>
    <x v="2"/>
    <x v="638"/>
    <x v="1"/>
  </r>
  <r>
    <s v="CA-2016-162187"/>
    <x v="89"/>
    <s v="NS-18640"/>
    <s v="FUR-TA-10003008"/>
    <n v="3"/>
    <x v="170"/>
    <x v="1"/>
    <x v="2"/>
    <x v="2"/>
    <x v="1"/>
    <x v="2"/>
    <n v="182.55"/>
    <x v="0"/>
    <x v="930"/>
    <x v="2"/>
  </r>
  <r>
    <s v="US-2014-112991"/>
    <x v="651"/>
    <s v="SH-19975"/>
    <s v="FUR-CH-10001708"/>
    <n v="3"/>
    <x v="368"/>
    <x v="1"/>
    <x v="143"/>
    <x v="2"/>
    <x v="1"/>
    <x v="1"/>
    <n v="140.98000000000002"/>
    <x v="7"/>
    <x v="931"/>
    <x v="1"/>
  </r>
  <r>
    <s v="CA-2014-124079"/>
    <x v="651"/>
    <s v="RF-19345"/>
    <s v="FUR-FU-10002553"/>
    <n v="3"/>
    <x v="308"/>
    <x v="1"/>
    <x v="59"/>
    <x v="28"/>
    <x v="2"/>
    <x v="3"/>
    <n v="36.65"/>
    <x v="5"/>
    <x v="932"/>
    <x v="3"/>
  </r>
  <r>
    <s v="CA-2017-107244"/>
    <x v="249"/>
    <s v="AG-10390"/>
    <s v="FUR-FU-10002597"/>
    <n v="4"/>
    <x v="587"/>
    <x v="0"/>
    <x v="2"/>
    <x v="2"/>
    <x v="1"/>
    <x v="3"/>
    <n v="4.9399999999999995"/>
    <x v="0"/>
    <x v="522"/>
    <x v="3"/>
  </r>
  <r>
    <s v="CA-2015-100657"/>
    <x v="652"/>
    <s v="SW-20245"/>
    <s v="FUR-CH-10003535"/>
    <n v="2"/>
    <x v="588"/>
    <x v="0"/>
    <x v="8"/>
    <x v="7"/>
    <x v="2"/>
    <x v="1"/>
    <n v="60.980000000000004"/>
    <x v="7"/>
    <x v="933"/>
    <x v="1"/>
  </r>
  <r>
    <s v="CA-2017-129028"/>
    <x v="653"/>
    <s v="GB-14530"/>
    <s v="FUR-FU-10004006"/>
    <n v="3"/>
    <x v="179"/>
    <x v="1"/>
    <x v="2"/>
    <x v="2"/>
    <x v="1"/>
    <x v="3"/>
    <n v="42.65"/>
    <x v="2"/>
    <x v="24"/>
    <x v="3"/>
  </r>
  <r>
    <s v="CA-2014-102652"/>
    <x v="177"/>
    <s v="AY-10555"/>
    <s v="FUR-FU-10000747"/>
    <n v="2"/>
    <x v="403"/>
    <x v="1"/>
    <x v="60"/>
    <x v="2"/>
    <x v="1"/>
    <x v="3"/>
    <n v="45.98"/>
    <x v="0"/>
    <x v="903"/>
    <x v="3"/>
  </r>
  <r>
    <s v="CA-2014-102652"/>
    <x v="65"/>
    <s v="AY-10555"/>
    <s v="FUR-FU-10001918"/>
    <n v="7"/>
    <x v="403"/>
    <x v="1"/>
    <x v="60"/>
    <x v="2"/>
    <x v="1"/>
    <x v="3"/>
    <n v="4.7299999999999995"/>
    <x v="2"/>
    <x v="193"/>
    <x v="3"/>
  </r>
  <r>
    <s v="US-2017-152492"/>
    <x v="508"/>
    <s v="AH-10585"/>
    <s v="FUR-CH-10000155"/>
    <n v="1"/>
    <x v="506"/>
    <x v="0"/>
    <x v="15"/>
    <x v="13"/>
    <x v="1"/>
    <x v="1"/>
    <n v="299.05"/>
    <x v="2"/>
    <x v="934"/>
    <x v="1"/>
  </r>
  <r>
    <s v="CA-2016-101168"/>
    <x v="654"/>
    <s v="SS-20140"/>
    <s v="FUR-FU-10003142"/>
    <n v="4"/>
    <x v="381"/>
    <x v="1"/>
    <x v="148"/>
    <x v="1"/>
    <x v="0"/>
    <x v="3"/>
    <n v="5.28"/>
    <x v="2"/>
    <x v="924"/>
    <x v="3"/>
  </r>
  <r>
    <s v="CA-2015-130253"/>
    <x v="524"/>
    <s v="PP-18955"/>
    <s v="FUR-FU-10002963"/>
    <n v="3"/>
    <x v="210"/>
    <x v="2"/>
    <x v="93"/>
    <x v="24"/>
    <x v="0"/>
    <x v="3"/>
    <n v="5.08"/>
    <x v="5"/>
    <x v="935"/>
    <x v="3"/>
  </r>
  <r>
    <s v="CA-2016-131205"/>
    <x v="655"/>
    <s v="AA-10645"/>
    <s v="FUR-FU-10003347"/>
    <n v="3"/>
    <x v="493"/>
    <x v="0"/>
    <x v="86"/>
    <x v="3"/>
    <x v="2"/>
    <x v="3"/>
    <n v="14.2"/>
    <x v="0"/>
    <x v="121"/>
    <x v="3"/>
  </r>
  <r>
    <s v="CA-2016-117912"/>
    <x v="523"/>
    <s v="TB-21520"/>
    <s v="FUR-FU-10002088"/>
    <n v="2"/>
    <x v="5"/>
    <x v="0"/>
    <x v="3"/>
    <x v="3"/>
    <x v="2"/>
    <x v="3"/>
    <n v="8.98"/>
    <x v="0"/>
    <x v="519"/>
    <x v="3"/>
  </r>
  <r>
    <s v="CA-2017-145702"/>
    <x v="656"/>
    <s v="AH-10075"/>
    <s v="FUR-CH-10001482"/>
    <n v="3"/>
    <x v="275"/>
    <x v="1"/>
    <x v="0"/>
    <x v="31"/>
    <x v="1"/>
    <x v="1"/>
    <n v="130.97999999999999"/>
    <x v="0"/>
    <x v="131"/>
    <x v="1"/>
  </r>
  <r>
    <s v="CA-2015-113215"/>
    <x v="657"/>
    <s v="CP-12085"/>
    <s v="FUR-FU-10002937"/>
    <n v="3"/>
    <x v="375"/>
    <x v="1"/>
    <x v="147"/>
    <x v="15"/>
    <x v="2"/>
    <x v="3"/>
    <n v="99.23"/>
    <x v="0"/>
    <x v="936"/>
    <x v="3"/>
  </r>
  <r>
    <s v="CA-2016-154662"/>
    <x v="658"/>
    <s v="BF-11215"/>
    <s v="FUR-TA-10001771"/>
    <n v="3"/>
    <x v="589"/>
    <x v="2"/>
    <x v="12"/>
    <x v="11"/>
    <x v="3"/>
    <x v="2"/>
    <n v="230.98"/>
    <x v="2"/>
    <x v="937"/>
    <x v="2"/>
  </r>
  <r>
    <s v="CA-2016-124016"/>
    <x v="659"/>
    <s v="JS-15940"/>
    <s v="FUR-FU-10004963"/>
    <n v="4"/>
    <x v="73"/>
    <x v="2"/>
    <x v="42"/>
    <x v="8"/>
    <x v="3"/>
    <x v="3"/>
    <n v="8.75"/>
    <x v="0"/>
    <x v="938"/>
    <x v="3"/>
  </r>
  <r>
    <s v="CA-2017-166695"/>
    <x v="558"/>
    <s v="CC-12430"/>
    <s v="FUR-CH-10000225"/>
    <n v="8"/>
    <x v="140"/>
    <x v="2"/>
    <x v="40"/>
    <x v="28"/>
    <x v="2"/>
    <x v="1"/>
    <n v="80.98"/>
    <x v="2"/>
    <x v="449"/>
    <x v="1"/>
  </r>
  <r>
    <s v="CA-2017-166695"/>
    <x v="660"/>
    <s v="CC-12430"/>
    <s v="FUR-FU-10002191"/>
    <n v="1"/>
    <x v="140"/>
    <x v="2"/>
    <x v="40"/>
    <x v="28"/>
    <x v="2"/>
    <x v="3"/>
    <n v="6.98"/>
    <x v="0"/>
    <x v="939"/>
    <x v="3"/>
  </r>
  <r>
    <s v="CA-2016-151561"/>
    <x v="661"/>
    <s v="PG-18820"/>
    <s v="FUR-FU-10004864"/>
    <n v="3"/>
    <x v="184"/>
    <x v="0"/>
    <x v="84"/>
    <x v="1"/>
    <x v="0"/>
    <x v="3"/>
    <n v="63.94"/>
    <x v="0"/>
    <x v="394"/>
    <x v="3"/>
  </r>
  <r>
    <s v="US-2014-165589"/>
    <x v="662"/>
    <s v="TB-21595"/>
    <s v="FUR-FU-10002396"/>
    <n v="5"/>
    <x v="69"/>
    <x v="0"/>
    <x v="29"/>
    <x v="6"/>
    <x v="3"/>
    <x v="3"/>
    <n v="12.58"/>
    <x v="2"/>
    <x v="940"/>
    <x v="3"/>
  </r>
  <r>
    <s v="CA-2015-114048"/>
    <x v="662"/>
    <s v="EH-13945"/>
    <s v="FUR-FU-10004351"/>
    <n v="3"/>
    <x v="172"/>
    <x v="0"/>
    <x v="6"/>
    <x v="5"/>
    <x v="3"/>
    <x v="3"/>
    <n v="9.74"/>
    <x v="5"/>
    <x v="52"/>
    <x v="3"/>
  </r>
  <r>
    <s v="CA-2017-100111"/>
    <x v="184"/>
    <s v="SV-20365"/>
    <s v="FUR-CH-10003846"/>
    <n v="3"/>
    <x v="113"/>
    <x v="0"/>
    <x v="59"/>
    <x v="14"/>
    <x v="2"/>
    <x v="1"/>
    <n v="100.98"/>
    <x v="2"/>
    <x v="555"/>
    <x v="1"/>
  </r>
  <r>
    <s v="CA-2017-100111"/>
    <x v="663"/>
    <s v="SV-20365"/>
    <s v="FUR-CH-10003061"/>
    <n v="1"/>
    <x v="113"/>
    <x v="0"/>
    <x v="59"/>
    <x v="14"/>
    <x v="2"/>
    <x v="1"/>
    <n v="89.99"/>
    <x v="0"/>
    <x v="13"/>
    <x v="1"/>
  </r>
  <r>
    <s v="CA-2017-100111"/>
    <x v="334"/>
    <s v="SV-20365"/>
    <s v="FUR-CH-10004086"/>
    <n v="11"/>
    <x v="113"/>
    <x v="0"/>
    <x v="59"/>
    <x v="14"/>
    <x v="2"/>
    <x v="1"/>
    <n v="291.72999999999996"/>
    <x v="2"/>
    <x v="941"/>
    <x v="1"/>
  </r>
  <r>
    <s v="CA-2017-100111"/>
    <x v="664"/>
    <s v="SV-20365"/>
    <s v="FUR-CH-10001215"/>
    <n v="5"/>
    <x v="113"/>
    <x v="0"/>
    <x v="59"/>
    <x v="14"/>
    <x v="2"/>
    <x v="1"/>
    <n v="500.98"/>
    <x v="2"/>
    <x v="942"/>
    <x v="1"/>
  </r>
  <r>
    <s v="US-2017-132381"/>
    <x v="67"/>
    <s v="Dp-13240"/>
    <s v="FUR-TA-10002356"/>
    <n v="2"/>
    <x v="446"/>
    <x v="2"/>
    <x v="113"/>
    <x v="34"/>
    <x v="0"/>
    <x v="2"/>
    <n v="262.11"/>
    <x v="4"/>
    <x v="943"/>
    <x v="2"/>
  </r>
  <r>
    <s v="CA-2016-124590"/>
    <x v="55"/>
    <s v="SP-20920"/>
    <s v="FUR-CH-10004495"/>
    <n v="7"/>
    <x v="590"/>
    <x v="0"/>
    <x v="179"/>
    <x v="15"/>
    <x v="2"/>
    <x v="1"/>
    <n v="300.98"/>
    <x v="2"/>
    <x v="944"/>
    <x v="1"/>
  </r>
  <r>
    <s v="CA-2016-124590"/>
    <x v="105"/>
    <s v="SP-20920"/>
    <s v="FUR-CH-10000454"/>
    <n v="9"/>
    <x v="590"/>
    <x v="0"/>
    <x v="179"/>
    <x v="15"/>
    <x v="2"/>
    <x v="1"/>
    <n v="243.98000000000002"/>
    <x v="0"/>
    <x v="945"/>
    <x v="1"/>
  </r>
  <r>
    <s v="CA-2016-124590"/>
    <x v="665"/>
    <s v="SP-20920"/>
    <s v="FUR-CH-10003746"/>
    <n v="2"/>
    <x v="590"/>
    <x v="0"/>
    <x v="179"/>
    <x v="15"/>
    <x v="2"/>
    <x v="1"/>
    <n v="320.98"/>
    <x v="0"/>
    <x v="157"/>
    <x v="1"/>
  </r>
  <r>
    <s v="CA-2017-143378"/>
    <x v="1"/>
    <s v="JR-16210"/>
    <s v="FUR-FU-10004864"/>
    <n v="8"/>
    <x v="591"/>
    <x v="1"/>
    <x v="71"/>
    <x v="39"/>
    <x v="1"/>
    <x v="3"/>
    <n v="63.94"/>
    <x v="0"/>
    <x v="946"/>
    <x v="3"/>
  </r>
  <r>
    <s v="CA-2017-143378"/>
    <x v="171"/>
    <s v="JR-16210"/>
    <s v="FUR-BO-10001972"/>
    <n v="2"/>
    <x v="591"/>
    <x v="1"/>
    <x v="71"/>
    <x v="39"/>
    <x v="1"/>
    <x v="0"/>
    <n v="120.98"/>
    <x v="8"/>
    <x v="382"/>
    <x v="0"/>
  </r>
  <r>
    <s v="CA-2016-124100"/>
    <x v="328"/>
    <s v="EH-13990"/>
    <s v="FUR-CH-10003817"/>
    <n v="6"/>
    <x v="333"/>
    <x v="0"/>
    <x v="132"/>
    <x v="2"/>
    <x v="1"/>
    <x v="1"/>
    <n v="60.74"/>
    <x v="2"/>
    <x v="664"/>
    <x v="1"/>
  </r>
  <r>
    <s v="CA-2014-163447"/>
    <x v="648"/>
    <s v="TB-21190"/>
    <s v="FUR-CH-10004477"/>
    <n v="14"/>
    <x v="592"/>
    <x v="2"/>
    <x v="13"/>
    <x v="7"/>
    <x v="2"/>
    <x v="1"/>
    <n v="60.89"/>
    <x v="2"/>
    <x v="947"/>
    <x v="1"/>
  </r>
  <r>
    <s v="CA-2016-148096"/>
    <x v="666"/>
    <s v="AO-10810"/>
    <s v="FUR-TA-10004152"/>
    <n v="2"/>
    <x v="593"/>
    <x v="1"/>
    <x v="2"/>
    <x v="2"/>
    <x v="1"/>
    <x v="2"/>
    <n v="100.80000000000001"/>
    <x v="3"/>
    <x v="948"/>
    <x v="2"/>
  </r>
  <r>
    <s v="CA-2014-131247"/>
    <x v="577"/>
    <s v="GA-14725"/>
    <s v="FUR-BO-10001337"/>
    <n v="2"/>
    <x v="137"/>
    <x v="0"/>
    <x v="70"/>
    <x v="15"/>
    <x v="2"/>
    <x v="0"/>
    <n v="120.97999999999999"/>
    <x v="8"/>
    <x v="633"/>
    <x v="0"/>
  </r>
  <r>
    <s v="CA-2017-101322"/>
    <x v="114"/>
    <s v="JG-15310"/>
    <s v="FUR-CH-10003968"/>
    <n v="6"/>
    <x v="424"/>
    <x v="1"/>
    <x v="119"/>
    <x v="35"/>
    <x v="2"/>
    <x v="1"/>
    <n v="70.98"/>
    <x v="7"/>
    <x v="949"/>
    <x v="1"/>
  </r>
  <r>
    <s v="US-2016-106600"/>
    <x v="47"/>
    <s v="RM-19375"/>
    <s v="FUR-BO-10001608"/>
    <n v="5"/>
    <x v="263"/>
    <x v="0"/>
    <x v="112"/>
    <x v="2"/>
    <x v="1"/>
    <x v="0"/>
    <n v="70.98"/>
    <x v="6"/>
    <x v="950"/>
    <x v="0"/>
  </r>
  <r>
    <s v="CA-2014-111871"/>
    <x v="667"/>
    <s v="EK-13795"/>
    <s v="FUR-BO-10004218"/>
    <n v="10"/>
    <x v="594"/>
    <x v="2"/>
    <x v="28"/>
    <x v="2"/>
    <x v="1"/>
    <x v="0"/>
    <n v="140.97999999999999"/>
    <x v="4"/>
    <x v="951"/>
    <x v="0"/>
  </r>
  <r>
    <s v="CA-2017-151484"/>
    <x v="110"/>
    <s v="CV-12805"/>
    <s v="FUR-FU-10001876"/>
    <n v="2"/>
    <x v="18"/>
    <x v="1"/>
    <x v="13"/>
    <x v="7"/>
    <x v="2"/>
    <x v="3"/>
    <n v="32.480000000000004"/>
    <x v="0"/>
    <x v="771"/>
    <x v="3"/>
  </r>
  <r>
    <s v="CA-2017-151484"/>
    <x v="110"/>
    <s v="CV-12805"/>
    <s v="FUR-FU-10004671"/>
    <n v="3"/>
    <x v="18"/>
    <x v="1"/>
    <x v="13"/>
    <x v="7"/>
    <x v="2"/>
    <x v="3"/>
    <n v="17.669999999999998"/>
    <x v="5"/>
    <x v="952"/>
    <x v="3"/>
  </r>
  <r>
    <s v="CA-2014-103989"/>
    <x v="110"/>
    <s v="MC-17605"/>
    <s v="FUR-FU-10003981"/>
    <n v="3"/>
    <x v="80"/>
    <x v="1"/>
    <x v="25"/>
    <x v="17"/>
    <x v="3"/>
    <x v="3"/>
    <n v="2.08"/>
    <x v="2"/>
    <x v="953"/>
    <x v="3"/>
  </r>
  <r>
    <s v="CA-2014-103989"/>
    <x v="110"/>
    <s v="MC-17605"/>
    <s v="FUR-FU-10002508"/>
    <n v="3"/>
    <x v="80"/>
    <x v="1"/>
    <x v="25"/>
    <x v="17"/>
    <x v="3"/>
    <x v="3"/>
    <n v="8.34"/>
    <x v="0"/>
    <x v="761"/>
    <x v="3"/>
  </r>
  <r>
    <s v="CA-2015-158421"/>
    <x v="668"/>
    <s v="GB-14575"/>
    <s v="FUR-CH-10000309"/>
    <n v="4"/>
    <x v="407"/>
    <x v="0"/>
    <x v="3"/>
    <x v="3"/>
    <x v="2"/>
    <x v="1"/>
    <n v="422.51"/>
    <x v="0"/>
    <x v="954"/>
    <x v="1"/>
  </r>
  <r>
    <s v="CA-2016-143609"/>
    <x v="422"/>
    <s v="DB-13270"/>
    <s v="FUR-CH-10004218"/>
    <n v="5"/>
    <x v="595"/>
    <x v="2"/>
    <x v="193"/>
    <x v="39"/>
    <x v="1"/>
    <x v="1"/>
    <n v="100.98"/>
    <x v="3"/>
    <x v="955"/>
    <x v="1"/>
  </r>
  <r>
    <s v="CA-2016-157259"/>
    <x v="669"/>
    <s v="JM-15535"/>
    <s v="FUR-FU-10003192"/>
    <n v="9"/>
    <x v="230"/>
    <x v="0"/>
    <x v="2"/>
    <x v="2"/>
    <x v="1"/>
    <x v="3"/>
    <n v="88.839999999999989"/>
    <x v="2"/>
    <x v="956"/>
    <x v="3"/>
  </r>
  <r>
    <s v="CA-2016-118332"/>
    <x v="670"/>
    <s v="PK-19075"/>
    <s v="FUR-CH-10001708"/>
    <n v="5"/>
    <x v="68"/>
    <x v="0"/>
    <x v="25"/>
    <x v="17"/>
    <x v="3"/>
    <x v="1"/>
    <n v="140.98000000000002"/>
    <x v="7"/>
    <x v="957"/>
    <x v="1"/>
  </r>
  <r>
    <s v="CA-2017-145660"/>
    <x v="341"/>
    <s v="MG-17650"/>
    <s v="FUR-FU-10002885"/>
    <n v="2"/>
    <x v="521"/>
    <x v="2"/>
    <x v="37"/>
    <x v="17"/>
    <x v="3"/>
    <x v="3"/>
    <n v="4.82"/>
    <x v="0"/>
    <x v="280"/>
    <x v="3"/>
  </r>
  <r>
    <s v="CA-2016-133697"/>
    <x v="671"/>
    <s v="CM-12445"/>
    <s v="FUR-CH-10002372"/>
    <n v="1"/>
    <x v="596"/>
    <x v="0"/>
    <x v="6"/>
    <x v="5"/>
    <x v="3"/>
    <x v="1"/>
    <n v="80.98"/>
    <x v="0"/>
    <x v="958"/>
    <x v="1"/>
  </r>
  <r>
    <s v="CA-2017-119809"/>
    <x v="672"/>
    <s v="YS-21880"/>
    <s v="FUR-FU-10001475"/>
    <n v="3"/>
    <x v="597"/>
    <x v="1"/>
    <x v="15"/>
    <x v="13"/>
    <x v="1"/>
    <x v="3"/>
    <n v="21.98"/>
    <x v="5"/>
    <x v="959"/>
    <x v="3"/>
  </r>
  <r>
    <s v="CA-2015-161711"/>
    <x v="673"/>
    <s v="MC-17425"/>
    <s v="FUR-FU-10000087"/>
    <n v="3"/>
    <x v="444"/>
    <x v="1"/>
    <x v="6"/>
    <x v="5"/>
    <x v="3"/>
    <x v="3"/>
    <n v="22.72"/>
    <x v="2"/>
    <x v="960"/>
    <x v="3"/>
  </r>
  <r>
    <s v="CA-2017-140627"/>
    <x v="674"/>
    <s v="DK-12985"/>
    <s v="FUR-FU-10000087"/>
    <n v="4"/>
    <x v="84"/>
    <x v="0"/>
    <x v="0"/>
    <x v="0"/>
    <x v="0"/>
    <x v="3"/>
    <n v="22.72"/>
    <x v="2"/>
    <x v="44"/>
    <x v="3"/>
  </r>
  <r>
    <s v="CA-2015-133445"/>
    <x v="675"/>
    <s v="JF-15490"/>
    <s v="FUR-BO-10003660"/>
    <n v="1"/>
    <x v="520"/>
    <x v="0"/>
    <x v="28"/>
    <x v="2"/>
    <x v="1"/>
    <x v="0"/>
    <n v="220.98"/>
    <x v="0"/>
    <x v="556"/>
    <x v="0"/>
  </r>
  <r>
    <s v="CA-2015-133445"/>
    <x v="539"/>
    <s v="JF-15490"/>
    <s v="FUR-CH-10000422"/>
    <n v="4"/>
    <x v="520"/>
    <x v="0"/>
    <x v="28"/>
    <x v="2"/>
    <x v="1"/>
    <x v="1"/>
    <n v="90.99"/>
    <x v="0"/>
    <x v="961"/>
    <x v="1"/>
  </r>
  <r>
    <s v="US-2017-142188"/>
    <x v="676"/>
    <s v="JF-15415"/>
    <s v="FUR-CH-10003199"/>
    <n v="2"/>
    <x v="598"/>
    <x v="0"/>
    <x v="15"/>
    <x v="13"/>
    <x v="1"/>
    <x v="1"/>
    <n v="110.98"/>
    <x v="0"/>
    <x v="249"/>
    <x v="1"/>
  </r>
  <r>
    <s v="CA-2015-134075"/>
    <x v="677"/>
    <s v="HA-14905"/>
    <s v="FUR-FU-10004597"/>
    <n v="3"/>
    <x v="524"/>
    <x v="0"/>
    <x v="178"/>
    <x v="12"/>
    <x v="1"/>
    <x v="3"/>
    <n v="55.5"/>
    <x v="5"/>
    <x v="962"/>
    <x v="3"/>
  </r>
  <r>
    <s v="CA-2017-141572"/>
    <x v="629"/>
    <s v="LO-17170"/>
    <s v="FUR-FU-10001185"/>
    <n v="8"/>
    <x v="599"/>
    <x v="1"/>
    <x v="40"/>
    <x v="28"/>
    <x v="2"/>
    <x v="3"/>
    <n v="30.930000000000003"/>
    <x v="0"/>
    <x v="963"/>
    <x v="3"/>
  </r>
  <r>
    <s v="CA-2015-112305"/>
    <x v="662"/>
    <s v="KB-16405"/>
    <s v="FUR-FU-10002364"/>
    <n v="3"/>
    <x v="582"/>
    <x v="2"/>
    <x v="13"/>
    <x v="7"/>
    <x v="2"/>
    <x v="3"/>
    <n v="7.38"/>
    <x v="5"/>
    <x v="666"/>
    <x v="3"/>
  </r>
  <r>
    <s v="CA-2017-121580"/>
    <x v="102"/>
    <s v="ML-17410"/>
    <s v="FUR-FU-10003981"/>
    <n v="3"/>
    <x v="459"/>
    <x v="0"/>
    <x v="3"/>
    <x v="3"/>
    <x v="2"/>
    <x v="3"/>
    <n v="2.08"/>
    <x v="2"/>
    <x v="953"/>
    <x v="3"/>
  </r>
  <r>
    <s v="CA-2015-151624"/>
    <x v="678"/>
    <s v="VW-21775"/>
    <s v="FUR-FU-10001731"/>
    <n v="8"/>
    <x v="34"/>
    <x v="1"/>
    <x v="23"/>
    <x v="15"/>
    <x v="2"/>
    <x v="3"/>
    <n v="2.67"/>
    <x v="2"/>
    <x v="512"/>
    <x v="3"/>
  </r>
  <r>
    <s v="CA-2017-102379"/>
    <x v="679"/>
    <s v="BB-11545"/>
    <s v="FUR-CH-10004983"/>
    <n v="9"/>
    <x v="351"/>
    <x v="1"/>
    <x v="9"/>
    <x v="8"/>
    <x v="3"/>
    <x v="1"/>
    <n v="160.97999999999999"/>
    <x v="3"/>
    <x v="964"/>
    <x v="1"/>
  </r>
  <r>
    <s v="US-2016-139087"/>
    <x v="112"/>
    <s v="DK-13375"/>
    <s v="FUR-FU-10001847"/>
    <n v="3"/>
    <x v="318"/>
    <x v="0"/>
    <x v="128"/>
    <x v="15"/>
    <x v="2"/>
    <x v="3"/>
    <n v="4.1399999999999997"/>
    <x v="0"/>
    <x v="463"/>
    <x v="3"/>
  </r>
  <r>
    <s v="US-2016-139087"/>
    <x v="12"/>
    <s v="DK-13375"/>
    <s v="FUR-FU-10004164"/>
    <n v="5"/>
    <x v="318"/>
    <x v="0"/>
    <x v="128"/>
    <x v="15"/>
    <x v="2"/>
    <x v="3"/>
    <n v="4.95"/>
    <x v="0"/>
    <x v="965"/>
    <x v="3"/>
  </r>
  <r>
    <s v="CA-2015-116484"/>
    <x v="680"/>
    <s v="JK-15205"/>
    <s v="FUR-FU-10002874"/>
    <n v="2"/>
    <x v="254"/>
    <x v="0"/>
    <x v="28"/>
    <x v="2"/>
    <x v="1"/>
    <x v="3"/>
    <n v="39.89"/>
    <x v="2"/>
    <x v="966"/>
    <x v="3"/>
  </r>
  <r>
    <s v="CA-2016-100944"/>
    <x v="94"/>
    <s v="EH-13765"/>
    <s v="FUR-CH-10000988"/>
    <n v="5"/>
    <x v="283"/>
    <x v="1"/>
    <x v="103"/>
    <x v="7"/>
    <x v="2"/>
    <x v="1"/>
    <n v="140.81"/>
    <x v="0"/>
    <x v="443"/>
    <x v="1"/>
  </r>
  <r>
    <s v="CA-2016-125080"/>
    <x v="160"/>
    <s v="VW-21775"/>
    <s v="FUR-TA-10003238"/>
    <n v="2"/>
    <x v="34"/>
    <x v="1"/>
    <x v="23"/>
    <x v="15"/>
    <x v="2"/>
    <x v="2"/>
    <n v="550.98"/>
    <x v="9"/>
    <x v="967"/>
    <x v="2"/>
  </r>
  <r>
    <s v="CA-2014-100090"/>
    <x v="681"/>
    <s v="EB-13705"/>
    <s v="FUR-TA-10003715"/>
    <n v="3"/>
    <x v="70"/>
    <x v="1"/>
    <x v="39"/>
    <x v="15"/>
    <x v="2"/>
    <x v="2"/>
    <n v="209.37"/>
    <x v="2"/>
    <x v="968"/>
    <x v="2"/>
  </r>
  <r>
    <s v="US-2015-139675"/>
    <x v="502"/>
    <s v="NF-18595"/>
    <s v="FUR-CH-10004063"/>
    <n v="4"/>
    <x v="165"/>
    <x v="2"/>
    <x v="13"/>
    <x v="7"/>
    <x v="2"/>
    <x v="1"/>
    <n v="285.98"/>
    <x v="3"/>
    <x v="969"/>
    <x v="1"/>
  </r>
  <r>
    <s v="US-2015-139675"/>
    <x v="682"/>
    <s v="NF-18595"/>
    <s v="FUR-FU-10001979"/>
    <n v="8"/>
    <x v="165"/>
    <x v="2"/>
    <x v="13"/>
    <x v="7"/>
    <x v="2"/>
    <x v="3"/>
    <n v="40.97"/>
    <x v="0"/>
    <x v="126"/>
    <x v="3"/>
  </r>
  <r>
    <s v="CA-2017-143756"/>
    <x v="683"/>
    <s v="ME-17725"/>
    <s v="FUR-CH-10001854"/>
    <n v="2"/>
    <x v="600"/>
    <x v="0"/>
    <x v="194"/>
    <x v="25"/>
    <x v="0"/>
    <x v="1"/>
    <n v="350.98"/>
    <x v="0"/>
    <x v="498"/>
    <x v="1"/>
  </r>
  <r>
    <s v="CA-2017-107314"/>
    <x v="594"/>
    <s v="MZ-17335"/>
    <s v="FUR-FU-10003489"/>
    <n v="3"/>
    <x v="601"/>
    <x v="2"/>
    <x v="28"/>
    <x v="2"/>
    <x v="1"/>
    <x v="3"/>
    <n v="8.61"/>
    <x v="0"/>
    <x v="970"/>
    <x v="3"/>
  </r>
  <r>
    <s v="CA-2016-163328"/>
    <x v="389"/>
    <s v="TP-21565"/>
    <s v="FUR-CH-10003298"/>
    <n v="1"/>
    <x v="602"/>
    <x v="1"/>
    <x v="195"/>
    <x v="39"/>
    <x v="1"/>
    <x v="1"/>
    <n v="130.97999999999999"/>
    <x v="2"/>
    <x v="971"/>
    <x v="1"/>
  </r>
  <r>
    <s v="CA-2016-163328"/>
    <x v="583"/>
    <s v="TP-21565"/>
    <s v="FUR-CH-10000229"/>
    <n v="3"/>
    <x v="602"/>
    <x v="1"/>
    <x v="195"/>
    <x v="39"/>
    <x v="1"/>
    <x v="1"/>
    <n v="270.98"/>
    <x v="2"/>
    <x v="825"/>
    <x v="1"/>
  </r>
  <r>
    <s v="CA-2014-112837"/>
    <x v="647"/>
    <s v="LW-17125"/>
    <s v="FUR-FU-10004006"/>
    <n v="3"/>
    <x v="603"/>
    <x v="0"/>
    <x v="196"/>
    <x v="2"/>
    <x v="1"/>
    <x v="3"/>
    <n v="42.65"/>
    <x v="2"/>
    <x v="24"/>
    <x v="3"/>
  </r>
  <r>
    <s v="CA-2014-167927"/>
    <x v="366"/>
    <s v="XP-21865"/>
    <s v="FUR-FU-10002918"/>
    <n v="3"/>
    <x v="604"/>
    <x v="0"/>
    <x v="197"/>
    <x v="17"/>
    <x v="3"/>
    <x v="3"/>
    <n v="90.98"/>
    <x v="2"/>
    <x v="63"/>
    <x v="3"/>
  </r>
  <r>
    <s v="CA-2014-167927"/>
    <x v="366"/>
    <s v="XP-21865"/>
    <s v="FUR-FU-10002268"/>
    <n v="3"/>
    <x v="604"/>
    <x v="0"/>
    <x v="197"/>
    <x v="17"/>
    <x v="3"/>
    <x v="3"/>
    <n v="4.91"/>
    <x v="2"/>
    <x v="352"/>
    <x v="3"/>
  </r>
  <r>
    <s v="CA-2016-165995"/>
    <x v="684"/>
    <s v="BG-11740"/>
    <s v="FUR-FU-10000672"/>
    <n v="4"/>
    <x v="435"/>
    <x v="0"/>
    <x v="3"/>
    <x v="3"/>
    <x v="2"/>
    <x v="3"/>
    <n v="11.76"/>
    <x v="0"/>
    <x v="27"/>
    <x v="3"/>
  </r>
  <r>
    <s v="CA-2017-143112"/>
    <x v="506"/>
    <s v="TS-21370"/>
    <s v="FUR-CH-10002880"/>
    <n v="2"/>
    <x v="226"/>
    <x v="1"/>
    <x v="13"/>
    <x v="7"/>
    <x v="2"/>
    <x v="1"/>
    <n v="122.99000000000001"/>
    <x v="0"/>
    <x v="712"/>
    <x v="1"/>
  </r>
  <r>
    <s v="CA-2017-161557"/>
    <x v="685"/>
    <s v="AG-10900"/>
    <s v="FUR-FU-10004622"/>
    <n v="5"/>
    <x v="261"/>
    <x v="0"/>
    <x v="49"/>
    <x v="2"/>
    <x v="1"/>
    <x v="3"/>
    <n v="54.2"/>
    <x v="0"/>
    <x v="972"/>
    <x v="3"/>
  </r>
  <r>
    <s v="CA-2016-103919"/>
    <x v="191"/>
    <s v="TP-21565"/>
    <s v="FUR-FU-10001756"/>
    <n v="5"/>
    <x v="602"/>
    <x v="1"/>
    <x v="195"/>
    <x v="39"/>
    <x v="1"/>
    <x v="3"/>
    <n v="19.04"/>
    <x v="2"/>
    <x v="973"/>
    <x v="3"/>
  </r>
  <r>
    <s v="CA-2016-113425"/>
    <x v="686"/>
    <s v="JK-16120"/>
    <s v="FUR-BO-10002598"/>
    <n v="2"/>
    <x v="209"/>
    <x v="2"/>
    <x v="14"/>
    <x v="8"/>
    <x v="3"/>
    <x v="0"/>
    <n v="70.98"/>
    <x v="0"/>
    <x v="585"/>
    <x v="0"/>
  </r>
  <r>
    <s v="CA-2017-143035"/>
    <x v="687"/>
    <s v="CC-12430"/>
    <s v="FUR-FU-10001934"/>
    <n v="4"/>
    <x v="140"/>
    <x v="2"/>
    <x v="40"/>
    <x v="28"/>
    <x v="2"/>
    <x v="3"/>
    <n v="20.98"/>
    <x v="0"/>
    <x v="974"/>
    <x v="3"/>
  </r>
  <r>
    <s v="CA-2014-107811"/>
    <x v="629"/>
    <s v="LA-16780"/>
    <s v="FUR-CH-10001394"/>
    <n v="2"/>
    <x v="160"/>
    <x v="1"/>
    <x v="32"/>
    <x v="18"/>
    <x v="2"/>
    <x v="1"/>
    <n v="350.98999999999995"/>
    <x v="3"/>
    <x v="722"/>
    <x v="1"/>
  </r>
  <r>
    <s v="US-2016-116442"/>
    <x v="688"/>
    <s v="BP-11230"/>
    <s v="FUR-FU-10002364"/>
    <n v="2"/>
    <x v="277"/>
    <x v="0"/>
    <x v="115"/>
    <x v="13"/>
    <x v="1"/>
    <x v="3"/>
    <n v="7.38"/>
    <x v="5"/>
    <x v="703"/>
    <x v="3"/>
  </r>
  <r>
    <s v="CA-2016-127236"/>
    <x v="43"/>
    <s v="TB-21595"/>
    <s v="FUR-BO-10004015"/>
    <n v="5"/>
    <x v="69"/>
    <x v="0"/>
    <x v="29"/>
    <x v="6"/>
    <x v="3"/>
    <x v="0"/>
    <n v="119.99000000000001"/>
    <x v="2"/>
    <x v="975"/>
    <x v="0"/>
  </r>
  <r>
    <s v="CA-2016-129126"/>
    <x v="43"/>
    <s v="PK-19075"/>
    <s v="FUR-FU-10002937"/>
    <n v="4"/>
    <x v="68"/>
    <x v="0"/>
    <x v="25"/>
    <x v="17"/>
    <x v="3"/>
    <x v="3"/>
    <n v="99.23"/>
    <x v="0"/>
    <x v="976"/>
    <x v="3"/>
  </r>
  <r>
    <s v="CA-2017-125472"/>
    <x v="44"/>
    <s v="BD-11725"/>
    <s v="FUR-BO-10000330"/>
    <n v="2"/>
    <x v="93"/>
    <x v="0"/>
    <x v="48"/>
    <x v="0"/>
    <x v="0"/>
    <x v="0"/>
    <n v="120.98"/>
    <x v="8"/>
    <x v="382"/>
    <x v="0"/>
  </r>
  <r>
    <s v="CA-2017-125472"/>
    <x v="45"/>
    <s v="BD-11725"/>
    <s v="FUR-FU-10001731"/>
    <n v="3"/>
    <x v="93"/>
    <x v="0"/>
    <x v="48"/>
    <x v="0"/>
    <x v="0"/>
    <x v="3"/>
    <n v="2.67"/>
    <x v="2"/>
    <x v="622"/>
    <x v="3"/>
  </r>
  <r>
    <s v="CA-2017-154074"/>
    <x v="45"/>
    <s v="BW-11110"/>
    <s v="FUR-CH-10002331"/>
    <n v="2"/>
    <x v="356"/>
    <x v="1"/>
    <x v="6"/>
    <x v="5"/>
    <x v="3"/>
    <x v="1"/>
    <n v="355.98"/>
    <x v="3"/>
    <x v="977"/>
    <x v="1"/>
  </r>
  <r>
    <s v="CA-2017-161774"/>
    <x v="46"/>
    <s v="GT-14710"/>
    <s v="FUR-CH-10003981"/>
    <n v="5"/>
    <x v="138"/>
    <x v="0"/>
    <x v="13"/>
    <x v="7"/>
    <x v="2"/>
    <x v="1"/>
    <n v="256.98"/>
    <x v="7"/>
    <x v="978"/>
    <x v="1"/>
  </r>
  <r>
    <s v="CA-2016-140130"/>
    <x v="47"/>
    <s v="HW-14935"/>
    <s v="FUR-CH-10002084"/>
    <n v="3"/>
    <x v="130"/>
    <x v="1"/>
    <x v="49"/>
    <x v="2"/>
    <x v="1"/>
    <x v="1"/>
    <n v="122.99000000000001"/>
    <x v="7"/>
    <x v="630"/>
    <x v="1"/>
  </r>
  <r>
    <s v="CA-2015-149650"/>
    <x v="48"/>
    <s v="RD-19660"/>
    <s v="FUR-CH-10003956"/>
    <n v="8"/>
    <x v="162"/>
    <x v="2"/>
    <x v="78"/>
    <x v="23"/>
    <x v="3"/>
    <x v="1"/>
    <n v="70.98"/>
    <x v="2"/>
    <x v="979"/>
    <x v="1"/>
  </r>
  <r>
    <s v="CA-2014-165764"/>
    <x v="49"/>
    <s v="SH-20395"/>
    <s v="FUR-TA-10001768"/>
    <n v="6"/>
    <x v="605"/>
    <x v="0"/>
    <x v="47"/>
    <x v="34"/>
    <x v="0"/>
    <x v="2"/>
    <n v="262.51"/>
    <x v="0"/>
    <x v="980"/>
    <x v="2"/>
  </r>
  <r>
    <s v="CA-2014-165764"/>
    <x v="43"/>
    <s v="SH-20395"/>
    <s v="FUR-FU-10001468"/>
    <n v="3"/>
    <x v="605"/>
    <x v="0"/>
    <x v="47"/>
    <x v="34"/>
    <x v="0"/>
    <x v="3"/>
    <n v="170.98"/>
    <x v="2"/>
    <x v="981"/>
    <x v="3"/>
  </r>
  <r>
    <s v="US-2017-116897"/>
    <x v="50"/>
    <s v="JG-15160"/>
    <s v="FUR-FU-10004963"/>
    <n v="4"/>
    <x v="278"/>
    <x v="0"/>
    <x v="2"/>
    <x v="2"/>
    <x v="1"/>
    <x v="3"/>
    <n v="8.75"/>
    <x v="0"/>
    <x v="938"/>
    <x v="3"/>
  </r>
  <r>
    <s v="US-2017-113992"/>
    <x v="51"/>
    <s v="LC-16885"/>
    <s v="FUR-TA-10000577"/>
    <n v="4"/>
    <x v="24"/>
    <x v="0"/>
    <x v="18"/>
    <x v="2"/>
    <x v="1"/>
    <x v="2"/>
    <n v="348.21"/>
    <x v="1"/>
    <x v="179"/>
    <x v="2"/>
  </r>
  <r>
    <s v="CA-2014-166891"/>
    <x v="52"/>
    <s v="CC-12220"/>
    <s v="FUR-CH-10003298"/>
    <n v="5"/>
    <x v="189"/>
    <x v="0"/>
    <x v="87"/>
    <x v="6"/>
    <x v="3"/>
    <x v="1"/>
    <n v="130.97999999999999"/>
    <x v="2"/>
    <x v="638"/>
    <x v="1"/>
  </r>
  <r>
    <s v="CA-2016-101161"/>
    <x v="53"/>
    <s v="BW-11110"/>
    <s v="FUR-FU-10003535"/>
    <n v="3"/>
    <x v="356"/>
    <x v="1"/>
    <x v="6"/>
    <x v="5"/>
    <x v="3"/>
    <x v="3"/>
    <n v="27.42"/>
    <x v="2"/>
    <x v="982"/>
    <x v="3"/>
  </r>
  <r>
    <s v="US-2017-119816"/>
    <x v="54"/>
    <s v="TT-21460"/>
    <s v="FUR-FU-10004848"/>
    <n v="5"/>
    <x v="606"/>
    <x v="2"/>
    <x v="6"/>
    <x v="5"/>
    <x v="3"/>
    <x v="3"/>
    <n v="51.75"/>
    <x v="2"/>
    <x v="983"/>
    <x v="3"/>
  </r>
  <r>
    <s v="CA-2017-161102"/>
    <x v="55"/>
    <s v="EC-14050"/>
    <s v="FUR-FU-10003142"/>
    <n v="7"/>
    <x v="607"/>
    <x v="0"/>
    <x v="28"/>
    <x v="2"/>
    <x v="1"/>
    <x v="3"/>
    <n v="5.28"/>
    <x v="2"/>
    <x v="984"/>
    <x v="3"/>
  </r>
  <r>
    <s v="US-2017-133361"/>
    <x v="56"/>
    <s v="AJ-10780"/>
    <s v="FUR-CH-10003298"/>
    <n v="2"/>
    <x v="139"/>
    <x v="1"/>
    <x v="71"/>
    <x v="25"/>
    <x v="0"/>
    <x v="1"/>
    <n v="130.97999999999999"/>
    <x v="2"/>
    <x v="985"/>
    <x v="1"/>
  </r>
  <r>
    <s v="US-2016-155404"/>
    <x v="57"/>
    <s v="AS-10630"/>
    <s v="FUR-FU-10004586"/>
    <n v="2"/>
    <x v="510"/>
    <x v="2"/>
    <x v="28"/>
    <x v="2"/>
    <x v="1"/>
    <x v="3"/>
    <n v="6.64"/>
    <x v="0"/>
    <x v="560"/>
    <x v="3"/>
  </r>
  <r>
    <s v="CA-2016-163804"/>
    <x v="58"/>
    <s v="DB-13270"/>
    <s v="FUR-FU-10004864"/>
    <n v="6"/>
    <x v="595"/>
    <x v="2"/>
    <x v="193"/>
    <x v="39"/>
    <x v="1"/>
    <x v="3"/>
    <n v="63.94"/>
    <x v="0"/>
    <x v="875"/>
    <x v="3"/>
  </r>
  <r>
    <s v="CA-2014-149524"/>
    <x v="59"/>
    <s v="BS-11590"/>
    <s v="FUR-BO-10003433"/>
    <n v="4"/>
    <x v="608"/>
    <x v="1"/>
    <x v="3"/>
    <x v="3"/>
    <x v="2"/>
    <x v="0"/>
    <n v="30.98"/>
    <x v="0"/>
    <x v="986"/>
    <x v="0"/>
  </r>
  <r>
    <s v="CA-2017-140872"/>
    <x v="59"/>
    <s v="NR-18550"/>
    <s v="FUR-BO-10002824"/>
    <n v="2"/>
    <x v="529"/>
    <x v="0"/>
    <x v="14"/>
    <x v="8"/>
    <x v="3"/>
    <x v="0"/>
    <n v="150.98000000000002"/>
    <x v="6"/>
    <x v="101"/>
    <x v="0"/>
  </r>
  <r>
    <s v="CA-2017-113908"/>
    <x v="59"/>
    <s v="KN-16390"/>
    <s v="FUR-TA-10001932"/>
    <n v="2"/>
    <x v="609"/>
    <x v="1"/>
    <x v="13"/>
    <x v="7"/>
    <x v="2"/>
    <x v="2"/>
    <n v="320.64"/>
    <x v="0"/>
    <x v="604"/>
    <x v="2"/>
  </r>
  <r>
    <s v="CA-2014-149594"/>
    <x v="60"/>
    <s v="MF-18250"/>
    <s v="FUR-FU-10000222"/>
    <n v="4"/>
    <x v="534"/>
    <x v="1"/>
    <x v="2"/>
    <x v="2"/>
    <x v="1"/>
    <x v="3"/>
    <n v="32.479999999999997"/>
    <x v="2"/>
    <x v="987"/>
    <x v="3"/>
  </r>
  <r>
    <s v="CA-2016-113845"/>
    <x v="61"/>
    <s v="FA-14230"/>
    <s v="FUR-BO-10004695"/>
    <n v="2"/>
    <x v="271"/>
    <x v="1"/>
    <x v="21"/>
    <x v="5"/>
    <x v="3"/>
    <x v="0"/>
    <n v="180.98"/>
    <x v="4"/>
    <x v="598"/>
    <x v="0"/>
  </r>
  <r>
    <s v="CA-2015-103135"/>
    <x v="62"/>
    <s v="SS-20515"/>
    <s v="FUR-FU-10001487"/>
    <n v="3"/>
    <x v="610"/>
    <x v="2"/>
    <x v="69"/>
    <x v="0"/>
    <x v="0"/>
    <x v="3"/>
    <n v="6.9799999999999995"/>
    <x v="0"/>
    <x v="566"/>
    <x v="3"/>
  </r>
  <r>
    <s v="US-2016-128909"/>
    <x v="63"/>
    <s v="SP-20545"/>
    <s v="FUR-FU-10004071"/>
    <n v="4"/>
    <x v="611"/>
    <x v="1"/>
    <x v="3"/>
    <x v="3"/>
    <x v="2"/>
    <x v="3"/>
    <n v="104.01"/>
    <x v="0"/>
    <x v="988"/>
    <x v="3"/>
  </r>
  <r>
    <s v="US-2017-116652"/>
    <x v="64"/>
    <s v="RD-19480"/>
    <s v="FUR-CH-10002961"/>
    <n v="3"/>
    <x v="296"/>
    <x v="0"/>
    <x v="48"/>
    <x v="6"/>
    <x v="3"/>
    <x v="1"/>
    <n v="90.98"/>
    <x v="2"/>
    <x v="63"/>
    <x v="1"/>
  </r>
  <r>
    <s v="US-2017-116652"/>
    <x v="65"/>
    <s v="RD-19480"/>
    <s v="FUR-FU-10001488"/>
    <n v="5"/>
    <x v="296"/>
    <x v="0"/>
    <x v="48"/>
    <x v="6"/>
    <x v="3"/>
    <x v="3"/>
    <n v="105.98"/>
    <x v="0"/>
    <x v="989"/>
    <x v="3"/>
  </r>
  <r>
    <s v="CA-2017-138289"/>
    <x v="66"/>
    <s v="AR-10540"/>
    <s v="FUR-CH-10004626"/>
    <n v="3"/>
    <x v="490"/>
    <x v="0"/>
    <x v="172"/>
    <x v="35"/>
    <x v="2"/>
    <x v="1"/>
    <n v="100.89"/>
    <x v="0"/>
    <x v="806"/>
    <x v="1"/>
  </r>
  <r>
    <s v="CA-2014-128209"/>
    <x v="64"/>
    <s v="GT-14710"/>
    <s v="FUR-BO-10002213"/>
    <n v="10"/>
    <x v="138"/>
    <x v="0"/>
    <x v="13"/>
    <x v="7"/>
    <x v="2"/>
    <x v="0"/>
    <n v="500.98000000000008"/>
    <x v="8"/>
    <x v="990"/>
    <x v="0"/>
  </r>
  <r>
    <s v="CA-2014-169684"/>
    <x v="67"/>
    <s v="FH-14365"/>
    <s v="FUR-TA-10003008"/>
    <n v="3"/>
    <x v="577"/>
    <x v="1"/>
    <x v="58"/>
    <x v="7"/>
    <x v="2"/>
    <x v="2"/>
    <n v="182.55"/>
    <x v="0"/>
    <x v="930"/>
    <x v="2"/>
  </r>
  <r>
    <s v="CA-2015-109862"/>
    <x v="67"/>
    <s v="HK-14890"/>
    <s v="FUR-CH-10002439"/>
    <n v="5"/>
    <x v="33"/>
    <x v="1"/>
    <x v="20"/>
    <x v="9"/>
    <x v="0"/>
    <x v="1"/>
    <n v="58.220000000000006"/>
    <x v="7"/>
    <x v="991"/>
    <x v="1"/>
  </r>
  <r>
    <s v="US-2017-107888"/>
    <x v="67"/>
    <s v="CC-12220"/>
    <s v="FUR-FU-10003394"/>
    <n v="2"/>
    <x v="189"/>
    <x v="0"/>
    <x v="87"/>
    <x v="6"/>
    <x v="3"/>
    <x v="3"/>
    <n v="69.959999999999994"/>
    <x v="0"/>
    <x v="992"/>
    <x v="3"/>
  </r>
  <r>
    <s v="CA-2014-113880"/>
    <x v="68"/>
    <s v="VF-21715"/>
    <s v="FUR-CH-10000863"/>
    <n v="6"/>
    <x v="516"/>
    <x v="2"/>
    <x v="15"/>
    <x v="13"/>
    <x v="1"/>
    <x v="1"/>
    <n v="150.97999999999999"/>
    <x v="0"/>
    <x v="993"/>
    <x v="1"/>
  </r>
  <r>
    <s v="US-2015-164966"/>
    <x v="69"/>
    <s v="GH-14410"/>
    <s v="FUR-CH-10002304"/>
    <n v="6"/>
    <x v="474"/>
    <x v="2"/>
    <x v="28"/>
    <x v="2"/>
    <x v="1"/>
    <x v="1"/>
    <n v="25.98"/>
    <x v="3"/>
    <x v="994"/>
    <x v="1"/>
  </r>
  <r>
    <s v="CA-2015-126739"/>
    <x v="70"/>
    <s v="JH-16180"/>
    <s v="FUR-CH-10000422"/>
    <n v="4"/>
    <x v="413"/>
    <x v="0"/>
    <x v="158"/>
    <x v="39"/>
    <x v="1"/>
    <x v="1"/>
    <n v="90.99"/>
    <x v="0"/>
    <x v="961"/>
    <x v="1"/>
  </r>
  <r>
    <s v="CA-2015-166947"/>
    <x v="71"/>
    <s v="EB-13750"/>
    <s v="FUR-CH-10004997"/>
    <n v="9"/>
    <x v="439"/>
    <x v="1"/>
    <x v="75"/>
    <x v="5"/>
    <x v="3"/>
    <x v="1"/>
    <n v="187.98"/>
    <x v="2"/>
    <x v="995"/>
    <x v="1"/>
  </r>
  <r>
    <s v="CA-2014-166086"/>
    <x v="72"/>
    <s v="CT-11995"/>
    <s v="FUR-TA-10003469"/>
    <n v="2"/>
    <x v="293"/>
    <x v="0"/>
    <x v="72"/>
    <x v="11"/>
    <x v="3"/>
    <x v="2"/>
    <n v="138.75"/>
    <x v="2"/>
    <x v="996"/>
    <x v="2"/>
  </r>
  <r>
    <s v="CA-2014-166086"/>
    <x v="73"/>
    <s v="CT-11995"/>
    <s v="FUR-CH-10004675"/>
    <n v="4"/>
    <x v="293"/>
    <x v="0"/>
    <x v="72"/>
    <x v="11"/>
    <x v="3"/>
    <x v="1"/>
    <n v="218.07999999999998"/>
    <x v="2"/>
    <x v="364"/>
    <x v="1"/>
  </r>
  <r>
    <s v="CA-2014-100678"/>
    <x v="74"/>
    <s v="KM-16720"/>
    <s v="FUR-CH-10002602"/>
    <n v="3"/>
    <x v="10"/>
    <x v="0"/>
    <x v="2"/>
    <x v="2"/>
    <x v="1"/>
    <x v="1"/>
    <n v="150.98000000000002"/>
    <x v="7"/>
    <x v="335"/>
    <x v="1"/>
  </r>
  <r>
    <s v="CA-2017-123085"/>
    <x v="75"/>
    <s v="EJ-13720"/>
    <s v="FUR-CH-10003968"/>
    <n v="3"/>
    <x v="467"/>
    <x v="0"/>
    <x v="49"/>
    <x v="2"/>
    <x v="1"/>
    <x v="1"/>
    <n v="70.98"/>
    <x v="7"/>
    <x v="807"/>
    <x v="1"/>
  </r>
  <r>
    <s v="CA-2016-169887"/>
    <x v="76"/>
    <s v="MS-17530"/>
    <s v="FUR-FU-10003095"/>
    <n v="3"/>
    <x v="378"/>
    <x v="0"/>
    <x v="49"/>
    <x v="2"/>
    <x v="1"/>
    <x v="3"/>
    <n v="33.979999999999997"/>
    <x v="0"/>
    <x v="997"/>
    <x v="3"/>
  </r>
  <r>
    <s v="CA-2017-104731"/>
    <x v="77"/>
    <s v="AM-10705"/>
    <s v="FUR-FU-10003274"/>
    <n v="5"/>
    <x v="291"/>
    <x v="0"/>
    <x v="76"/>
    <x v="30"/>
    <x v="0"/>
    <x v="3"/>
    <n v="1.76"/>
    <x v="0"/>
    <x v="998"/>
    <x v="3"/>
  </r>
  <r>
    <s v="CA-2017-104731"/>
    <x v="78"/>
    <s v="AM-10705"/>
    <s v="FUR-BO-10003441"/>
    <n v="3"/>
    <x v="291"/>
    <x v="0"/>
    <x v="76"/>
    <x v="30"/>
    <x v="0"/>
    <x v="0"/>
    <n v="100.98"/>
    <x v="2"/>
    <x v="555"/>
    <x v="0"/>
  </r>
  <r>
    <s v="CA-2014-154095"/>
    <x v="79"/>
    <s v="ON-18715"/>
    <s v="FUR-FU-10003849"/>
    <n v="3"/>
    <x v="612"/>
    <x v="1"/>
    <x v="198"/>
    <x v="40"/>
    <x v="2"/>
    <x v="3"/>
    <n v="20.239999999999998"/>
    <x v="0"/>
    <x v="596"/>
    <x v="3"/>
  </r>
  <r>
    <s v="CA-2014-154095"/>
    <x v="80"/>
    <s v="ON-18715"/>
    <s v="FUR-CH-10004754"/>
    <n v="8"/>
    <x v="612"/>
    <x v="1"/>
    <x v="198"/>
    <x v="40"/>
    <x v="2"/>
    <x v="1"/>
    <n v="29.98"/>
    <x v="3"/>
    <x v="999"/>
    <x v="1"/>
  </r>
  <r>
    <s v="CA-2016-148852"/>
    <x v="81"/>
    <s v="SV-20785"/>
    <s v="FUR-CH-10004860"/>
    <n v="6"/>
    <x v="526"/>
    <x v="0"/>
    <x v="3"/>
    <x v="3"/>
    <x v="2"/>
    <x v="1"/>
    <n v="100.98"/>
    <x v="2"/>
    <x v="1000"/>
    <x v="1"/>
  </r>
  <r>
    <s v="CA-2015-107678"/>
    <x v="82"/>
    <s v="JK-16090"/>
    <s v="FUR-CH-10001891"/>
    <n v="2"/>
    <x v="579"/>
    <x v="0"/>
    <x v="71"/>
    <x v="39"/>
    <x v="1"/>
    <x v="1"/>
    <n v="95.98"/>
    <x v="2"/>
    <x v="689"/>
    <x v="1"/>
  </r>
  <r>
    <s v="CA-2015-107678"/>
    <x v="83"/>
    <s v="JK-16090"/>
    <s v="FUR-FU-10003394"/>
    <n v="3"/>
    <x v="579"/>
    <x v="0"/>
    <x v="71"/>
    <x v="39"/>
    <x v="1"/>
    <x v="3"/>
    <n v="69.959999999999994"/>
    <x v="0"/>
    <x v="142"/>
    <x v="3"/>
  </r>
  <r>
    <s v="CA-2016-123512"/>
    <x v="84"/>
    <s v="MV-18190"/>
    <s v="FUR-BO-10004218"/>
    <n v="2"/>
    <x v="613"/>
    <x v="0"/>
    <x v="2"/>
    <x v="2"/>
    <x v="1"/>
    <x v="0"/>
    <n v="140.97999999999999"/>
    <x v="4"/>
    <x v="912"/>
    <x v="0"/>
  </r>
  <r>
    <s v="US-2017-167402"/>
    <x v="85"/>
    <s v="CP-12085"/>
    <s v="FUR-BO-10001608"/>
    <n v="3"/>
    <x v="375"/>
    <x v="1"/>
    <x v="147"/>
    <x v="15"/>
    <x v="2"/>
    <x v="0"/>
    <n v="70.98"/>
    <x v="6"/>
    <x v="1001"/>
    <x v="0"/>
  </r>
  <r>
    <s v="CA-2014-130449"/>
    <x v="0"/>
    <s v="VP-21760"/>
    <s v="FUR-FU-10001487"/>
    <n v="6"/>
    <x v="614"/>
    <x v="1"/>
    <x v="28"/>
    <x v="2"/>
    <x v="1"/>
    <x v="3"/>
    <n v="6.9799999999999995"/>
    <x v="0"/>
    <x v="1002"/>
    <x v="3"/>
  </r>
  <r>
    <s v="CA-2015-141250"/>
    <x v="1"/>
    <s v="PM-18940"/>
    <s v="FUR-TA-10002855"/>
    <n v="1"/>
    <x v="615"/>
    <x v="0"/>
    <x v="199"/>
    <x v="5"/>
    <x v="3"/>
    <x v="2"/>
    <n v="146.34"/>
    <x v="0"/>
    <x v="1003"/>
    <x v="2"/>
  </r>
  <r>
    <s v="CA-2015-141250"/>
    <x v="1"/>
    <s v="PM-18940"/>
    <s v="FUR-CH-10004875"/>
    <n v="4"/>
    <x v="615"/>
    <x v="0"/>
    <x v="199"/>
    <x v="5"/>
    <x v="3"/>
    <x v="1"/>
    <n v="71.180000000000007"/>
    <x v="2"/>
    <x v="1004"/>
    <x v="1"/>
  </r>
  <r>
    <s v="CA-2016-105081"/>
    <x v="2"/>
    <s v="JE-15715"/>
    <s v="FUR-CH-10000847"/>
    <n v="3"/>
    <x v="285"/>
    <x v="0"/>
    <x v="117"/>
    <x v="12"/>
    <x v="1"/>
    <x v="1"/>
    <n v="290.98"/>
    <x v="0"/>
    <x v="277"/>
    <x v="1"/>
  </r>
  <r>
    <s v="CA-2016-105081"/>
    <x v="3"/>
    <s v="JE-15715"/>
    <s v="FUR-TA-10001307"/>
    <n v="5"/>
    <x v="285"/>
    <x v="0"/>
    <x v="117"/>
    <x v="12"/>
    <x v="1"/>
    <x v="2"/>
    <n v="349.45"/>
    <x v="9"/>
    <x v="312"/>
    <x v="2"/>
  </r>
  <r>
    <s v="CA-2014-108609"/>
    <x v="4"/>
    <s v="AJ-10780"/>
    <s v="FUR-TA-10003954"/>
    <n v="8"/>
    <x v="139"/>
    <x v="1"/>
    <x v="71"/>
    <x v="25"/>
    <x v="0"/>
    <x v="2"/>
    <n v="296.18"/>
    <x v="2"/>
    <x v="1005"/>
    <x v="2"/>
  </r>
  <r>
    <s v="US-2016-127334"/>
    <x v="5"/>
    <s v="MP-18175"/>
    <s v="FUR-TA-10003473"/>
    <n v="3"/>
    <x v="235"/>
    <x v="2"/>
    <x v="101"/>
    <x v="2"/>
    <x v="1"/>
    <x v="2"/>
    <n v="376.13000000000005"/>
    <x v="1"/>
    <x v="49"/>
    <x v="2"/>
  </r>
  <r>
    <s v="US-2017-124779"/>
    <x v="6"/>
    <s v="BF-11020"/>
    <s v="FUR-FU-10001095"/>
    <n v="2"/>
    <x v="334"/>
    <x v="1"/>
    <x v="14"/>
    <x v="8"/>
    <x v="3"/>
    <x v="3"/>
    <n v="26.48"/>
    <x v="2"/>
    <x v="302"/>
    <x v="3"/>
  </r>
  <r>
    <s v="US-2017-124779"/>
    <x v="7"/>
    <s v="BF-11020"/>
    <s v="FUR-CH-10003535"/>
    <n v="5"/>
    <x v="334"/>
    <x v="1"/>
    <x v="14"/>
    <x v="8"/>
    <x v="3"/>
    <x v="1"/>
    <n v="60.980000000000004"/>
    <x v="7"/>
    <x v="1006"/>
    <x v="1"/>
  </r>
  <r>
    <s v="CA-2017-135937"/>
    <x v="8"/>
    <s v="KM-16375"/>
    <s v="FUR-FU-10002253"/>
    <n v="2"/>
    <x v="420"/>
    <x v="2"/>
    <x v="127"/>
    <x v="5"/>
    <x v="3"/>
    <x v="3"/>
    <n v="42.94"/>
    <x v="2"/>
    <x v="1007"/>
    <x v="3"/>
  </r>
  <r>
    <s v="CA-2017-135937"/>
    <x v="9"/>
    <s v="KM-16375"/>
    <s v="FUR-TA-10001039"/>
    <n v="9"/>
    <x v="420"/>
    <x v="2"/>
    <x v="127"/>
    <x v="5"/>
    <x v="3"/>
    <x v="2"/>
    <n v="85.980000000000018"/>
    <x v="9"/>
    <x v="818"/>
    <x v="2"/>
  </r>
  <r>
    <s v="CA-2017-162173"/>
    <x v="10"/>
    <s v="OT-18730"/>
    <s v="FUR-TA-10001520"/>
    <n v="5"/>
    <x v="88"/>
    <x v="0"/>
    <x v="2"/>
    <x v="2"/>
    <x v="1"/>
    <x v="2"/>
    <n v="71.37"/>
    <x v="3"/>
    <x v="904"/>
    <x v="2"/>
  </r>
  <r>
    <s v="CA-2017-122175"/>
    <x v="11"/>
    <s v="CA-12775"/>
    <s v="FUR-FU-10000719"/>
    <n v="5"/>
    <x v="90"/>
    <x v="0"/>
    <x v="26"/>
    <x v="1"/>
    <x v="0"/>
    <x v="3"/>
    <n v="8.57"/>
    <x v="0"/>
    <x v="1008"/>
    <x v="3"/>
  </r>
  <r>
    <s v="CA-2015-135510"/>
    <x v="12"/>
    <s v="TW-21025"/>
    <s v="FUR-FU-10000820"/>
    <n v="4"/>
    <x v="616"/>
    <x v="2"/>
    <x v="200"/>
    <x v="25"/>
    <x v="0"/>
    <x v="3"/>
    <n v="16.989999999999998"/>
    <x v="0"/>
    <x v="1009"/>
    <x v="3"/>
  </r>
  <r>
    <s v="CA-2014-150329"/>
    <x v="13"/>
    <s v="SD-20485"/>
    <s v="FUR-FU-10003724"/>
    <n v="7"/>
    <x v="213"/>
    <x v="2"/>
    <x v="3"/>
    <x v="3"/>
    <x v="2"/>
    <x v="3"/>
    <n v="8.3699999999999992"/>
    <x v="2"/>
    <x v="1010"/>
    <x v="3"/>
  </r>
  <r>
    <s v="CA-2014-109134"/>
    <x v="14"/>
    <s v="DE-13255"/>
    <s v="FUR-FU-10000320"/>
    <n v="6"/>
    <x v="448"/>
    <x v="2"/>
    <x v="163"/>
    <x v="26"/>
    <x v="3"/>
    <x v="3"/>
    <n v="3.34"/>
    <x v="2"/>
    <x v="1011"/>
    <x v="3"/>
  </r>
  <r>
    <s v="US-2015-129637"/>
    <x v="15"/>
    <s v="MC-18100"/>
    <s v="FUR-FU-10000965"/>
    <n v="2"/>
    <x v="240"/>
    <x v="0"/>
    <x v="104"/>
    <x v="5"/>
    <x v="3"/>
    <x v="3"/>
    <n v="51.94"/>
    <x v="0"/>
    <x v="1012"/>
    <x v="3"/>
  </r>
  <r>
    <s v="CA-2017-145429"/>
    <x v="16"/>
    <s v="SW-20455"/>
    <s v="FUR-CH-10000988"/>
    <n v="2"/>
    <x v="344"/>
    <x v="0"/>
    <x v="26"/>
    <x v="1"/>
    <x v="0"/>
    <x v="1"/>
    <n v="140.81"/>
    <x v="0"/>
    <x v="490"/>
    <x v="1"/>
  </r>
  <r>
    <s v="CA-2015-153535"/>
    <x v="17"/>
    <s v="SG-20470"/>
    <s v="FUR-FU-10001986"/>
    <n v="4"/>
    <x v="239"/>
    <x v="0"/>
    <x v="13"/>
    <x v="7"/>
    <x v="2"/>
    <x v="3"/>
    <n v="50.98"/>
    <x v="5"/>
    <x v="1013"/>
    <x v="3"/>
  </r>
  <r>
    <s v="CA-2015-123141"/>
    <x v="18"/>
    <s v="GZ-14470"/>
    <s v="FUR-CH-10004287"/>
    <n v="4"/>
    <x v="507"/>
    <x v="0"/>
    <x v="175"/>
    <x v="22"/>
    <x v="1"/>
    <x v="1"/>
    <n v="276.20000000000005"/>
    <x v="3"/>
    <x v="478"/>
    <x v="1"/>
  </r>
  <r>
    <s v="CA-2015-123141"/>
    <x v="19"/>
    <s v="GZ-14470"/>
    <s v="FUR-CH-10001891"/>
    <n v="3"/>
    <x v="507"/>
    <x v="0"/>
    <x v="175"/>
    <x v="22"/>
    <x v="1"/>
    <x v="1"/>
    <n v="95.98"/>
    <x v="2"/>
    <x v="62"/>
    <x v="1"/>
  </r>
  <r>
    <s v="CA-2017-107629"/>
    <x v="20"/>
    <s v="DB-13060"/>
    <s v="FUR-FU-10002298"/>
    <n v="6"/>
    <x v="28"/>
    <x v="0"/>
    <x v="15"/>
    <x v="13"/>
    <x v="1"/>
    <x v="3"/>
    <n v="110.97999999999998"/>
    <x v="2"/>
    <x v="428"/>
    <x v="3"/>
  </r>
  <r>
    <s v="CA-2017-107629"/>
    <x v="21"/>
    <s v="DB-13060"/>
    <s v="FUR-FU-10004091"/>
    <n v="3"/>
    <x v="28"/>
    <x v="0"/>
    <x v="15"/>
    <x v="13"/>
    <x v="1"/>
    <x v="3"/>
    <n v="46.94"/>
    <x v="2"/>
    <x v="262"/>
    <x v="3"/>
  </r>
  <r>
    <s v="CA-2016-134789"/>
    <x v="22"/>
    <s v="CK-12325"/>
    <s v="FUR-FU-10003268"/>
    <n v="4"/>
    <x v="115"/>
    <x v="2"/>
    <x v="4"/>
    <x v="4"/>
    <x v="1"/>
    <x v="3"/>
    <n v="39.980000000000004"/>
    <x v="2"/>
    <x v="1014"/>
    <x v="3"/>
  </r>
  <r>
    <s v="CA-2016-165827"/>
    <x v="23"/>
    <s v="MF-17665"/>
    <s v="FUR-FU-10001889"/>
    <n v="6"/>
    <x v="461"/>
    <x v="1"/>
    <x v="167"/>
    <x v="15"/>
    <x v="2"/>
    <x v="3"/>
    <n v="10.52"/>
    <x v="0"/>
    <x v="1015"/>
    <x v="3"/>
  </r>
  <r>
    <s v="CA-2015-156734"/>
    <x v="24"/>
    <s v="BV-11245"/>
    <s v="FUR-CH-10002965"/>
    <n v="4"/>
    <x v="125"/>
    <x v="1"/>
    <x v="63"/>
    <x v="26"/>
    <x v="3"/>
    <x v="1"/>
    <n v="200.98"/>
    <x v="2"/>
    <x v="1016"/>
    <x v="1"/>
  </r>
  <r>
    <s v="CA-2014-144029"/>
    <x v="25"/>
    <s v="MM-18055"/>
    <s v="FUR-CH-10003981"/>
    <n v="2"/>
    <x v="255"/>
    <x v="0"/>
    <x v="9"/>
    <x v="8"/>
    <x v="3"/>
    <x v="1"/>
    <n v="256.98"/>
    <x v="7"/>
    <x v="349"/>
    <x v="1"/>
  </r>
  <r>
    <s v="US-2017-101784"/>
    <x v="26"/>
    <s v="PO-18850"/>
    <s v="FUR-CH-10001146"/>
    <n v="3"/>
    <x v="53"/>
    <x v="0"/>
    <x v="3"/>
    <x v="3"/>
    <x v="2"/>
    <x v="1"/>
    <n v="60.890000000000008"/>
    <x v="3"/>
    <x v="756"/>
    <x v="1"/>
  </r>
  <r>
    <s v="CA-2016-154767"/>
    <x v="27"/>
    <s v="BP-11155"/>
    <s v="FUR-CH-10003535"/>
    <n v="2"/>
    <x v="398"/>
    <x v="0"/>
    <x v="29"/>
    <x v="24"/>
    <x v="0"/>
    <x v="1"/>
    <n v="60.980000000000004"/>
    <x v="7"/>
    <x v="933"/>
    <x v="1"/>
  </r>
  <r>
    <s v="CA-2017-124205"/>
    <x v="28"/>
    <s v="TC-21145"/>
    <s v="FUR-FU-10002445"/>
    <n v="5"/>
    <x v="617"/>
    <x v="1"/>
    <x v="147"/>
    <x v="18"/>
    <x v="2"/>
    <x v="3"/>
    <n v="9.48"/>
    <x v="0"/>
    <x v="1017"/>
    <x v="3"/>
  </r>
  <r>
    <s v="CA-2017-124205"/>
    <x v="29"/>
    <s v="TC-21145"/>
    <s v="FUR-CH-10003606"/>
    <n v="4"/>
    <x v="617"/>
    <x v="1"/>
    <x v="147"/>
    <x v="18"/>
    <x v="2"/>
    <x v="1"/>
    <n v="128.24"/>
    <x v="2"/>
    <x v="1018"/>
    <x v="1"/>
  </r>
  <r>
    <s v="CA-2016-162943"/>
    <x v="30"/>
    <s v="DB-12970"/>
    <s v="FUR-CH-10001708"/>
    <n v="2"/>
    <x v="567"/>
    <x v="1"/>
    <x v="6"/>
    <x v="5"/>
    <x v="3"/>
    <x v="1"/>
    <n v="140.98000000000002"/>
    <x v="7"/>
    <x v="663"/>
    <x v="1"/>
  </r>
  <r>
    <s v="CA-2017-100615"/>
    <x v="31"/>
    <s v="SJ-20215"/>
    <s v="FUR-CH-10002602"/>
    <n v="3"/>
    <x v="434"/>
    <x v="0"/>
    <x v="124"/>
    <x v="5"/>
    <x v="3"/>
    <x v="1"/>
    <n v="150.98000000000002"/>
    <x v="7"/>
    <x v="335"/>
    <x v="1"/>
  </r>
  <r>
    <s v="CA-2017-100615"/>
    <x v="32"/>
    <s v="SJ-20215"/>
    <s v="FUR-FU-10002456"/>
    <n v="5"/>
    <x v="434"/>
    <x v="0"/>
    <x v="124"/>
    <x v="5"/>
    <x v="3"/>
    <x v="3"/>
    <n v="7.2799999999999994"/>
    <x v="2"/>
    <x v="1019"/>
    <x v="3"/>
  </r>
  <r>
    <s v="US-2016-147711"/>
    <x v="33"/>
    <s v="HF-14995"/>
    <s v="FUR-BO-10003159"/>
    <n v="3"/>
    <x v="370"/>
    <x v="0"/>
    <x v="10"/>
    <x v="9"/>
    <x v="0"/>
    <x v="0"/>
    <n v="114.98"/>
    <x v="8"/>
    <x v="317"/>
    <x v="0"/>
  </r>
  <r>
    <s v="US-2016-147711"/>
    <x v="33"/>
    <s v="HF-14995"/>
    <s v="FUR-FU-10002364"/>
    <n v="2"/>
    <x v="370"/>
    <x v="0"/>
    <x v="10"/>
    <x v="9"/>
    <x v="0"/>
    <x v="3"/>
    <n v="7.38"/>
    <x v="5"/>
    <x v="703"/>
    <x v="3"/>
  </r>
  <r>
    <s v="CA-2017-121293"/>
    <x v="34"/>
    <s v="JC-15775"/>
    <s v="FUR-FU-10000732"/>
    <n v="4"/>
    <x v="458"/>
    <x v="0"/>
    <x v="166"/>
    <x v="24"/>
    <x v="0"/>
    <x v="3"/>
    <n v="6.28"/>
    <x v="0"/>
    <x v="1020"/>
    <x v="3"/>
  </r>
  <r>
    <s v="CA-2017-121293"/>
    <x v="35"/>
    <s v="JC-15775"/>
    <s v="FUR-TA-10001771"/>
    <n v="1"/>
    <x v="458"/>
    <x v="0"/>
    <x v="166"/>
    <x v="24"/>
    <x v="0"/>
    <x v="2"/>
    <n v="230.98"/>
    <x v="2"/>
    <x v="1021"/>
    <x v="2"/>
  </r>
  <r>
    <s v="CA-2015-118843"/>
    <x v="36"/>
    <s v="JH-15910"/>
    <s v="FUR-FU-10003975"/>
    <n v="3"/>
    <x v="47"/>
    <x v="0"/>
    <x v="9"/>
    <x v="8"/>
    <x v="3"/>
    <x v="3"/>
    <n v="43.31"/>
    <x v="0"/>
    <x v="451"/>
    <x v="3"/>
  </r>
  <r>
    <s v="CA-2016-162348"/>
    <x v="37"/>
    <s v="BF-11170"/>
    <s v="FUR-FU-10003731"/>
    <n v="1"/>
    <x v="314"/>
    <x v="2"/>
    <x v="127"/>
    <x v="5"/>
    <x v="3"/>
    <x v="3"/>
    <n v="9.98"/>
    <x v="0"/>
    <x v="1022"/>
    <x v="3"/>
  </r>
  <r>
    <s v="CA-2015-145394"/>
    <x v="38"/>
    <s v="MC-17605"/>
    <s v="FUR-FU-10001215"/>
    <n v="2"/>
    <x v="80"/>
    <x v="1"/>
    <x v="25"/>
    <x v="17"/>
    <x v="3"/>
    <x v="3"/>
    <n v="43.13"/>
    <x v="0"/>
    <x v="1023"/>
    <x v="3"/>
  </r>
  <r>
    <s v="CA-2015-168809"/>
    <x v="39"/>
    <s v="MC-18100"/>
    <s v="FUR-FU-10001473"/>
    <n v="2"/>
    <x v="240"/>
    <x v="0"/>
    <x v="104"/>
    <x v="5"/>
    <x v="3"/>
    <x v="3"/>
    <n v="13.73"/>
    <x v="0"/>
    <x v="274"/>
    <x v="3"/>
  </r>
  <r>
    <s v="CA-2015-168809"/>
    <x v="40"/>
    <s v="MC-18100"/>
    <s v="FUR-FU-10002240"/>
    <n v="5"/>
    <x v="240"/>
    <x v="0"/>
    <x v="104"/>
    <x v="5"/>
    <x v="3"/>
    <x v="3"/>
    <n v="3.94"/>
    <x v="5"/>
    <x v="1024"/>
    <x v="3"/>
  </r>
  <r>
    <s v="CA-2016-109827"/>
    <x v="41"/>
    <s v="LW-16825"/>
    <s v="FUR-TA-10002607"/>
    <n v="1"/>
    <x v="287"/>
    <x v="1"/>
    <x v="118"/>
    <x v="2"/>
    <x v="1"/>
    <x v="2"/>
    <n v="70.89"/>
    <x v="4"/>
    <x v="1025"/>
    <x v="2"/>
  </r>
  <r>
    <s v="CA-2016-109827"/>
    <x v="42"/>
    <s v="LW-16825"/>
    <s v="FUR-CH-10004754"/>
    <n v="2"/>
    <x v="287"/>
    <x v="1"/>
    <x v="118"/>
    <x v="2"/>
    <x v="1"/>
    <x v="1"/>
    <n v="29.98"/>
    <x v="3"/>
    <x v="1026"/>
    <x v="1"/>
  </r>
  <r>
    <s v="CA-2015-128125"/>
    <x v="86"/>
    <s v="EB-13705"/>
    <s v="FUR-FU-10001085"/>
    <n v="3"/>
    <x v="70"/>
    <x v="1"/>
    <x v="39"/>
    <x v="15"/>
    <x v="2"/>
    <x v="3"/>
    <n v="18.649999999999999"/>
    <x v="2"/>
    <x v="667"/>
    <x v="3"/>
  </r>
  <r>
    <s v="CA-2017-156237"/>
    <x v="87"/>
    <s v="PS-18760"/>
    <s v="FUR-CH-10002372"/>
    <n v="2"/>
    <x v="618"/>
    <x v="0"/>
    <x v="3"/>
    <x v="3"/>
    <x v="2"/>
    <x v="1"/>
    <n v="80.98"/>
    <x v="0"/>
    <x v="737"/>
    <x v="1"/>
  </r>
  <r>
    <s v="CA-2017-156237"/>
    <x v="68"/>
    <s v="PS-18760"/>
    <s v="FUR-FU-10001057"/>
    <n v="8"/>
    <x v="618"/>
    <x v="0"/>
    <x v="3"/>
    <x v="3"/>
    <x v="2"/>
    <x v="3"/>
    <n v="19.990000000000002"/>
    <x v="2"/>
    <x v="1014"/>
    <x v="3"/>
  </r>
  <r>
    <s v="CA-2014-144414"/>
    <x v="88"/>
    <s v="GH-14425"/>
    <s v="FUR-FU-10003981"/>
    <n v="3"/>
    <x v="233"/>
    <x v="0"/>
    <x v="90"/>
    <x v="22"/>
    <x v="1"/>
    <x v="3"/>
    <n v="2.08"/>
    <x v="2"/>
    <x v="953"/>
    <x v="3"/>
  </r>
  <r>
    <s v="CA-2017-163860"/>
    <x v="89"/>
    <s v="LO-17170"/>
    <s v="FUR-FU-10004586"/>
    <n v="3"/>
    <x v="599"/>
    <x v="1"/>
    <x v="40"/>
    <x v="28"/>
    <x v="2"/>
    <x v="3"/>
    <n v="6.64"/>
    <x v="0"/>
    <x v="778"/>
    <x v="3"/>
  </r>
  <r>
    <s v="CA-2017-163860"/>
    <x v="90"/>
    <s v="LO-17170"/>
    <s v="FUR-CH-10004698"/>
    <n v="2"/>
    <x v="599"/>
    <x v="1"/>
    <x v="40"/>
    <x v="28"/>
    <x v="2"/>
    <x v="1"/>
    <n v="80.98"/>
    <x v="3"/>
    <x v="928"/>
    <x v="1"/>
  </r>
  <r>
    <s v="CA-2017-163860"/>
    <x v="91"/>
    <s v="LO-17170"/>
    <s v="FUR-FU-10001935"/>
    <n v="2"/>
    <x v="599"/>
    <x v="1"/>
    <x v="40"/>
    <x v="28"/>
    <x v="2"/>
    <x v="3"/>
    <n v="3.7"/>
    <x v="2"/>
    <x v="437"/>
    <x v="3"/>
  </r>
  <r>
    <s v="CA-2015-154291"/>
    <x v="92"/>
    <s v="YS-21880"/>
    <s v="FUR-TA-10002041"/>
    <n v="2"/>
    <x v="597"/>
    <x v="1"/>
    <x v="15"/>
    <x v="13"/>
    <x v="1"/>
    <x v="2"/>
    <n v="179.29"/>
    <x v="2"/>
    <x v="594"/>
    <x v="2"/>
  </r>
  <r>
    <s v="CA-2016-153101"/>
    <x v="93"/>
    <s v="PJ-19015"/>
    <s v="FUR-TA-10003008"/>
    <n v="1"/>
    <x v="134"/>
    <x v="0"/>
    <x v="68"/>
    <x v="2"/>
    <x v="1"/>
    <x v="2"/>
    <n v="182.55"/>
    <x v="0"/>
    <x v="799"/>
    <x v="2"/>
  </r>
  <r>
    <s v="CA-2017-142643"/>
    <x v="94"/>
    <s v="DL-13495"/>
    <s v="FUR-FU-10000087"/>
    <n v="1"/>
    <x v="497"/>
    <x v="1"/>
    <x v="25"/>
    <x v="17"/>
    <x v="3"/>
    <x v="3"/>
    <n v="22.72"/>
    <x v="2"/>
    <x v="1027"/>
    <x v="3"/>
  </r>
  <r>
    <s v="CA-2016-123946"/>
    <x v="95"/>
    <s v="AJ-10795"/>
    <s v="FUR-CH-10002073"/>
    <n v="4"/>
    <x v="123"/>
    <x v="1"/>
    <x v="62"/>
    <x v="1"/>
    <x v="0"/>
    <x v="1"/>
    <n v="264.77999999999997"/>
    <x v="0"/>
    <x v="1028"/>
    <x v="1"/>
  </r>
  <r>
    <s v="CA-2014-147543"/>
    <x v="96"/>
    <s v="BC-11125"/>
    <s v="FUR-CH-10000155"/>
    <n v="2"/>
    <x v="327"/>
    <x v="2"/>
    <x v="105"/>
    <x v="22"/>
    <x v="1"/>
    <x v="1"/>
    <n v="299.05"/>
    <x v="2"/>
    <x v="346"/>
    <x v="1"/>
  </r>
  <r>
    <s v="CA-2014-101462"/>
    <x v="97"/>
    <s v="BP-11230"/>
    <s v="FUR-FU-10000409"/>
    <n v="4"/>
    <x v="277"/>
    <x v="0"/>
    <x v="115"/>
    <x v="13"/>
    <x v="1"/>
    <x v="3"/>
    <n v="14.98"/>
    <x v="0"/>
    <x v="1029"/>
    <x v="3"/>
  </r>
  <r>
    <s v="US-2016-100461"/>
    <x v="98"/>
    <s v="JO-15145"/>
    <s v="FUR-BO-10002545"/>
    <n v="6"/>
    <x v="494"/>
    <x v="1"/>
    <x v="28"/>
    <x v="2"/>
    <x v="1"/>
    <x v="0"/>
    <n v="260.97999999999996"/>
    <x v="6"/>
    <x v="1030"/>
    <x v="0"/>
  </r>
  <r>
    <s v="CA-2017-128965"/>
    <x v="99"/>
    <s v="PS-18760"/>
    <s v="FUR-CH-10003774"/>
    <n v="3"/>
    <x v="618"/>
    <x v="0"/>
    <x v="3"/>
    <x v="3"/>
    <x v="2"/>
    <x v="1"/>
    <n v="90.98"/>
    <x v="0"/>
    <x v="846"/>
    <x v="1"/>
  </r>
  <r>
    <s v="US-2016-126452"/>
    <x v="100"/>
    <s v="SC-20230"/>
    <s v="FUR-TA-10003569"/>
    <n v="9"/>
    <x v="619"/>
    <x v="1"/>
    <x v="2"/>
    <x v="2"/>
    <x v="1"/>
    <x v="2"/>
    <n v="400.98"/>
    <x v="4"/>
    <x v="1031"/>
    <x v="2"/>
  </r>
  <r>
    <s v="US-2016-121013"/>
    <x v="101"/>
    <s v="MM-17920"/>
    <s v="FUR-TA-10003238"/>
    <n v="3"/>
    <x v="248"/>
    <x v="0"/>
    <x v="13"/>
    <x v="7"/>
    <x v="2"/>
    <x v="2"/>
    <n v="550.98"/>
    <x v="9"/>
    <x v="386"/>
    <x v="2"/>
  </r>
  <r>
    <s v="US-2015-123918"/>
    <x v="102"/>
    <s v="CG-12520"/>
    <s v="FUR-FU-10004952"/>
    <n v="6"/>
    <x v="0"/>
    <x v="0"/>
    <x v="0"/>
    <x v="0"/>
    <x v="0"/>
    <x v="3"/>
    <n v="54.74"/>
    <x v="0"/>
    <x v="1032"/>
    <x v="3"/>
  </r>
  <r>
    <s v="CA-2015-137113"/>
    <x v="103"/>
    <s v="TW-21025"/>
    <s v="FUR-CH-10001215"/>
    <n v="5"/>
    <x v="616"/>
    <x v="2"/>
    <x v="200"/>
    <x v="25"/>
    <x v="0"/>
    <x v="1"/>
    <n v="500.98"/>
    <x v="2"/>
    <x v="942"/>
    <x v="1"/>
  </r>
  <r>
    <s v="CA-2015-137113"/>
    <x v="104"/>
    <s v="TW-21025"/>
    <s v="FUR-TA-10001705"/>
    <n v="9"/>
    <x v="616"/>
    <x v="2"/>
    <x v="200"/>
    <x v="25"/>
    <x v="0"/>
    <x v="2"/>
    <n v="212.6"/>
    <x v="1"/>
    <x v="1033"/>
    <x v="2"/>
  </r>
  <r>
    <s v="CA-2015-120677"/>
    <x v="105"/>
    <s v="BD-11320"/>
    <s v="FUR-CH-10002320"/>
    <n v="8"/>
    <x v="86"/>
    <x v="0"/>
    <x v="28"/>
    <x v="2"/>
    <x v="1"/>
    <x v="1"/>
    <n v="320.98"/>
    <x v="2"/>
    <x v="548"/>
    <x v="1"/>
  </r>
  <r>
    <s v="CA-2017-164756"/>
    <x v="54"/>
    <s v="SS-20140"/>
    <s v="FUR-FU-10002963"/>
    <n v="4"/>
    <x v="381"/>
    <x v="1"/>
    <x v="148"/>
    <x v="1"/>
    <x v="0"/>
    <x v="3"/>
    <n v="5.08"/>
    <x v="5"/>
    <x v="1034"/>
    <x v="3"/>
  </r>
  <r>
    <s v="US-2015-165512"/>
    <x v="106"/>
    <s v="VS-21820"/>
    <s v="FUR-CH-10002880"/>
    <n v="7"/>
    <x v="513"/>
    <x v="0"/>
    <x v="2"/>
    <x v="2"/>
    <x v="1"/>
    <x v="1"/>
    <n v="122.99000000000001"/>
    <x v="0"/>
    <x v="1035"/>
    <x v="1"/>
  </r>
  <r>
    <s v="US-2017-135503"/>
    <x v="107"/>
    <s v="JE-16165"/>
    <s v="FUR-FU-10002364"/>
    <n v="2"/>
    <x v="27"/>
    <x v="1"/>
    <x v="20"/>
    <x v="16"/>
    <x v="3"/>
    <x v="3"/>
    <n v="7.38"/>
    <x v="5"/>
    <x v="703"/>
    <x v="3"/>
  </r>
  <r>
    <s v="US-2017-115301"/>
    <x v="107"/>
    <s v="VG-21790"/>
    <s v="FUR-BO-10004709"/>
    <n v="2"/>
    <x v="157"/>
    <x v="0"/>
    <x v="49"/>
    <x v="2"/>
    <x v="1"/>
    <x v="0"/>
    <n v="57.98"/>
    <x v="4"/>
    <x v="185"/>
    <x v="0"/>
  </r>
  <r>
    <s v="CA-2014-124247"/>
    <x v="107"/>
    <s v="SH-20635"/>
    <s v="FUR-CH-10001854"/>
    <n v="5"/>
    <x v="503"/>
    <x v="1"/>
    <x v="37"/>
    <x v="9"/>
    <x v="0"/>
    <x v="1"/>
    <n v="350.98"/>
    <x v="0"/>
    <x v="1036"/>
    <x v="1"/>
  </r>
  <r>
    <s v="CA-2015-137925"/>
    <x v="108"/>
    <s v="JL-15235"/>
    <s v="FUR-BO-10001608"/>
    <n v="12"/>
    <x v="267"/>
    <x v="0"/>
    <x v="9"/>
    <x v="8"/>
    <x v="3"/>
    <x v="0"/>
    <n v="70.98"/>
    <x v="6"/>
    <x v="1037"/>
    <x v="0"/>
  </r>
  <r>
    <s v="CA-2014-164182"/>
    <x v="109"/>
    <s v="ST-20530"/>
    <s v="FUR-FU-10001057"/>
    <n v="2"/>
    <x v="620"/>
    <x v="0"/>
    <x v="3"/>
    <x v="3"/>
    <x v="2"/>
    <x v="3"/>
    <n v="19.990000000000002"/>
    <x v="2"/>
    <x v="211"/>
    <x v="3"/>
  </r>
  <r>
    <s v="CA-2016-129847"/>
    <x v="110"/>
    <s v="TA-21385"/>
    <s v="FUR-FU-10000277"/>
    <n v="2"/>
    <x v="563"/>
    <x v="2"/>
    <x v="189"/>
    <x v="41"/>
    <x v="3"/>
    <x v="3"/>
    <n v="105.34"/>
    <x v="5"/>
    <x v="1038"/>
    <x v="3"/>
  </r>
  <r>
    <s v="CA-2016-106243"/>
    <x v="111"/>
    <s v="GM-14680"/>
    <s v="FUR-BO-10003034"/>
    <n v="5"/>
    <x v="185"/>
    <x v="0"/>
    <x v="15"/>
    <x v="13"/>
    <x v="1"/>
    <x v="0"/>
    <n v="130.98000000000002"/>
    <x v="3"/>
    <x v="684"/>
    <x v="0"/>
  </r>
  <r>
    <s v="CA-2015-130365"/>
    <x v="112"/>
    <s v="ZC-21910"/>
    <s v="FUR-CH-10003535"/>
    <n v="3"/>
    <x v="133"/>
    <x v="0"/>
    <x v="67"/>
    <x v="13"/>
    <x v="1"/>
    <x v="1"/>
    <n v="60.980000000000004"/>
    <x v="7"/>
    <x v="740"/>
    <x v="1"/>
  </r>
  <r>
    <s v="CA-2017-143021"/>
    <x v="113"/>
    <s v="AP-10720"/>
    <s v="FUR-TA-10001676"/>
    <n v="3"/>
    <x v="355"/>
    <x v="2"/>
    <x v="139"/>
    <x v="20"/>
    <x v="2"/>
    <x v="2"/>
    <n v="44.43"/>
    <x v="4"/>
    <x v="264"/>
    <x v="2"/>
  </r>
  <r>
    <s v="CA-2016-157588"/>
    <x v="114"/>
    <s v="AR-10570"/>
    <s v="FUR-FU-10004848"/>
    <n v="1"/>
    <x v="621"/>
    <x v="0"/>
    <x v="29"/>
    <x v="24"/>
    <x v="0"/>
    <x v="3"/>
    <n v="51.75"/>
    <x v="2"/>
    <x v="901"/>
    <x v="3"/>
  </r>
  <r>
    <s v="CA-2016-163937"/>
    <x v="115"/>
    <s v="JB-16000"/>
    <s v="FUR-FU-10000010"/>
    <n v="5"/>
    <x v="411"/>
    <x v="0"/>
    <x v="156"/>
    <x v="5"/>
    <x v="3"/>
    <x v="3"/>
    <n v="4.97"/>
    <x v="0"/>
    <x v="1039"/>
    <x v="3"/>
  </r>
  <r>
    <s v="CA-2015-112144"/>
    <x v="6"/>
    <s v="CY-12745"/>
    <s v="FUR-FU-10004306"/>
    <n v="4"/>
    <x v="622"/>
    <x v="1"/>
    <x v="144"/>
    <x v="22"/>
    <x v="1"/>
    <x v="3"/>
    <n v="194.3"/>
    <x v="2"/>
    <x v="1040"/>
    <x v="3"/>
  </r>
  <r>
    <s v="CA-2015-109386"/>
    <x v="116"/>
    <s v="RH-19600"/>
    <s v="FUR-FU-10000308"/>
    <n v="3"/>
    <x v="450"/>
    <x v="0"/>
    <x v="164"/>
    <x v="8"/>
    <x v="3"/>
    <x v="3"/>
    <n v="62.18"/>
    <x v="0"/>
    <x v="568"/>
    <x v="3"/>
  </r>
  <r>
    <s v="CA-2015-104871"/>
    <x v="117"/>
    <s v="DR-12940"/>
    <s v="FUR-CH-10003298"/>
    <n v="4"/>
    <x v="387"/>
    <x v="2"/>
    <x v="20"/>
    <x v="20"/>
    <x v="2"/>
    <x v="1"/>
    <n v="130.97999999999999"/>
    <x v="2"/>
    <x v="758"/>
    <x v="1"/>
  </r>
  <r>
    <s v="CA-2014-133158"/>
    <x v="118"/>
    <s v="DW-13195"/>
    <s v="FUR-FU-10000723"/>
    <n v="7"/>
    <x v="433"/>
    <x v="1"/>
    <x v="6"/>
    <x v="5"/>
    <x v="3"/>
    <x v="3"/>
    <n v="41.319999999999993"/>
    <x v="5"/>
    <x v="1041"/>
    <x v="3"/>
  </r>
  <r>
    <s v="CA-2015-141740"/>
    <x v="119"/>
    <s v="JF-15490"/>
    <s v="FUR-CH-10001545"/>
    <n v="2"/>
    <x v="520"/>
    <x v="0"/>
    <x v="28"/>
    <x v="2"/>
    <x v="1"/>
    <x v="1"/>
    <n v="113.98000000000002"/>
    <x v="2"/>
    <x v="1042"/>
    <x v="1"/>
  </r>
  <r>
    <s v="CA-2014-119466"/>
    <x v="120"/>
    <s v="SP-20860"/>
    <s v="FUR-FU-10001546"/>
    <n v="2"/>
    <x v="477"/>
    <x v="1"/>
    <x v="2"/>
    <x v="2"/>
    <x v="1"/>
    <x v="3"/>
    <n v="10.68"/>
    <x v="2"/>
    <x v="512"/>
    <x v="3"/>
  </r>
  <r>
    <s v="CA-2015-154823"/>
    <x v="121"/>
    <s v="KN-16390"/>
    <s v="FUR-CH-10003379"/>
    <n v="3"/>
    <x v="609"/>
    <x v="1"/>
    <x v="13"/>
    <x v="7"/>
    <x v="2"/>
    <x v="1"/>
    <n v="284.98"/>
    <x v="2"/>
    <x v="112"/>
    <x v="1"/>
  </r>
  <r>
    <s v="CA-2015-154823"/>
    <x v="122"/>
    <s v="KN-16390"/>
    <s v="FUR-FU-10000193"/>
    <n v="1"/>
    <x v="609"/>
    <x v="1"/>
    <x v="13"/>
    <x v="7"/>
    <x v="2"/>
    <x v="3"/>
    <n v="32.479999999999997"/>
    <x v="0"/>
    <x v="1043"/>
    <x v="3"/>
  </r>
  <r>
    <s v="CA-2017-141201"/>
    <x v="123"/>
    <s v="DB-12910"/>
    <s v="FUR-BO-10001519"/>
    <n v="3"/>
    <x v="422"/>
    <x v="2"/>
    <x v="0"/>
    <x v="0"/>
    <x v="0"/>
    <x v="0"/>
    <n v="58.14"/>
    <x v="2"/>
    <x v="706"/>
    <x v="0"/>
  </r>
  <r>
    <s v="CA-2014-124737"/>
    <x v="124"/>
    <s v="AP-10915"/>
    <s v="FUR-FU-10003274"/>
    <n v="3"/>
    <x v="176"/>
    <x v="0"/>
    <x v="2"/>
    <x v="2"/>
    <x v="1"/>
    <x v="3"/>
    <n v="1.76"/>
    <x v="0"/>
    <x v="58"/>
    <x v="3"/>
  </r>
  <r>
    <s v="CA-2016-145548"/>
    <x v="125"/>
    <s v="EB-13750"/>
    <s v="FUR-CH-10003774"/>
    <n v="3"/>
    <x v="439"/>
    <x v="1"/>
    <x v="75"/>
    <x v="5"/>
    <x v="3"/>
    <x v="1"/>
    <n v="90.98"/>
    <x v="0"/>
    <x v="846"/>
    <x v="1"/>
  </r>
  <r>
    <s v="CA-2017-119494"/>
    <x v="126"/>
    <s v="JE-15610"/>
    <s v="FUR-CH-10004675"/>
    <n v="3"/>
    <x v="426"/>
    <x v="1"/>
    <x v="45"/>
    <x v="1"/>
    <x v="0"/>
    <x v="1"/>
    <n v="218.07999999999998"/>
    <x v="2"/>
    <x v="1044"/>
    <x v="1"/>
  </r>
  <r>
    <s v="CA-2017-103443"/>
    <x v="127"/>
    <s v="AT-10735"/>
    <s v="FUR-FU-10000308"/>
    <n v="2"/>
    <x v="623"/>
    <x v="0"/>
    <x v="13"/>
    <x v="7"/>
    <x v="2"/>
    <x v="3"/>
    <n v="62.18"/>
    <x v="0"/>
    <x v="503"/>
    <x v="3"/>
  </r>
  <r>
    <s v="US-2017-165358"/>
    <x v="128"/>
    <s v="SV-20365"/>
    <s v="FUR-CH-10002647"/>
    <n v="4"/>
    <x v="113"/>
    <x v="0"/>
    <x v="59"/>
    <x v="14"/>
    <x v="2"/>
    <x v="1"/>
    <n v="70.98"/>
    <x v="0"/>
    <x v="116"/>
    <x v="1"/>
  </r>
  <r>
    <s v="CA-2014-150581"/>
    <x v="103"/>
    <s v="NM-18445"/>
    <s v="FUR-TA-10003748"/>
    <n v="1"/>
    <x v="51"/>
    <x v="2"/>
    <x v="13"/>
    <x v="7"/>
    <x v="2"/>
    <x v="2"/>
    <n v="124.49000000000001"/>
    <x v="0"/>
    <x v="1045"/>
    <x v="2"/>
  </r>
  <r>
    <s v="CA-2016-165330"/>
    <x v="129"/>
    <s v="WB-21850"/>
    <s v="FUR-CH-10003774"/>
    <n v="5"/>
    <x v="312"/>
    <x v="0"/>
    <x v="40"/>
    <x v="2"/>
    <x v="1"/>
    <x v="1"/>
    <n v="90.98"/>
    <x v="0"/>
    <x v="572"/>
    <x v="1"/>
  </r>
  <r>
    <s v="CA-2016-165330"/>
    <x v="130"/>
    <s v="WB-21850"/>
    <s v="FUR-TA-10004619"/>
    <n v="7"/>
    <x v="312"/>
    <x v="0"/>
    <x v="40"/>
    <x v="2"/>
    <x v="1"/>
    <x v="2"/>
    <n v="159.31"/>
    <x v="2"/>
    <x v="1046"/>
    <x v="2"/>
  </r>
  <r>
    <s v="CA-2016-106950"/>
    <x v="130"/>
    <s v="JE-15715"/>
    <s v="FUR-TA-10001768"/>
    <n v="3"/>
    <x v="285"/>
    <x v="0"/>
    <x v="117"/>
    <x v="12"/>
    <x v="1"/>
    <x v="2"/>
    <n v="262.51"/>
    <x v="0"/>
    <x v="26"/>
    <x v="2"/>
  </r>
  <r>
    <s v="CA-2017-128944"/>
    <x v="131"/>
    <s v="KH-16330"/>
    <s v="FUR-CH-10000785"/>
    <n v="6"/>
    <x v="270"/>
    <x v="1"/>
    <x v="114"/>
    <x v="0"/>
    <x v="0"/>
    <x v="1"/>
    <n v="180.98000000000002"/>
    <x v="7"/>
    <x v="279"/>
    <x v="1"/>
  </r>
  <r>
    <s v="CA-2017-128944"/>
    <x v="132"/>
    <s v="KH-16330"/>
    <s v="FUR-FU-10004909"/>
    <n v="3"/>
    <x v="270"/>
    <x v="1"/>
    <x v="114"/>
    <x v="0"/>
    <x v="0"/>
    <x v="3"/>
    <n v="16.16"/>
    <x v="5"/>
    <x v="1047"/>
    <x v="3"/>
  </r>
  <r>
    <s v="US-2016-102239"/>
    <x v="133"/>
    <s v="LW-16990"/>
    <s v="FUR-TA-10003392"/>
    <n v="6"/>
    <x v="150"/>
    <x v="1"/>
    <x v="28"/>
    <x v="2"/>
    <x v="1"/>
    <x v="2"/>
    <n v="280.98"/>
    <x v="0"/>
    <x v="1048"/>
    <x v="2"/>
  </r>
  <r>
    <s v="CA-2017-166926"/>
    <x v="134"/>
    <s v="SO-20335"/>
    <s v="FUR-BO-10002598"/>
    <n v="2"/>
    <x v="1"/>
    <x v="0"/>
    <x v="1"/>
    <x v="1"/>
    <x v="0"/>
    <x v="0"/>
    <n v="70.98"/>
    <x v="0"/>
    <x v="585"/>
    <x v="0"/>
  </r>
  <r>
    <s v="CA-2015-128013"/>
    <x v="113"/>
    <s v="MF-18250"/>
    <s v="FUR-FU-10000320"/>
    <n v="3"/>
    <x v="534"/>
    <x v="1"/>
    <x v="2"/>
    <x v="2"/>
    <x v="1"/>
    <x v="3"/>
    <n v="3.34"/>
    <x v="2"/>
    <x v="1049"/>
    <x v="3"/>
  </r>
  <r>
    <s v="US-2016-117541"/>
    <x v="135"/>
    <s v="JM-16195"/>
    <s v="FUR-FU-10000550"/>
    <n v="4"/>
    <x v="397"/>
    <x v="0"/>
    <x v="103"/>
    <x v="7"/>
    <x v="2"/>
    <x v="3"/>
    <n v="4.9800000000000004"/>
    <x v="2"/>
    <x v="1050"/>
    <x v="3"/>
  </r>
  <r>
    <s v="CA-2017-141439"/>
    <x v="78"/>
    <s v="TT-21460"/>
    <s v="FUR-TA-10001039"/>
    <n v="3"/>
    <x v="606"/>
    <x v="2"/>
    <x v="6"/>
    <x v="5"/>
    <x v="3"/>
    <x v="2"/>
    <n v="85.980000000000018"/>
    <x v="9"/>
    <x v="266"/>
    <x v="2"/>
  </r>
  <r>
    <s v="CA-2017-141439"/>
    <x v="136"/>
    <s v="TT-21460"/>
    <s v="FUR-FU-10001473"/>
    <n v="2"/>
    <x v="606"/>
    <x v="2"/>
    <x v="6"/>
    <x v="5"/>
    <x v="3"/>
    <x v="3"/>
    <n v="13.73"/>
    <x v="0"/>
    <x v="274"/>
    <x v="3"/>
  </r>
  <r>
    <s v="CA-2017-141439"/>
    <x v="137"/>
    <s v="TT-21460"/>
    <s v="FUR-CH-10004287"/>
    <n v="3"/>
    <x v="606"/>
    <x v="2"/>
    <x v="6"/>
    <x v="5"/>
    <x v="3"/>
    <x v="1"/>
    <n v="276.20000000000005"/>
    <x v="3"/>
    <x v="353"/>
    <x v="1"/>
  </r>
  <r>
    <s v="CA-2015-163965"/>
    <x v="138"/>
    <s v="SS-20875"/>
    <s v="FUR-BO-10001337"/>
    <n v="3"/>
    <x v="574"/>
    <x v="0"/>
    <x v="128"/>
    <x v="15"/>
    <x v="2"/>
    <x v="0"/>
    <n v="120.97999999999999"/>
    <x v="8"/>
    <x v="495"/>
    <x v="0"/>
  </r>
  <r>
    <s v="CA-2017-128783"/>
    <x v="139"/>
    <s v="TG-21640"/>
    <s v="FUR-FU-10003623"/>
    <n v="5"/>
    <x v="572"/>
    <x v="0"/>
    <x v="191"/>
    <x v="42"/>
    <x v="1"/>
    <x v="3"/>
    <n v="27.060000000000002"/>
    <x v="2"/>
    <x v="1051"/>
    <x v="3"/>
  </r>
  <r>
    <s v="CA-2014-122217"/>
    <x v="140"/>
    <s v="HP-14815"/>
    <s v="FUR-FU-10002045"/>
    <n v="5"/>
    <x v="141"/>
    <x v="2"/>
    <x v="13"/>
    <x v="7"/>
    <x v="2"/>
    <x v="3"/>
    <n v="22.23"/>
    <x v="0"/>
    <x v="1052"/>
    <x v="3"/>
  </r>
  <r>
    <s v="US-2017-141558"/>
    <x v="141"/>
    <s v="MH-17290"/>
    <s v="FUR-TA-10004086"/>
    <n v="3"/>
    <x v="561"/>
    <x v="2"/>
    <x v="2"/>
    <x v="2"/>
    <x v="1"/>
    <x v="2"/>
    <n v="85.98"/>
    <x v="0"/>
    <x v="1053"/>
    <x v="2"/>
  </r>
  <r>
    <s v="CA-2017-100412"/>
    <x v="142"/>
    <s v="SR-20425"/>
    <s v="FUR-CH-10002647"/>
    <n v="2"/>
    <x v="553"/>
    <x v="2"/>
    <x v="25"/>
    <x v="17"/>
    <x v="3"/>
    <x v="1"/>
    <n v="70.98"/>
    <x v="0"/>
    <x v="585"/>
    <x v="1"/>
  </r>
  <r>
    <s v="CA-2017-142909"/>
    <x v="143"/>
    <s v="AG-10330"/>
    <s v="FUR-TA-10003008"/>
    <n v="2"/>
    <x v="624"/>
    <x v="0"/>
    <x v="201"/>
    <x v="22"/>
    <x v="1"/>
    <x v="2"/>
    <n v="182.55"/>
    <x v="0"/>
    <x v="1054"/>
    <x v="2"/>
  </r>
  <r>
    <s v="US-2015-136749"/>
    <x v="144"/>
    <s v="LH-16900"/>
    <s v="FUR-FU-10000747"/>
    <n v="6"/>
    <x v="496"/>
    <x v="0"/>
    <x v="81"/>
    <x v="29"/>
    <x v="0"/>
    <x v="3"/>
    <n v="45.98"/>
    <x v="0"/>
    <x v="1055"/>
    <x v="3"/>
  </r>
  <r>
    <s v="CA-2014-117464"/>
    <x v="145"/>
    <s v="NP-18325"/>
    <s v="FUR-CH-10000155"/>
    <n v="3"/>
    <x v="108"/>
    <x v="0"/>
    <x v="57"/>
    <x v="25"/>
    <x v="0"/>
    <x v="1"/>
    <n v="299.05"/>
    <x v="2"/>
    <x v="800"/>
    <x v="1"/>
  </r>
  <r>
    <s v="CA-2014-117464"/>
    <x v="146"/>
    <s v="NP-18325"/>
    <s v="FUR-TA-10004767"/>
    <n v="3"/>
    <x v="108"/>
    <x v="0"/>
    <x v="57"/>
    <x v="25"/>
    <x v="0"/>
    <x v="2"/>
    <n v="70.98"/>
    <x v="0"/>
    <x v="530"/>
    <x v="2"/>
  </r>
  <r>
    <s v="US-2017-168613"/>
    <x v="147"/>
    <s v="GM-14440"/>
    <s v="FUR-CH-10002372"/>
    <n v="2"/>
    <x v="131"/>
    <x v="0"/>
    <x v="28"/>
    <x v="2"/>
    <x v="1"/>
    <x v="1"/>
    <n v="80.98"/>
    <x v="0"/>
    <x v="737"/>
    <x v="1"/>
  </r>
  <r>
    <s v="CA-2017-128853"/>
    <x v="148"/>
    <s v="JM-15250"/>
    <s v="FUR-CH-10004218"/>
    <n v="9"/>
    <x v="485"/>
    <x v="0"/>
    <x v="13"/>
    <x v="7"/>
    <x v="2"/>
    <x v="1"/>
    <n v="100.98"/>
    <x v="3"/>
    <x v="1056"/>
    <x v="1"/>
  </r>
  <r>
    <s v="CA-2017-133102"/>
    <x v="149"/>
    <s v="ED-13885"/>
    <s v="FUR-CH-10002017"/>
    <n v="4"/>
    <x v="484"/>
    <x v="2"/>
    <x v="2"/>
    <x v="2"/>
    <x v="1"/>
    <x v="1"/>
    <n v="26.64"/>
    <x v="2"/>
    <x v="1057"/>
    <x v="1"/>
  </r>
  <r>
    <s v="CA-2017-133102"/>
    <x v="150"/>
    <s v="ED-13885"/>
    <s v="FUR-FU-10003247"/>
    <n v="2"/>
    <x v="484"/>
    <x v="2"/>
    <x v="2"/>
    <x v="2"/>
    <x v="1"/>
    <x v="3"/>
    <n v="20.98"/>
    <x v="0"/>
    <x v="25"/>
    <x v="3"/>
  </r>
  <r>
    <s v="CA-2016-164399"/>
    <x v="151"/>
    <s v="DW-13480"/>
    <s v="FUR-TA-10003392"/>
    <n v="3"/>
    <x v="40"/>
    <x v="2"/>
    <x v="27"/>
    <x v="11"/>
    <x v="3"/>
    <x v="2"/>
    <n v="280.98"/>
    <x v="0"/>
    <x v="733"/>
    <x v="2"/>
  </r>
  <r>
    <s v="CA-2016-147683"/>
    <x v="56"/>
    <s v="PO-19180"/>
    <s v="FUR-FU-10004848"/>
    <n v="2"/>
    <x v="584"/>
    <x v="2"/>
    <x v="18"/>
    <x v="11"/>
    <x v="3"/>
    <x v="3"/>
    <n v="51.75"/>
    <x v="2"/>
    <x v="33"/>
    <x v="3"/>
  </r>
  <r>
    <s v="CA-2016-104276"/>
    <x v="36"/>
    <s v="HF-14995"/>
    <s v="FUR-TA-10001039"/>
    <n v="7"/>
    <x v="370"/>
    <x v="0"/>
    <x v="10"/>
    <x v="9"/>
    <x v="0"/>
    <x v="2"/>
    <n v="85.980000000000018"/>
    <x v="9"/>
    <x v="1058"/>
    <x v="2"/>
  </r>
  <r>
    <s v="CA-2016-120369"/>
    <x v="152"/>
    <s v="VB-21745"/>
    <s v="FUR-FU-10003806"/>
    <n v="5"/>
    <x v="625"/>
    <x v="1"/>
    <x v="72"/>
    <x v="7"/>
    <x v="2"/>
    <x v="3"/>
    <n v="151.35999999999999"/>
    <x v="0"/>
    <x v="1059"/>
    <x v="3"/>
  </r>
  <r>
    <s v="CA-2014-118276"/>
    <x v="153"/>
    <s v="MG-17890"/>
    <s v="FUR-FU-10002111"/>
    <n v="3"/>
    <x v="523"/>
    <x v="2"/>
    <x v="177"/>
    <x v="40"/>
    <x v="2"/>
    <x v="3"/>
    <n v="7.2799999999999994"/>
    <x v="0"/>
    <x v="1060"/>
    <x v="3"/>
  </r>
  <r>
    <s v="CA-2017-137414"/>
    <x v="154"/>
    <s v="CM-12115"/>
    <s v="FUR-FU-10001424"/>
    <n v="2"/>
    <x v="201"/>
    <x v="0"/>
    <x v="13"/>
    <x v="7"/>
    <x v="2"/>
    <x v="3"/>
    <n v="8.73"/>
    <x v="0"/>
    <x v="173"/>
    <x v="3"/>
  </r>
  <r>
    <s v="CA-2016-109953"/>
    <x v="155"/>
    <s v="RB-19360"/>
    <s v="FUR-FU-10000073"/>
    <n v="4"/>
    <x v="483"/>
    <x v="0"/>
    <x v="171"/>
    <x v="9"/>
    <x v="0"/>
    <x v="3"/>
    <n v="7.6999999999999993"/>
    <x v="0"/>
    <x v="1061"/>
    <x v="3"/>
  </r>
  <r>
    <s v="CA-2016-137337"/>
    <x v="156"/>
    <s v="GB-14575"/>
    <s v="FUR-FU-10003347"/>
    <n v="8"/>
    <x v="407"/>
    <x v="0"/>
    <x v="3"/>
    <x v="3"/>
    <x v="2"/>
    <x v="3"/>
    <n v="14.2"/>
    <x v="0"/>
    <x v="1062"/>
    <x v="3"/>
  </r>
  <r>
    <s v="CA-2016-101651"/>
    <x v="65"/>
    <s v="SC-20305"/>
    <s v="FUR-FU-10000771"/>
    <n v="7"/>
    <x v="626"/>
    <x v="0"/>
    <x v="112"/>
    <x v="2"/>
    <x v="1"/>
    <x v="3"/>
    <n v="6.28"/>
    <x v="0"/>
    <x v="1063"/>
    <x v="3"/>
  </r>
  <r>
    <s v="CA-2017-136651"/>
    <x v="157"/>
    <s v="JF-15355"/>
    <s v="FUR-FU-10002445"/>
    <n v="7"/>
    <x v="475"/>
    <x v="0"/>
    <x v="49"/>
    <x v="2"/>
    <x v="1"/>
    <x v="3"/>
    <n v="9.48"/>
    <x v="0"/>
    <x v="1064"/>
    <x v="3"/>
  </r>
  <r>
    <s v="CA-2017-136651"/>
    <x v="158"/>
    <s v="JF-15355"/>
    <s v="FUR-FU-10004864"/>
    <n v="2"/>
    <x v="475"/>
    <x v="0"/>
    <x v="49"/>
    <x v="2"/>
    <x v="1"/>
    <x v="3"/>
    <n v="63.94"/>
    <x v="0"/>
    <x v="426"/>
    <x v="3"/>
  </r>
  <r>
    <s v="CA-2017-118892"/>
    <x v="158"/>
    <s v="TP-21415"/>
    <s v="FUR-CH-10002024"/>
    <n v="9"/>
    <x v="421"/>
    <x v="0"/>
    <x v="6"/>
    <x v="5"/>
    <x v="3"/>
    <x v="1"/>
    <n v="700.98"/>
    <x v="2"/>
    <x v="1065"/>
    <x v="1"/>
  </r>
  <r>
    <s v="US-2014-127978"/>
    <x v="35"/>
    <s v="JS-15595"/>
    <s v="FUR-BO-10001972"/>
    <n v="5"/>
    <x v="627"/>
    <x v="1"/>
    <x v="29"/>
    <x v="15"/>
    <x v="2"/>
    <x v="0"/>
    <n v="120.98"/>
    <x v="8"/>
    <x v="104"/>
    <x v="0"/>
  </r>
  <r>
    <s v="CA-2016-152730"/>
    <x v="159"/>
    <s v="EM-14140"/>
    <s v="FUR-FU-10001037"/>
    <n v="5"/>
    <x v="401"/>
    <x v="2"/>
    <x v="98"/>
    <x v="22"/>
    <x v="1"/>
    <x v="3"/>
    <n v="9.48"/>
    <x v="0"/>
    <x v="1017"/>
    <x v="3"/>
  </r>
  <r>
    <s v="US-2014-143721"/>
    <x v="160"/>
    <s v="DK-12835"/>
    <s v="FUR-CH-10001973"/>
    <n v="2"/>
    <x v="223"/>
    <x v="1"/>
    <x v="25"/>
    <x v="17"/>
    <x v="3"/>
    <x v="1"/>
    <n v="110.97999999999999"/>
    <x v="3"/>
    <x v="918"/>
    <x v="1"/>
  </r>
  <r>
    <s v="CA-2016-133368"/>
    <x v="161"/>
    <s v="AG-10675"/>
    <s v="FUR-FU-10003374"/>
    <n v="8"/>
    <x v="61"/>
    <x v="0"/>
    <x v="6"/>
    <x v="5"/>
    <x v="3"/>
    <x v="3"/>
    <n v="49.34"/>
    <x v="2"/>
    <x v="1066"/>
    <x v="3"/>
  </r>
  <r>
    <s v="CA-2016-123337"/>
    <x v="162"/>
    <s v="KD-16495"/>
    <s v="FUR-BO-10001918"/>
    <n v="2"/>
    <x v="456"/>
    <x v="1"/>
    <x v="37"/>
    <x v="17"/>
    <x v="3"/>
    <x v="0"/>
    <n v="160.97999999999999"/>
    <x v="2"/>
    <x v="336"/>
    <x v="0"/>
  </r>
  <r>
    <s v="CA-2015-144519"/>
    <x v="27"/>
    <s v="AW-10930"/>
    <s v="FUR-FU-10000794"/>
    <n v="7"/>
    <x v="628"/>
    <x v="2"/>
    <x v="202"/>
    <x v="43"/>
    <x v="1"/>
    <x v="3"/>
    <n v="9.14"/>
    <x v="0"/>
    <x v="1067"/>
    <x v="3"/>
  </r>
  <r>
    <s v="CA-2017-169439"/>
    <x v="163"/>
    <s v="LC-17140"/>
    <s v="FUR-FU-10000723"/>
    <n v="2"/>
    <x v="194"/>
    <x v="0"/>
    <x v="71"/>
    <x v="25"/>
    <x v="0"/>
    <x v="3"/>
    <n v="41.319999999999993"/>
    <x v="5"/>
    <x v="1068"/>
    <x v="3"/>
  </r>
  <r>
    <s v="CA-2016-149965"/>
    <x v="153"/>
    <s v="BS-11365"/>
    <s v="FUR-FU-10004270"/>
    <n v="3"/>
    <x v="502"/>
    <x v="1"/>
    <x v="13"/>
    <x v="7"/>
    <x v="2"/>
    <x v="3"/>
    <n v="4.18"/>
    <x v="5"/>
    <x v="475"/>
    <x v="3"/>
  </r>
  <r>
    <s v="CA-2016-113656"/>
    <x v="164"/>
    <s v="CB-12415"/>
    <s v="FUR-FU-10000719"/>
    <n v="7"/>
    <x v="629"/>
    <x v="0"/>
    <x v="2"/>
    <x v="2"/>
    <x v="1"/>
    <x v="3"/>
    <n v="8.57"/>
    <x v="0"/>
    <x v="1069"/>
    <x v="3"/>
  </r>
  <r>
    <s v="CA-2015-148964"/>
    <x v="165"/>
    <s v="RD-19900"/>
    <s v="FUR-FU-10003849"/>
    <n v="1"/>
    <x v="432"/>
    <x v="0"/>
    <x v="49"/>
    <x v="2"/>
    <x v="1"/>
    <x v="3"/>
    <n v="20.239999999999998"/>
    <x v="0"/>
    <x v="1070"/>
    <x v="3"/>
  </r>
  <r>
    <s v="CA-2014-163468"/>
    <x v="166"/>
    <s v="JK-15730"/>
    <s v="FUR-TA-10002533"/>
    <n v="4"/>
    <x v="511"/>
    <x v="0"/>
    <x v="29"/>
    <x v="15"/>
    <x v="2"/>
    <x v="2"/>
    <n v="146.04999999999998"/>
    <x v="4"/>
    <x v="1071"/>
    <x v="2"/>
  </r>
  <r>
    <s v="CA-2014-163468"/>
    <x v="167"/>
    <s v="JK-15730"/>
    <s v="FUR-FU-10001546"/>
    <n v="2"/>
    <x v="511"/>
    <x v="0"/>
    <x v="29"/>
    <x v="15"/>
    <x v="2"/>
    <x v="3"/>
    <n v="10.68"/>
    <x v="2"/>
    <x v="512"/>
    <x v="3"/>
  </r>
  <r>
    <s v="CA-2014-163468"/>
    <x v="168"/>
    <s v="JK-15730"/>
    <s v="FUR-BO-10003546"/>
    <n v="6"/>
    <x v="511"/>
    <x v="0"/>
    <x v="29"/>
    <x v="15"/>
    <x v="2"/>
    <x v="0"/>
    <n v="100.98"/>
    <x v="0"/>
    <x v="1072"/>
    <x v="0"/>
  </r>
  <r>
    <s v="US-2017-117450"/>
    <x v="169"/>
    <s v="DO-13645"/>
    <s v="FUR-CH-10003817"/>
    <n v="2"/>
    <x v="630"/>
    <x v="0"/>
    <x v="84"/>
    <x v="1"/>
    <x v="0"/>
    <x v="1"/>
    <n v="60.74"/>
    <x v="2"/>
    <x v="531"/>
    <x v="1"/>
  </r>
  <r>
    <s v="CA-2014-137274"/>
    <x v="170"/>
    <s v="MG-18145"/>
    <s v="FUR-TA-10001889"/>
    <n v="3"/>
    <x v="498"/>
    <x v="0"/>
    <x v="47"/>
    <x v="1"/>
    <x v="0"/>
    <x v="2"/>
    <n v="424.21000000000004"/>
    <x v="4"/>
    <x v="1073"/>
    <x v="2"/>
  </r>
  <r>
    <s v="CA-2016-144092"/>
    <x v="170"/>
    <s v="LH-17155"/>
    <s v="FUR-CH-10004875"/>
    <n v="2"/>
    <x v="41"/>
    <x v="0"/>
    <x v="28"/>
    <x v="2"/>
    <x v="1"/>
    <x v="1"/>
    <n v="71.180000000000007"/>
    <x v="2"/>
    <x v="529"/>
    <x v="1"/>
  </r>
  <r>
    <s v="CA-2016-132066"/>
    <x v="170"/>
    <s v="NB-18655"/>
    <s v="FUR-TA-10001539"/>
    <n v="1"/>
    <x v="122"/>
    <x v="1"/>
    <x v="47"/>
    <x v="1"/>
    <x v="0"/>
    <x v="2"/>
    <n v="236.97"/>
    <x v="2"/>
    <x v="1074"/>
    <x v="2"/>
  </r>
  <r>
    <s v="CA-2017-100097"/>
    <x v="170"/>
    <s v="MN-17935"/>
    <s v="FUR-FU-10003623"/>
    <n v="5"/>
    <x v="631"/>
    <x v="0"/>
    <x v="13"/>
    <x v="7"/>
    <x v="2"/>
    <x v="3"/>
    <n v="27.060000000000002"/>
    <x v="2"/>
    <x v="1051"/>
    <x v="3"/>
  </r>
  <r>
    <s v="US-2017-126053"/>
    <x v="170"/>
    <s v="CS-11950"/>
    <s v="FUR-FU-10001934"/>
    <n v="2"/>
    <x v="92"/>
    <x v="0"/>
    <x v="9"/>
    <x v="8"/>
    <x v="3"/>
    <x v="3"/>
    <n v="20.98"/>
    <x v="0"/>
    <x v="25"/>
    <x v="3"/>
  </r>
  <r>
    <s v="US-2014-131275"/>
    <x v="171"/>
    <s v="SC-20050"/>
    <s v="FUR-FU-10004597"/>
    <n v="2"/>
    <x v="144"/>
    <x v="2"/>
    <x v="73"/>
    <x v="19"/>
    <x v="2"/>
    <x v="3"/>
    <n v="55.5"/>
    <x v="5"/>
    <x v="402"/>
    <x v="3"/>
  </r>
  <r>
    <s v="CA-2016-149349"/>
    <x v="172"/>
    <s v="SP-20650"/>
    <s v="FUR-FU-10001037"/>
    <n v="6"/>
    <x v="632"/>
    <x v="1"/>
    <x v="9"/>
    <x v="8"/>
    <x v="3"/>
    <x v="3"/>
    <n v="9.48"/>
    <x v="0"/>
    <x v="1075"/>
    <x v="3"/>
  </r>
  <r>
    <s v="CA-2015-125563"/>
    <x v="173"/>
    <s v="PR-18880"/>
    <s v="FUR-FU-10001290"/>
    <n v="2"/>
    <x v="442"/>
    <x v="0"/>
    <x v="110"/>
    <x v="2"/>
    <x v="1"/>
    <x v="3"/>
    <n v="42.1"/>
    <x v="0"/>
    <x v="1076"/>
    <x v="3"/>
  </r>
  <r>
    <s v="CA-2015-125563"/>
    <x v="174"/>
    <s v="PR-18880"/>
    <s v="FUR-FU-10000087"/>
    <n v="3"/>
    <x v="442"/>
    <x v="0"/>
    <x v="110"/>
    <x v="2"/>
    <x v="1"/>
    <x v="3"/>
    <n v="22.72"/>
    <x v="2"/>
    <x v="960"/>
    <x v="3"/>
  </r>
  <r>
    <s v="CA-2015-113152"/>
    <x v="175"/>
    <s v="JK-15625"/>
    <s v="FUR-BO-10002613"/>
    <n v="2"/>
    <x v="325"/>
    <x v="0"/>
    <x v="15"/>
    <x v="13"/>
    <x v="1"/>
    <x v="0"/>
    <n v="280.98"/>
    <x v="2"/>
    <x v="1077"/>
    <x v="0"/>
  </r>
  <r>
    <s v="CA-2014-163412"/>
    <x v="176"/>
    <s v="SM-20950"/>
    <s v="FUR-CH-10004875"/>
    <n v="3"/>
    <x v="430"/>
    <x v="1"/>
    <x v="13"/>
    <x v="7"/>
    <x v="2"/>
    <x v="1"/>
    <n v="71.180000000000007"/>
    <x v="2"/>
    <x v="1078"/>
    <x v="1"/>
  </r>
  <r>
    <s v="CA-2014-116190"/>
    <x v="142"/>
    <s v="SG-20470"/>
    <s v="FUR-CH-10000553"/>
    <n v="2"/>
    <x v="239"/>
    <x v="0"/>
    <x v="13"/>
    <x v="7"/>
    <x v="2"/>
    <x v="1"/>
    <n v="33.94"/>
    <x v="2"/>
    <x v="496"/>
    <x v="1"/>
  </r>
  <r>
    <s v="CA-2014-116190"/>
    <x v="177"/>
    <s v="SG-20470"/>
    <s v="FUR-FU-10000719"/>
    <n v="3"/>
    <x v="239"/>
    <x v="0"/>
    <x v="13"/>
    <x v="7"/>
    <x v="2"/>
    <x v="3"/>
    <n v="8.57"/>
    <x v="0"/>
    <x v="1079"/>
    <x v="3"/>
  </r>
  <r>
    <s v="CA-2017-168389"/>
    <x v="178"/>
    <s v="DV-13045"/>
    <s v="FUR-TA-10004289"/>
    <n v="6"/>
    <x v="406"/>
    <x v="1"/>
    <x v="3"/>
    <x v="3"/>
    <x v="2"/>
    <x v="2"/>
    <n v="218.75"/>
    <x v="4"/>
    <x v="1080"/>
    <x v="2"/>
  </r>
  <r>
    <s v="CA-2017-168389"/>
    <x v="179"/>
    <s v="DV-13045"/>
    <s v="FUR-CH-10000225"/>
    <n v="1"/>
    <x v="406"/>
    <x v="1"/>
    <x v="3"/>
    <x v="3"/>
    <x v="2"/>
    <x v="1"/>
    <n v="80.98"/>
    <x v="2"/>
    <x v="1081"/>
    <x v="1"/>
  </r>
  <r>
    <s v="CA-2016-114748"/>
    <x v="180"/>
    <s v="MZ-17335"/>
    <s v="FUR-FU-10001488"/>
    <n v="2"/>
    <x v="601"/>
    <x v="2"/>
    <x v="28"/>
    <x v="2"/>
    <x v="1"/>
    <x v="3"/>
    <n v="105.98"/>
    <x v="0"/>
    <x v="294"/>
    <x v="3"/>
  </r>
  <r>
    <s v="US-2014-115189"/>
    <x v="181"/>
    <s v="AR-10345"/>
    <s v="FUR-TA-10004575"/>
    <n v="3"/>
    <x v="633"/>
    <x v="1"/>
    <x v="3"/>
    <x v="3"/>
    <x v="2"/>
    <x v="2"/>
    <n v="290.97999999999996"/>
    <x v="2"/>
    <x v="74"/>
    <x v="2"/>
  </r>
  <r>
    <s v="CA-2016-163594"/>
    <x v="182"/>
    <s v="JF-15295"/>
    <s v="FUR-CH-10000225"/>
    <n v="3"/>
    <x v="365"/>
    <x v="0"/>
    <x v="15"/>
    <x v="13"/>
    <x v="1"/>
    <x v="1"/>
    <n v="80.98"/>
    <x v="2"/>
    <x v="1082"/>
    <x v="1"/>
  </r>
  <r>
    <s v="CA-2016-127243"/>
    <x v="183"/>
    <s v="DS-13180"/>
    <s v="FUR-CH-10002647"/>
    <n v="7"/>
    <x v="36"/>
    <x v="1"/>
    <x v="25"/>
    <x v="17"/>
    <x v="3"/>
    <x v="1"/>
    <n v="70.98"/>
    <x v="0"/>
    <x v="561"/>
    <x v="1"/>
  </r>
  <r>
    <s v="CA-2016-105732"/>
    <x v="184"/>
    <s v="AG-10270"/>
    <s v="FUR-FU-10003664"/>
    <n v="14"/>
    <x v="528"/>
    <x v="0"/>
    <x v="3"/>
    <x v="3"/>
    <x v="2"/>
    <x v="3"/>
    <n v="95.46"/>
    <x v="5"/>
    <x v="1083"/>
    <x v="3"/>
  </r>
  <r>
    <s v="CA-2017-108035"/>
    <x v="185"/>
    <s v="TT-21070"/>
    <s v="FUR-CH-10000454"/>
    <n v="2"/>
    <x v="431"/>
    <x v="0"/>
    <x v="39"/>
    <x v="15"/>
    <x v="2"/>
    <x v="1"/>
    <n v="243.98000000000002"/>
    <x v="0"/>
    <x v="1084"/>
    <x v="1"/>
  </r>
  <r>
    <s v="CA-2017-108035"/>
    <x v="186"/>
    <s v="TT-21070"/>
    <s v="FUR-FU-10004017"/>
    <n v="5"/>
    <x v="431"/>
    <x v="0"/>
    <x v="39"/>
    <x v="15"/>
    <x v="2"/>
    <x v="3"/>
    <n v="107.53000000000002"/>
    <x v="2"/>
    <x v="1085"/>
    <x v="3"/>
  </r>
  <r>
    <s v="CA-2016-110975"/>
    <x v="187"/>
    <s v="DB-12970"/>
    <s v="FUR-TA-10002958"/>
    <n v="2"/>
    <x v="567"/>
    <x v="1"/>
    <x v="6"/>
    <x v="5"/>
    <x v="3"/>
    <x v="2"/>
    <n v="260.98"/>
    <x v="4"/>
    <x v="776"/>
    <x v="2"/>
  </r>
  <r>
    <s v="CA-2016-110975"/>
    <x v="148"/>
    <s v="DB-12970"/>
    <s v="FUR-CH-10003746"/>
    <n v="3"/>
    <x v="567"/>
    <x v="1"/>
    <x v="6"/>
    <x v="5"/>
    <x v="3"/>
    <x v="1"/>
    <n v="320.98"/>
    <x v="0"/>
    <x v="797"/>
    <x v="1"/>
  </r>
  <r>
    <s v="CA-2016-110009"/>
    <x v="148"/>
    <s v="TR-21325"/>
    <s v="FUR-FU-10003039"/>
    <n v="1"/>
    <x v="300"/>
    <x v="0"/>
    <x v="28"/>
    <x v="2"/>
    <x v="1"/>
    <x v="3"/>
    <n v="43.129999999999995"/>
    <x v="2"/>
    <x v="119"/>
    <x v="3"/>
  </r>
  <r>
    <s v="CA-2015-100146"/>
    <x v="188"/>
    <s v="CB-12535"/>
    <s v="FUR-BO-10004015"/>
    <n v="5"/>
    <x v="177"/>
    <x v="1"/>
    <x v="82"/>
    <x v="15"/>
    <x v="2"/>
    <x v="0"/>
    <n v="119.99000000000001"/>
    <x v="2"/>
    <x v="975"/>
    <x v="0"/>
  </r>
  <r>
    <s v="CA-2015-100146"/>
    <x v="189"/>
    <s v="CB-12535"/>
    <s v="FUR-FU-10001979"/>
    <n v="3"/>
    <x v="177"/>
    <x v="1"/>
    <x v="82"/>
    <x v="15"/>
    <x v="2"/>
    <x v="3"/>
    <n v="40.97"/>
    <x v="0"/>
    <x v="1086"/>
    <x v="3"/>
  </r>
  <r>
    <s v="CA-2015-100146"/>
    <x v="190"/>
    <s v="CB-12535"/>
    <s v="FUR-CH-10003833"/>
    <n v="2"/>
    <x v="177"/>
    <x v="1"/>
    <x v="82"/>
    <x v="15"/>
    <x v="2"/>
    <x v="1"/>
    <n v="60.980000000000004"/>
    <x v="3"/>
    <x v="409"/>
    <x v="1"/>
  </r>
  <r>
    <s v="CA-2015-100146"/>
    <x v="191"/>
    <s v="CB-12535"/>
    <s v="FUR-CH-10004495"/>
    <n v="3"/>
    <x v="177"/>
    <x v="1"/>
    <x v="82"/>
    <x v="15"/>
    <x v="2"/>
    <x v="1"/>
    <n v="300.98"/>
    <x v="2"/>
    <x v="1087"/>
    <x v="1"/>
  </r>
  <r>
    <s v="CA-2016-129728"/>
    <x v="192"/>
    <s v="JG-15310"/>
    <s v="FUR-FU-10003247"/>
    <n v="8"/>
    <x v="424"/>
    <x v="1"/>
    <x v="119"/>
    <x v="35"/>
    <x v="2"/>
    <x v="3"/>
    <n v="20.98"/>
    <x v="0"/>
    <x v="1088"/>
    <x v="3"/>
  </r>
  <r>
    <s v="CA-2014-121769"/>
    <x v="193"/>
    <s v="JS-15880"/>
    <s v="FUR-TA-10004442"/>
    <n v="1"/>
    <x v="158"/>
    <x v="0"/>
    <x v="15"/>
    <x v="13"/>
    <x v="1"/>
    <x v="2"/>
    <n v="286.85000000000002"/>
    <x v="9"/>
    <x v="837"/>
    <x v="2"/>
  </r>
  <r>
    <s v="CA-2017-121125"/>
    <x v="194"/>
    <s v="MG-17890"/>
    <s v="FUR-FU-10000820"/>
    <n v="1"/>
    <x v="523"/>
    <x v="2"/>
    <x v="177"/>
    <x v="40"/>
    <x v="2"/>
    <x v="3"/>
    <n v="16.989999999999998"/>
    <x v="0"/>
    <x v="1089"/>
    <x v="3"/>
  </r>
  <r>
    <s v="US-2016-114013"/>
    <x v="195"/>
    <s v="SC-20770"/>
    <s v="FUR-CH-10004287"/>
    <n v="2"/>
    <x v="379"/>
    <x v="1"/>
    <x v="28"/>
    <x v="2"/>
    <x v="1"/>
    <x v="1"/>
    <n v="276.20000000000005"/>
    <x v="3"/>
    <x v="1090"/>
    <x v="1"/>
  </r>
  <r>
    <s v="CA-2017-135069"/>
    <x v="196"/>
    <s v="BS-11755"/>
    <s v="FUR-FU-10003878"/>
    <n v="3"/>
    <x v="32"/>
    <x v="0"/>
    <x v="22"/>
    <x v="12"/>
    <x v="1"/>
    <x v="3"/>
    <n v="15.280000000000001"/>
    <x v="2"/>
    <x v="1091"/>
    <x v="3"/>
  </r>
  <r>
    <s v="CA-2016-101693"/>
    <x v="197"/>
    <s v="LC-17140"/>
    <s v="FUR-CH-10001146"/>
    <n v="2"/>
    <x v="194"/>
    <x v="0"/>
    <x v="71"/>
    <x v="25"/>
    <x v="0"/>
    <x v="1"/>
    <n v="60.890000000000008"/>
    <x v="3"/>
    <x v="30"/>
    <x v="1"/>
  </r>
  <r>
    <s v="CA-2016-101693"/>
    <x v="198"/>
    <s v="LC-17140"/>
    <s v="FUR-FU-10003919"/>
    <n v="2"/>
    <x v="194"/>
    <x v="0"/>
    <x v="71"/>
    <x v="25"/>
    <x v="0"/>
    <x v="3"/>
    <n v="40.89"/>
    <x v="5"/>
    <x v="1092"/>
    <x v="3"/>
  </r>
  <r>
    <s v="CA-2015-145457"/>
    <x v="199"/>
    <s v="CP-12085"/>
    <s v="FUR-FU-10003832"/>
    <n v="5"/>
    <x v="375"/>
    <x v="1"/>
    <x v="147"/>
    <x v="15"/>
    <x v="2"/>
    <x v="3"/>
    <n v="9.3800000000000008"/>
    <x v="0"/>
    <x v="1093"/>
    <x v="3"/>
  </r>
  <r>
    <s v="US-2017-163657"/>
    <x v="200"/>
    <s v="JL-15235"/>
    <s v="FUR-TA-10004607"/>
    <n v="2"/>
    <x v="267"/>
    <x v="0"/>
    <x v="9"/>
    <x v="8"/>
    <x v="3"/>
    <x v="2"/>
    <n v="147.82999999999998"/>
    <x v="3"/>
    <x v="314"/>
    <x v="2"/>
  </r>
  <r>
    <s v="CA-2017-127474"/>
    <x v="201"/>
    <s v="RD-19810"/>
    <s v="FUR-FU-10004597"/>
    <n v="1"/>
    <x v="454"/>
    <x v="2"/>
    <x v="48"/>
    <x v="0"/>
    <x v="0"/>
    <x v="3"/>
    <n v="55.5"/>
    <x v="5"/>
    <x v="1094"/>
    <x v="3"/>
  </r>
  <r>
    <s v="CA-2017-115448"/>
    <x v="202"/>
    <s v="MH-18025"/>
    <s v="FUR-FU-10004090"/>
    <n v="5"/>
    <x v="386"/>
    <x v="0"/>
    <x v="15"/>
    <x v="13"/>
    <x v="1"/>
    <x v="3"/>
    <n v="22.23"/>
    <x v="0"/>
    <x v="1052"/>
    <x v="3"/>
  </r>
  <r>
    <s v="CA-2017-105669"/>
    <x v="203"/>
    <s v="SJ-20125"/>
    <s v="FUR-CH-10003774"/>
    <n v="5"/>
    <x v="321"/>
    <x v="2"/>
    <x v="9"/>
    <x v="8"/>
    <x v="3"/>
    <x v="1"/>
    <n v="90.98"/>
    <x v="0"/>
    <x v="572"/>
    <x v="1"/>
  </r>
  <r>
    <s v="CA-2015-137974"/>
    <x v="204"/>
    <s v="LL-16840"/>
    <s v="FUR-FU-10001468"/>
    <n v="7"/>
    <x v="143"/>
    <x v="0"/>
    <x v="72"/>
    <x v="7"/>
    <x v="2"/>
    <x v="3"/>
    <n v="170.98"/>
    <x v="2"/>
    <x v="1095"/>
    <x v="3"/>
  </r>
  <r>
    <s v="CA-2015-137974"/>
    <x v="205"/>
    <s v="LL-16840"/>
    <s v="FUR-BO-10001519"/>
    <n v="9"/>
    <x v="143"/>
    <x v="0"/>
    <x v="72"/>
    <x v="7"/>
    <x v="2"/>
    <x v="0"/>
    <n v="58.14"/>
    <x v="2"/>
    <x v="1096"/>
    <x v="0"/>
  </r>
  <r>
    <s v="CA-2017-148985"/>
    <x v="206"/>
    <s v="TB-21190"/>
    <s v="FUR-FU-10001424"/>
    <n v="4"/>
    <x v="592"/>
    <x v="2"/>
    <x v="13"/>
    <x v="7"/>
    <x v="2"/>
    <x v="3"/>
    <n v="8.73"/>
    <x v="0"/>
    <x v="1097"/>
    <x v="3"/>
  </r>
  <r>
    <s v="CA-2014-138100"/>
    <x v="207"/>
    <s v="AA-10315"/>
    <s v="FUR-FU-10002456"/>
    <n v="2"/>
    <x v="634"/>
    <x v="0"/>
    <x v="13"/>
    <x v="7"/>
    <x v="2"/>
    <x v="3"/>
    <n v="7.2799999999999994"/>
    <x v="2"/>
    <x v="285"/>
    <x v="3"/>
  </r>
  <r>
    <s v="CA-2014-167199"/>
    <x v="208"/>
    <s v="ME-17320"/>
    <s v="FUR-CH-10004063"/>
    <n v="9"/>
    <x v="218"/>
    <x v="2"/>
    <x v="29"/>
    <x v="24"/>
    <x v="0"/>
    <x v="1"/>
    <n v="285.98"/>
    <x v="3"/>
    <x v="1098"/>
    <x v="1"/>
  </r>
  <r>
    <s v="CA-2014-129938"/>
    <x v="209"/>
    <s v="EB-13705"/>
    <s v="FUR-CH-10003774"/>
    <n v="7"/>
    <x v="70"/>
    <x v="1"/>
    <x v="39"/>
    <x v="15"/>
    <x v="2"/>
    <x v="1"/>
    <n v="90.98"/>
    <x v="0"/>
    <x v="1099"/>
    <x v="1"/>
  </r>
  <r>
    <s v="US-2015-134558"/>
    <x v="210"/>
    <s v="PM-19135"/>
    <s v="FUR-TA-10003473"/>
    <n v="4"/>
    <x v="142"/>
    <x v="2"/>
    <x v="25"/>
    <x v="17"/>
    <x v="3"/>
    <x v="2"/>
    <n v="376.13000000000005"/>
    <x v="1"/>
    <x v="1100"/>
    <x v="2"/>
  </r>
  <r>
    <s v="CA-2015-108672"/>
    <x v="211"/>
    <s v="FA-14230"/>
    <s v="FUR-FU-10003799"/>
    <n v="6"/>
    <x v="271"/>
    <x v="1"/>
    <x v="21"/>
    <x v="5"/>
    <x v="3"/>
    <x v="3"/>
    <n v="17.78"/>
    <x v="0"/>
    <x v="1101"/>
    <x v="3"/>
  </r>
  <r>
    <s v="US-2017-160836"/>
    <x v="212"/>
    <s v="CC-12475"/>
    <s v="FUR-TA-10002855"/>
    <n v="5"/>
    <x v="635"/>
    <x v="0"/>
    <x v="6"/>
    <x v="5"/>
    <x v="3"/>
    <x v="2"/>
    <n v="146.34"/>
    <x v="0"/>
    <x v="1102"/>
    <x v="2"/>
  </r>
  <r>
    <s v="CA-2017-121048"/>
    <x v="213"/>
    <s v="TC-21295"/>
    <s v="FUR-FU-10003601"/>
    <n v="3"/>
    <x v="636"/>
    <x v="0"/>
    <x v="203"/>
    <x v="2"/>
    <x v="1"/>
    <x v="3"/>
    <n v="92.230000000000018"/>
    <x v="2"/>
    <x v="688"/>
    <x v="3"/>
  </r>
  <r>
    <s v="CA-2017-121048"/>
    <x v="20"/>
    <s v="TC-21295"/>
    <s v="FUR-FU-10002960"/>
    <n v="3"/>
    <x v="636"/>
    <x v="0"/>
    <x v="203"/>
    <x v="2"/>
    <x v="1"/>
    <x v="3"/>
    <n v="6.28"/>
    <x v="2"/>
    <x v="141"/>
    <x v="3"/>
  </r>
  <r>
    <s v="US-2017-161935"/>
    <x v="214"/>
    <s v="JL-15835"/>
    <s v="FUR-FU-10002937"/>
    <n v="5"/>
    <x v="509"/>
    <x v="0"/>
    <x v="3"/>
    <x v="3"/>
    <x v="2"/>
    <x v="3"/>
    <n v="99.23"/>
    <x v="0"/>
    <x v="1103"/>
    <x v="3"/>
  </r>
  <r>
    <s v="CA-2016-162383"/>
    <x v="215"/>
    <s v="MD-17350"/>
    <s v="FUR-CH-10004477"/>
    <n v="2"/>
    <x v="242"/>
    <x v="0"/>
    <x v="29"/>
    <x v="15"/>
    <x v="2"/>
    <x v="1"/>
    <n v="60.89"/>
    <x v="2"/>
    <x v="1104"/>
    <x v="1"/>
  </r>
  <r>
    <s v="CA-2014-125731"/>
    <x v="216"/>
    <s v="CL-12565"/>
    <s v="FUR-CH-10003973"/>
    <n v="5"/>
    <x v="408"/>
    <x v="0"/>
    <x v="15"/>
    <x v="13"/>
    <x v="1"/>
    <x v="1"/>
    <n v="371.76"/>
    <x v="2"/>
    <x v="726"/>
    <x v="1"/>
  </r>
  <r>
    <s v="US-2017-106145"/>
    <x v="217"/>
    <s v="RA-19885"/>
    <s v="FUR-FU-10003829"/>
    <n v="3"/>
    <x v="585"/>
    <x v="1"/>
    <x v="186"/>
    <x v="30"/>
    <x v="0"/>
    <x v="3"/>
    <n v="3.08"/>
    <x v="2"/>
    <x v="1105"/>
    <x v="3"/>
  </r>
  <r>
    <s v="CA-2016-107146"/>
    <x v="218"/>
    <s v="LC-16885"/>
    <s v="FUR-FU-10002298"/>
    <n v="3"/>
    <x v="24"/>
    <x v="0"/>
    <x v="18"/>
    <x v="2"/>
    <x v="1"/>
    <x v="3"/>
    <n v="110.97999999999998"/>
    <x v="2"/>
    <x v="1106"/>
    <x v="3"/>
  </r>
  <r>
    <s v="CA-2016-107146"/>
    <x v="219"/>
    <s v="LC-16885"/>
    <s v="FUR-CH-10004853"/>
    <n v="4"/>
    <x v="24"/>
    <x v="0"/>
    <x v="18"/>
    <x v="2"/>
    <x v="1"/>
    <x v="1"/>
    <n v="150.97999999999999"/>
    <x v="0"/>
    <x v="603"/>
    <x v="1"/>
  </r>
  <r>
    <s v="US-2017-134642"/>
    <x v="220"/>
    <s v="SW-20245"/>
    <s v="FUR-CH-10002880"/>
    <n v="2"/>
    <x v="588"/>
    <x v="0"/>
    <x v="8"/>
    <x v="7"/>
    <x v="2"/>
    <x v="1"/>
    <n v="122.99000000000001"/>
    <x v="0"/>
    <x v="712"/>
    <x v="1"/>
  </r>
  <r>
    <s v="US-2017-134642"/>
    <x v="114"/>
    <s v="SW-20245"/>
    <s v="FUR-BO-10004709"/>
    <n v="5"/>
    <x v="588"/>
    <x v="0"/>
    <x v="8"/>
    <x v="7"/>
    <x v="2"/>
    <x v="0"/>
    <n v="57.98"/>
    <x v="4"/>
    <x v="678"/>
    <x v="0"/>
  </r>
  <r>
    <s v="CA-2017-103415"/>
    <x v="221"/>
    <s v="MV-17485"/>
    <s v="FUR-FU-10000820"/>
    <n v="2"/>
    <x v="322"/>
    <x v="0"/>
    <x v="54"/>
    <x v="25"/>
    <x v="0"/>
    <x v="3"/>
    <n v="16.989999999999998"/>
    <x v="0"/>
    <x v="1107"/>
    <x v="3"/>
  </r>
  <r>
    <s v="US-2017-112347"/>
    <x v="222"/>
    <s v="BS-11380"/>
    <s v="FUR-BO-10003546"/>
    <n v="8"/>
    <x v="637"/>
    <x v="1"/>
    <x v="22"/>
    <x v="12"/>
    <x v="1"/>
    <x v="0"/>
    <n v="100.98"/>
    <x v="0"/>
    <x v="1108"/>
    <x v="0"/>
  </r>
  <r>
    <s v="US-2017-112347"/>
    <x v="188"/>
    <s v="BS-11380"/>
    <s v="FUR-FU-10001488"/>
    <n v="6"/>
    <x v="637"/>
    <x v="1"/>
    <x v="22"/>
    <x v="12"/>
    <x v="1"/>
    <x v="3"/>
    <n v="105.98"/>
    <x v="0"/>
    <x v="1109"/>
    <x v="3"/>
  </r>
  <r>
    <s v="US-2017-112347"/>
    <x v="223"/>
    <s v="BS-11380"/>
    <s v="FUR-CH-10002335"/>
    <n v="5"/>
    <x v="637"/>
    <x v="1"/>
    <x v="22"/>
    <x v="12"/>
    <x v="1"/>
    <x v="1"/>
    <n v="226.67"/>
    <x v="2"/>
    <x v="913"/>
    <x v="1"/>
  </r>
  <r>
    <s v="CA-2016-136595"/>
    <x v="224"/>
    <s v="EM-13825"/>
    <s v="FUR-FU-10004671"/>
    <n v="3"/>
    <x v="328"/>
    <x v="1"/>
    <x v="131"/>
    <x v="36"/>
    <x v="3"/>
    <x v="3"/>
    <n v="17.669999999999998"/>
    <x v="5"/>
    <x v="952"/>
    <x v="3"/>
  </r>
  <r>
    <s v="CA-2014-114181"/>
    <x v="40"/>
    <s v="AF-10885"/>
    <s v="FUR-BO-10004467"/>
    <n v="7"/>
    <x v="136"/>
    <x v="0"/>
    <x v="69"/>
    <x v="0"/>
    <x v="0"/>
    <x v="0"/>
    <n v="99.990000000000009"/>
    <x v="8"/>
    <x v="805"/>
    <x v="0"/>
  </r>
  <r>
    <s v="US-2014-137155"/>
    <x v="104"/>
    <s v="DL-12925"/>
    <s v="FUR-FU-10003142"/>
    <n v="6"/>
    <x v="149"/>
    <x v="0"/>
    <x v="60"/>
    <x v="2"/>
    <x v="1"/>
    <x v="3"/>
    <n v="5.28"/>
    <x v="2"/>
    <x v="369"/>
    <x v="3"/>
  </r>
  <r>
    <s v="CA-2016-105746"/>
    <x v="225"/>
    <s v="BD-11605"/>
    <s v="FUR-CH-10000454"/>
    <n v="1"/>
    <x v="175"/>
    <x v="0"/>
    <x v="71"/>
    <x v="25"/>
    <x v="0"/>
    <x v="1"/>
    <n v="243.98000000000002"/>
    <x v="0"/>
    <x v="1110"/>
    <x v="1"/>
  </r>
  <r>
    <s v="US-2016-104815"/>
    <x v="226"/>
    <s v="RB-19570"/>
    <s v="FUR-BO-10003894"/>
    <n v="4"/>
    <x v="638"/>
    <x v="0"/>
    <x v="9"/>
    <x v="8"/>
    <x v="3"/>
    <x v="0"/>
    <n v="70.98"/>
    <x v="8"/>
    <x v="950"/>
    <x v="0"/>
  </r>
  <r>
    <s v="US-2016-166660"/>
    <x v="227"/>
    <s v="TB-21250"/>
    <s v="FUR-CH-10001190"/>
    <n v="4"/>
    <x v="639"/>
    <x v="0"/>
    <x v="15"/>
    <x v="13"/>
    <x v="1"/>
    <x v="1"/>
    <n v="135.99"/>
    <x v="2"/>
    <x v="1111"/>
    <x v="1"/>
  </r>
  <r>
    <s v="US-2016-166660"/>
    <x v="180"/>
    <s v="TB-21250"/>
    <s v="FUR-BO-10000468"/>
    <n v="1"/>
    <x v="639"/>
    <x v="0"/>
    <x v="15"/>
    <x v="13"/>
    <x v="1"/>
    <x v="0"/>
    <n v="48.580000000000005"/>
    <x v="0"/>
    <x v="1112"/>
    <x v="0"/>
  </r>
  <r>
    <s v="CA-2014-100916"/>
    <x v="228"/>
    <s v="FH-14275"/>
    <s v="FUR-TA-10004607"/>
    <n v="4"/>
    <x v="273"/>
    <x v="1"/>
    <x v="2"/>
    <x v="2"/>
    <x v="1"/>
    <x v="2"/>
    <n v="147.82999999999998"/>
    <x v="3"/>
    <x v="1113"/>
    <x v="2"/>
  </r>
  <r>
    <s v="CA-2016-138597"/>
    <x v="229"/>
    <s v="PN-18775"/>
    <s v="FUR-CH-10004997"/>
    <n v="3"/>
    <x v="16"/>
    <x v="2"/>
    <x v="13"/>
    <x v="7"/>
    <x v="2"/>
    <x v="1"/>
    <n v="187.98"/>
    <x v="2"/>
    <x v="123"/>
    <x v="1"/>
  </r>
  <r>
    <s v="CA-2015-142734"/>
    <x v="230"/>
    <s v="DM-13345"/>
    <s v="FUR-CH-10003968"/>
    <n v="2"/>
    <x v="389"/>
    <x v="1"/>
    <x v="152"/>
    <x v="24"/>
    <x v="0"/>
    <x v="1"/>
    <n v="70.98"/>
    <x v="7"/>
    <x v="1114"/>
    <x v="1"/>
  </r>
  <r>
    <s v="CA-2017-122945"/>
    <x v="231"/>
    <s v="MB-18085"/>
    <s v="FUR-FU-10001196"/>
    <n v="3"/>
    <x v="220"/>
    <x v="0"/>
    <x v="97"/>
    <x v="18"/>
    <x v="2"/>
    <x v="3"/>
    <n v="5.7700000000000005"/>
    <x v="5"/>
    <x v="370"/>
    <x v="3"/>
  </r>
  <r>
    <s v="CA-2016-158778"/>
    <x v="37"/>
    <s v="DB-13210"/>
    <s v="FUR-FU-10000260"/>
    <n v="9"/>
    <x v="564"/>
    <x v="0"/>
    <x v="28"/>
    <x v="2"/>
    <x v="1"/>
    <x v="3"/>
    <n v="8.09"/>
    <x v="5"/>
    <x v="1115"/>
    <x v="3"/>
  </r>
  <r>
    <s v="CA-2016-158778"/>
    <x v="232"/>
    <s v="DB-13210"/>
    <s v="FUR-CH-10001146"/>
    <n v="2"/>
    <x v="564"/>
    <x v="0"/>
    <x v="28"/>
    <x v="2"/>
    <x v="1"/>
    <x v="1"/>
    <n v="60.890000000000008"/>
    <x v="3"/>
    <x v="30"/>
    <x v="1"/>
  </r>
  <r>
    <s v="CA-2016-158778"/>
    <x v="233"/>
    <s v="DB-13210"/>
    <s v="FUR-CH-10000309"/>
    <n v="3"/>
    <x v="564"/>
    <x v="0"/>
    <x v="28"/>
    <x v="2"/>
    <x v="1"/>
    <x v="1"/>
    <n v="422.51"/>
    <x v="0"/>
    <x v="199"/>
    <x v="1"/>
  </r>
  <r>
    <s v="CA-2016-101791"/>
    <x v="234"/>
    <s v="BS-11665"/>
    <s v="FUR-FU-10003247"/>
    <n v="3"/>
    <x v="583"/>
    <x v="0"/>
    <x v="49"/>
    <x v="2"/>
    <x v="1"/>
    <x v="3"/>
    <n v="20.98"/>
    <x v="0"/>
    <x v="1116"/>
    <x v="3"/>
  </r>
  <r>
    <s v="CA-2016-101791"/>
    <x v="235"/>
    <s v="BS-11665"/>
    <s v="FUR-FU-10002191"/>
    <n v="2"/>
    <x v="583"/>
    <x v="0"/>
    <x v="49"/>
    <x v="2"/>
    <x v="1"/>
    <x v="3"/>
    <n v="6.98"/>
    <x v="0"/>
    <x v="197"/>
    <x v="3"/>
  </r>
  <r>
    <s v="CA-2015-113740"/>
    <x v="236"/>
    <s v="SC-20380"/>
    <s v="FUR-FU-10000010"/>
    <n v="3"/>
    <x v="391"/>
    <x v="0"/>
    <x v="153"/>
    <x v="24"/>
    <x v="0"/>
    <x v="3"/>
    <n v="4.97"/>
    <x v="0"/>
    <x v="899"/>
    <x v="3"/>
  </r>
  <r>
    <s v="CA-2017-151225"/>
    <x v="237"/>
    <s v="JM-15655"/>
    <s v="FUR-TA-10001539"/>
    <n v="1"/>
    <x v="640"/>
    <x v="1"/>
    <x v="2"/>
    <x v="2"/>
    <x v="1"/>
    <x v="2"/>
    <n v="236.97"/>
    <x v="2"/>
    <x v="1074"/>
    <x v="2"/>
  </r>
  <r>
    <s v="US-2014-144078"/>
    <x v="238"/>
    <s v="RB-19435"/>
    <s v="FUR-CH-10002335"/>
    <n v="4"/>
    <x v="530"/>
    <x v="0"/>
    <x v="49"/>
    <x v="2"/>
    <x v="1"/>
    <x v="1"/>
    <n v="226.67"/>
    <x v="2"/>
    <x v="1117"/>
    <x v="1"/>
  </r>
  <r>
    <s v="CA-2015-136805"/>
    <x v="9"/>
    <s v="NM-18445"/>
    <s v="FUR-FU-10003724"/>
    <n v="9"/>
    <x v="51"/>
    <x v="2"/>
    <x v="13"/>
    <x v="7"/>
    <x v="2"/>
    <x v="3"/>
    <n v="8.3699999999999992"/>
    <x v="2"/>
    <x v="1118"/>
    <x v="3"/>
  </r>
  <r>
    <s v="CA-2014-162089"/>
    <x v="146"/>
    <s v="MP-17470"/>
    <s v="FUR-CH-10002304"/>
    <n v="7"/>
    <x v="31"/>
    <x v="2"/>
    <x v="13"/>
    <x v="7"/>
    <x v="2"/>
    <x v="1"/>
    <n v="25.98"/>
    <x v="3"/>
    <x v="1119"/>
    <x v="1"/>
  </r>
  <r>
    <s v="US-2017-158526"/>
    <x v="239"/>
    <s v="KH-16360"/>
    <s v="FUR-CH-10002602"/>
    <n v="8"/>
    <x v="147"/>
    <x v="0"/>
    <x v="3"/>
    <x v="3"/>
    <x v="2"/>
    <x v="1"/>
    <n v="150.98000000000002"/>
    <x v="7"/>
    <x v="1120"/>
    <x v="1"/>
  </r>
  <r>
    <s v="US-2017-158526"/>
    <x v="240"/>
    <s v="KH-16360"/>
    <s v="FUR-CH-10004495"/>
    <n v="1"/>
    <x v="147"/>
    <x v="0"/>
    <x v="3"/>
    <x v="3"/>
    <x v="2"/>
    <x v="1"/>
    <n v="300.98"/>
    <x v="2"/>
    <x v="650"/>
    <x v="1"/>
  </r>
  <r>
    <s v="US-2017-158526"/>
    <x v="241"/>
    <s v="KH-16360"/>
    <s v="FUR-CH-10001270"/>
    <n v="3"/>
    <x v="147"/>
    <x v="0"/>
    <x v="3"/>
    <x v="3"/>
    <x v="2"/>
    <x v="1"/>
    <n v="86.25"/>
    <x v="0"/>
    <x v="330"/>
    <x v="1"/>
  </r>
  <r>
    <s v="CA-2017-104885"/>
    <x v="242"/>
    <s v="DB-13555"/>
    <s v="FUR-BO-10003660"/>
    <n v="2"/>
    <x v="527"/>
    <x v="1"/>
    <x v="46"/>
    <x v="5"/>
    <x v="3"/>
    <x v="0"/>
    <n v="220.98"/>
    <x v="0"/>
    <x v="1121"/>
    <x v="0"/>
  </r>
  <r>
    <s v="CA-2015-161452"/>
    <x v="243"/>
    <s v="CA-11965"/>
    <s v="FUR-CH-10003973"/>
    <n v="3"/>
    <x v="505"/>
    <x v="1"/>
    <x v="174"/>
    <x v="5"/>
    <x v="3"/>
    <x v="1"/>
    <n v="371.76"/>
    <x v="2"/>
    <x v="224"/>
    <x v="1"/>
  </r>
  <r>
    <s v="CA-2016-138968"/>
    <x v="244"/>
    <s v="FC-14335"/>
    <s v="FUR-CH-10000309"/>
    <n v="4"/>
    <x v="641"/>
    <x v="1"/>
    <x v="28"/>
    <x v="2"/>
    <x v="1"/>
    <x v="1"/>
    <n v="422.51"/>
    <x v="0"/>
    <x v="954"/>
    <x v="1"/>
  </r>
  <r>
    <s v="CA-2015-101889"/>
    <x v="245"/>
    <s v="DB-13120"/>
    <s v="FUR-TA-10004154"/>
    <n v="9"/>
    <x v="491"/>
    <x v="1"/>
    <x v="26"/>
    <x v="1"/>
    <x v="0"/>
    <x v="2"/>
    <n v="286.85000000000002"/>
    <x v="9"/>
    <x v="1122"/>
    <x v="2"/>
  </r>
  <r>
    <s v="CA-2015-107685"/>
    <x v="246"/>
    <s v="JM-15865"/>
    <s v="FUR-FU-10002813"/>
    <n v="4"/>
    <x v="642"/>
    <x v="0"/>
    <x v="204"/>
    <x v="31"/>
    <x v="1"/>
    <x v="3"/>
    <n v="20.239999999999998"/>
    <x v="2"/>
    <x v="910"/>
    <x v="3"/>
  </r>
  <r>
    <s v="US-2014-120740"/>
    <x v="247"/>
    <s v="PS-18970"/>
    <s v="FUR-FU-10004091"/>
    <n v="4"/>
    <x v="11"/>
    <x v="2"/>
    <x v="9"/>
    <x v="8"/>
    <x v="3"/>
    <x v="3"/>
    <n v="46.94"/>
    <x v="2"/>
    <x v="1123"/>
    <x v="3"/>
  </r>
  <r>
    <s v="CA-2014-105417"/>
    <x v="248"/>
    <s v="VS-21820"/>
    <s v="FUR-FU-10004864"/>
    <n v="3"/>
    <x v="513"/>
    <x v="0"/>
    <x v="2"/>
    <x v="2"/>
    <x v="1"/>
    <x v="3"/>
    <n v="63.94"/>
    <x v="0"/>
    <x v="394"/>
    <x v="3"/>
  </r>
  <r>
    <s v="CA-2014-151967"/>
    <x v="249"/>
    <s v="NB-18580"/>
    <s v="FUR-FU-10000193"/>
    <n v="4"/>
    <x v="643"/>
    <x v="1"/>
    <x v="205"/>
    <x v="32"/>
    <x v="0"/>
    <x v="3"/>
    <n v="32.479999999999997"/>
    <x v="0"/>
    <x v="148"/>
    <x v="3"/>
  </r>
  <r>
    <s v="CA-2015-130974"/>
    <x v="250"/>
    <s v="MA-17560"/>
    <s v="FUR-BO-10002916"/>
    <n v="1"/>
    <x v="544"/>
    <x v="2"/>
    <x v="61"/>
    <x v="17"/>
    <x v="3"/>
    <x v="0"/>
    <n v="170.98000000000002"/>
    <x v="8"/>
    <x v="1124"/>
    <x v="0"/>
  </r>
  <r>
    <s v="CA-2015-130974"/>
    <x v="251"/>
    <s v="MA-17560"/>
    <s v="FUR-FU-10002506"/>
    <n v="3"/>
    <x v="544"/>
    <x v="2"/>
    <x v="61"/>
    <x v="17"/>
    <x v="3"/>
    <x v="3"/>
    <n v="12.99"/>
    <x v="0"/>
    <x v="1125"/>
    <x v="3"/>
  </r>
  <r>
    <s v="CA-2015-130974"/>
    <x v="177"/>
    <s v="MA-17560"/>
    <s v="FUR-TA-10004619"/>
    <n v="4"/>
    <x v="544"/>
    <x v="2"/>
    <x v="61"/>
    <x v="17"/>
    <x v="3"/>
    <x v="2"/>
    <n v="159.31"/>
    <x v="2"/>
    <x v="1126"/>
    <x v="2"/>
  </r>
  <r>
    <s v="CA-2014-133592"/>
    <x v="252"/>
    <s v="KM-16375"/>
    <s v="FUR-BO-10000362"/>
    <n v="2"/>
    <x v="420"/>
    <x v="2"/>
    <x v="127"/>
    <x v="5"/>
    <x v="3"/>
    <x v="0"/>
    <n v="170.98000000000002"/>
    <x v="3"/>
    <x v="295"/>
    <x v="0"/>
  </r>
  <r>
    <s v="CA-2014-133592"/>
    <x v="253"/>
    <s v="KM-16375"/>
    <s v="FUR-CH-10004218"/>
    <n v="6"/>
    <x v="420"/>
    <x v="2"/>
    <x v="127"/>
    <x v="5"/>
    <x v="3"/>
    <x v="1"/>
    <n v="100.98"/>
    <x v="3"/>
    <x v="1127"/>
    <x v="1"/>
  </r>
  <r>
    <s v="CA-2016-169838"/>
    <x v="254"/>
    <s v="BB-11545"/>
    <s v="FUR-TA-10001095"/>
    <n v="9"/>
    <x v="351"/>
    <x v="1"/>
    <x v="9"/>
    <x v="8"/>
    <x v="3"/>
    <x v="2"/>
    <n v="174.29"/>
    <x v="1"/>
    <x v="1128"/>
    <x v="2"/>
  </r>
  <r>
    <s v="US-2017-128951"/>
    <x v="227"/>
    <s v="RS-19420"/>
    <s v="FUR-TA-10004575"/>
    <n v="3"/>
    <x v="326"/>
    <x v="1"/>
    <x v="15"/>
    <x v="13"/>
    <x v="1"/>
    <x v="2"/>
    <n v="290.97999999999996"/>
    <x v="2"/>
    <x v="74"/>
    <x v="2"/>
  </r>
  <r>
    <s v="CA-2016-118899"/>
    <x v="110"/>
    <s v="MC-17275"/>
    <s v="FUR-CH-10004754"/>
    <n v="7"/>
    <x v="246"/>
    <x v="0"/>
    <x v="108"/>
    <x v="32"/>
    <x v="0"/>
    <x v="1"/>
    <n v="29.98"/>
    <x v="3"/>
    <x v="1129"/>
    <x v="1"/>
  </r>
  <r>
    <s v="CA-2017-151799"/>
    <x v="182"/>
    <s v="BF-11170"/>
    <s v="FUR-TA-10003473"/>
    <n v="2"/>
    <x v="314"/>
    <x v="2"/>
    <x v="127"/>
    <x v="5"/>
    <x v="3"/>
    <x v="2"/>
    <n v="376.13000000000005"/>
    <x v="1"/>
    <x v="1130"/>
    <x v="2"/>
  </r>
  <r>
    <s v="CA-2016-114601"/>
    <x v="255"/>
    <s v="AA-10480"/>
    <s v="FUR-TA-10004147"/>
    <n v="4"/>
    <x v="219"/>
    <x v="0"/>
    <x v="96"/>
    <x v="19"/>
    <x v="2"/>
    <x v="2"/>
    <n v="111.96"/>
    <x v="2"/>
    <x v="1131"/>
    <x v="2"/>
  </r>
  <r>
    <s v="CA-2017-139353"/>
    <x v="256"/>
    <s v="JM-15250"/>
    <s v="FUR-FU-10001876"/>
    <n v="3"/>
    <x v="485"/>
    <x v="0"/>
    <x v="13"/>
    <x v="7"/>
    <x v="2"/>
    <x v="3"/>
    <n v="32.480000000000004"/>
    <x v="0"/>
    <x v="791"/>
    <x v="3"/>
  </r>
  <r>
    <s v="CA-2015-139374"/>
    <x v="46"/>
    <s v="AR-10345"/>
    <s v="FUR-CH-10003981"/>
    <n v="1"/>
    <x v="633"/>
    <x v="1"/>
    <x v="3"/>
    <x v="3"/>
    <x v="2"/>
    <x v="1"/>
    <n v="256.98"/>
    <x v="7"/>
    <x v="1132"/>
    <x v="1"/>
  </r>
  <r>
    <s v="CA-2017-104850"/>
    <x v="257"/>
    <s v="TW-21025"/>
    <s v="FUR-CH-10003774"/>
    <n v="4"/>
    <x v="616"/>
    <x v="2"/>
    <x v="200"/>
    <x v="25"/>
    <x v="0"/>
    <x v="1"/>
    <n v="90.98"/>
    <x v="0"/>
    <x v="1133"/>
    <x v="1"/>
  </r>
  <r>
    <s v="CA-2015-133242"/>
    <x v="258"/>
    <s v="KH-16510"/>
    <s v="FUR-FU-10003464"/>
    <n v="3"/>
    <x v="62"/>
    <x v="0"/>
    <x v="28"/>
    <x v="2"/>
    <x v="1"/>
    <x v="3"/>
    <n v="20.279999999999998"/>
    <x v="2"/>
    <x v="559"/>
    <x v="3"/>
  </r>
  <r>
    <s v="CA-2015-158323"/>
    <x v="259"/>
    <s v="AB-10600"/>
    <s v="FUR-FU-10001546"/>
    <n v="2"/>
    <x v="205"/>
    <x v="1"/>
    <x v="90"/>
    <x v="22"/>
    <x v="1"/>
    <x v="3"/>
    <n v="10.68"/>
    <x v="2"/>
    <x v="512"/>
    <x v="3"/>
  </r>
  <r>
    <s v="CA-2017-112844"/>
    <x v="260"/>
    <s v="SP-20620"/>
    <s v="FUR-FU-10004845"/>
    <n v="3"/>
    <x v="183"/>
    <x v="1"/>
    <x v="3"/>
    <x v="3"/>
    <x v="2"/>
    <x v="3"/>
    <n v="51.650000000000006"/>
    <x v="0"/>
    <x v="1134"/>
    <x v="3"/>
  </r>
  <r>
    <s v="US-2017-118941"/>
    <x v="261"/>
    <s v="BB-11545"/>
    <s v="FUR-CH-10002331"/>
    <n v="5"/>
    <x v="351"/>
    <x v="1"/>
    <x v="9"/>
    <x v="8"/>
    <x v="3"/>
    <x v="1"/>
    <n v="355.98"/>
    <x v="3"/>
    <x v="1135"/>
    <x v="1"/>
  </r>
  <r>
    <s v="CA-2016-162236"/>
    <x v="262"/>
    <s v="ER-13855"/>
    <s v="FUR-TA-10002533"/>
    <n v="10"/>
    <x v="644"/>
    <x v="1"/>
    <x v="113"/>
    <x v="34"/>
    <x v="0"/>
    <x v="2"/>
    <n v="146.04999999999998"/>
    <x v="4"/>
    <x v="1136"/>
    <x v="2"/>
  </r>
  <r>
    <s v="US-2016-117037"/>
    <x v="263"/>
    <s v="LW-17215"/>
    <s v="FUR-FU-10004973"/>
    <n v="3"/>
    <x v="645"/>
    <x v="0"/>
    <x v="9"/>
    <x v="8"/>
    <x v="3"/>
    <x v="3"/>
    <n v="18.84"/>
    <x v="0"/>
    <x v="389"/>
    <x v="3"/>
  </r>
  <r>
    <s v="CA-2017-166184"/>
    <x v="212"/>
    <s v="HR-14830"/>
    <s v="FUR-CH-10003396"/>
    <n v="3"/>
    <x v="369"/>
    <x v="1"/>
    <x v="144"/>
    <x v="22"/>
    <x v="1"/>
    <x v="1"/>
    <n v="76.98"/>
    <x v="7"/>
    <x v="91"/>
    <x v="1"/>
  </r>
  <r>
    <s v="CA-2014-143637"/>
    <x v="187"/>
    <s v="MS-17710"/>
    <s v="FUR-FU-10002813"/>
    <n v="2"/>
    <x v="192"/>
    <x v="0"/>
    <x v="46"/>
    <x v="5"/>
    <x v="3"/>
    <x v="3"/>
    <n v="20.239999999999998"/>
    <x v="2"/>
    <x v="1137"/>
    <x v="3"/>
  </r>
  <r>
    <s v="CA-2016-134334"/>
    <x v="248"/>
    <s v="DK-13090"/>
    <s v="FUR-TA-10002356"/>
    <n v="3"/>
    <x v="19"/>
    <x v="0"/>
    <x v="15"/>
    <x v="13"/>
    <x v="1"/>
    <x v="2"/>
    <n v="262.11"/>
    <x v="4"/>
    <x v="180"/>
    <x v="2"/>
  </r>
  <r>
    <s v="CA-2016-134334"/>
    <x v="264"/>
    <s v="DK-13090"/>
    <s v="FUR-FU-10003274"/>
    <n v="6"/>
    <x v="19"/>
    <x v="0"/>
    <x v="15"/>
    <x v="13"/>
    <x v="1"/>
    <x v="3"/>
    <n v="1.76"/>
    <x v="0"/>
    <x v="1138"/>
    <x v="3"/>
  </r>
  <r>
    <s v="US-2017-109316"/>
    <x v="265"/>
    <s v="MG-17680"/>
    <s v="FUR-BO-10004834"/>
    <n v="2"/>
    <x v="26"/>
    <x v="2"/>
    <x v="19"/>
    <x v="15"/>
    <x v="2"/>
    <x v="0"/>
    <n v="880.9799999999999"/>
    <x v="4"/>
    <x v="1139"/>
    <x v="0"/>
  </r>
  <r>
    <s v="CA-2014-125150"/>
    <x v="266"/>
    <s v="PW-19030"/>
    <s v="FUR-CH-10002439"/>
    <n v="5"/>
    <x v="646"/>
    <x v="1"/>
    <x v="2"/>
    <x v="2"/>
    <x v="1"/>
    <x v="1"/>
    <n v="58.220000000000006"/>
    <x v="7"/>
    <x v="991"/>
    <x v="1"/>
  </r>
  <r>
    <s v="CA-2015-127327"/>
    <x v="267"/>
    <s v="PW-19030"/>
    <s v="FUR-CH-10004218"/>
    <n v="1"/>
    <x v="646"/>
    <x v="1"/>
    <x v="2"/>
    <x v="2"/>
    <x v="1"/>
    <x v="1"/>
    <n v="100.98"/>
    <x v="3"/>
    <x v="1140"/>
    <x v="1"/>
  </r>
  <r>
    <s v="CA-2015-137302"/>
    <x v="204"/>
    <s v="BW-11110"/>
    <s v="FUR-CH-10002017"/>
    <n v="3"/>
    <x v="356"/>
    <x v="1"/>
    <x v="6"/>
    <x v="5"/>
    <x v="3"/>
    <x v="1"/>
    <n v="26.64"/>
    <x v="2"/>
    <x v="767"/>
    <x v="1"/>
  </r>
  <r>
    <s v="CA-2015-106257"/>
    <x v="268"/>
    <s v="EB-14110"/>
    <s v="FUR-TA-10002530"/>
    <n v="2"/>
    <x v="535"/>
    <x v="0"/>
    <x v="3"/>
    <x v="3"/>
    <x v="2"/>
    <x v="2"/>
    <n v="150.97999999999999"/>
    <x v="0"/>
    <x v="21"/>
    <x v="2"/>
  </r>
  <r>
    <s v="CA-2015-149083"/>
    <x v="268"/>
    <s v="SH-19975"/>
    <s v="FUR-CH-10004289"/>
    <n v="4"/>
    <x v="368"/>
    <x v="1"/>
    <x v="143"/>
    <x v="2"/>
    <x v="1"/>
    <x v="1"/>
    <n v="95.98"/>
    <x v="3"/>
    <x v="1141"/>
    <x v="1"/>
  </r>
  <r>
    <s v="US-2014-137869"/>
    <x v="269"/>
    <s v="CV-12295"/>
    <s v="FUR-TA-10003954"/>
    <n v="4"/>
    <x v="557"/>
    <x v="0"/>
    <x v="13"/>
    <x v="7"/>
    <x v="2"/>
    <x v="2"/>
    <n v="296.18"/>
    <x v="2"/>
    <x v="1142"/>
    <x v="2"/>
  </r>
  <r>
    <s v="US-2017-123834"/>
    <x v="145"/>
    <s v="GM-14500"/>
    <s v="FUR-TA-10001676"/>
    <n v="4"/>
    <x v="647"/>
    <x v="0"/>
    <x v="206"/>
    <x v="5"/>
    <x v="3"/>
    <x v="2"/>
    <n v="44.43"/>
    <x v="4"/>
    <x v="1143"/>
    <x v="2"/>
  </r>
  <r>
    <s v="CA-2016-128706"/>
    <x v="279"/>
    <s v="DW-13540"/>
    <s v="FUR-FU-10004053"/>
    <n v="2"/>
    <x v="648"/>
    <x v="0"/>
    <x v="6"/>
    <x v="5"/>
    <x v="3"/>
    <x v="3"/>
    <n v="20.239999999999998"/>
    <x v="0"/>
    <x v="127"/>
    <x v="3"/>
  </r>
  <r>
    <s v="CA-2015-143364"/>
    <x v="280"/>
    <s v="TG-21310"/>
    <s v="FUR-CH-10004287"/>
    <n v="2"/>
    <x v="649"/>
    <x v="0"/>
    <x v="201"/>
    <x v="22"/>
    <x v="1"/>
    <x v="1"/>
    <n v="276.20000000000005"/>
    <x v="3"/>
    <x v="1090"/>
    <x v="1"/>
  </r>
  <r>
    <s v="CA-2015-143364"/>
    <x v="281"/>
    <s v="TG-21310"/>
    <s v="FUR-BO-10001608"/>
    <n v="6"/>
    <x v="649"/>
    <x v="0"/>
    <x v="201"/>
    <x v="22"/>
    <x v="1"/>
    <x v="0"/>
    <n v="70.98"/>
    <x v="6"/>
    <x v="1144"/>
    <x v="0"/>
  </r>
  <r>
    <s v="CA-2016-101672"/>
    <x v="282"/>
    <s v="DB-12910"/>
    <s v="FUR-CH-10004063"/>
    <n v="4"/>
    <x v="422"/>
    <x v="2"/>
    <x v="0"/>
    <x v="0"/>
    <x v="0"/>
    <x v="1"/>
    <n v="285.98"/>
    <x v="3"/>
    <x v="969"/>
    <x v="1"/>
  </r>
  <r>
    <s v="CA-2016-160241"/>
    <x v="283"/>
    <s v="DR-12940"/>
    <s v="FUR-FU-10003806"/>
    <n v="4"/>
    <x v="387"/>
    <x v="2"/>
    <x v="20"/>
    <x v="20"/>
    <x v="2"/>
    <x v="3"/>
    <n v="151.35999999999999"/>
    <x v="0"/>
    <x v="1145"/>
    <x v="3"/>
  </r>
  <r>
    <s v="CA-2016-155747"/>
    <x v="284"/>
    <s v="JS-15685"/>
    <s v="FUR-TA-10003392"/>
    <n v="2"/>
    <x v="650"/>
    <x v="1"/>
    <x v="3"/>
    <x v="3"/>
    <x v="2"/>
    <x v="2"/>
    <n v="280.98"/>
    <x v="0"/>
    <x v="1146"/>
    <x v="2"/>
  </r>
  <r>
    <s v="CA-2017-118017"/>
    <x v="285"/>
    <s v="LC-16870"/>
    <s v="FUR-FU-10004351"/>
    <n v="3"/>
    <x v="17"/>
    <x v="0"/>
    <x v="14"/>
    <x v="12"/>
    <x v="1"/>
    <x v="3"/>
    <n v="9.74"/>
    <x v="5"/>
    <x v="52"/>
    <x v="3"/>
  </r>
  <r>
    <s v="CA-2017-118017"/>
    <x v="286"/>
    <s v="LC-16870"/>
    <s v="FUR-FU-10004270"/>
    <n v="5"/>
    <x v="17"/>
    <x v="0"/>
    <x v="14"/>
    <x v="12"/>
    <x v="1"/>
    <x v="3"/>
    <n v="4.18"/>
    <x v="5"/>
    <x v="547"/>
    <x v="3"/>
  </r>
  <r>
    <s v="CA-2017-118017"/>
    <x v="287"/>
    <s v="LC-16870"/>
    <s v="FUR-FU-10004053"/>
    <n v="1"/>
    <x v="17"/>
    <x v="0"/>
    <x v="14"/>
    <x v="12"/>
    <x v="1"/>
    <x v="3"/>
    <n v="20.239999999999998"/>
    <x v="0"/>
    <x v="1070"/>
    <x v="3"/>
  </r>
  <r>
    <s v="CA-2016-148684"/>
    <x v="287"/>
    <s v="TS-21655"/>
    <s v="FUR-FU-10003553"/>
    <n v="5"/>
    <x v="651"/>
    <x v="0"/>
    <x v="135"/>
    <x v="29"/>
    <x v="0"/>
    <x v="3"/>
    <n v="68.77"/>
    <x v="5"/>
    <x v="1147"/>
    <x v="3"/>
  </r>
  <r>
    <s v="CA-2017-128363"/>
    <x v="288"/>
    <s v="DC-12850"/>
    <s v="FUR-FU-10003268"/>
    <n v="1"/>
    <x v="652"/>
    <x v="0"/>
    <x v="10"/>
    <x v="9"/>
    <x v="0"/>
    <x v="3"/>
    <n v="39.980000000000004"/>
    <x v="2"/>
    <x v="211"/>
    <x v="3"/>
  </r>
  <r>
    <s v="CA-2017-128363"/>
    <x v="250"/>
    <s v="DC-12850"/>
    <s v="FUR-CH-10002073"/>
    <n v="2"/>
    <x v="652"/>
    <x v="0"/>
    <x v="10"/>
    <x v="9"/>
    <x v="0"/>
    <x v="1"/>
    <n v="264.77999999999997"/>
    <x v="0"/>
    <x v="1148"/>
    <x v="1"/>
  </r>
  <r>
    <s v="CA-2016-149762"/>
    <x v="289"/>
    <s v="RD-19720"/>
    <s v="FUR-TA-10004147"/>
    <n v="3"/>
    <x v="515"/>
    <x v="0"/>
    <x v="13"/>
    <x v="7"/>
    <x v="2"/>
    <x v="2"/>
    <n v="111.96"/>
    <x v="2"/>
    <x v="1149"/>
    <x v="2"/>
  </r>
  <r>
    <s v="CA-2016-149762"/>
    <x v="290"/>
    <s v="RD-19720"/>
    <s v="FUR-BO-10001337"/>
    <n v="2"/>
    <x v="515"/>
    <x v="0"/>
    <x v="13"/>
    <x v="7"/>
    <x v="2"/>
    <x v="0"/>
    <n v="120.97999999999999"/>
    <x v="8"/>
    <x v="633"/>
    <x v="0"/>
  </r>
  <r>
    <s v="CA-2016-167605"/>
    <x v="291"/>
    <s v="RB-19570"/>
    <s v="FUR-FU-10001602"/>
    <n v="2"/>
    <x v="638"/>
    <x v="0"/>
    <x v="9"/>
    <x v="8"/>
    <x v="3"/>
    <x v="3"/>
    <n v="37.93"/>
    <x v="0"/>
    <x v="1150"/>
    <x v="3"/>
  </r>
  <r>
    <s v="CA-2015-110891"/>
    <x v="292"/>
    <s v="PO-19195"/>
    <s v="FUR-CH-10002880"/>
    <n v="4"/>
    <x v="653"/>
    <x v="2"/>
    <x v="3"/>
    <x v="3"/>
    <x v="2"/>
    <x v="1"/>
    <n v="122.99000000000001"/>
    <x v="0"/>
    <x v="343"/>
    <x v="1"/>
  </r>
  <r>
    <s v="CA-2017-120404"/>
    <x v="293"/>
    <s v="KH-16330"/>
    <s v="FUR-FU-10000820"/>
    <n v="3"/>
    <x v="270"/>
    <x v="1"/>
    <x v="114"/>
    <x v="0"/>
    <x v="0"/>
    <x v="3"/>
    <n v="16.989999999999998"/>
    <x v="0"/>
    <x v="1151"/>
    <x v="3"/>
  </r>
  <r>
    <s v="CA-2017-167549"/>
    <x v="294"/>
    <s v="EM-14200"/>
    <s v="FUR-TA-10004767"/>
    <n v="6"/>
    <x v="654"/>
    <x v="2"/>
    <x v="127"/>
    <x v="5"/>
    <x v="3"/>
    <x v="2"/>
    <n v="70.98"/>
    <x v="0"/>
    <x v="1152"/>
    <x v="2"/>
  </r>
  <r>
    <s v="US-2016-168095"/>
    <x v="295"/>
    <s v="MC-17425"/>
    <s v="FUR-CH-10004886"/>
    <n v="3"/>
    <x v="444"/>
    <x v="1"/>
    <x v="6"/>
    <x v="5"/>
    <x v="3"/>
    <x v="1"/>
    <n v="95.95"/>
    <x v="2"/>
    <x v="469"/>
    <x v="1"/>
  </r>
  <r>
    <s v="CA-2016-146325"/>
    <x v="296"/>
    <s v="DS-13180"/>
    <s v="FUR-CH-10001146"/>
    <n v="2"/>
    <x v="36"/>
    <x v="1"/>
    <x v="25"/>
    <x v="17"/>
    <x v="3"/>
    <x v="1"/>
    <n v="60.890000000000008"/>
    <x v="3"/>
    <x v="30"/>
    <x v="1"/>
  </r>
  <r>
    <s v="CA-2014-131009"/>
    <x v="297"/>
    <s v="SC-20380"/>
    <s v="FUR-CH-10001270"/>
    <n v="6"/>
    <x v="391"/>
    <x v="0"/>
    <x v="153"/>
    <x v="24"/>
    <x v="0"/>
    <x v="1"/>
    <n v="86.25"/>
    <x v="0"/>
    <x v="297"/>
    <x v="1"/>
  </r>
  <r>
    <s v="CA-2014-131009"/>
    <x v="298"/>
    <s v="SC-20380"/>
    <s v="FUR-FU-10001095"/>
    <n v="6"/>
    <x v="391"/>
    <x v="0"/>
    <x v="153"/>
    <x v="24"/>
    <x v="0"/>
    <x v="3"/>
    <n v="26.48"/>
    <x v="2"/>
    <x v="187"/>
    <x v="3"/>
  </r>
  <r>
    <s v="CA-2017-131807"/>
    <x v="299"/>
    <s v="GG-14650"/>
    <s v="FUR-CH-10001190"/>
    <n v="4"/>
    <x v="298"/>
    <x v="1"/>
    <x v="2"/>
    <x v="2"/>
    <x v="1"/>
    <x v="1"/>
    <n v="135.99"/>
    <x v="2"/>
    <x v="1111"/>
    <x v="1"/>
  </r>
  <r>
    <s v="CA-2017-131807"/>
    <x v="300"/>
    <s v="GG-14650"/>
    <s v="FUR-FU-10004666"/>
    <n v="5"/>
    <x v="298"/>
    <x v="1"/>
    <x v="2"/>
    <x v="2"/>
    <x v="1"/>
    <x v="3"/>
    <n v="14.58"/>
    <x v="0"/>
    <x v="1153"/>
    <x v="3"/>
  </r>
  <r>
    <s v="CA-2017-131807"/>
    <x v="301"/>
    <s v="GG-14650"/>
    <s v="FUR-TA-10004086"/>
    <n v="3"/>
    <x v="298"/>
    <x v="1"/>
    <x v="2"/>
    <x v="2"/>
    <x v="1"/>
    <x v="2"/>
    <n v="85.98"/>
    <x v="0"/>
    <x v="1053"/>
    <x v="2"/>
  </r>
  <r>
    <s v="CA-2016-157707"/>
    <x v="302"/>
    <s v="CC-12610"/>
    <s v="FUR-BO-10001567"/>
    <n v="3"/>
    <x v="449"/>
    <x v="1"/>
    <x v="71"/>
    <x v="25"/>
    <x v="0"/>
    <x v="0"/>
    <n v="100.98"/>
    <x v="10"/>
    <x v="1154"/>
    <x v="0"/>
  </r>
  <r>
    <s v="CA-2016-157707"/>
    <x v="303"/>
    <s v="CC-12610"/>
    <s v="FUR-CH-10004853"/>
    <n v="1"/>
    <x v="449"/>
    <x v="1"/>
    <x v="71"/>
    <x v="25"/>
    <x v="0"/>
    <x v="1"/>
    <n v="150.97999999999999"/>
    <x v="0"/>
    <x v="698"/>
    <x v="1"/>
  </r>
  <r>
    <s v="US-2015-126753"/>
    <x v="304"/>
    <s v="SP-20860"/>
    <s v="FUR-FU-10001488"/>
    <n v="3"/>
    <x v="477"/>
    <x v="1"/>
    <x v="2"/>
    <x v="2"/>
    <x v="1"/>
    <x v="3"/>
    <n v="105.98"/>
    <x v="0"/>
    <x v="542"/>
    <x v="3"/>
  </r>
  <r>
    <s v="CA-2014-113383"/>
    <x v="304"/>
    <s v="SF-20065"/>
    <s v="FUR-FU-10001986"/>
    <n v="5"/>
    <x v="3"/>
    <x v="0"/>
    <x v="3"/>
    <x v="3"/>
    <x v="2"/>
    <x v="3"/>
    <n v="50.98"/>
    <x v="5"/>
    <x v="1155"/>
    <x v="3"/>
  </r>
  <r>
    <s v="US-2015-165743"/>
    <x v="305"/>
    <s v="MM-18055"/>
    <s v="FUR-BO-10002268"/>
    <n v="6"/>
    <x v="255"/>
    <x v="0"/>
    <x v="9"/>
    <x v="8"/>
    <x v="3"/>
    <x v="0"/>
    <n v="80.98"/>
    <x v="2"/>
    <x v="75"/>
    <x v="0"/>
  </r>
  <r>
    <s v="US-2017-105998"/>
    <x v="196"/>
    <s v="CR-12580"/>
    <s v="FUR-TA-10001095"/>
    <n v="12"/>
    <x v="655"/>
    <x v="2"/>
    <x v="49"/>
    <x v="2"/>
    <x v="1"/>
    <x v="2"/>
    <n v="174.29"/>
    <x v="1"/>
    <x v="1156"/>
    <x v="2"/>
  </r>
  <r>
    <s v="US-2014-148194"/>
    <x v="110"/>
    <s v="BS-11365"/>
    <s v="FUR-FU-10001852"/>
    <n v="7"/>
    <x v="502"/>
    <x v="1"/>
    <x v="13"/>
    <x v="7"/>
    <x v="2"/>
    <x v="3"/>
    <n v="1.7400000000000002"/>
    <x v="2"/>
    <x v="1157"/>
    <x v="3"/>
  </r>
  <r>
    <s v="CA-2014-143210"/>
    <x v="67"/>
    <s v="AA-10645"/>
    <s v="FUR-FU-10003878"/>
    <n v="3"/>
    <x v="493"/>
    <x v="0"/>
    <x v="86"/>
    <x v="3"/>
    <x v="2"/>
    <x v="3"/>
    <n v="15.280000000000001"/>
    <x v="2"/>
    <x v="1091"/>
    <x v="3"/>
  </r>
  <r>
    <s v="CA-2014-143210"/>
    <x v="306"/>
    <s v="AA-10645"/>
    <s v="FUR-FU-10002268"/>
    <n v="2"/>
    <x v="493"/>
    <x v="0"/>
    <x v="86"/>
    <x v="3"/>
    <x v="2"/>
    <x v="3"/>
    <n v="4.91"/>
    <x v="2"/>
    <x v="658"/>
    <x v="3"/>
  </r>
  <r>
    <s v="CA-2015-110863"/>
    <x v="307"/>
    <s v="AA-10645"/>
    <s v="FUR-CH-10002073"/>
    <n v="5"/>
    <x v="493"/>
    <x v="0"/>
    <x v="86"/>
    <x v="3"/>
    <x v="2"/>
    <x v="1"/>
    <n v="264.77999999999997"/>
    <x v="0"/>
    <x v="1158"/>
    <x v="1"/>
  </r>
  <r>
    <s v="CA-2017-120168"/>
    <x v="308"/>
    <s v="TB-21625"/>
    <s v="FUR-FU-10000732"/>
    <n v="3"/>
    <x v="309"/>
    <x v="0"/>
    <x v="124"/>
    <x v="5"/>
    <x v="3"/>
    <x v="3"/>
    <n v="6.28"/>
    <x v="0"/>
    <x v="132"/>
    <x v="3"/>
  </r>
  <r>
    <s v="US-2014-131870"/>
    <x v="309"/>
    <s v="NF-18595"/>
    <s v="FUR-FU-10002501"/>
    <n v="6"/>
    <x v="165"/>
    <x v="2"/>
    <x v="13"/>
    <x v="7"/>
    <x v="2"/>
    <x v="3"/>
    <n v="12.64"/>
    <x v="0"/>
    <x v="1159"/>
    <x v="3"/>
  </r>
  <r>
    <s v="CA-2014-129189"/>
    <x v="310"/>
    <s v="HM-14860"/>
    <s v="FUR-CH-10004997"/>
    <n v="5"/>
    <x v="337"/>
    <x v="1"/>
    <x v="133"/>
    <x v="5"/>
    <x v="3"/>
    <x v="1"/>
    <n v="187.98"/>
    <x v="2"/>
    <x v="615"/>
    <x v="1"/>
  </r>
  <r>
    <s v="CA-2015-132465"/>
    <x v="311"/>
    <s v="DM-13525"/>
    <s v="FUR-FU-10000277"/>
    <n v="2"/>
    <x v="562"/>
    <x v="1"/>
    <x v="188"/>
    <x v="1"/>
    <x v="0"/>
    <x v="3"/>
    <n v="105.34"/>
    <x v="5"/>
    <x v="1038"/>
    <x v="3"/>
  </r>
  <r>
    <s v="CA-2016-158806"/>
    <x v="132"/>
    <s v="NM-18520"/>
    <s v="FUR-FU-10004270"/>
    <n v="3"/>
    <x v="224"/>
    <x v="0"/>
    <x v="6"/>
    <x v="5"/>
    <x v="3"/>
    <x v="3"/>
    <n v="4.18"/>
    <x v="5"/>
    <x v="475"/>
    <x v="3"/>
  </r>
  <r>
    <s v="CA-2015-119690"/>
    <x v="312"/>
    <s v="MV-17485"/>
    <s v="FUR-FU-10004587"/>
    <n v="9"/>
    <x v="322"/>
    <x v="0"/>
    <x v="54"/>
    <x v="25"/>
    <x v="0"/>
    <x v="3"/>
    <n v="20.94"/>
    <x v="0"/>
    <x v="1160"/>
    <x v="3"/>
  </r>
  <r>
    <s v="CA-2017-109393"/>
    <x v="313"/>
    <s v="JC-15775"/>
    <s v="FUR-BO-10003966"/>
    <n v="3"/>
    <x v="458"/>
    <x v="0"/>
    <x v="166"/>
    <x v="24"/>
    <x v="0"/>
    <x v="0"/>
    <n v="170.98000000000002"/>
    <x v="3"/>
    <x v="291"/>
    <x v="0"/>
  </r>
  <r>
    <s v="CA-2017-121489"/>
    <x v="156"/>
    <s v="CM-11815"/>
    <s v="FUR-CH-10004698"/>
    <n v="6"/>
    <x v="656"/>
    <x v="1"/>
    <x v="15"/>
    <x v="13"/>
    <x v="1"/>
    <x v="1"/>
    <n v="80.98"/>
    <x v="3"/>
    <x v="841"/>
    <x v="1"/>
  </r>
  <r>
    <s v="US-2017-133081"/>
    <x v="314"/>
    <s v="PV-18985"/>
    <s v="FUR-FU-10001379"/>
    <n v="1"/>
    <x v="171"/>
    <x v="2"/>
    <x v="28"/>
    <x v="2"/>
    <x v="1"/>
    <x v="3"/>
    <n v="26.72"/>
    <x v="0"/>
    <x v="1161"/>
    <x v="3"/>
  </r>
  <r>
    <s v="CA-2014-144974"/>
    <x v="315"/>
    <s v="CM-12715"/>
    <s v="FUR-FU-10001095"/>
    <n v="1"/>
    <x v="657"/>
    <x v="1"/>
    <x v="3"/>
    <x v="3"/>
    <x v="2"/>
    <x v="3"/>
    <n v="26.48"/>
    <x v="2"/>
    <x v="895"/>
    <x v="3"/>
  </r>
  <r>
    <s v="CA-2015-121188"/>
    <x v="316"/>
    <s v="CB-12025"/>
    <s v="FUR-BO-10004695"/>
    <n v="2"/>
    <x v="104"/>
    <x v="0"/>
    <x v="54"/>
    <x v="5"/>
    <x v="3"/>
    <x v="0"/>
    <n v="180.98"/>
    <x v="4"/>
    <x v="598"/>
    <x v="0"/>
  </r>
  <r>
    <s v="CA-2015-121188"/>
    <x v="317"/>
    <s v="CB-12025"/>
    <s v="FUR-FU-10003981"/>
    <n v="2"/>
    <x v="104"/>
    <x v="0"/>
    <x v="54"/>
    <x v="5"/>
    <x v="3"/>
    <x v="3"/>
    <n v="2.08"/>
    <x v="2"/>
    <x v="1162"/>
    <x v="3"/>
  </r>
  <r>
    <s v="US-2015-160563"/>
    <x v="318"/>
    <s v="NS-18640"/>
    <s v="FUR-FU-10001731"/>
    <n v="6"/>
    <x v="170"/>
    <x v="1"/>
    <x v="2"/>
    <x v="2"/>
    <x v="1"/>
    <x v="3"/>
    <n v="2.67"/>
    <x v="2"/>
    <x v="1163"/>
    <x v="3"/>
  </r>
  <r>
    <s v="CA-2017-151750"/>
    <x v="182"/>
    <s v="JM-15250"/>
    <s v="FUR-FU-10002116"/>
    <n v="5"/>
    <x v="485"/>
    <x v="0"/>
    <x v="13"/>
    <x v="7"/>
    <x v="2"/>
    <x v="3"/>
    <n v="70.709999999999994"/>
    <x v="0"/>
    <x v="1164"/>
    <x v="3"/>
  </r>
  <r>
    <s v="CA-2017-151750"/>
    <x v="319"/>
    <s v="JM-15250"/>
    <s v="FUR-CH-10003199"/>
    <n v="4"/>
    <x v="485"/>
    <x v="0"/>
    <x v="13"/>
    <x v="7"/>
    <x v="2"/>
    <x v="1"/>
    <n v="110.98"/>
    <x v="0"/>
    <x v="1165"/>
    <x v="1"/>
  </r>
  <r>
    <s v="CA-2015-106187"/>
    <x v="320"/>
    <s v="RF-19345"/>
    <s v="FUR-FU-10000794"/>
    <n v="3"/>
    <x v="308"/>
    <x v="1"/>
    <x v="59"/>
    <x v="28"/>
    <x v="2"/>
    <x v="3"/>
    <n v="9.14"/>
    <x v="0"/>
    <x v="1166"/>
    <x v="3"/>
  </r>
  <r>
    <s v="CA-2016-105753"/>
    <x v="321"/>
    <s v="LC-16960"/>
    <s v="FUR-FU-10000246"/>
    <n v="5"/>
    <x v="658"/>
    <x v="2"/>
    <x v="54"/>
    <x v="25"/>
    <x v="0"/>
    <x v="3"/>
    <n v="12.22"/>
    <x v="0"/>
    <x v="1167"/>
    <x v="3"/>
  </r>
  <r>
    <s v="CA-2017-133046"/>
    <x v="322"/>
    <s v="DK-13375"/>
    <s v="FUR-FU-10001940"/>
    <n v="3"/>
    <x v="318"/>
    <x v="0"/>
    <x v="128"/>
    <x v="15"/>
    <x v="2"/>
    <x v="3"/>
    <n v="7.9600000000000009"/>
    <x v="2"/>
    <x v="359"/>
    <x v="3"/>
  </r>
  <r>
    <s v="CA-2017-159149"/>
    <x v="128"/>
    <s v="CR-12820"/>
    <s v="FUR-BO-10001601"/>
    <n v="1"/>
    <x v="659"/>
    <x v="2"/>
    <x v="6"/>
    <x v="5"/>
    <x v="3"/>
    <x v="0"/>
    <n v="130.97999999999999"/>
    <x v="8"/>
    <x v="1168"/>
    <x v="0"/>
  </r>
  <r>
    <s v="US-2017-167570"/>
    <x v="323"/>
    <s v="EG-13900"/>
    <s v="FUR-CH-10003396"/>
    <n v="4"/>
    <x v="117"/>
    <x v="0"/>
    <x v="60"/>
    <x v="7"/>
    <x v="2"/>
    <x v="1"/>
    <n v="76.98"/>
    <x v="7"/>
    <x v="1169"/>
    <x v="1"/>
  </r>
  <r>
    <s v="CA-2017-160122"/>
    <x v="324"/>
    <s v="RD-19930"/>
    <s v="FUR-CH-10000422"/>
    <n v="2"/>
    <x v="660"/>
    <x v="0"/>
    <x v="9"/>
    <x v="8"/>
    <x v="3"/>
    <x v="1"/>
    <n v="90.99"/>
    <x v="0"/>
    <x v="1170"/>
    <x v="1"/>
  </r>
  <r>
    <s v="CA-2016-130393"/>
    <x v="325"/>
    <s v="JM-15865"/>
    <s v="FUR-CH-10002647"/>
    <n v="5"/>
    <x v="642"/>
    <x v="0"/>
    <x v="204"/>
    <x v="31"/>
    <x v="1"/>
    <x v="1"/>
    <n v="70.98"/>
    <x v="0"/>
    <x v="163"/>
    <x v="1"/>
  </r>
  <r>
    <s v="CA-2016-130393"/>
    <x v="326"/>
    <s v="JM-15865"/>
    <s v="FUR-CH-10004477"/>
    <n v="2"/>
    <x v="642"/>
    <x v="0"/>
    <x v="204"/>
    <x v="31"/>
    <x v="1"/>
    <x v="1"/>
    <n v="60.89"/>
    <x v="2"/>
    <x v="1104"/>
    <x v="1"/>
  </r>
  <r>
    <s v="CA-2017-101014"/>
    <x v="327"/>
    <s v="RW-19540"/>
    <s v="FUR-FU-10003374"/>
    <n v="3"/>
    <x v="281"/>
    <x v="1"/>
    <x v="2"/>
    <x v="2"/>
    <x v="1"/>
    <x v="3"/>
    <n v="49.34"/>
    <x v="2"/>
    <x v="1171"/>
    <x v="3"/>
  </r>
  <r>
    <s v="US-2017-106551"/>
    <x v="328"/>
    <s v="EB-13930"/>
    <s v="FUR-CH-10004997"/>
    <n v="4"/>
    <x v="486"/>
    <x v="0"/>
    <x v="48"/>
    <x v="25"/>
    <x v="0"/>
    <x v="1"/>
    <n v="187.98"/>
    <x v="2"/>
    <x v="493"/>
    <x v="1"/>
  </r>
  <r>
    <s v="CA-2016-116722"/>
    <x v="328"/>
    <s v="LP-17080"/>
    <s v="FUR-FU-10001934"/>
    <n v="2"/>
    <x v="89"/>
    <x v="0"/>
    <x v="28"/>
    <x v="2"/>
    <x v="1"/>
    <x v="3"/>
    <n v="20.98"/>
    <x v="0"/>
    <x v="25"/>
    <x v="3"/>
  </r>
  <r>
    <s v="CA-2016-116722"/>
    <x v="128"/>
    <s v="LP-17080"/>
    <s v="FUR-CH-10004997"/>
    <n v="3"/>
    <x v="89"/>
    <x v="0"/>
    <x v="28"/>
    <x v="2"/>
    <x v="1"/>
    <x v="1"/>
    <n v="187.98"/>
    <x v="2"/>
    <x v="123"/>
    <x v="1"/>
  </r>
  <r>
    <s v="US-2017-150070"/>
    <x v="329"/>
    <s v="JA-15970"/>
    <s v="FUR-CH-10004860"/>
    <n v="2"/>
    <x v="339"/>
    <x v="0"/>
    <x v="2"/>
    <x v="2"/>
    <x v="1"/>
    <x v="1"/>
    <n v="100.98"/>
    <x v="2"/>
    <x v="46"/>
    <x v="1"/>
  </r>
  <r>
    <s v="CA-2017-157350"/>
    <x v="330"/>
    <s v="DP-13000"/>
    <s v="FUR-FU-10000222"/>
    <n v="5"/>
    <x v="8"/>
    <x v="0"/>
    <x v="7"/>
    <x v="6"/>
    <x v="3"/>
    <x v="3"/>
    <n v="32.479999999999997"/>
    <x v="2"/>
    <x v="148"/>
    <x v="3"/>
  </r>
  <r>
    <s v="CA-2015-131352"/>
    <x v="331"/>
    <s v="GH-14485"/>
    <s v="FUR-FU-10003708"/>
    <n v="3"/>
    <x v="6"/>
    <x v="1"/>
    <x v="5"/>
    <x v="5"/>
    <x v="3"/>
    <x v="3"/>
    <n v="60.650000000000006"/>
    <x v="2"/>
    <x v="414"/>
    <x v="3"/>
  </r>
  <r>
    <s v="CA-2016-118073"/>
    <x v="332"/>
    <s v="CS-12490"/>
    <s v="FUR-TA-10002533"/>
    <n v="7"/>
    <x v="661"/>
    <x v="1"/>
    <x v="45"/>
    <x v="1"/>
    <x v="0"/>
    <x v="2"/>
    <n v="146.04999999999998"/>
    <x v="4"/>
    <x v="1172"/>
    <x v="2"/>
  </r>
  <r>
    <s v="CA-2014-103219"/>
    <x v="333"/>
    <s v="BF-11215"/>
    <s v="FUR-FU-10004091"/>
    <n v="9"/>
    <x v="589"/>
    <x v="2"/>
    <x v="12"/>
    <x v="11"/>
    <x v="3"/>
    <x v="3"/>
    <n v="46.94"/>
    <x v="2"/>
    <x v="1173"/>
    <x v="3"/>
  </r>
  <r>
    <s v="CA-2016-100993"/>
    <x v="334"/>
    <s v="AZ-10750"/>
    <s v="FUR-TA-10001095"/>
    <n v="4"/>
    <x v="342"/>
    <x v="0"/>
    <x v="13"/>
    <x v="7"/>
    <x v="2"/>
    <x v="2"/>
    <n v="174.29"/>
    <x v="1"/>
    <x v="155"/>
    <x v="2"/>
  </r>
  <r>
    <s v="CA-2014-167997"/>
    <x v="335"/>
    <s v="CA-11965"/>
    <s v="FUR-BO-10004409"/>
    <n v="2"/>
    <x v="505"/>
    <x v="1"/>
    <x v="174"/>
    <x v="5"/>
    <x v="3"/>
    <x v="0"/>
    <n v="70.98"/>
    <x v="4"/>
    <x v="341"/>
    <x v="0"/>
  </r>
  <r>
    <s v="CA-2016-131296"/>
    <x v="336"/>
    <s v="MS-17830"/>
    <s v="FUR-TA-10002622"/>
    <n v="2"/>
    <x v="121"/>
    <x v="0"/>
    <x v="2"/>
    <x v="2"/>
    <x v="1"/>
    <x v="2"/>
    <n v="170.98"/>
    <x v="9"/>
    <x v="265"/>
    <x v="2"/>
  </r>
  <r>
    <s v="CA-2016-134138"/>
    <x v="337"/>
    <s v="JD-15790"/>
    <s v="FUR-CH-10001545"/>
    <n v="2"/>
    <x v="662"/>
    <x v="0"/>
    <x v="207"/>
    <x v="18"/>
    <x v="2"/>
    <x v="1"/>
    <n v="113.98000000000002"/>
    <x v="2"/>
    <x v="1042"/>
    <x v="1"/>
  </r>
  <r>
    <s v="CA-2015-168207"/>
    <x v="37"/>
    <s v="LT-17110"/>
    <s v="FUR-FU-10004909"/>
    <n v="6"/>
    <x v="127"/>
    <x v="0"/>
    <x v="64"/>
    <x v="2"/>
    <x v="1"/>
    <x v="3"/>
    <n v="16.16"/>
    <x v="5"/>
    <x v="1174"/>
    <x v="3"/>
  </r>
  <r>
    <s v="CA-2015-168207"/>
    <x v="338"/>
    <s v="LT-17110"/>
    <s v="FUR-BO-10004357"/>
    <n v="3"/>
    <x v="127"/>
    <x v="0"/>
    <x v="64"/>
    <x v="2"/>
    <x v="1"/>
    <x v="0"/>
    <n v="200.98"/>
    <x v="0"/>
    <x v="1175"/>
    <x v="0"/>
  </r>
  <r>
    <s v="CA-2016-144148"/>
    <x v="339"/>
    <s v="AH-10690"/>
    <s v="FUR-TA-10002774"/>
    <n v="7"/>
    <x v="469"/>
    <x v="1"/>
    <x v="168"/>
    <x v="1"/>
    <x v="0"/>
    <x v="2"/>
    <n v="154.13"/>
    <x v="2"/>
    <x v="1176"/>
    <x v="2"/>
  </r>
  <r>
    <s v="CA-2017-107174"/>
    <x v="340"/>
    <s v="AB-10060"/>
    <s v="FUR-TA-10004575"/>
    <n v="7"/>
    <x v="332"/>
    <x v="2"/>
    <x v="57"/>
    <x v="25"/>
    <x v="0"/>
    <x v="2"/>
    <n v="290.97999999999996"/>
    <x v="2"/>
    <x v="1177"/>
    <x v="2"/>
  </r>
  <r>
    <s v="CA-2017-107174"/>
    <x v="177"/>
    <s v="AB-10060"/>
    <s v="FUR-CH-10003312"/>
    <n v="2"/>
    <x v="332"/>
    <x v="2"/>
    <x v="57"/>
    <x v="25"/>
    <x v="0"/>
    <x v="1"/>
    <n v="280.98"/>
    <x v="3"/>
    <x v="1178"/>
    <x v="1"/>
  </r>
  <r>
    <s v="CA-2015-112767"/>
    <x v="341"/>
    <s v="DK-12985"/>
    <s v="FUR-TA-10003469"/>
    <n v="4"/>
    <x v="84"/>
    <x v="0"/>
    <x v="0"/>
    <x v="0"/>
    <x v="0"/>
    <x v="2"/>
    <n v="138.75"/>
    <x v="2"/>
    <x v="1179"/>
    <x v="2"/>
  </r>
  <r>
    <s v="CA-2015-119879"/>
    <x v="342"/>
    <s v="SS-20410"/>
    <s v="FUR-TA-10002958"/>
    <n v="8"/>
    <x v="541"/>
    <x v="0"/>
    <x v="2"/>
    <x v="2"/>
    <x v="1"/>
    <x v="2"/>
    <n v="260.98"/>
    <x v="4"/>
    <x v="1180"/>
    <x v="2"/>
  </r>
  <r>
    <s v="CA-2017-155642"/>
    <x v="343"/>
    <s v="BM-11575"/>
    <s v="FUR-FU-10004973"/>
    <n v="3"/>
    <x v="329"/>
    <x v="1"/>
    <x v="13"/>
    <x v="7"/>
    <x v="2"/>
    <x v="3"/>
    <n v="18.84"/>
    <x v="0"/>
    <x v="389"/>
    <x v="3"/>
  </r>
  <r>
    <s v="CA-2017-155642"/>
    <x v="344"/>
    <s v="BM-11575"/>
    <s v="FUR-FU-10001918"/>
    <n v="1"/>
    <x v="329"/>
    <x v="1"/>
    <x v="13"/>
    <x v="7"/>
    <x v="2"/>
    <x v="3"/>
    <n v="4.7299999999999995"/>
    <x v="2"/>
    <x v="1181"/>
    <x v="3"/>
  </r>
  <r>
    <s v="CA-2015-136728"/>
    <x v="4"/>
    <s v="AG-10900"/>
    <s v="FUR-CH-10003817"/>
    <n v="4"/>
    <x v="261"/>
    <x v="0"/>
    <x v="49"/>
    <x v="2"/>
    <x v="1"/>
    <x v="1"/>
    <n v="60.74"/>
    <x v="2"/>
    <x v="1182"/>
    <x v="1"/>
  </r>
  <r>
    <s v="US-2017-155866"/>
    <x v="345"/>
    <s v="CC-12370"/>
    <s v="FUR-FU-10004091"/>
    <n v="4"/>
    <x v="390"/>
    <x v="0"/>
    <x v="135"/>
    <x v="34"/>
    <x v="0"/>
    <x v="3"/>
    <n v="46.94"/>
    <x v="2"/>
    <x v="1123"/>
    <x v="3"/>
  </r>
  <r>
    <s v="CA-2015-141327"/>
    <x v="169"/>
    <s v="LR-16915"/>
    <s v="FUR-FU-10000576"/>
    <n v="2"/>
    <x v="94"/>
    <x v="0"/>
    <x v="49"/>
    <x v="2"/>
    <x v="1"/>
    <x v="3"/>
    <n v="209.84"/>
    <x v="5"/>
    <x v="1183"/>
    <x v="3"/>
  </r>
  <r>
    <s v="CA-2015-114811"/>
    <x v="346"/>
    <s v="KD-16495"/>
    <s v="FUR-FU-10002240"/>
    <n v="3"/>
    <x v="456"/>
    <x v="1"/>
    <x v="37"/>
    <x v="17"/>
    <x v="3"/>
    <x v="3"/>
    <n v="3.94"/>
    <x v="5"/>
    <x v="1184"/>
    <x v="3"/>
  </r>
  <r>
    <s v="CA-2015-114811"/>
    <x v="347"/>
    <s v="KD-16495"/>
    <s v="FUR-CH-10003746"/>
    <n v="2"/>
    <x v="456"/>
    <x v="1"/>
    <x v="37"/>
    <x v="17"/>
    <x v="3"/>
    <x v="1"/>
    <n v="320.98"/>
    <x v="0"/>
    <x v="157"/>
    <x v="1"/>
  </r>
  <r>
    <s v="CA-2015-122266"/>
    <x v="348"/>
    <s v="SA-20830"/>
    <s v="FUR-TA-10000577"/>
    <n v="1"/>
    <x v="128"/>
    <x v="0"/>
    <x v="48"/>
    <x v="25"/>
    <x v="0"/>
    <x v="2"/>
    <n v="348.21"/>
    <x v="1"/>
    <x v="1185"/>
    <x v="2"/>
  </r>
  <r>
    <s v="CA-2016-116337"/>
    <x v="349"/>
    <s v="MC-17845"/>
    <s v="FUR-FU-10002030"/>
    <n v="5"/>
    <x v="232"/>
    <x v="0"/>
    <x v="99"/>
    <x v="31"/>
    <x v="1"/>
    <x v="3"/>
    <n v="22.23"/>
    <x v="5"/>
    <x v="1186"/>
    <x v="3"/>
  </r>
  <r>
    <s v="CA-2014-120775"/>
    <x v="350"/>
    <s v="RD-19930"/>
    <s v="FUR-FU-10000758"/>
    <n v="3"/>
    <x v="660"/>
    <x v="0"/>
    <x v="9"/>
    <x v="8"/>
    <x v="3"/>
    <x v="3"/>
    <n v="26.48"/>
    <x v="2"/>
    <x v="675"/>
    <x v="3"/>
  </r>
  <r>
    <s v="CA-2016-123050"/>
    <x v="350"/>
    <s v="BC-11125"/>
    <s v="FUR-FU-10000723"/>
    <n v="2"/>
    <x v="327"/>
    <x v="2"/>
    <x v="105"/>
    <x v="22"/>
    <x v="1"/>
    <x v="3"/>
    <n v="41.319999999999993"/>
    <x v="5"/>
    <x v="1068"/>
    <x v="3"/>
  </r>
  <r>
    <s v="CA-2016-162355"/>
    <x v="11"/>
    <s v="PF-19165"/>
    <s v="FUR-BO-10004695"/>
    <n v="7"/>
    <x v="22"/>
    <x v="0"/>
    <x v="17"/>
    <x v="8"/>
    <x v="3"/>
    <x v="0"/>
    <n v="180.98"/>
    <x v="4"/>
    <x v="1187"/>
    <x v="0"/>
  </r>
  <r>
    <s v="CA-2017-102204"/>
    <x v="237"/>
    <s v="CJ-12010"/>
    <s v="FUR-TA-10001889"/>
    <n v="4"/>
    <x v="234"/>
    <x v="0"/>
    <x v="100"/>
    <x v="3"/>
    <x v="2"/>
    <x v="2"/>
    <n v="424.21000000000004"/>
    <x v="4"/>
    <x v="301"/>
    <x v="2"/>
  </r>
  <r>
    <s v="CA-2017-102204"/>
    <x v="351"/>
    <s v="CJ-12010"/>
    <s v="FUR-CH-10002024"/>
    <n v="5"/>
    <x v="234"/>
    <x v="0"/>
    <x v="100"/>
    <x v="3"/>
    <x v="2"/>
    <x v="1"/>
    <n v="700.98"/>
    <x v="2"/>
    <x v="271"/>
    <x v="1"/>
  </r>
  <r>
    <s v="CA-2017-103065"/>
    <x v="352"/>
    <s v="PT-19090"/>
    <s v="FUR-FU-10000175"/>
    <n v="4"/>
    <x v="663"/>
    <x v="0"/>
    <x v="47"/>
    <x v="1"/>
    <x v="0"/>
    <x v="3"/>
    <n v="13.729999999999999"/>
    <x v="0"/>
    <x v="1188"/>
    <x v="3"/>
  </r>
  <r>
    <s v="CA-2014-109897"/>
    <x v="102"/>
    <s v="BW-11200"/>
    <s v="FUR-FU-10002878"/>
    <n v="3"/>
    <x v="514"/>
    <x v="0"/>
    <x v="176"/>
    <x v="25"/>
    <x v="0"/>
    <x v="3"/>
    <n v="28.479999999999997"/>
    <x v="2"/>
    <x v="1189"/>
    <x v="3"/>
  </r>
  <r>
    <s v="CA-2015-140221"/>
    <x v="353"/>
    <s v="MS-17365"/>
    <s v="FUR-FU-10000023"/>
    <n v="2"/>
    <x v="301"/>
    <x v="0"/>
    <x v="41"/>
    <x v="22"/>
    <x v="1"/>
    <x v="3"/>
    <n v="5.89"/>
    <x v="0"/>
    <x v="1190"/>
    <x v="3"/>
  </r>
  <r>
    <s v="CA-2017-121790"/>
    <x v="354"/>
    <s v="LP-17095"/>
    <s v="FUR-TA-10003469"/>
    <n v="1"/>
    <x v="664"/>
    <x v="0"/>
    <x v="14"/>
    <x v="8"/>
    <x v="3"/>
    <x v="2"/>
    <n v="138.75"/>
    <x v="2"/>
    <x v="1191"/>
    <x v="2"/>
  </r>
  <r>
    <s v="CA-2016-169670"/>
    <x v="135"/>
    <s v="JE-15715"/>
    <s v="FUR-CH-10002331"/>
    <n v="8"/>
    <x v="285"/>
    <x v="0"/>
    <x v="117"/>
    <x v="12"/>
    <x v="1"/>
    <x v="1"/>
    <n v="355.98"/>
    <x v="3"/>
    <x v="1192"/>
    <x v="1"/>
  </r>
  <r>
    <s v="CA-2016-139549"/>
    <x v="343"/>
    <s v="MY-18295"/>
    <s v="FUR-CH-10001802"/>
    <n v="4"/>
    <x v="471"/>
    <x v="1"/>
    <x v="29"/>
    <x v="15"/>
    <x v="2"/>
    <x v="1"/>
    <n v="120.98"/>
    <x v="3"/>
    <x v="1193"/>
    <x v="1"/>
  </r>
  <r>
    <s v="CA-2017-134810"/>
    <x v="89"/>
    <s v="MC-17605"/>
    <s v="FUR-CH-10001270"/>
    <n v="3"/>
    <x v="80"/>
    <x v="1"/>
    <x v="25"/>
    <x v="17"/>
    <x v="3"/>
    <x v="1"/>
    <n v="86.25"/>
    <x v="0"/>
    <x v="330"/>
    <x v="1"/>
  </r>
  <r>
    <s v="CA-2015-154284"/>
    <x v="355"/>
    <s v="SZ-20035"/>
    <s v="FUR-FU-10003039"/>
    <n v="3"/>
    <x v="206"/>
    <x v="2"/>
    <x v="91"/>
    <x v="2"/>
    <x v="1"/>
    <x v="3"/>
    <n v="43.129999999999995"/>
    <x v="2"/>
    <x v="1194"/>
    <x v="3"/>
  </r>
  <r>
    <s v="US-2015-158911"/>
    <x v="204"/>
    <s v="RS-19765"/>
    <s v="FUR-FU-10003829"/>
    <n v="2"/>
    <x v="462"/>
    <x v="1"/>
    <x v="2"/>
    <x v="2"/>
    <x v="1"/>
    <x v="3"/>
    <n v="3.08"/>
    <x v="2"/>
    <x v="472"/>
    <x v="3"/>
  </r>
  <r>
    <s v="US-2017-167318"/>
    <x v="356"/>
    <s v="GZ-14545"/>
    <s v="FUR-CH-10000665"/>
    <n v="3"/>
    <x v="665"/>
    <x v="1"/>
    <x v="2"/>
    <x v="2"/>
    <x v="1"/>
    <x v="1"/>
    <n v="150.97999999999999"/>
    <x v="0"/>
    <x v="273"/>
    <x v="1"/>
  </r>
  <r>
    <s v="CA-2017-135419"/>
    <x v="357"/>
    <s v="BG-11740"/>
    <s v="FUR-TA-10001086"/>
    <n v="4"/>
    <x v="435"/>
    <x v="0"/>
    <x v="3"/>
    <x v="3"/>
    <x v="2"/>
    <x v="2"/>
    <n v="151.99"/>
    <x v="4"/>
    <x v="1195"/>
    <x v="2"/>
  </r>
  <r>
    <s v="CA-2014-168312"/>
    <x v="300"/>
    <s v="GW-14605"/>
    <s v="FUR-TA-10001866"/>
    <n v="3"/>
    <x v="666"/>
    <x v="0"/>
    <x v="6"/>
    <x v="5"/>
    <x v="3"/>
    <x v="2"/>
    <n v="179.29"/>
    <x v="2"/>
    <x v="777"/>
    <x v="2"/>
  </r>
  <r>
    <s v="US-2017-105935"/>
    <x v="358"/>
    <s v="BD-11500"/>
    <s v="FUR-FU-10002157"/>
    <n v="4"/>
    <x v="545"/>
    <x v="0"/>
    <x v="28"/>
    <x v="2"/>
    <x v="1"/>
    <x v="3"/>
    <n v="15.68"/>
    <x v="0"/>
    <x v="1196"/>
    <x v="3"/>
  </r>
  <r>
    <s v="CA-2014-161508"/>
    <x v="161"/>
    <s v="PV-18985"/>
    <s v="FUR-CH-10002126"/>
    <n v="3"/>
    <x v="171"/>
    <x v="2"/>
    <x v="28"/>
    <x v="2"/>
    <x v="1"/>
    <x v="1"/>
    <n v="243.98"/>
    <x v="2"/>
    <x v="489"/>
    <x v="1"/>
  </r>
  <r>
    <s v="CA-2016-153269"/>
    <x v="129"/>
    <s v="PS-18760"/>
    <s v="FUR-CH-10002647"/>
    <n v="5"/>
    <x v="618"/>
    <x v="0"/>
    <x v="3"/>
    <x v="3"/>
    <x v="2"/>
    <x v="1"/>
    <n v="70.98"/>
    <x v="0"/>
    <x v="163"/>
    <x v="1"/>
  </r>
  <r>
    <s v="CA-2017-135076"/>
    <x v="359"/>
    <s v="YS-21880"/>
    <s v="FUR-CH-10003774"/>
    <n v="6"/>
    <x v="597"/>
    <x v="1"/>
    <x v="15"/>
    <x v="13"/>
    <x v="1"/>
    <x v="1"/>
    <n v="90.98"/>
    <x v="0"/>
    <x v="357"/>
    <x v="1"/>
  </r>
  <r>
    <s v="US-2014-155544"/>
    <x v="360"/>
    <s v="GM-14440"/>
    <s v="FUR-FU-10001473"/>
    <n v="3"/>
    <x v="131"/>
    <x v="0"/>
    <x v="28"/>
    <x v="2"/>
    <x v="1"/>
    <x v="3"/>
    <n v="13.73"/>
    <x v="0"/>
    <x v="574"/>
    <x v="3"/>
  </r>
  <r>
    <s v="US-2014-155544"/>
    <x v="361"/>
    <s v="GM-14440"/>
    <s v="FUR-CH-10000422"/>
    <n v="3"/>
    <x v="131"/>
    <x v="0"/>
    <x v="28"/>
    <x v="2"/>
    <x v="1"/>
    <x v="1"/>
    <n v="90.99"/>
    <x v="0"/>
    <x v="1197"/>
    <x v="1"/>
  </r>
  <r>
    <s v="US-2015-115238"/>
    <x v="362"/>
    <s v="JW-15220"/>
    <s v="FUR-FU-10002960"/>
    <n v="5"/>
    <x v="227"/>
    <x v="1"/>
    <x v="53"/>
    <x v="13"/>
    <x v="1"/>
    <x v="3"/>
    <n v="6.28"/>
    <x v="2"/>
    <x v="1198"/>
    <x v="3"/>
  </r>
  <r>
    <s v="US-2015-115238"/>
    <x v="363"/>
    <s v="JW-15220"/>
    <s v="FUR-FU-10002445"/>
    <n v="1"/>
    <x v="227"/>
    <x v="1"/>
    <x v="53"/>
    <x v="13"/>
    <x v="1"/>
    <x v="3"/>
    <n v="9.48"/>
    <x v="0"/>
    <x v="656"/>
    <x v="3"/>
  </r>
  <r>
    <s v="US-2015-115238"/>
    <x v="364"/>
    <s v="JW-15220"/>
    <s v="FUR-FU-10001025"/>
    <n v="5"/>
    <x v="227"/>
    <x v="1"/>
    <x v="53"/>
    <x v="13"/>
    <x v="1"/>
    <x v="3"/>
    <n v="4.8599999999999994"/>
    <x v="5"/>
    <x v="1199"/>
    <x v="3"/>
  </r>
  <r>
    <s v="CA-2017-132199"/>
    <x v="42"/>
    <s v="BO-11350"/>
    <s v="FUR-FU-10004245"/>
    <n v="2"/>
    <x v="363"/>
    <x v="1"/>
    <x v="2"/>
    <x v="2"/>
    <x v="1"/>
    <x v="3"/>
    <n v="20.28"/>
    <x v="0"/>
    <x v="1200"/>
    <x v="3"/>
  </r>
  <r>
    <s v="CA-2017-132199"/>
    <x v="365"/>
    <s v="BO-11350"/>
    <s v="FUR-TA-10003748"/>
    <n v="5"/>
    <x v="363"/>
    <x v="1"/>
    <x v="2"/>
    <x v="2"/>
    <x v="1"/>
    <x v="2"/>
    <n v="124.49000000000001"/>
    <x v="0"/>
    <x v="45"/>
    <x v="2"/>
  </r>
  <r>
    <s v="CA-2016-163174"/>
    <x v="366"/>
    <s v="XP-21865"/>
    <s v="FUR-FU-10000308"/>
    <n v="3"/>
    <x v="604"/>
    <x v="0"/>
    <x v="197"/>
    <x v="17"/>
    <x v="3"/>
    <x v="3"/>
    <n v="62.18"/>
    <x v="0"/>
    <x v="568"/>
    <x v="3"/>
  </r>
  <r>
    <s v="CA-2017-147207"/>
    <x v="367"/>
    <s v="TS-21655"/>
    <s v="FUR-TA-10002958"/>
    <n v="5"/>
    <x v="651"/>
    <x v="0"/>
    <x v="135"/>
    <x v="29"/>
    <x v="0"/>
    <x v="2"/>
    <n v="260.98"/>
    <x v="4"/>
    <x v="263"/>
    <x v="2"/>
  </r>
  <r>
    <s v="CA-2016-118745"/>
    <x v="142"/>
    <s v="SV-20365"/>
    <s v="FUR-TA-10003473"/>
    <n v="3"/>
    <x v="113"/>
    <x v="0"/>
    <x v="59"/>
    <x v="14"/>
    <x v="2"/>
    <x v="2"/>
    <n v="376.13000000000005"/>
    <x v="1"/>
    <x v="49"/>
    <x v="2"/>
  </r>
  <r>
    <s v="CA-2016-163972"/>
    <x v="368"/>
    <s v="MG-17890"/>
    <s v="FUR-BO-10003894"/>
    <n v="2"/>
    <x v="523"/>
    <x v="2"/>
    <x v="177"/>
    <x v="40"/>
    <x v="2"/>
    <x v="0"/>
    <n v="70.98"/>
    <x v="8"/>
    <x v="1201"/>
    <x v="0"/>
  </r>
  <r>
    <s v="CA-2016-113726"/>
    <x v="74"/>
    <s v="SC-20680"/>
    <s v="FUR-FU-10003535"/>
    <n v="3"/>
    <x v="667"/>
    <x v="2"/>
    <x v="15"/>
    <x v="13"/>
    <x v="1"/>
    <x v="3"/>
    <n v="27.42"/>
    <x v="2"/>
    <x v="982"/>
    <x v="3"/>
  </r>
  <r>
    <s v="CA-2016-163048"/>
    <x v="369"/>
    <s v="MH-17440"/>
    <s v="FUR-CH-10001270"/>
    <n v="4"/>
    <x v="668"/>
    <x v="1"/>
    <x v="6"/>
    <x v="5"/>
    <x v="3"/>
    <x v="1"/>
    <n v="86.25"/>
    <x v="0"/>
    <x v="1202"/>
    <x v="1"/>
  </r>
  <r>
    <s v="CA-2017-110625"/>
    <x v="370"/>
    <s v="JB-16045"/>
    <s v="FUR-FU-10001473"/>
    <n v="2"/>
    <x v="409"/>
    <x v="2"/>
    <x v="29"/>
    <x v="24"/>
    <x v="0"/>
    <x v="3"/>
    <n v="13.73"/>
    <x v="0"/>
    <x v="274"/>
    <x v="3"/>
  </r>
  <r>
    <s v="CA-2016-142594"/>
    <x v="371"/>
    <s v="EJ-14155"/>
    <s v="FUR-FU-10002045"/>
    <n v="5"/>
    <x v="669"/>
    <x v="0"/>
    <x v="20"/>
    <x v="20"/>
    <x v="2"/>
    <x v="3"/>
    <n v="22.23"/>
    <x v="0"/>
    <x v="1052"/>
    <x v="3"/>
  </r>
  <r>
    <s v="CA-2016-142594"/>
    <x v="372"/>
    <s v="EJ-14155"/>
    <s v="FUR-TA-10001095"/>
    <n v="3"/>
    <x v="669"/>
    <x v="0"/>
    <x v="20"/>
    <x v="20"/>
    <x v="2"/>
    <x v="2"/>
    <n v="174.29"/>
    <x v="1"/>
    <x v="743"/>
    <x v="2"/>
  </r>
  <r>
    <s v="CA-2017-120061"/>
    <x v="373"/>
    <s v="SR-20425"/>
    <s v="FUR-CH-10001973"/>
    <n v="2"/>
    <x v="553"/>
    <x v="2"/>
    <x v="25"/>
    <x v="17"/>
    <x v="3"/>
    <x v="1"/>
    <n v="110.97999999999999"/>
    <x v="3"/>
    <x v="918"/>
    <x v="1"/>
  </r>
  <r>
    <s v="CA-2015-110814"/>
    <x v="374"/>
    <s v="BD-11635"/>
    <s v="FUR-CH-10003535"/>
    <n v="3"/>
    <x v="670"/>
    <x v="0"/>
    <x v="13"/>
    <x v="7"/>
    <x v="2"/>
    <x v="1"/>
    <n v="60.980000000000004"/>
    <x v="7"/>
    <x v="740"/>
    <x v="1"/>
  </r>
  <r>
    <s v="CA-2017-140480"/>
    <x v="319"/>
    <s v="HE-14800"/>
    <s v="FUR-FU-10003247"/>
    <n v="4"/>
    <x v="671"/>
    <x v="1"/>
    <x v="19"/>
    <x v="14"/>
    <x v="2"/>
    <x v="3"/>
    <n v="20.98"/>
    <x v="0"/>
    <x v="974"/>
    <x v="3"/>
  </r>
  <r>
    <s v="CA-2017-140480"/>
    <x v="375"/>
    <s v="HE-14800"/>
    <s v="FUR-FU-10001057"/>
    <n v="2"/>
    <x v="671"/>
    <x v="1"/>
    <x v="19"/>
    <x v="14"/>
    <x v="2"/>
    <x v="3"/>
    <n v="19.990000000000002"/>
    <x v="2"/>
    <x v="211"/>
    <x v="3"/>
  </r>
  <r>
    <s v="CA-2016-130820"/>
    <x v="376"/>
    <s v="ON-18715"/>
    <s v="FUR-TA-10001768"/>
    <n v="4"/>
    <x v="612"/>
    <x v="1"/>
    <x v="198"/>
    <x v="40"/>
    <x v="2"/>
    <x v="2"/>
    <n v="262.51"/>
    <x v="0"/>
    <x v="1203"/>
    <x v="2"/>
  </r>
  <r>
    <s v="CA-2017-132290"/>
    <x v="377"/>
    <s v="MD-17350"/>
    <s v="FUR-TA-10002228"/>
    <n v="4"/>
    <x v="242"/>
    <x v="0"/>
    <x v="29"/>
    <x v="15"/>
    <x v="2"/>
    <x v="2"/>
    <n v="333.36"/>
    <x v="9"/>
    <x v="1204"/>
    <x v="2"/>
  </r>
  <r>
    <s v="CA-2017-118199"/>
    <x v="378"/>
    <s v="LB-16795"/>
    <s v="FUR-TA-10004154"/>
    <n v="1"/>
    <x v="447"/>
    <x v="2"/>
    <x v="29"/>
    <x v="15"/>
    <x v="2"/>
    <x v="2"/>
    <n v="286.85000000000002"/>
    <x v="9"/>
    <x v="837"/>
    <x v="2"/>
  </r>
  <r>
    <s v="CA-2017-150091"/>
    <x v="277"/>
    <s v="NP-18670"/>
    <s v="FUR-FU-10004053"/>
    <n v="2"/>
    <x v="672"/>
    <x v="0"/>
    <x v="147"/>
    <x v="18"/>
    <x v="2"/>
    <x v="3"/>
    <n v="20.239999999999998"/>
    <x v="0"/>
    <x v="127"/>
    <x v="3"/>
  </r>
  <r>
    <s v="CA-2017-150091"/>
    <x v="379"/>
    <s v="NP-18670"/>
    <s v="FUR-BO-10003404"/>
    <n v="5"/>
    <x v="672"/>
    <x v="0"/>
    <x v="147"/>
    <x v="18"/>
    <x v="2"/>
    <x v="0"/>
    <n v="430.98"/>
    <x v="0"/>
    <x v="1205"/>
    <x v="0"/>
  </r>
  <r>
    <s v="CA-2016-118129"/>
    <x v="86"/>
    <s v="CL-12565"/>
    <s v="FUR-FU-10004904"/>
    <n v="5"/>
    <x v="408"/>
    <x v="0"/>
    <x v="15"/>
    <x v="13"/>
    <x v="1"/>
    <x v="3"/>
    <n v="75.98"/>
    <x v="5"/>
    <x v="649"/>
    <x v="3"/>
  </r>
  <r>
    <s v="CA-2017-155621"/>
    <x v="380"/>
    <s v="KN-16450"/>
    <s v="FUR-FU-10003535"/>
    <n v="10"/>
    <x v="384"/>
    <x v="1"/>
    <x v="150"/>
    <x v="2"/>
    <x v="1"/>
    <x v="3"/>
    <n v="27.42"/>
    <x v="2"/>
    <x v="1206"/>
    <x v="3"/>
  </r>
  <r>
    <s v="US-2014-127635"/>
    <x v="381"/>
    <s v="SC-20260"/>
    <s v="FUR-FU-10000550"/>
    <n v="5"/>
    <x v="330"/>
    <x v="1"/>
    <x v="28"/>
    <x v="2"/>
    <x v="1"/>
    <x v="3"/>
    <n v="4.9800000000000004"/>
    <x v="2"/>
    <x v="686"/>
    <x v="3"/>
  </r>
  <r>
    <s v="CA-2017-125451"/>
    <x v="382"/>
    <s v="AH-10075"/>
    <s v="FUR-TA-10001039"/>
    <n v="4"/>
    <x v="275"/>
    <x v="1"/>
    <x v="0"/>
    <x v="31"/>
    <x v="1"/>
    <x v="2"/>
    <n v="85.980000000000018"/>
    <x v="9"/>
    <x v="1207"/>
    <x v="2"/>
  </r>
  <r>
    <s v="CA-2017-125451"/>
    <x v="54"/>
    <s v="AH-10075"/>
    <s v="FUR-FU-10004963"/>
    <n v="4"/>
    <x v="275"/>
    <x v="1"/>
    <x v="0"/>
    <x v="31"/>
    <x v="1"/>
    <x v="3"/>
    <n v="8.75"/>
    <x v="0"/>
    <x v="938"/>
    <x v="3"/>
  </r>
  <r>
    <s v="CA-2017-125451"/>
    <x v="167"/>
    <s v="AH-10075"/>
    <s v="FUR-FU-10000277"/>
    <n v="2"/>
    <x v="275"/>
    <x v="1"/>
    <x v="0"/>
    <x v="31"/>
    <x v="1"/>
    <x v="3"/>
    <n v="105.34"/>
    <x v="5"/>
    <x v="1038"/>
    <x v="3"/>
  </r>
  <r>
    <s v="CA-2017-125451"/>
    <x v="383"/>
    <s v="AH-10075"/>
    <s v="FUR-TA-10004915"/>
    <n v="3"/>
    <x v="275"/>
    <x v="1"/>
    <x v="0"/>
    <x v="31"/>
    <x v="1"/>
    <x v="2"/>
    <n v="303.76000000000005"/>
    <x v="3"/>
    <x v="680"/>
    <x v="2"/>
  </r>
  <r>
    <s v="CA-2016-125087"/>
    <x v="61"/>
    <s v="TH-21115"/>
    <s v="FUR-CH-10002880"/>
    <n v="4"/>
    <x v="565"/>
    <x v="1"/>
    <x v="3"/>
    <x v="3"/>
    <x v="2"/>
    <x v="1"/>
    <n v="122.99000000000001"/>
    <x v="0"/>
    <x v="343"/>
    <x v="1"/>
  </r>
  <r>
    <s v="CA-2016-125087"/>
    <x v="41"/>
    <s v="TH-21115"/>
    <s v="FUR-FU-10004748"/>
    <n v="5"/>
    <x v="565"/>
    <x v="1"/>
    <x v="3"/>
    <x v="3"/>
    <x v="2"/>
    <x v="3"/>
    <n v="63.94"/>
    <x v="0"/>
    <x v="1208"/>
    <x v="3"/>
  </r>
  <r>
    <s v="US-2017-118556"/>
    <x v="384"/>
    <s v="TH-21235"/>
    <s v="FUR-CH-10001146"/>
    <n v="3"/>
    <x v="487"/>
    <x v="1"/>
    <x v="13"/>
    <x v="7"/>
    <x v="2"/>
    <x v="1"/>
    <n v="60.890000000000008"/>
    <x v="3"/>
    <x v="756"/>
    <x v="1"/>
  </r>
  <r>
    <s v="US-2016-164196"/>
    <x v="385"/>
    <s v="AS-10285"/>
    <s v="FUR-TA-10001950"/>
    <n v="6"/>
    <x v="110"/>
    <x v="1"/>
    <x v="15"/>
    <x v="13"/>
    <x v="1"/>
    <x v="2"/>
    <n v="446.49"/>
    <x v="0"/>
    <x v="1209"/>
    <x v="2"/>
  </r>
  <r>
    <s v="US-2017-132031"/>
    <x v="386"/>
    <s v="PN-18775"/>
    <s v="FUR-BO-10001972"/>
    <n v="4"/>
    <x v="16"/>
    <x v="2"/>
    <x v="13"/>
    <x v="7"/>
    <x v="2"/>
    <x v="0"/>
    <n v="120.98"/>
    <x v="8"/>
    <x v="316"/>
    <x v="0"/>
  </r>
  <r>
    <s v="US-2017-132031"/>
    <x v="387"/>
    <s v="PN-18775"/>
    <s v="FUR-FU-10000193"/>
    <n v="3"/>
    <x v="16"/>
    <x v="2"/>
    <x v="13"/>
    <x v="7"/>
    <x v="2"/>
    <x v="3"/>
    <n v="32.479999999999997"/>
    <x v="0"/>
    <x v="889"/>
    <x v="3"/>
  </r>
  <r>
    <s v="CA-2017-142391"/>
    <x v="387"/>
    <s v="PB-19150"/>
    <s v="FUR-FU-10002759"/>
    <n v="10"/>
    <x v="64"/>
    <x v="0"/>
    <x v="2"/>
    <x v="2"/>
    <x v="1"/>
    <x v="3"/>
    <n v="19.98"/>
    <x v="5"/>
    <x v="1210"/>
    <x v="3"/>
  </r>
  <r>
    <s v="CA-2016-158841"/>
    <x v="387"/>
    <s v="SE-20110"/>
    <s v="FUR-FU-10001731"/>
    <n v="7"/>
    <x v="360"/>
    <x v="0"/>
    <x v="141"/>
    <x v="8"/>
    <x v="3"/>
    <x v="3"/>
    <n v="2.67"/>
    <x v="2"/>
    <x v="1211"/>
    <x v="3"/>
  </r>
  <r>
    <s v="CA-2015-102316"/>
    <x v="388"/>
    <s v="DH-13075"/>
    <s v="FUR-CH-10003396"/>
    <n v="3"/>
    <x v="575"/>
    <x v="1"/>
    <x v="134"/>
    <x v="2"/>
    <x v="1"/>
    <x v="1"/>
    <n v="76.98"/>
    <x v="7"/>
    <x v="91"/>
    <x v="1"/>
  </r>
  <r>
    <s v="CA-2016-109400"/>
    <x v="389"/>
    <s v="NR-18550"/>
    <s v="FUR-CH-10003298"/>
    <n v="4"/>
    <x v="529"/>
    <x v="0"/>
    <x v="14"/>
    <x v="8"/>
    <x v="3"/>
    <x v="1"/>
    <n v="130.97999999999999"/>
    <x v="2"/>
    <x v="758"/>
    <x v="1"/>
  </r>
  <r>
    <s v="CA-2016-144645"/>
    <x v="229"/>
    <s v="NS-18640"/>
    <s v="FUR-FU-10003601"/>
    <n v="2"/>
    <x v="170"/>
    <x v="1"/>
    <x v="2"/>
    <x v="2"/>
    <x v="1"/>
    <x v="3"/>
    <n v="92.230000000000018"/>
    <x v="2"/>
    <x v="1212"/>
    <x v="3"/>
  </r>
  <r>
    <s v="CA-2017-149720"/>
    <x v="390"/>
    <s v="EM-14065"/>
    <s v="FUR-FU-10002501"/>
    <n v="6"/>
    <x v="673"/>
    <x v="0"/>
    <x v="208"/>
    <x v="5"/>
    <x v="3"/>
    <x v="3"/>
    <n v="12.64"/>
    <x v="0"/>
    <x v="1159"/>
    <x v="3"/>
  </r>
  <r>
    <s v="CA-2017-118003"/>
    <x v="391"/>
    <s v="DO-13645"/>
    <s v="FUR-FU-10002506"/>
    <n v="1"/>
    <x v="630"/>
    <x v="0"/>
    <x v="84"/>
    <x v="1"/>
    <x v="0"/>
    <x v="3"/>
    <n v="12.99"/>
    <x v="0"/>
    <x v="1213"/>
    <x v="3"/>
  </r>
  <r>
    <s v="CA-2017-118003"/>
    <x v="117"/>
    <s v="DO-13645"/>
    <s v="FUR-CH-10003817"/>
    <n v="3"/>
    <x v="630"/>
    <x v="0"/>
    <x v="84"/>
    <x v="1"/>
    <x v="0"/>
    <x v="1"/>
    <n v="60.74"/>
    <x v="2"/>
    <x v="790"/>
    <x v="1"/>
  </r>
  <r>
    <s v="CA-2017-118003"/>
    <x v="392"/>
    <s v="DO-13645"/>
    <s v="FUR-CH-10004860"/>
    <n v="3"/>
    <x v="630"/>
    <x v="0"/>
    <x v="84"/>
    <x v="1"/>
    <x v="0"/>
    <x v="1"/>
    <n v="100.98"/>
    <x v="2"/>
    <x v="555"/>
    <x v="1"/>
  </r>
  <r>
    <s v="CA-2016-141887"/>
    <x v="393"/>
    <s v="MP-17470"/>
    <s v="FUR-FU-10002268"/>
    <n v="14"/>
    <x v="31"/>
    <x v="2"/>
    <x v="13"/>
    <x v="7"/>
    <x v="2"/>
    <x v="3"/>
    <n v="4.91"/>
    <x v="2"/>
    <x v="1214"/>
    <x v="3"/>
  </r>
  <r>
    <s v="CA-2017-161172"/>
    <x v="394"/>
    <s v="SP-20920"/>
    <s v="FUR-FU-10003424"/>
    <n v="6"/>
    <x v="590"/>
    <x v="0"/>
    <x v="179"/>
    <x v="15"/>
    <x v="2"/>
    <x v="3"/>
    <n v="10.68"/>
    <x v="2"/>
    <x v="1215"/>
    <x v="3"/>
  </r>
  <r>
    <s v="CA-2017-137624"/>
    <x v="137"/>
    <s v="ME-17320"/>
    <s v="FUR-CH-10001714"/>
    <n v="2"/>
    <x v="218"/>
    <x v="2"/>
    <x v="29"/>
    <x v="24"/>
    <x v="0"/>
    <x v="1"/>
    <n v="150.89000000000001"/>
    <x v="2"/>
    <x v="1216"/>
    <x v="1"/>
  </r>
  <r>
    <s v="CA-2016-156748"/>
    <x v="395"/>
    <s v="BS-11755"/>
    <s v="FUR-CH-10000513"/>
    <n v="3"/>
    <x v="32"/>
    <x v="0"/>
    <x v="22"/>
    <x v="12"/>
    <x v="1"/>
    <x v="1"/>
    <n v="129.99"/>
    <x v="2"/>
    <x v="661"/>
    <x v="1"/>
  </r>
  <r>
    <s v="CA-2015-157287"/>
    <x v="396"/>
    <s v="HR-14830"/>
    <s v="FUR-CH-10001270"/>
    <n v="7"/>
    <x v="369"/>
    <x v="1"/>
    <x v="144"/>
    <x v="22"/>
    <x v="1"/>
    <x v="1"/>
    <n v="86.25"/>
    <x v="0"/>
    <x v="1217"/>
    <x v="1"/>
  </r>
  <r>
    <s v="CA-2016-119074"/>
    <x v="189"/>
    <s v="DS-13180"/>
    <s v="FUR-FU-10004053"/>
    <n v="1"/>
    <x v="36"/>
    <x v="1"/>
    <x v="25"/>
    <x v="17"/>
    <x v="3"/>
    <x v="3"/>
    <n v="20.239999999999998"/>
    <x v="0"/>
    <x v="1070"/>
    <x v="3"/>
  </r>
  <r>
    <s v="CA-2016-119074"/>
    <x v="51"/>
    <s v="DS-13180"/>
    <s v="FUR-FU-10003731"/>
    <n v="4"/>
    <x v="36"/>
    <x v="1"/>
    <x v="25"/>
    <x v="17"/>
    <x v="3"/>
    <x v="3"/>
    <n v="9.98"/>
    <x v="0"/>
    <x v="670"/>
    <x v="3"/>
  </r>
  <r>
    <s v="CA-2015-126186"/>
    <x v="397"/>
    <s v="GB-14530"/>
    <s v="FUR-FU-10000073"/>
    <n v="4"/>
    <x v="179"/>
    <x v="1"/>
    <x v="2"/>
    <x v="2"/>
    <x v="1"/>
    <x v="3"/>
    <n v="7.6999999999999993"/>
    <x v="0"/>
    <x v="1061"/>
    <x v="3"/>
  </r>
  <r>
    <s v="CA-2016-102092"/>
    <x v="398"/>
    <s v="PM-18940"/>
    <s v="FUR-TA-10002530"/>
    <n v="7"/>
    <x v="615"/>
    <x v="0"/>
    <x v="199"/>
    <x v="5"/>
    <x v="3"/>
    <x v="2"/>
    <n v="150.97999999999999"/>
    <x v="0"/>
    <x v="640"/>
    <x v="2"/>
  </r>
  <r>
    <s v="CA-2016-132829"/>
    <x v="399"/>
    <s v="LA-16780"/>
    <s v="FUR-FU-10000206"/>
    <n v="2"/>
    <x v="160"/>
    <x v="1"/>
    <x v="32"/>
    <x v="18"/>
    <x v="2"/>
    <x v="3"/>
    <n v="2.91"/>
    <x v="0"/>
    <x v="214"/>
    <x v="3"/>
  </r>
  <r>
    <s v="CA-2016-123540"/>
    <x v="400"/>
    <s v="DJ-13420"/>
    <s v="FUR-CH-10000847"/>
    <n v="5"/>
    <x v="99"/>
    <x v="1"/>
    <x v="51"/>
    <x v="24"/>
    <x v="0"/>
    <x v="1"/>
    <n v="290.98"/>
    <x v="0"/>
    <x v="1218"/>
    <x v="1"/>
  </r>
  <r>
    <s v="US-2017-108315"/>
    <x v="401"/>
    <s v="MH-18115"/>
    <s v="FUR-FU-10000747"/>
    <n v="6"/>
    <x v="188"/>
    <x v="2"/>
    <x v="86"/>
    <x v="3"/>
    <x v="2"/>
    <x v="3"/>
    <n v="45.98"/>
    <x v="0"/>
    <x v="1055"/>
    <x v="3"/>
  </r>
  <r>
    <s v="CA-2017-106747"/>
    <x v="402"/>
    <s v="TS-21505"/>
    <s v="FUR-FU-10004188"/>
    <n v="1"/>
    <x v="440"/>
    <x v="0"/>
    <x v="11"/>
    <x v="9"/>
    <x v="0"/>
    <x v="3"/>
    <n v="102.3"/>
    <x v="0"/>
    <x v="1219"/>
    <x v="3"/>
  </r>
  <r>
    <s v="CA-2017-146164"/>
    <x v="49"/>
    <s v="CM-12190"/>
    <s v="FUR-TA-10004915"/>
    <n v="2"/>
    <x v="290"/>
    <x v="0"/>
    <x v="9"/>
    <x v="8"/>
    <x v="3"/>
    <x v="2"/>
    <n v="303.76000000000005"/>
    <x v="3"/>
    <x v="1220"/>
    <x v="2"/>
  </r>
  <r>
    <s v="CA-2014-130673"/>
    <x v="49"/>
    <s v="MC-17590"/>
    <s v="FUR-FU-10003489"/>
    <n v="3"/>
    <x v="362"/>
    <x v="1"/>
    <x v="54"/>
    <x v="5"/>
    <x v="3"/>
    <x v="3"/>
    <n v="8.61"/>
    <x v="0"/>
    <x v="970"/>
    <x v="3"/>
  </r>
  <r>
    <s v="CA-2017-101700"/>
    <x v="49"/>
    <s v="SO-20335"/>
    <s v="FUR-FU-10001025"/>
    <n v="3"/>
    <x v="1"/>
    <x v="0"/>
    <x v="1"/>
    <x v="1"/>
    <x v="0"/>
    <x v="3"/>
    <n v="4.8599999999999994"/>
    <x v="5"/>
    <x v="1221"/>
    <x v="3"/>
  </r>
  <r>
    <s v="CA-2014-151946"/>
    <x v="49"/>
    <s v="BT-11440"/>
    <s v="FUR-FU-10002878"/>
    <n v="2"/>
    <x v="319"/>
    <x v="0"/>
    <x v="129"/>
    <x v="12"/>
    <x v="1"/>
    <x v="3"/>
    <n v="28.479999999999997"/>
    <x v="2"/>
    <x v="1222"/>
    <x v="3"/>
  </r>
  <r>
    <s v="CA-2014-151946"/>
    <x v="403"/>
    <s v="BT-11440"/>
    <s v="FUR-BO-10003272"/>
    <n v="2"/>
    <x v="319"/>
    <x v="0"/>
    <x v="129"/>
    <x v="12"/>
    <x v="1"/>
    <x v="0"/>
    <n v="220.97999999999996"/>
    <x v="2"/>
    <x v="505"/>
    <x v="0"/>
  </r>
  <r>
    <s v="CA-2014-151946"/>
    <x v="404"/>
    <s v="BT-11440"/>
    <s v="FUR-FU-10002191"/>
    <n v="2"/>
    <x v="319"/>
    <x v="0"/>
    <x v="129"/>
    <x v="12"/>
    <x v="1"/>
    <x v="3"/>
    <n v="6.98"/>
    <x v="0"/>
    <x v="197"/>
    <x v="3"/>
  </r>
  <r>
    <s v="CA-2017-117513"/>
    <x v="64"/>
    <s v="BT-11395"/>
    <s v="FUR-TA-10001520"/>
    <n v="7"/>
    <x v="168"/>
    <x v="1"/>
    <x v="25"/>
    <x v="17"/>
    <x v="3"/>
    <x v="2"/>
    <n v="71.37"/>
    <x v="3"/>
    <x v="840"/>
    <x v="2"/>
  </r>
  <r>
    <s v="US-2017-119319"/>
    <x v="239"/>
    <s v="LC-17050"/>
    <s v="FUR-FU-10003878"/>
    <n v="5"/>
    <x v="445"/>
    <x v="0"/>
    <x v="162"/>
    <x v="2"/>
    <x v="1"/>
    <x v="3"/>
    <n v="15.280000000000001"/>
    <x v="2"/>
    <x v="1223"/>
    <x v="3"/>
  </r>
  <r>
    <s v="CA-2015-164084"/>
    <x v="405"/>
    <s v="AG-10525"/>
    <s v="FUR-TA-10003569"/>
    <n v="2"/>
    <x v="674"/>
    <x v="1"/>
    <x v="13"/>
    <x v="7"/>
    <x v="2"/>
    <x v="2"/>
    <n v="400.98"/>
    <x v="4"/>
    <x v="613"/>
    <x v="2"/>
  </r>
  <r>
    <s v="CA-2016-107783"/>
    <x v="292"/>
    <s v="OT-18730"/>
    <s v="FUR-BO-10004409"/>
    <n v="5"/>
    <x v="88"/>
    <x v="0"/>
    <x v="2"/>
    <x v="2"/>
    <x v="1"/>
    <x v="0"/>
    <n v="70.98"/>
    <x v="4"/>
    <x v="662"/>
    <x v="0"/>
  </r>
  <r>
    <s v="CA-2017-159793"/>
    <x v="117"/>
    <s v="SV-20365"/>
    <s v="FUR-BO-10001798"/>
    <n v="2"/>
    <x v="113"/>
    <x v="0"/>
    <x v="59"/>
    <x v="14"/>
    <x v="2"/>
    <x v="0"/>
    <n v="130.97999999999999"/>
    <x v="0"/>
    <x v="0"/>
    <x v="0"/>
  </r>
  <r>
    <s v="CA-2017-151281"/>
    <x v="406"/>
    <s v="HM-14980"/>
    <s v="FUR-FU-10000397"/>
    <n v="7"/>
    <x v="675"/>
    <x v="0"/>
    <x v="15"/>
    <x v="13"/>
    <x v="1"/>
    <x v="3"/>
    <n v="19.940000000000001"/>
    <x v="0"/>
    <x v="1224"/>
    <x v="3"/>
  </r>
  <r>
    <s v="CA-2015-108259"/>
    <x v="407"/>
    <s v="NS-18640"/>
    <s v="FUR-FU-10000023"/>
    <n v="1"/>
    <x v="170"/>
    <x v="1"/>
    <x v="2"/>
    <x v="2"/>
    <x v="1"/>
    <x v="3"/>
    <n v="5.89"/>
    <x v="0"/>
    <x v="1225"/>
    <x v="3"/>
  </r>
  <r>
    <s v="CA-2016-113341"/>
    <x v="408"/>
    <s v="MH-17455"/>
    <s v="FUR-CH-10004698"/>
    <n v="3"/>
    <x v="480"/>
    <x v="0"/>
    <x v="170"/>
    <x v="6"/>
    <x v="3"/>
    <x v="1"/>
    <n v="80.98"/>
    <x v="3"/>
    <x v="682"/>
    <x v="1"/>
  </r>
  <r>
    <s v="US-2015-131842"/>
    <x v="409"/>
    <s v="RR-19525"/>
    <s v="FUR-CH-10004477"/>
    <n v="2"/>
    <x v="372"/>
    <x v="1"/>
    <x v="145"/>
    <x v="20"/>
    <x v="2"/>
    <x v="1"/>
    <n v="60.89"/>
    <x v="2"/>
    <x v="1104"/>
    <x v="1"/>
  </r>
  <r>
    <s v="CA-2014-142769"/>
    <x v="410"/>
    <s v="RP-19390"/>
    <s v="FUR-FU-10001918"/>
    <n v="3"/>
    <x v="105"/>
    <x v="0"/>
    <x v="55"/>
    <x v="15"/>
    <x v="2"/>
    <x v="3"/>
    <n v="4.7299999999999995"/>
    <x v="2"/>
    <x v="1226"/>
    <x v="3"/>
  </r>
  <r>
    <s v="CA-2017-124765"/>
    <x v="127"/>
    <s v="HZ-14950"/>
    <s v="FUR-BO-10003965"/>
    <n v="5"/>
    <x v="252"/>
    <x v="0"/>
    <x v="29"/>
    <x v="15"/>
    <x v="2"/>
    <x v="0"/>
    <n v="180.98000000000002"/>
    <x v="8"/>
    <x v="1227"/>
    <x v="0"/>
  </r>
  <r>
    <s v="CA-2015-131856"/>
    <x v="411"/>
    <s v="JG-15160"/>
    <s v="FUR-FU-10000175"/>
    <n v="4"/>
    <x v="278"/>
    <x v="0"/>
    <x v="2"/>
    <x v="2"/>
    <x v="1"/>
    <x v="3"/>
    <n v="13.729999999999999"/>
    <x v="0"/>
    <x v="1188"/>
    <x v="3"/>
  </r>
  <r>
    <s v="CA-2017-126634"/>
    <x v="112"/>
    <s v="AB-10165"/>
    <s v="FUR-FU-10004973"/>
    <n v="5"/>
    <x v="556"/>
    <x v="0"/>
    <x v="186"/>
    <x v="8"/>
    <x v="3"/>
    <x v="3"/>
    <n v="18.84"/>
    <x v="0"/>
    <x v="366"/>
    <x v="3"/>
  </r>
  <r>
    <s v="US-2014-159611"/>
    <x v="412"/>
    <s v="KB-16315"/>
    <s v="FUR-FU-10004904"/>
    <n v="3"/>
    <x v="15"/>
    <x v="0"/>
    <x v="12"/>
    <x v="11"/>
    <x v="3"/>
    <x v="3"/>
    <n v="75.98"/>
    <x v="5"/>
    <x v="1228"/>
    <x v="3"/>
  </r>
  <r>
    <s v="CA-2017-163265"/>
    <x v="412"/>
    <s v="JS-16030"/>
    <s v="FUR-CH-10004063"/>
    <n v="3"/>
    <x v="289"/>
    <x v="0"/>
    <x v="6"/>
    <x v="5"/>
    <x v="3"/>
    <x v="1"/>
    <n v="285.98"/>
    <x v="3"/>
    <x v="28"/>
    <x v="1"/>
  </r>
  <r>
    <s v="CA-2017-163265"/>
    <x v="413"/>
    <s v="JS-16030"/>
    <s v="FUR-FU-10004270"/>
    <n v="1"/>
    <x v="289"/>
    <x v="0"/>
    <x v="6"/>
    <x v="5"/>
    <x v="3"/>
    <x v="3"/>
    <n v="4.18"/>
    <x v="5"/>
    <x v="321"/>
    <x v="3"/>
  </r>
  <r>
    <s v="CA-2017-141705"/>
    <x v="414"/>
    <s v="PO-18850"/>
    <s v="FUR-TA-10004607"/>
    <n v="5"/>
    <x v="53"/>
    <x v="0"/>
    <x v="3"/>
    <x v="3"/>
    <x v="2"/>
    <x v="2"/>
    <n v="147.82999999999998"/>
    <x v="3"/>
    <x v="1229"/>
    <x v="2"/>
  </r>
  <r>
    <s v="CA-2017-127096"/>
    <x v="415"/>
    <s v="CS-12400"/>
    <s v="FUR-TA-10003473"/>
    <n v="1"/>
    <x v="38"/>
    <x v="2"/>
    <x v="26"/>
    <x v="1"/>
    <x v="0"/>
    <x v="2"/>
    <n v="376.13000000000005"/>
    <x v="1"/>
    <x v="256"/>
    <x v="2"/>
  </r>
  <r>
    <s v="CA-2017-119284"/>
    <x v="416"/>
    <s v="TS-21205"/>
    <s v="FUR-FU-10004351"/>
    <n v="4"/>
    <x v="50"/>
    <x v="1"/>
    <x v="32"/>
    <x v="18"/>
    <x v="2"/>
    <x v="3"/>
    <n v="9.74"/>
    <x v="5"/>
    <x v="1230"/>
    <x v="3"/>
  </r>
  <r>
    <s v="CA-2017-119284"/>
    <x v="417"/>
    <s v="TS-21205"/>
    <s v="FUR-TA-10004152"/>
    <n v="2"/>
    <x v="50"/>
    <x v="1"/>
    <x v="32"/>
    <x v="18"/>
    <x v="2"/>
    <x v="2"/>
    <n v="100.80000000000001"/>
    <x v="3"/>
    <x v="948"/>
    <x v="2"/>
  </r>
  <r>
    <s v="CA-2014-146815"/>
    <x v="418"/>
    <s v="PP-18955"/>
    <s v="FUR-CH-10004289"/>
    <n v="2"/>
    <x v="210"/>
    <x v="2"/>
    <x v="93"/>
    <x v="24"/>
    <x v="0"/>
    <x v="1"/>
    <n v="95.98"/>
    <x v="3"/>
    <x v="513"/>
    <x v="1"/>
  </r>
  <r>
    <s v="CA-2014-119144"/>
    <x v="419"/>
    <s v="JD-16150"/>
    <s v="FUR-BO-10004015"/>
    <n v="3"/>
    <x v="101"/>
    <x v="1"/>
    <x v="12"/>
    <x v="11"/>
    <x v="3"/>
    <x v="0"/>
    <n v="119.99000000000001"/>
    <x v="2"/>
    <x v="404"/>
    <x v="0"/>
  </r>
  <r>
    <s v="CA-2014-105648"/>
    <x v="420"/>
    <s v="EJ-14155"/>
    <s v="FUR-TA-10002958"/>
    <n v="3"/>
    <x v="669"/>
    <x v="0"/>
    <x v="20"/>
    <x v="20"/>
    <x v="2"/>
    <x v="2"/>
    <n v="260.98"/>
    <x v="4"/>
    <x v="1231"/>
    <x v="2"/>
  </r>
  <r>
    <s v="US-2015-145422"/>
    <x v="421"/>
    <s v="PW-19240"/>
    <s v="FUR-BO-10002213"/>
    <n v="3"/>
    <x v="343"/>
    <x v="0"/>
    <x v="69"/>
    <x v="12"/>
    <x v="1"/>
    <x v="0"/>
    <n v="500.98000000000008"/>
    <x v="8"/>
    <x v="815"/>
    <x v="0"/>
  </r>
  <r>
    <s v="CA-2016-120824"/>
    <x v="422"/>
    <s v="AW-10930"/>
    <s v="FUR-FU-10001424"/>
    <n v="2"/>
    <x v="628"/>
    <x v="2"/>
    <x v="202"/>
    <x v="43"/>
    <x v="1"/>
    <x v="3"/>
    <n v="8.73"/>
    <x v="0"/>
    <x v="173"/>
    <x v="3"/>
  </r>
  <r>
    <s v="CA-2016-120824"/>
    <x v="423"/>
    <s v="AW-10930"/>
    <s v="FUR-CH-10000229"/>
    <n v="2"/>
    <x v="628"/>
    <x v="2"/>
    <x v="202"/>
    <x v="43"/>
    <x v="1"/>
    <x v="1"/>
    <n v="270.98"/>
    <x v="2"/>
    <x v="699"/>
    <x v="1"/>
  </r>
  <r>
    <s v="CA-2015-103870"/>
    <x v="109"/>
    <s v="SP-20860"/>
    <s v="FUR-FU-10002030"/>
    <n v="3"/>
    <x v="477"/>
    <x v="1"/>
    <x v="2"/>
    <x v="2"/>
    <x v="1"/>
    <x v="3"/>
    <n v="22.23"/>
    <x v="5"/>
    <x v="1232"/>
    <x v="3"/>
  </r>
  <r>
    <s v="CA-2015-103870"/>
    <x v="204"/>
    <s v="SP-20860"/>
    <s v="FUR-BO-10002853"/>
    <n v="2"/>
    <x v="477"/>
    <x v="1"/>
    <x v="2"/>
    <x v="2"/>
    <x v="1"/>
    <x v="0"/>
    <n v="81.94"/>
    <x v="0"/>
    <x v="1233"/>
    <x v="0"/>
  </r>
  <r>
    <s v="CA-2017-116988"/>
    <x v="424"/>
    <s v="PW-19030"/>
    <s v="FUR-FU-10001290"/>
    <n v="3"/>
    <x v="646"/>
    <x v="1"/>
    <x v="2"/>
    <x v="2"/>
    <x v="1"/>
    <x v="3"/>
    <n v="42.1"/>
    <x v="0"/>
    <x v="110"/>
    <x v="3"/>
  </r>
  <r>
    <s v="US-2015-144771"/>
    <x v="56"/>
    <s v="CK-12205"/>
    <s v="FUR-FU-10000629"/>
    <n v="1"/>
    <x v="237"/>
    <x v="0"/>
    <x v="29"/>
    <x v="15"/>
    <x v="2"/>
    <x v="3"/>
    <n v="13.790000000000001"/>
    <x v="0"/>
    <x v="1234"/>
    <x v="3"/>
  </r>
  <r>
    <s v="CA-2017-128076"/>
    <x v="224"/>
    <s v="BO-11350"/>
    <s v="FUR-FU-10000293"/>
    <n v="2"/>
    <x v="363"/>
    <x v="1"/>
    <x v="2"/>
    <x v="2"/>
    <x v="1"/>
    <x v="3"/>
    <n v="105.28999999999999"/>
    <x v="2"/>
    <x v="204"/>
    <x v="3"/>
  </r>
  <r>
    <s v="CA-2016-114307"/>
    <x v="220"/>
    <s v="MF-17665"/>
    <s v="FUR-FU-10000794"/>
    <n v="3"/>
    <x v="461"/>
    <x v="1"/>
    <x v="167"/>
    <x v="15"/>
    <x v="2"/>
    <x v="3"/>
    <n v="9.14"/>
    <x v="0"/>
    <x v="1166"/>
    <x v="3"/>
  </r>
  <r>
    <s v="CA-2016-151148"/>
    <x v="91"/>
    <s v="PO-19180"/>
    <s v="FUR-CH-10002304"/>
    <n v="4"/>
    <x v="584"/>
    <x v="2"/>
    <x v="18"/>
    <x v="11"/>
    <x v="3"/>
    <x v="1"/>
    <n v="25.98"/>
    <x v="3"/>
    <x v="1235"/>
    <x v="1"/>
  </r>
  <r>
    <s v="CA-2016-102813"/>
    <x v="425"/>
    <s v="EA-14035"/>
    <s v="FUR-CH-10000665"/>
    <n v="5"/>
    <x v="268"/>
    <x v="1"/>
    <x v="9"/>
    <x v="8"/>
    <x v="3"/>
    <x v="1"/>
    <n v="150.97999999999999"/>
    <x v="0"/>
    <x v="189"/>
    <x v="1"/>
  </r>
  <r>
    <s v="CA-2017-135377"/>
    <x v="426"/>
    <s v="BP-11095"/>
    <s v="FUR-BO-10004015"/>
    <n v="3"/>
    <x v="676"/>
    <x v="1"/>
    <x v="13"/>
    <x v="7"/>
    <x v="2"/>
    <x v="0"/>
    <n v="119.99000000000001"/>
    <x v="2"/>
    <x v="404"/>
    <x v="0"/>
  </r>
  <r>
    <s v="CA-2015-133585"/>
    <x v="427"/>
    <s v="CM-12715"/>
    <s v="FUR-BO-10001811"/>
    <n v="6"/>
    <x v="657"/>
    <x v="1"/>
    <x v="3"/>
    <x v="3"/>
    <x v="2"/>
    <x v="0"/>
    <n v="300.97999999999996"/>
    <x v="2"/>
    <x v="1236"/>
    <x v="0"/>
  </r>
  <r>
    <s v="CA-2016-116911"/>
    <x v="428"/>
    <s v="JD-16150"/>
    <s v="FUR-TA-10003473"/>
    <n v="3"/>
    <x v="101"/>
    <x v="1"/>
    <x v="12"/>
    <x v="11"/>
    <x v="3"/>
    <x v="2"/>
    <n v="376.13000000000005"/>
    <x v="1"/>
    <x v="49"/>
    <x v="2"/>
  </r>
  <r>
    <s v="CA-2017-126914"/>
    <x v="383"/>
    <s v="JE-15715"/>
    <s v="FUR-CH-10000847"/>
    <n v="3"/>
    <x v="285"/>
    <x v="0"/>
    <x v="117"/>
    <x v="12"/>
    <x v="1"/>
    <x v="1"/>
    <n v="290.98"/>
    <x v="0"/>
    <x v="277"/>
    <x v="1"/>
  </r>
  <r>
    <s v="CA-2017-126914"/>
    <x v="156"/>
    <s v="JE-15715"/>
    <s v="FUR-BO-10000468"/>
    <n v="2"/>
    <x v="285"/>
    <x v="0"/>
    <x v="117"/>
    <x v="12"/>
    <x v="1"/>
    <x v="0"/>
    <n v="48.580000000000005"/>
    <x v="0"/>
    <x v="1237"/>
    <x v="0"/>
  </r>
  <r>
    <s v="CA-2016-140935"/>
    <x v="429"/>
    <s v="AB-10015"/>
    <s v="FUR-BO-10003966"/>
    <n v="2"/>
    <x v="538"/>
    <x v="0"/>
    <x v="15"/>
    <x v="13"/>
    <x v="1"/>
    <x v="0"/>
    <n v="170.98000000000002"/>
    <x v="3"/>
    <x v="295"/>
    <x v="0"/>
  </r>
  <r>
    <s v="CA-2016-113082"/>
    <x v="103"/>
    <s v="MC-17590"/>
    <s v="FUR-FU-10002813"/>
    <n v="2"/>
    <x v="362"/>
    <x v="1"/>
    <x v="54"/>
    <x v="5"/>
    <x v="3"/>
    <x v="3"/>
    <n v="20.239999999999998"/>
    <x v="2"/>
    <x v="1137"/>
    <x v="3"/>
  </r>
  <r>
    <s v="CA-2015-127754"/>
    <x v="361"/>
    <s v="CK-12760"/>
    <s v="FUR-CH-10003199"/>
    <n v="3"/>
    <x v="211"/>
    <x v="1"/>
    <x v="14"/>
    <x v="8"/>
    <x v="3"/>
    <x v="1"/>
    <n v="110.98"/>
    <x v="0"/>
    <x v="162"/>
    <x v="1"/>
  </r>
  <r>
    <s v="CA-2015-145324"/>
    <x v="120"/>
    <s v="DH-13675"/>
    <s v="FUR-FU-10002759"/>
    <n v="2"/>
    <x v="473"/>
    <x v="2"/>
    <x v="169"/>
    <x v="20"/>
    <x v="2"/>
    <x v="3"/>
    <n v="19.98"/>
    <x v="5"/>
    <x v="877"/>
    <x v="3"/>
  </r>
  <r>
    <s v="CA-2015-140718"/>
    <x v="430"/>
    <s v="FA-14230"/>
    <s v="FUR-FU-10000076"/>
    <n v="10"/>
    <x v="271"/>
    <x v="1"/>
    <x v="21"/>
    <x v="5"/>
    <x v="3"/>
    <x v="3"/>
    <n v="19.98"/>
    <x v="2"/>
    <x v="1238"/>
    <x v="3"/>
  </r>
  <r>
    <s v="CA-2015-125934"/>
    <x v="125"/>
    <s v="SN-20560"/>
    <s v="FUR-FU-10002107"/>
    <n v="4"/>
    <x v="294"/>
    <x v="2"/>
    <x v="105"/>
    <x v="22"/>
    <x v="1"/>
    <x v="3"/>
    <n v="2.23"/>
    <x v="2"/>
    <x v="921"/>
    <x v="3"/>
  </r>
  <r>
    <s v="CA-2014-120411"/>
    <x v="431"/>
    <s v="SB-20185"/>
    <s v="FUR-BO-10004218"/>
    <n v="5"/>
    <x v="677"/>
    <x v="0"/>
    <x v="9"/>
    <x v="8"/>
    <x v="3"/>
    <x v="0"/>
    <n v="140.97999999999999"/>
    <x v="4"/>
    <x v="657"/>
    <x v="0"/>
  </r>
  <r>
    <s v="CA-2017-101805"/>
    <x v="83"/>
    <s v="SH-19975"/>
    <s v="FUR-FU-10000023"/>
    <n v="12"/>
    <x v="368"/>
    <x v="1"/>
    <x v="143"/>
    <x v="2"/>
    <x v="1"/>
    <x v="3"/>
    <n v="5.89"/>
    <x v="0"/>
    <x v="1239"/>
    <x v="3"/>
  </r>
  <r>
    <s v="CA-2017-103968"/>
    <x v="432"/>
    <s v="ML-17755"/>
    <s v="FUR-FU-10003394"/>
    <n v="9"/>
    <x v="262"/>
    <x v="2"/>
    <x v="111"/>
    <x v="25"/>
    <x v="0"/>
    <x v="3"/>
    <n v="69.959999999999994"/>
    <x v="0"/>
    <x v="1240"/>
    <x v="3"/>
  </r>
  <r>
    <s v="CA-2016-162159"/>
    <x v="254"/>
    <s v="CR-12625"/>
    <s v="FUR-CH-10001146"/>
    <n v="2"/>
    <x v="678"/>
    <x v="2"/>
    <x v="29"/>
    <x v="24"/>
    <x v="0"/>
    <x v="1"/>
    <n v="60.890000000000008"/>
    <x v="3"/>
    <x v="30"/>
    <x v="1"/>
  </r>
  <r>
    <s v="CA-2015-111038"/>
    <x v="219"/>
    <s v="LC-16960"/>
    <s v="FUR-CH-10003973"/>
    <n v="9"/>
    <x v="658"/>
    <x v="2"/>
    <x v="54"/>
    <x v="25"/>
    <x v="0"/>
    <x v="1"/>
    <n v="371.76"/>
    <x v="2"/>
    <x v="1241"/>
    <x v="1"/>
  </r>
  <r>
    <s v="CA-2014-124723"/>
    <x v="433"/>
    <s v="GZ-14470"/>
    <s v="FUR-TA-10001307"/>
    <n v="2"/>
    <x v="507"/>
    <x v="0"/>
    <x v="175"/>
    <x v="22"/>
    <x v="1"/>
    <x v="2"/>
    <n v="349.45"/>
    <x v="9"/>
    <x v="1242"/>
    <x v="2"/>
  </r>
  <r>
    <s v="CA-2016-167241"/>
    <x v="434"/>
    <s v="BD-11320"/>
    <s v="FUR-FU-10004071"/>
    <n v="3"/>
    <x v="86"/>
    <x v="0"/>
    <x v="28"/>
    <x v="2"/>
    <x v="1"/>
    <x v="3"/>
    <n v="104.01"/>
    <x v="0"/>
    <x v="1243"/>
    <x v="3"/>
  </r>
  <r>
    <s v="CA-2016-150483"/>
    <x v="435"/>
    <s v="BP-11290"/>
    <s v="FUR-FU-10001379"/>
    <n v="3"/>
    <x v="202"/>
    <x v="0"/>
    <x v="89"/>
    <x v="8"/>
    <x v="3"/>
    <x v="3"/>
    <n v="26.72"/>
    <x v="0"/>
    <x v="1244"/>
    <x v="3"/>
  </r>
  <r>
    <s v="CA-2016-150483"/>
    <x v="436"/>
    <s v="BP-11290"/>
    <s v="FUR-CH-10000422"/>
    <n v="3"/>
    <x v="202"/>
    <x v="0"/>
    <x v="89"/>
    <x v="8"/>
    <x v="3"/>
    <x v="1"/>
    <n v="90.99"/>
    <x v="0"/>
    <x v="1197"/>
    <x v="1"/>
  </r>
  <r>
    <s v="CA-2014-160276"/>
    <x v="437"/>
    <s v="AH-10690"/>
    <s v="FUR-FU-10003192"/>
    <n v="2"/>
    <x v="469"/>
    <x v="1"/>
    <x v="168"/>
    <x v="1"/>
    <x v="0"/>
    <x v="3"/>
    <n v="88.839999999999989"/>
    <x v="2"/>
    <x v="1245"/>
    <x v="3"/>
  </r>
  <r>
    <s v="CA-2016-145709"/>
    <x v="438"/>
    <s v="AH-10690"/>
    <s v="FUR-FU-10002885"/>
    <n v="3"/>
    <x v="469"/>
    <x v="1"/>
    <x v="168"/>
    <x v="1"/>
    <x v="0"/>
    <x v="3"/>
    <n v="4.82"/>
    <x v="0"/>
    <x v="1246"/>
    <x v="3"/>
  </r>
  <r>
    <s v="CA-2016-168032"/>
    <x v="439"/>
    <s v="DF-13135"/>
    <s v="FUR-TA-10004256"/>
    <n v="3"/>
    <x v="679"/>
    <x v="0"/>
    <x v="209"/>
    <x v="8"/>
    <x v="3"/>
    <x v="2"/>
    <n v="417.40000000000003"/>
    <x v="2"/>
    <x v="1247"/>
    <x v="2"/>
  </r>
  <r>
    <s v="US-2015-168704"/>
    <x v="175"/>
    <s v="FP-14320"/>
    <s v="FUR-TA-10000688"/>
    <n v="4"/>
    <x v="547"/>
    <x v="0"/>
    <x v="13"/>
    <x v="7"/>
    <x v="2"/>
    <x v="2"/>
    <n v="217.85"/>
    <x v="4"/>
    <x v="714"/>
    <x v="2"/>
  </r>
  <r>
    <s v="US-2015-168704"/>
    <x v="440"/>
    <s v="FP-14320"/>
    <s v="FUR-TA-10002530"/>
    <n v="2"/>
    <x v="547"/>
    <x v="0"/>
    <x v="13"/>
    <x v="7"/>
    <x v="2"/>
    <x v="2"/>
    <n v="150.97999999999999"/>
    <x v="0"/>
    <x v="21"/>
    <x v="2"/>
  </r>
  <r>
    <s v="CA-2017-143252"/>
    <x v="441"/>
    <s v="HE-14800"/>
    <s v="FUR-FU-10001057"/>
    <n v="5"/>
    <x v="671"/>
    <x v="1"/>
    <x v="19"/>
    <x v="14"/>
    <x v="2"/>
    <x v="3"/>
    <n v="19.990000000000002"/>
    <x v="2"/>
    <x v="1248"/>
    <x v="3"/>
  </r>
  <r>
    <s v="CA-2016-102134"/>
    <x v="442"/>
    <s v="SP-20545"/>
    <s v="FUR-FU-10003724"/>
    <n v="2"/>
    <x v="611"/>
    <x v="1"/>
    <x v="3"/>
    <x v="3"/>
    <x v="2"/>
    <x v="3"/>
    <n v="8.3699999999999992"/>
    <x v="2"/>
    <x v="600"/>
    <x v="3"/>
  </r>
  <r>
    <s v="CA-2017-111717"/>
    <x v="443"/>
    <s v="SW-20245"/>
    <s v="FUR-CH-10001545"/>
    <n v="3"/>
    <x v="588"/>
    <x v="0"/>
    <x v="8"/>
    <x v="7"/>
    <x v="2"/>
    <x v="1"/>
    <n v="113.98000000000002"/>
    <x v="2"/>
    <x v="881"/>
    <x v="1"/>
  </r>
  <r>
    <s v="CA-2017-150910"/>
    <x v="216"/>
    <s v="JL-15130"/>
    <s v="FUR-TA-10002903"/>
    <n v="6"/>
    <x v="680"/>
    <x v="0"/>
    <x v="37"/>
    <x v="9"/>
    <x v="0"/>
    <x v="2"/>
    <n v="259.70999999999998"/>
    <x v="2"/>
    <x v="1249"/>
    <x v="2"/>
  </r>
  <r>
    <s v="CA-2014-156790"/>
    <x v="444"/>
    <s v="VG-21790"/>
    <s v="FUR-BO-10000468"/>
    <n v="4"/>
    <x v="157"/>
    <x v="0"/>
    <x v="49"/>
    <x v="2"/>
    <x v="1"/>
    <x v="0"/>
    <n v="48.580000000000005"/>
    <x v="0"/>
    <x v="544"/>
    <x v="0"/>
  </r>
  <r>
    <s v="CA-2017-105620"/>
    <x v="80"/>
    <s v="JH-15430"/>
    <s v="FUR-FU-10004963"/>
    <n v="3"/>
    <x v="681"/>
    <x v="0"/>
    <x v="146"/>
    <x v="1"/>
    <x v="0"/>
    <x v="3"/>
    <n v="8.75"/>
    <x v="0"/>
    <x v="528"/>
    <x v="3"/>
  </r>
  <r>
    <s v="CA-2017-150266"/>
    <x v="445"/>
    <s v="RO-19780"/>
    <s v="FUR-CH-10002126"/>
    <n v="5"/>
    <x v="77"/>
    <x v="0"/>
    <x v="10"/>
    <x v="9"/>
    <x v="0"/>
    <x v="1"/>
    <n v="243.98"/>
    <x v="2"/>
    <x v="1250"/>
    <x v="1"/>
  </r>
  <r>
    <s v="CA-2016-157280"/>
    <x v="446"/>
    <s v="LW-17125"/>
    <s v="FUR-FU-10004665"/>
    <n v="2"/>
    <x v="603"/>
    <x v="0"/>
    <x v="196"/>
    <x v="2"/>
    <x v="1"/>
    <x v="3"/>
    <n v="136.97999999999999"/>
    <x v="0"/>
    <x v="855"/>
    <x v="3"/>
  </r>
  <r>
    <s v="CA-2016-157280"/>
    <x v="245"/>
    <s v="LW-17125"/>
    <s v="FUR-FU-10003806"/>
    <n v="5"/>
    <x v="603"/>
    <x v="0"/>
    <x v="196"/>
    <x v="2"/>
    <x v="1"/>
    <x v="3"/>
    <n v="151.35999999999999"/>
    <x v="0"/>
    <x v="1059"/>
    <x v="3"/>
  </r>
  <r>
    <s v="CA-2016-134180"/>
    <x v="447"/>
    <s v="JP-16135"/>
    <s v="FUR-CH-10004886"/>
    <n v="7"/>
    <x v="380"/>
    <x v="2"/>
    <x v="29"/>
    <x v="24"/>
    <x v="0"/>
    <x v="1"/>
    <n v="95.95"/>
    <x v="2"/>
    <x v="1251"/>
    <x v="1"/>
  </r>
  <r>
    <s v="CA-2017-122308"/>
    <x v="448"/>
    <s v="MV-17485"/>
    <s v="FUR-CH-10000665"/>
    <n v="2"/>
    <x v="322"/>
    <x v="0"/>
    <x v="54"/>
    <x v="25"/>
    <x v="0"/>
    <x v="1"/>
    <n v="150.97999999999999"/>
    <x v="0"/>
    <x v="21"/>
    <x v="1"/>
  </r>
  <r>
    <s v="CA-2017-159226"/>
    <x v="344"/>
    <s v="RL-19615"/>
    <s v="FUR-BO-10004709"/>
    <n v="7"/>
    <x v="518"/>
    <x v="0"/>
    <x v="9"/>
    <x v="8"/>
    <x v="3"/>
    <x v="0"/>
    <n v="57.98"/>
    <x v="4"/>
    <x v="1252"/>
    <x v="0"/>
  </r>
  <r>
    <s v="CA-2017-156622"/>
    <x v="152"/>
    <s v="JP-15460"/>
    <s v="FUR-TA-10003008"/>
    <n v="1"/>
    <x v="428"/>
    <x v="1"/>
    <x v="60"/>
    <x v="7"/>
    <x v="2"/>
    <x v="2"/>
    <n v="182.55"/>
    <x v="0"/>
    <x v="799"/>
    <x v="2"/>
  </r>
  <r>
    <s v="CA-2016-110898"/>
    <x v="152"/>
    <s v="LC-16870"/>
    <s v="FUR-FU-10003773"/>
    <n v="5"/>
    <x v="17"/>
    <x v="0"/>
    <x v="14"/>
    <x v="12"/>
    <x v="1"/>
    <x v="3"/>
    <n v="79.52"/>
    <x v="0"/>
    <x v="828"/>
    <x v="3"/>
  </r>
  <r>
    <s v="CA-2016-110898"/>
    <x v="449"/>
    <s v="LC-16870"/>
    <s v="FUR-TA-10000849"/>
    <n v="2"/>
    <x v="17"/>
    <x v="0"/>
    <x v="14"/>
    <x v="12"/>
    <x v="1"/>
    <x v="2"/>
    <n v="145.97999999999999"/>
    <x v="4"/>
    <x v="440"/>
    <x v="2"/>
  </r>
  <r>
    <s v="CA-2015-123092"/>
    <x v="450"/>
    <s v="JG-15115"/>
    <s v="FUR-FU-10000222"/>
    <n v="3"/>
    <x v="682"/>
    <x v="0"/>
    <x v="47"/>
    <x v="34"/>
    <x v="0"/>
    <x v="3"/>
    <n v="32.479999999999997"/>
    <x v="2"/>
    <x v="1253"/>
    <x v="3"/>
  </r>
  <r>
    <s v="US-2015-128587"/>
    <x v="451"/>
    <s v="HM-14860"/>
    <s v="FUR-FU-10003026"/>
    <n v="2"/>
    <x v="337"/>
    <x v="1"/>
    <x v="133"/>
    <x v="5"/>
    <x v="3"/>
    <x v="3"/>
    <n v="4.84"/>
    <x v="2"/>
    <x v="1254"/>
    <x v="3"/>
  </r>
  <r>
    <s v="CA-2017-159100"/>
    <x v="40"/>
    <s v="VP-21760"/>
    <s v="FUR-TA-10001950"/>
    <n v="7"/>
    <x v="614"/>
    <x v="1"/>
    <x v="28"/>
    <x v="2"/>
    <x v="1"/>
    <x v="2"/>
    <n v="446.49"/>
    <x v="0"/>
    <x v="1255"/>
    <x v="2"/>
  </r>
  <r>
    <s v="CA-2017-137785"/>
    <x v="452"/>
    <s v="MH-18115"/>
    <s v="FUR-CH-10001482"/>
    <n v="5"/>
    <x v="188"/>
    <x v="2"/>
    <x v="86"/>
    <x v="3"/>
    <x v="2"/>
    <x v="1"/>
    <n v="130.97999999999999"/>
    <x v="0"/>
    <x v="859"/>
    <x v="1"/>
  </r>
  <r>
    <s v="CA-2017-107825"/>
    <x v="453"/>
    <s v="NB-18655"/>
    <s v="FUR-FU-10000206"/>
    <n v="2"/>
    <x v="122"/>
    <x v="1"/>
    <x v="47"/>
    <x v="1"/>
    <x v="0"/>
    <x v="3"/>
    <n v="2.91"/>
    <x v="0"/>
    <x v="214"/>
    <x v="3"/>
  </r>
  <r>
    <s v="CA-2016-121447"/>
    <x v="454"/>
    <s v="EA-14035"/>
    <s v="FUR-FU-10001861"/>
    <n v="7"/>
    <x v="268"/>
    <x v="1"/>
    <x v="9"/>
    <x v="8"/>
    <x v="3"/>
    <x v="3"/>
    <n v="19.399999999999999"/>
    <x v="0"/>
    <x v="1256"/>
    <x v="3"/>
  </r>
  <r>
    <s v="CA-2014-100706"/>
    <x v="455"/>
    <s v="LE-16810"/>
    <s v="FUR-FU-10002268"/>
    <n v="6"/>
    <x v="124"/>
    <x v="0"/>
    <x v="54"/>
    <x v="25"/>
    <x v="0"/>
    <x v="3"/>
    <n v="4.91"/>
    <x v="2"/>
    <x v="1257"/>
    <x v="3"/>
  </r>
  <r>
    <s v="US-2016-141880"/>
    <x v="456"/>
    <s v="TC-21475"/>
    <s v="FUR-FU-10001979"/>
    <n v="3"/>
    <x v="417"/>
    <x v="2"/>
    <x v="29"/>
    <x v="24"/>
    <x v="0"/>
    <x v="3"/>
    <n v="40.97"/>
    <x v="0"/>
    <x v="1086"/>
    <x v="3"/>
  </r>
  <r>
    <s v="CA-2015-165799"/>
    <x v="373"/>
    <s v="SG-20470"/>
    <s v="FUR-CH-10001482"/>
    <n v="1"/>
    <x v="239"/>
    <x v="0"/>
    <x v="13"/>
    <x v="7"/>
    <x v="2"/>
    <x v="1"/>
    <n v="130.97999999999999"/>
    <x v="0"/>
    <x v="1258"/>
    <x v="1"/>
  </r>
  <r>
    <s v="CA-2016-102127"/>
    <x v="457"/>
    <s v="VP-21760"/>
    <s v="FUR-FU-10003976"/>
    <n v="3"/>
    <x v="614"/>
    <x v="1"/>
    <x v="28"/>
    <x v="2"/>
    <x v="1"/>
    <x v="3"/>
    <n v="12.58"/>
    <x v="0"/>
    <x v="268"/>
    <x v="3"/>
  </r>
  <r>
    <s v="US-2016-152415"/>
    <x v="458"/>
    <s v="PO-18865"/>
    <s v="FUR-FU-10002597"/>
    <n v="3"/>
    <x v="14"/>
    <x v="0"/>
    <x v="11"/>
    <x v="10"/>
    <x v="0"/>
    <x v="3"/>
    <n v="4.9399999999999995"/>
    <x v="0"/>
    <x v="303"/>
    <x v="3"/>
  </r>
  <r>
    <s v="US-2016-152415"/>
    <x v="264"/>
    <s v="PO-18865"/>
    <s v="FUR-FU-10004864"/>
    <n v="3"/>
    <x v="14"/>
    <x v="0"/>
    <x v="11"/>
    <x v="10"/>
    <x v="0"/>
    <x v="3"/>
    <n v="63.94"/>
    <x v="0"/>
    <x v="394"/>
    <x v="3"/>
  </r>
  <r>
    <s v="CA-2017-128041"/>
    <x v="459"/>
    <s v="RW-19540"/>
    <s v="FUR-TA-10002607"/>
    <n v="4"/>
    <x v="281"/>
    <x v="1"/>
    <x v="2"/>
    <x v="2"/>
    <x v="1"/>
    <x v="2"/>
    <n v="70.89"/>
    <x v="4"/>
    <x v="1259"/>
    <x v="2"/>
  </r>
  <r>
    <s v="CA-2017-105823"/>
    <x v="460"/>
    <s v="RB-19465"/>
    <s v="FUR-CH-10000454"/>
    <n v="2"/>
    <x v="100"/>
    <x v="2"/>
    <x v="52"/>
    <x v="2"/>
    <x v="1"/>
    <x v="1"/>
    <n v="243.98000000000002"/>
    <x v="0"/>
    <x v="1084"/>
    <x v="1"/>
  </r>
  <r>
    <s v="CA-2014-138177"/>
    <x v="461"/>
    <s v="ND-18460"/>
    <s v="FUR-TA-10004607"/>
    <n v="1"/>
    <x v="683"/>
    <x v="1"/>
    <x v="182"/>
    <x v="22"/>
    <x v="1"/>
    <x v="2"/>
    <n v="147.82999999999998"/>
    <x v="3"/>
    <x v="1260"/>
    <x v="2"/>
  </r>
  <r>
    <s v="CA-2014-114335"/>
    <x v="219"/>
    <s v="XP-21865"/>
    <s v="FUR-FU-10000277"/>
    <n v="4"/>
    <x v="604"/>
    <x v="0"/>
    <x v="197"/>
    <x v="17"/>
    <x v="3"/>
    <x v="3"/>
    <n v="105.34"/>
    <x v="5"/>
    <x v="1261"/>
    <x v="3"/>
  </r>
  <r>
    <s v="CA-2015-160227"/>
    <x v="462"/>
    <s v="ED-13885"/>
    <s v="FUR-CH-10002073"/>
    <n v="11"/>
    <x v="484"/>
    <x v="2"/>
    <x v="2"/>
    <x v="2"/>
    <x v="1"/>
    <x v="1"/>
    <n v="264.77999999999997"/>
    <x v="0"/>
    <x v="1262"/>
    <x v="1"/>
  </r>
  <r>
    <s v="CA-2015-149097"/>
    <x v="463"/>
    <s v="SV-20785"/>
    <s v="FUR-FU-10003424"/>
    <n v="7"/>
    <x v="526"/>
    <x v="0"/>
    <x v="3"/>
    <x v="3"/>
    <x v="2"/>
    <x v="3"/>
    <n v="10.68"/>
    <x v="2"/>
    <x v="1263"/>
    <x v="3"/>
  </r>
  <r>
    <s v="CA-2015-149097"/>
    <x v="464"/>
    <s v="SV-20785"/>
    <s v="FUR-TA-10001086"/>
    <n v="3"/>
    <x v="526"/>
    <x v="0"/>
    <x v="3"/>
    <x v="3"/>
    <x v="2"/>
    <x v="2"/>
    <n v="151.99"/>
    <x v="4"/>
    <x v="1264"/>
    <x v="2"/>
  </r>
  <r>
    <s v="CA-2016-132304"/>
    <x v="465"/>
    <s v="AR-10825"/>
    <s v="FUR-TA-10004619"/>
    <n v="7"/>
    <x v="102"/>
    <x v="1"/>
    <x v="53"/>
    <x v="13"/>
    <x v="1"/>
    <x v="2"/>
    <n v="159.31"/>
    <x v="2"/>
    <x v="1046"/>
    <x v="2"/>
  </r>
  <r>
    <s v="CA-2016-106278"/>
    <x v="466"/>
    <s v="BM-11140"/>
    <s v="FUR-CH-10003061"/>
    <n v="3"/>
    <x v="29"/>
    <x v="0"/>
    <x v="21"/>
    <x v="5"/>
    <x v="3"/>
    <x v="1"/>
    <n v="89.99"/>
    <x v="0"/>
    <x v="365"/>
    <x v="1"/>
  </r>
  <r>
    <s v="CA-2017-147550"/>
    <x v="467"/>
    <s v="KE-16420"/>
    <s v="FUR-FU-10001918"/>
    <n v="3"/>
    <x v="472"/>
    <x v="1"/>
    <x v="161"/>
    <x v="9"/>
    <x v="0"/>
    <x v="3"/>
    <n v="4.7299999999999995"/>
    <x v="2"/>
    <x v="1226"/>
    <x v="3"/>
  </r>
  <r>
    <s v="CA-2016-108105"/>
    <x v="468"/>
    <s v="GW-14605"/>
    <s v="FUR-FU-10003773"/>
    <n v="4"/>
    <x v="666"/>
    <x v="0"/>
    <x v="6"/>
    <x v="5"/>
    <x v="3"/>
    <x v="3"/>
    <n v="79.52"/>
    <x v="0"/>
    <x v="1265"/>
    <x v="3"/>
  </r>
  <r>
    <s v="CA-2016-143406"/>
    <x v="469"/>
    <s v="LR-17035"/>
    <s v="FUR-CH-10000513"/>
    <n v="5"/>
    <x v="684"/>
    <x v="1"/>
    <x v="6"/>
    <x v="5"/>
    <x v="3"/>
    <x v="1"/>
    <n v="129.99"/>
    <x v="2"/>
    <x v="1266"/>
    <x v="1"/>
  </r>
  <r>
    <s v="CA-2015-162950"/>
    <x v="470"/>
    <s v="DW-13585"/>
    <s v="FUR-BO-10001918"/>
    <n v="6"/>
    <x v="352"/>
    <x v="1"/>
    <x v="137"/>
    <x v="18"/>
    <x v="2"/>
    <x v="0"/>
    <n v="160.97999999999999"/>
    <x v="2"/>
    <x v="1267"/>
    <x v="0"/>
  </r>
  <r>
    <s v="CA-2015-163181"/>
    <x v="471"/>
    <s v="AB-10105"/>
    <s v="FUR-FU-10000193"/>
    <n v="5"/>
    <x v="214"/>
    <x v="0"/>
    <x v="41"/>
    <x v="22"/>
    <x v="1"/>
    <x v="3"/>
    <n v="32.479999999999997"/>
    <x v="0"/>
    <x v="1268"/>
    <x v="3"/>
  </r>
  <r>
    <s v="CA-2017-153045"/>
    <x v="472"/>
    <s v="NS-18505"/>
    <s v="FUR-FU-10002759"/>
    <n v="2"/>
    <x v="317"/>
    <x v="0"/>
    <x v="112"/>
    <x v="2"/>
    <x v="1"/>
    <x v="3"/>
    <n v="19.98"/>
    <x v="5"/>
    <x v="877"/>
    <x v="3"/>
  </r>
  <r>
    <s v="CA-2017-153045"/>
    <x v="173"/>
    <s v="NS-18505"/>
    <s v="FUR-CH-10000309"/>
    <n v="3"/>
    <x v="317"/>
    <x v="0"/>
    <x v="112"/>
    <x v="2"/>
    <x v="1"/>
    <x v="1"/>
    <n v="422.51"/>
    <x v="0"/>
    <x v="199"/>
    <x v="1"/>
  </r>
  <r>
    <s v="CA-2016-128916"/>
    <x v="473"/>
    <s v="MA-17560"/>
    <s v="FUR-FU-10001940"/>
    <n v="3"/>
    <x v="544"/>
    <x v="2"/>
    <x v="61"/>
    <x v="17"/>
    <x v="3"/>
    <x v="3"/>
    <n v="7.9600000000000009"/>
    <x v="2"/>
    <x v="359"/>
    <x v="3"/>
  </r>
  <r>
    <s v="CA-2016-128916"/>
    <x v="474"/>
    <s v="MA-17560"/>
    <s v="FUR-FU-10000320"/>
    <n v="4"/>
    <x v="544"/>
    <x v="2"/>
    <x v="61"/>
    <x v="17"/>
    <x v="3"/>
    <x v="3"/>
    <n v="3.34"/>
    <x v="2"/>
    <x v="1269"/>
    <x v="3"/>
  </r>
  <r>
    <s v="CA-2016-130911"/>
    <x v="475"/>
    <s v="DC-12850"/>
    <s v="FUR-BO-10004357"/>
    <n v="3"/>
    <x v="652"/>
    <x v="0"/>
    <x v="10"/>
    <x v="9"/>
    <x v="0"/>
    <x v="0"/>
    <n v="200.98"/>
    <x v="0"/>
    <x v="1175"/>
    <x v="0"/>
  </r>
  <r>
    <s v="CA-2017-100055"/>
    <x v="476"/>
    <s v="MD-17860"/>
    <s v="FUR-FU-10001473"/>
    <n v="2"/>
    <x v="383"/>
    <x v="1"/>
    <x v="149"/>
    <x v="5"/>
    <x v="3"/>
    <x v="3"/>
    <n v="13.73"/>
    <x v="0"/>
    <x v="274"/>
    <x v="3"/>
  </r>
  <r>
    <s v="CA-2016-132990"/>
    <x v="431"/>
    <s v="KM-16660"/>
    <s v="FUR-FU-10004864"/>
    <n v="2"/>
    <x v="685"/>
    <x v="0"/>
    <x v="3"/>
    <x v="3"/>
    <x v="2"/>
    <x v="3"/>
    <n v="63.94"/>
    <x v="0"/>
    <x v="426"/>
    <x v="3"/>
  </r>
  <r>
    <s v="CA-2016-160108"/>
    <x v="477"/>
    <s v="AG-10900"/>
    <s v="FUR-BO-10003450"/>
    <n v="7"/>
    <x v="261"/>
    <x v="0"/>
    <x v="49"/>
    <x v="2"/>
    <x v="1"/>
    <x v="0"/>
    <n v="57.98"/>
    <x v="0"/>
    <x v="1270"/>
    <x v="0"/>
  </r>
  <r>
    <s v="CA-2016-160108"/>
    <x v="478"/>
    <s v="AG-10900"/>
    <s v="FUR-CH-10002335"/>
    <n v="3"/>
    <x v="261"/>
    <x v="0"/>
    <x v="49"/>
    <x v="2"/>
    <x v="1"/>
    <x v="1"/>
    <n v="226.67"/>
    <x v="2"/>
    <x v="159"/>
    <x v="1"/>
  </r>
  <r>
    <s v="US-2016-155768"/>
    <x v="2"/>
    <s v="LB-16795"/>
    <s v="FUR-FU-10000448"/>
    <n v="2"/>
    <x v="447"/>
    <x v="2"/>
    <x v="29"/>
    <x v="15"/>
    <x v="2"/>
    <x v="3"/>
    <n v="15.979999999999999"/>
    <x v="0"/>
    <x v="1271"/>
    <x v="3"/>
  </r>
  <r>
    <s v="CA-2017-156776"/>
    <x v="444"/>
    <s v="JL-15505"/>
    <s v="FUR-FU-10004848"/>
    <n v="1"/>
    <x v="55"/>
    <x v="0"/>
    <x v="13"/>
    <x v="7"/>
    <x v="2"/>
    <x v="3"/>
    <n v="51.75"/>
    <x v="2"/>
    <x v="901"/>
    <x v="3"/>
  </r>
  <r>
    <s v="CA-2017-156776"/>
    <x v="479"/>
    <s v="JL-15505"/>
    <s v="FUR-CH-10002317"/>
    <n v="1"/>
    <x v="55"/>
    <x v="0"/>
    <x v="13"/>
    <x v="7"/>
    <x v="2"/>
    <x v="1"/>
    <n v="258.98"/>
    <x v="2"/>
    <x v="1272"/>
    <x v="1"/>
  </r>
  <r>
    <s v="CA-2014-103310"/>
    <x v="480"/>
    <s v="GM-14680"/>
    <s v="FUR-CH-10002320"/>
    <n v="1"/>
    <x v="185"/>
    <x v="0"/>
    <x v="15"/>
    <x v="13"/>
    <x v="1"/>
    <x v="1"/>
    <n v="320.98"/>
    <x v="2"/>
    <x v="1273"/>
    <x v="1"/>
  </r>
  <r>
    <s v="CA-2016-152688"/>
    <x v="481"/>
    <s v="NR-18550"/>
    <s v="FUR-BO-10001337"/>
    <n v="1"/>
    <x v="529"/>
    <x v="0"/>
    <x v="14"/>
    <x v="8"/>
    <x v="3"/>
    <x v="0"/>
    <n v="120.97999999999999"/>
    <x v="8"/>
    <x v="457"/>
    <x v="0"/>
  </r>
  <r>
    <s v="CA-2014-144071"/>
    <x v="478"/>
    <s v="DJ-13420"/>
    <s v="FUR-FU-10000397"/>
    <n v="2"/>
    <x v="99"/>
    <x v="1"/>
    <x v="51"/>
    <x v="24"/>
    <x v="0"/>
    <x v="3"/>
    <n v="19.940000000000001"/>
    <x v="0"/>
    <x v="244"/>
    <x v="3"/>
  </r>
  <r>
    <s v="CA-2014-144071"/>
    <x v="482"/>
    <s v="DJ-13420"/>
    <s v="FUR-FU-10000758"/>
    <n v="3"/>
    <x v="99"/>
    <x v="1"/>
    <x v="51"/>
    <x v="24"/>
    <x v="0"/>
    <x v="3"/>
    <n v="26.48"/>
    <x v="2"/>
    <x v="675"/>
    <x v="3"/>
  </r>
  <r>
    <s v="US-2015-164238"/>
    <x v="353"/>
    <s v="JW-15955"/>
    <s v="FUR-BO-10000780"/>
    <n v="3"/>
    <x v="260"/>
    <x v="0"/>
    <x v="110"/>
    <x v="2"/>
    <x v="1"/>
    <x v="0"/>
    <n v="200.98000000000002"/>
    <x v="6"/>
    <x v="1274"/>
    <x v="0"/>
  </r>
  <r>
    <s v="CA-2017-103212"/>
    <x v="199"/>
    <s v="MH-18025"/>
    <s v="FUR-TA-10003473"/>
    <n v="4"/>
    <x v="386"/>
    <x v="0"/>
    <x v="15"/>
    <x v="13"/>
    <x v="1"/>
    <x v="2"/>
    <n v="376.13000000000005"/>
    <x v="1"/>
    <x v="1100"/>
    <x v="2"/>
  </r>
  <r>
    <s v="CA-2016-126732"/>
    <x v="372"/>
    <s v="LR-16915"/>
    <s v="FUR-FU-10001889"/>
    <n v="9"/>
    <x v="94"/>
    <x v="0"/>
    <x v="49"/>
    <x v="2"/>
    <x v="1"/>
    <x v="3"/>
    <n v="10.52"/>
    <x v="0"/>
    <x v="1275"/>
    <x v="3"/>
  </r>
  <r>
    <s v="CA-2016-126732"/>
    <x v="267"/>
    <s v="LR-16915"/>
    <s v="FUR-TA-10001539"/>
    <n v="3"/>
    <x v="94"/>
    <x v="0"/>
    <x v="49"/>
    <x v="2"/>
    <x v="1"/>
    <x v="2"/>
    <n v="236.97"/>
    <x v="2"/>
    <x v="581"/>
    <x v="2"/>
  </r>
  <r>
    <s v="CA-2017-138156"/>
    <x v="480"/>
    <s v="MM-17260"/>
    <s v="FUR-FU-10003601"/>
    <n v="2"/>
    <x v="302"/>
    <x v="0"/>
    <x v="16"/>
    <x v="14"/>
    <x v="2"/>
    <x v="3"/>
    <n v="92.230000000000018"/>
    <x v="2"/>
    <x v="1212"/>
    <x v="3"/>
  </r>
  <r>
    <s v="CA-2014-113271"/>
    <x v="483"/>
    <s v="DS-13030"/>
    <s v="FUR-BO-10004218"/>
    <n v="1"/>
    <x v="118"/>
    <x v="2"/>
    <x v="15"/>
    <x v="13"/>
    <x v="1"/>
    <x v="0"/>
    <n v="140.97999999999999"/>
    <x v="4"/>
    <x v="1276"/>
    <x v="0"/>
  </r>
  <r>
    <s v="CA-2014-168368"/>
    <x v="483"/>
    <s v="GA-14725"/>
    <s v="FUR-CH-10001146"/>
    <n v="1"/>
    <x v="137"/>
    <x v="0"/>
    <x v="70"/>
    <x v="15"/>
    <x v="2"/>
    <x v="1"/>
    <n v="60.890000000000008"/>
    <x v="3"/>
    <x v="1277"/>
    <x v="1"/>
  </r>
  <r>
    <s v="CA-2014-168368"/>
    <x v="483"/>
    <s v="GA-14725"/>
    <s v="FUR-FU-10002298"/>
    <n v="3"/>
    <x v="137"/>
    <x v="0"/>
    <x v="70"/>
    <x v="15"/>
    <x v="2"/>
    <x v="3"/>
    <n v="110.97999999999998"/>
    <x v="2"/>
    <x v="1106"/>
    <x v="3"/>
  </r>
  <r>
    <s v="CA-2017-111388"/>
    <x v="483"/>
    <s v="SU-20665"/>
    <s v="FUR-CH-10003061"/>
    <n v="3"/>
    <x v="568"/>
    <x v="2"/>
    <x v="9"/>
    <x v="8"/>
    <x v="3"/>
    <x v="1"/>
    <n v="89.99"/>
    <x v="0"/>
    <x v="365"/>
    <x v="1"/>
  </r>
  <r>
    <s v="CA-2015-124499"/>
    <x v="484"/>
    <s v="FM-14380"/>
    <s v="FUR-CH-10000513"/>
    <n v="3"/>
    <x v="686"/>
    <x v="0"/>
    <x v="25"/>
    <x v="17"/>
    <x v="3"/>
    <x v="1"/>
    <n v="129.99"/>
    <x v="2"/>
    <x v="661"/>
    <x v="1"/>
  </r>
  <r>
    <s v="CA-2014-125759"/>
    <x v="485"/>
    <s v="NM-18445"/>
    <s v="FUR-FU-10002111"/>
    <n v="2"/>
    <x v="51"/>
    <x v="2"/>
    <x v="13"/>
    <x v="7"/>
    <x v="2"/>
    <x v="3"/>
    <n v="7.2799999999999994"/>
    <x v="0"/>
    <x v="1278"/>
    <x v="3"/>
  </r>
  <r>
    <s v="CA-2015-151869"/>
    <x v="486"/>
    <s v="CS-11950"/>
    <s v="FUR-CH-10001545"/>
    <n v="1"/>
    <x v="92"/>
    <x v="0"/>
    <x v="9"/>
    <x v="8"/>
    <x v="3"/>
    <x v="1"/>
    <n v="113.98000000000002"/>
    <x v="2"/>
    <x v="1279"/>
    <x v="1"/>
  </r>
  <r>
    <s v="CA-2016-100510"/>
    <x v="487"/>
    <s v="HM-14860"/>
    <s v="FUR-FU-10000320"/>
    <n v="3"/>
    <x v="337"/>
    <x v="1"/>
    <x v="133"/>
    <x v="5"/>
    <x v="3"/>
    <x v="3"/>
    <n v="3.34"/>
    <x v="2"/>
    <x v="1049"/>
    <x v="3"/>
  </r>
  <r>
    <s v="CA-2017-122539"/>
    <x v="488"/>
    <s v="SC-20305"/>
    <s v="FUR-CH-10003379"/>
    <n v="2"/>
    <x v="626"/>
    <x v="0"/>
    <x v="112"/>
    <x v="2"/>
    <x v="1"/>
    <x v="1"/>
    <n v="284.98"/>
    <x v="2"/>
    <x v="1280"/>
    <x v="1"/>
  </r>
  <r>
    <s v="CA-2016-166772"/>
    <x v="489"/>
    <s v="HJ-14875"/>
    <s v="FUR-BO-10002853"/>
    <n v="2"/>
    <x v="687"/>
    <x v="2"/>
    <x v="15"/>
    <x v="13"/>
    <x v="1"/>
    <x v="0"/>
    <n v="81.94"/>
    <x v="0"/>
    <x v="1233"/>
    <x v="0"/>
  </r>
  <r>
    <s v="CA-2014-161032"/>
    <x v="162"/>
    <s v="MK-17905"/>
    <s v="FUR-CH-10001482"/>
    <n v="3"/>
    <x v="57"/>
    <x v="1"/>
    <x v="34"/>
    <x v="19"/>
    <x v="2"/>
    <x v="1"/>
    <n v="130.97999999999999"/>
    <x v="0"/>
    <x v="131"/>
    <x v="1"/>
  </r>
  <r>
    <s v="CA-2015-102778"/>
    <x v="490"/>
    <s v="JH-15820"/>
    <s v="FUR-FU-10000087"/>
    <n v="1"/>
    <x v="688"/>
    <x v="0"/>
    <x v="210"/>
    <x v="34"/>
    <x v="0"/>
    <x v="3"/>
    <n v="22.72"/>
    <x v="2"/>
    <x v="1027"/>
    <x v="3"/>
  </r>
  <r>
    <s v="CA-2017-154011"/>
    <x v="491"/>
    <s v="DB-13270"/>
    <s v="FUR-TA-10000688"/>
    <n v="3"/>
    <x v="595"/>
    <x v="2"/>
    <x v="193"/>
    <x v="39"/>
    <x v="1"/>
    <x v="2"/>
    <n v="217.85"/>
    <x v="4"/>
    <x v="501"/>
    <x v="2"/>
  </r>
  <r>
    <s v="US-2017-165456"/>
    <x v="301"/>
    <s v="TB-21625"/>
    <s v="FUR-CH-10003981"/>
    <n v="6"/>
    <x v="309"/>
    <x v="0"/>
    <x v="124"/>
    <x v="5"/>
    <x v="3"/>
    <x v="1"/>
    <n v="256.98"/>
    <x v="7"/>
    <x v="1281"/>
    <x v="1"/>
  </r>
  <r>
    <s v="CA-2017-161340"/>
    <x v="194"/>
    <s v="AM-10360"/>
    <s v="FUR-BO-10004709"/>
    <n v="4"/>
    <x v="689"/>
    <x v="1"/>
    <x v="55"/>
    <x v="15"/>
    <x v="2"/>
    <x v="0"/>
    <n v="57.98"/>
    <x v="4"/>
    <x v="1282"/>
    <x v="0"/>
  </r>
  <r>
    <s v="US-2015-163433"/>
    <x v="69"/>
    <s v="MP-17965"/>
    <s v="FUR-CH-10000225"/>
    <n v="1"/>
    <x v="65"/>
    <x v="1"/>
    <x v="36"/>
    <x v="20"/>
    <x v="2"/>
    <x v="1"/>
    <n v="80.98"/>
    <x v="2"/>
    <x v="1081"/>
    <x v="1"/>
  </r>
  <r>
    <s v="US-2017-108343"/>
    <x v="125"/>
    <s v="AR-10825"/>
    <s v="FUR-CH-10002780"/>
    <n v="2"/>
    <x v="102"/>
    <x v="1"/>
    <x v="53"/>
    <x v="13"/>
    <x v="1"/>
    <x v="1"/>
    <n v="90.98"/>
    <x v="7"/>
    <x v="1283"/>
    <x v="1"/>
  </r>
  <r>
    <s v="US-2017-108343"/>
    <x v="492"/>
    <s v="AR-10825"/>
    <s v="FUR-FU-10000747"/>
    <n v="4"/>
    <x v="102"/>
    <x v="1"/>
    <x v="53"/>
    <x v="13"/>
    <x v="1"/>
    <x v="3"/>
    <n v="45.98"/>
    <x v="0"/>
    <x v="1284"/>
    <x v="3"/>
  </r>
  <r>
    <s v="US-2016-111563"/>
    <x v="462"/>
    <s v="SM-20005"/>
    <s v="FUR-FU-10002445"/>
    <n v="3"/>
    <x v="690"/>
    <x v="0"/>
    <x v="6"/>
    <x v="5"/>
    <x v="3"/>
    <x v="3"/>
    <n v="9.48"/>
    <x v="0"/>
    <x v="586"/>
    <x v="3"/>
  </r>
  <r>
    <s v="US-2016-111563"/>
    <x v="493"/>
    <s v="SM-20005"/>
    <s v="FUR-FU-10000723"/>
    <n v="4"/>
    <x v="690"/>
    <x v="0"/>
    <x v="6"/>
    <x v="5"/>
    <x v="3"/>
    <x v="3"/>
    <n v="41.319999999999993"/>
    <x v="5"/>
    <x v="117"/>
    <x v="3"/>
  </r>
  <r>
    <s v="CA-2017-121853"/>
    <x v="494"/>
    <s v="DB-13660"/>
    <s v="FUR-CH-10003973"/>
    <n v="2"/>
    <x v="282"/>
    <x v="0"/>
    <x v="60"/>
    <x v="7"/>
    <x v="2"/>
    <x v="1"/>
    <n v="371.76"/>
    <x v="2"/>
    <x v="724"/>
    <x v="1"/>
  </r>
  <r>
    <s v="US-2017-130687"/>
    <x v="495"/>
    <s v="PF-19225"/>
    <s v="FUR-FU-10004053"/>
    <n v="4"/>
    <x v="346"/>
    <x v="0"/>
    <x v="2"/>
    <x v="2"/>
    <x v="1"/>
    <x v="3"/>
    <n v="20.239999999999998"/>
    <x v="0"/>
    <x v="1285"/>
    <x v="3"/>
  </r>
  <r>
    <s v="CA-2017-110198"/>
    <x v="496"/>
    <s v="AG-10900"/>
    <s v="FUR-BO-10001798"/>
    <n v="3"/>
    <x v="261"/>
    <x v="0"/>
    <x v="49"/>
    <x v="2"/>
    <x v="1"/>
    <x v="0"/>
    <n v="130.97999999999999"/>
    <x v="0"/>
    <x v="131"/>
    <x v="0"/>
  </r>
  <r>
    <s v="CA-2017-109085"/>
    <x v="497"/>
    <s v="CK-12325"/>
    <s v="FUR-TA-10001086"/>
    <n v="5"/>
    <x v="115"/>
    <x v="2"/>
    <x v="4"/>
    <x v="4"/>
    <x v="1"/>
    <x v="2"/>
    <n v="151.99"/>
    <x v="4"/>
    <x v="1286"/>
    <x v="2"/>
  </r>
  <r>
    <s v="CA-2017-109085"/>
    <x v="498"/>
    <s v="CK-12325"/>
    <s v="FUR-FU-10004973"/>
    <n v="2"/>
    <x v="115"/>
    <x v="2"/>
    <x v="4"/>
    <x v="4"/>
    <x v="1"/>
    <x v="3"/>
    <n v="18.84"/>
    <x v="0"/>
    <x v="334"/>
    <x v="3"/>
  </r>
  <r>
    <s v="CA-2017-109085"/>
    <x v="382"/>
    <s v="CK-12325"/>
    <s v="FUR-CH-10003981"/>
    <n v="5"/>
    <x v="115"/>
    <x v="2"/>
    <x v="4"/>
    <x v="4"/>
    <x v="1"/>
    <x v="1"/>
    <n v="256.98"/>
    <x v="7"/>
    <x v="978"/>
    <x v="1"/>
  </r>
  <r>
    <s v="CA-2016-114860"/>
    <x v="499"/>
    <s v="DN-13690"/>
    <s v="FUR-FU-10000277"/>
    <n v="8"/>
    <x v="482"/>
    <x v="0"/>
    <x v="28"/>
    <x v="2"/>
    <x v="1"/>
    <x v="3"/>
    <n v="105.34"/>
    <x v="5"/>
    <x v="1287"/>
    <x v="3"/>
  </r>
  <r>
    <s v="CA-2016-114860"/>
    <x v="500"/>
    <s v="DN-13690"/>
    <s v="FUR-FU-10001934"/>
    <n v="2"/>
    <x v="482"/>
    <x v="0"/>
    <x v="28"/>
    <x v="2"/>
    <x v="1"/>
    <x v="3"/>
    <n v="20.98"/>
    <x v="0"/>
    <x v="25"/>
    <x v="3"/>
  </r>
  <r>
    <s v="CA-2016-159009"/>
    <x v="501"/>
    <s v="DP-13105"/>
    <s v="FUR-CH-10003396"/>
    <n v="3"/>
    <x v="691"/>
    <x v="1"/>
    <x v="15"/>
    <x v="13"/>
    <x v="1"/>
    <x v="1"/>
    <n v="76.98"/>
    <x v="7"/>
    <x v="91"/>
    <x v="1"/>
  </r>
  <r>
    <s v="CA-2017-148411"/>
    <x v="502"/>
    <s v="RO-19780"/>
    <s v="FUR-CH-10003973"/>
    <n v="2"/>
    <x v="77"/>
    <x v="0"/>
    <x v="10"/>
    <x v="9"/>
    <x v="0"/>
    <x v="1"/>
    <n v="371.76"/>
    <x v="2"/>
    <x v="724"/>
    <x v="1"/>
  </r>
  <r>
    <s v="CA-2016-168046"/>
    <x v="503"/>
    <s v="JD-15895"/>
    <s v="FUR-TA-10001095"/>
    <n v="3"/>
    <x v="25"/>
    <x v="1"/>
    <x v="3"/>
    <x v="3"/>
    <x v="2"/>
    <x v="2"/>
    <n v="174.29"/>
    <x v="1"/>
    <x v="743"/>
    <x v="2"/>
  </r>
  <r>
    <s v="CA-2016-168046"/>
    <x v="504"/>
    <s v="JD-15895"/>
    <s v="FUR-FU-10000747"/>
    <n v="1"/>
    <x v="25"/>
    <x v="1"/>
    <x v="3"/>
    <x v="3"/>
    <x v="2"/>
    <x v="3"/>
    <n v="45.98"/>
    <x v="0"/>
    <x v="1288"/>
    <x v="3"/>
  </r>
  <r>
    <s v="CA-2017-111591"/>
    <x v="497"/>
    <s v="PS-18970"/>
    <s v="FUR-FU-10002364"/>
    <n v="3"/>
    <x v="11"/>
    <x v="2"/>
    <x v="9"/>
    <x v="8"/>
    <x v="3"/>
    <x v="3"/>
    <n v="7.38"/>
    <x v="5"/>
    <x v="666"/>
    <x v="3"/>
  </r>
  <r>
    <s v="CA-2017-113460"/>
    <x v="501"/>
    <s v="KN-16390"/>
    <s v="FUR-CH-10000422"/>
    <n v="3"/>
    <x v="609"/>
    <x v="1"/>
    <x v="13"/>
    <x v="7"/>
    <x v="2"/>
    <x v="1"/>
    <n v="90.99"/>
    <x v="0"/>
    <x v="1197"/>
    <x v="1"/>
  </r>
  <r>
    <s v="CA-2015-111339"/>
    <x v="44"/>
    <s v="VP-21760"/>
    <s v="FUR-FU-10002506"/>
    <n v="4"/>
    <x v="614"/>
    <x v="1"/>
    <x v="28"/>
    <x v="2"/>
    <x v="1"/>
    <x v="3"/>
    <n v="12.99"/>
    <x v="0"/>
    <x v="1289"/>
    <x v="3"/>
  </r>
  <r>
    <s v="CA-2015-111339"/>
    <x v="505"/>
    <s v="VP-21760"/>
    <s v="FUR-CH-10000863"/>
    <n v="3"/>
    <x v="614"/>
    <x v="1"/>
    <x v="28"/>
    <x v="2"/>
    <x v="1"/>
    <x v="1"/>
    <n v="150.97999999999999"/>
    <x v="0"/>
    <x v="273"/>
    <x v="1"/>
  </r>
  <r>
    <s v="CA-2014-154158"/>
    <x v="506"/>
    <s v="CC-12670"/>
    <s v="FUR-CH-10004698"/>
    <n v="1"/>
    <x v="512"/>
    <x v="0"/>
    <x v="2"/>
    <x v="2"/>
    <x v="1"/>
    <x v="1"/>
    <n v="80.98"/>
    <x v="3"/>
    <x v="1290"/>
    <x v="1"/>
  </r>
  <r>
    <s v="CA-2017-163097"/>
    <x v="506"/>
    <s v="SF-20200"/>
    <s v="FUR-FU-10004973"/>
    <n v="8"/>
    <x v="358"/>
    <x v="0"/>
    <x v="140"/>
    <x v="13"/>
    <x v="1"/>
    <x v="3"/>
    <n v="18.84"/>
    <x v="0"/>
    <x v="429"/>
    <x v="3"/>
  </r>
  <r>
    <s v="CA-2015-130848"/>
    <x v="507"/>
    <s v="DG-13300"/>
    <s v="FUR-CH-10000422"/>
    <n v="8"/>
    <x v="164"/>
    <x v="1"/>
    <x v="3"/>
    <x v="3"/>
    <x v="2"/>
    <x v="1"/>
    <n v="90.99"/>
    <x v="0"/>
    <x v="1291"/>
    <x v="1"/>
  </r>
  <r>
    <s v="CA-2014-125997"/>
    <x v="508"/>
    <s v="MW-18220"/>
    <s v="FUR-CH-10001394"/>
    <n v="2"/>
    <x v="692"/>
    <x v="0"/>
    <x v="13"/>
    <x v="7"/>
    <x v="2"/>
    <x v="1"/>
    <n v="350.98999999999995"/>
    <x v="3"/>
    <x v="722"/>
    <x v="1"/>
  </r>
  <r>
    <s v="CA-2014-125997"/>
    <x v="509"/>
    <s v="MW-18220"/>
    <s v="FUR-BO-10002213"/>
    <n v="2"/>
    <x v="692"/>
    <x v="0"/>
    <x v="13"/>
    <x v="7"/>
    <x v="2"/>
    <x v="0"/>
    <n v="500.98000000000008"/>
    <x v="8"/>
    <x v="1292"/>
    <x v="0"/>
  </r>
  <r>
    <s v="CA-2014-159814"/>
    <x v="131"/>
    <s v="LP-17080"/>
    <s v="FUR-FU-10001731"/>
    <n v="2"/>
    <x v="89"/>
    <x v="0"/>
    <x v="28"/>
    <x v="2"/>
    <x v="1"/>
    <x v="3"/>
    <n v="2.67"/>
    <x v="2"/>
    <x v="1293"/>
    <x v="3"/>
  </r>
  <r>
    <s v="CA-2016-105459"/>
    <x v="510"/>
    <s v="NP-18700"/>
    <s v="FUR-TA-10001095"/>
    <n v="2"/>
    <x v="186"/>
    <x v="0"/>
    <x v="85"/>
    <x v="2"/>
    <x v="1"/>
    <x v="2"/>
    <n v="174.29"/>
    <x v="1"/>
    <x v="275"/>
    <x v="2"/>
  </r>
  <r>
    <s v="CA-2017-162789"/>
    <x v="511"/>
    <s v="LC-17140"/>
    <s v="FUR-FU-10004864"/>
    <n v="1"/>
    <x v="194"/>
    <x v="0"/>
    <x v="71"/>
    <x v="25"/>
    <x v="0"/>
    <x v="3"/>
    <n v="63.94"/>
    <x v="0"/>
    <x v="849"/>
    <x v="3"/>
  </r>
  <r>
    <s v="US-2017-110149"/>
    <x v="512"/>
    <s v="WB-21850"/>
    <s v="FUR-FU-10001475"/>
    <n v="5"/>
    <x v="312"/>
    <x v="0"/>
    <x v="40"/>
    <x v="2"/>
    <x v="1"/>
    <x v="3"/>
    <n v="21.98"/>
    <x v="5"/>
    <x v="482"/>
    <x v="3"/>
  </r>
  <r>
    <s v="CA-2015-164777"/>
    <x v="513"/>
    <s v="SC-20305"/>
    <s v="FUR-CH-10002024"/>
    <n v="5"/>
    <x v="626"/>
    <x v="0"/>
    <x v="112"/>
    <x v="2"/>
    <x v="1"/>
    <x v="1"/>
    <n v="700.98"/>
    <x v="2"/>
    <x v="271"/>
    <x v="1"/>
  </r>
  <r>
    <s v="CA-2015-127824"/>
    <x v="514"/>
    <s v="JC-15775"/>
    <s v="FUR-FU-10002505"/>
    <n v="3"/>
    <x v="458"/>
    <x v="0"/>
    <x v="166"/>
    <x v="24"/>
    <x v="0"/>
    <x v="3"/>
    <n v="3.3699999999999997"/>
    <x v="5"/>
    <x v="54"/>
    <x v="3"/>
  </r>
  <r>
    <s v="CA-2014-116246"/>
    <x v="50"/>
    <s v="LW-17215"/>
    <s v="FUR-CH-10002024"/>
    <n v="6"/>
    <x v="645"/>
    <x v="0"/>
    <x v="9"/>
    <x v="8"/>
    <x v="3"/>
    <x v="1"/>
    <n v="700.98"/>
    <x v="2"/>
    <x v="1294"/>
    <x v="1"/>
  </r>
  <r>
    <s v="CA-2014-167486"/>
    <x v="481"/>
    <s v="JO-15145"/>
    <s v="FUR-FU-10003268"/>
    <n v="5"/>
    <x v="494"/>
    <x v="1"/>
    <x v="28"/>
    <x v="2"/>
    <x v="1"/>
    <x v="3"/>
    <n v="39.980000000000004"/>
    <x v="2"/>
    <x v="1295"/>
    <x v="3"/>
  </r>
  <r>
    <s v="CA-2014-152100"/>
    <x v="515"/>
    <s v="VW-21775"/>
    <s v="FUR-CH-10000015"/>
    <n v="8"/>
    <x v="34"/>
    <x v="1"/>
    <x v="23"/>
    <x v="15"/>
    <x v="2"/>
    <x v="1"/>
    <n v="216.6"/>
    <x v="0"/>
    <x v="1296"/>
    <x v="1"/>
  </r>
  <r>
    <s v="CA-2015-166219"/>
    <x v="516"/>
    <s v="BP-11185"/>
    <s v="FUR-TA-10004607"/>
    <n v="1"/>
    <x v="49"/>
    <x v="1"/>
    <x v="31"/>
    <x v="12"/>
    <x v="1"/>
    <x v="2"/>
    <n v="147.82999999999998"/>
    <x v="3"/>
    <x v="1260"/>
    <x v="2"/>
  </r>
  <r>
    <s v="CA-2017-136882"/>
    <x v="517"/>
    <s v="DN-13690"/>
    <s v="FUR-FU-10003664"/>
    <n v="5"/>
    <x v="482"/>
    <x v="0"/>
    <x v="28"/>
    <x v="2"/>
    <x v="1"/>
    <x v="3"/>
    <n v="95.46"/>
    <x v="5"/>
    <x v="9"/>
    <x v="3"/>
  </r>
  <r>
    <s v="US-2017-109610"/>
    <x v="518"/>
    <s v="BS-11590"/>
    <s v="FUR-CH-10001854"/>
    <n v="2"/>
    <x v="608"/>
    <x v="1"/>
    <x v="3"/>
    <x v="3"/>
    <x v="2"/>
    <x v="1"/>
    <n v="350.98"/>
    <x v="0"/>
    <x v="498"/>
    <x v="1"/>
  </r>
  <r>
    <s v="CA-2016-126858"/>
    <x v="519"/>
    <s v="JM-15265"/>
    <s v="FUR-FU-10000448"/>
    <n v="2"/>
    <x v="67"/>
    <x v="1"/>
    <x v="38"/>
    <x v="17"/>
    <x v="3"/>
    <x v="3"/>
    <n v="15.979999999999999"/>
    <x v="0"/>
    <x v="1271"/>
    <x v="3"/>
  </r>
  <r>
    <s v="CA-2017-102925"/>
    <x v="520"/>
    <s v="CD-12280"/>
    <s v="FUR-TA-10003469"/>
    <n v="2"/>
    <x v="693"/>
    <x v="0"/>
    <x v="13"/>
    <x v="7"/>
    <x v="2"/>
    <x v="2"/>
    <n v="138.75"/>
    <x v="2"/>
    <x v="996"/>
    <x v="2"/>
  </r>
  <r>
    <s v="CA-2017-102925"/>
    <x v="521"/>
    <s v="CD-12280"/>
    <s v="FUR-CH-10004875"/>
    <n v="2"/>
    <x v="693"/>
    <x v="0"/>
    <x v="13"/>
    <x v="7"/>
    <x v="2"/>
    <x v="1"/>
    <n v="71.180000000000007"/>
    <x v="2"/>
    <x v="529"/>
    <x v="1"/>
  </r>
  <r>
    <s v="CA-2017-102925"/>
    <x v="418"/>
    <s v="CD-12280"/>
    <s v="FUR-FU-10004245"/>
    <n v="5"/>
    <x v="693"/>
    <x v="0"/>
    <x v="13"/>
    <x v="7"/>
    <x v="2"/>
    <x v="3"/>
    <n v="20.28"/>
    <x v="0"/>
    <x v="1297"/>
    <x v="3"/>
  </r>
  <r>
    <s v="CA-2015-100818"/>
    <x v="122"/>
    <s v="JM-15265"/>
    <s v="FUR-FU-10002703"/>
    <n v="2"/>
    <x v="67"/>
    <x v="1"/>
    <x v="38"/>
    <x v="17"/>
    <x v="3"/>
    <x v="3"/>
    <n v="64.45"/>
    <x v="0"/>
    <x v="595"/>
    <x v="3"/>
  </r>
  <r>
    <s v="CA-2016-164770"/>
    <x v="423"/>
    <s v="MY-18295"/>
    <s v="FUR-BO-10003893"/>
    <n v="10"/>
    <x v="471"/>
    <x v="1"/>
    <x v="29"/>
    <x v="15"/>
    <x v="2"/>
    <x v="0"/>
    <n v="114.98"/>
    <x v="8"/>
    <x v="1298"/>
    <x v="0"/>
  </r>
  <r>
    <s v="CA-2017-130505"/>
    <x v="463"/>
    <s v="NF-18385"/>
    <s v="FUR-TA-10001932"/>
    <n v="3"/>
    <x v="66"/>
    <x v="0"/>
    <x v="37"/>
    <x v="21"/>
    <x v="0"/>
    <x v="2"/>
    <n v="320.64"/>
    <x v="0"/>
    <x v="648"/>
    <x v="2"/>
  </r>
  <r>
    <s v="CA-2016-105207"/>
    <x v="273"/>
    <s v="BO-11350"/>
    <s v="FUR-TA-10000617"/>
    <n v="7"/>
    <x v="363"/>
    <x v="1"/>
    <x v="2"/>
    <x v="2"/>
    <x v="1"/>
    <x v="2"/>
    <n v="227.54999999999998"/>
    <x v="1"/>
    <x v="1299"/>
    <x v="2"/>
  </r>
  <r>
    <s v="CA-2016-149237"/>
    <x v="522"/>
    <s v="CM-12235"/>
    <s v="FUR-FU-10002088"/>
    <n v="3"/>
    <x v="694"/>
    <x v="0"/>
    <x v="180"/>
    <x v="16"/>
    <x v="3"/>
    <x v="3"/>
    <n v="8.98"/>
    <x v="0"/>
    <x v="816"/>
    <x v="3"/>
  </r>
  <r>
    <s v="US-2015-158589"/>
    <x v="523"/>
    <s v="KW-16570"/>
    <s v="FUR-FU-10001546"/>
    <n v="3"/>
    <x v="549"/>
    <x v="0"/>
    <x v="183"/>
    <x v="23"/>
    <x v="3"/>
    <x v="3"/>
    <n v="10.68"/>
    <x v="2"/>
    <x v="760"/>
    <x v="3"/>
  </r>
  <r>
    <s v="CA-2017-142461"/>
    <x v="260"/>
    <s v="KT-16480"/>
    <s v="FUR-BO-10001811"/>
    <n v="1"/>
    <x v="349"/>
    <x v="0"/>
    <x v="6"/>
    <x v="5"/>
    <x v="3"/>
    <x v="0"/>
    <n v="300.97999999999996"/>
    <x v="2"/>
    <x v="926"/>
    <x v="0"/>
  </r>
  <r>
    <s v="CA-2017-156958"/>
    <x v="331"/>
    <s v="PB-18805"/>
    <s v="FUR-FU-10003268"/>
    <n v="5"/>
    <x v="695"/>
    <x v="2"/>
    <x v="15"/>
    <x v="13"/>
    <x v="1"/>
    <x v="3"/>
    <n v="39.980000000000004"/>
    <x v="2"/>
    <x v="1295"/>
    <x v="3"/>
  </r>
  <r>
    <s v="CA-2016-116596"/>
    <x v="524"/>
    <s v="BW-11200"/>
    <s v="FUR-CH-10000553"/>
    <n v="14"/>
    <x v="514"/>
    <x v="0"/>
    <x v="176"/>
    <x v="25"/>
    <x v="0"/>
    <x v="1"/>
    <n v="33.94"/>
    <x v="2"/>
    <x v="1300"/>
    <x v="1"/>
  </r>
  <r>
    <s v="CA-2017-124191"/>
    <x v="525"/>
    <s v="TS-21610"/>
    <s v="FUR-FU-10002364"/>
    <n v="3"/>
    <x v="251"/>
    <x v="0"/>
    <x v="3"/>
    <x v="3"/>
    <x v="2"/>
    <x v="3"/>
    <n v="7.38"/>
    <x v="5"/>
    <x v="666"/>
    <x v="3"/>
  </r>
  <r>
    <s v="CA-2016-148747"/>
    <x v="526"/>
    <s v="AS-10045"/>
    <s v="FUR-BO-10002613"/>
    <n v="2"/>
    <x v="414"/>
    <x v="1"/>
    <x v="88"/>
    <x v="2"/>
    <x v="1"/>
    <x v="0"/>
    <n v="280.98"/>
    <x v="2"/>
    <x v="1077"/>
    <x v="0"/>
  </r>
  <r>
    <s v="CA-2015-135727"/>
    <x v="104"/>
    <s v="PS-18970"/>
    <s v="FUR-CH-10004540"/>
    <n v="7"/>
    <x v="11"/>
    <x v="2"/>
    <x v="9"/>
    <x v="8"/>
    <x v="3"/>
    <x v="1"/>
    <n v="34.28"/>
    <x v="3"/>
    <x v="651"/>
    <x v="1"/>
  </r>
  <r>
    <s v="CA-2015-135251"/>
    <x v="491"/>
    <s v="RP-19270"/>
    <s v="FUR-BO-10003965"/>
    <n v="3"/>
    <x v="696"/>
    <x v="1"/>
    <x v="6"/>
    <x v="5"/>
    <x v="3"/>
    <x v="0"/>
    <n v="180.98000000000002"/>
    <x v="8"/>
    <x v="1301"/>
    <x v="0"/>
  </r>
  <r>
    <s v="CA-2016-125724"/>
    <x v="157"/>
    <s v="SM-20950"/>
    <s v="FUR-FU-10000246"/>
    <n v="7"/>
    <x v="430"/>
    <x v="1"/>
    <x v="13"/>
    <x v="7"/>
    <x v="2"/>
    <x v="3"/>
    <n v="12.22"/>
    <x v="0"/>
    <x v="1302"/>
    <x v="3"/>
  </r>
  <r>
    <s v="CA-2015-111612"/>
    <x v="527"/>
    <s v="EB-14110"/>
    <s v="FUR-FU-10003799"/>
    <n v="5"/>
    <x v="535"/>
    <x v="0"/>
    <x v="3"/>
    <x v="3"/>
    <x v="2"/>
    <x v="3"/>
    <n v="17.78"/>
    <x v="0"/>
    <x v="1303"/>
    <x v="3"/>
  </r>
  <r>
    <s v="CA-2014-103086"/>
    <x v="528"/>
    <s v="EB-14170"/>
    <s v="FUR-FU-10004586"/>
    <n v="2"/>
    <x v="697"/>
    <x v="0"/>
    <x v="6"/>
    <x v="5"/>
    <x v="3"/>
    <x v="3"/>
    <n v="6.64"/>
    <x v="0"/>
    <x v="560"/>
    <x v="3"/>
  </r>
  <r>
    <s v="CA-2016-129280"/>
    <x v="99"/>
    <s v="SM-20905"/>
    <s v="FUR-FU-10001876"/>
    <n v="2"/>
    <x v="698"/>
    <x v="0"/>
    <x v="19"/>
    <x v="15"/>
    <x v="2"/>
    <x v="3"/>
    <n v="32.480000000000004"/>
    <x v="0"/>
    <x v="771"/>
    <x v="3"/>
  </r>
  <r>
    <s v="CA-2014-130428"/>
    <x v="529"/>
    <s v="TG-21640"/>
    <s v="FUR-CH-10002965"/>
    <n v="7"/>
    <x v="572"/>
    <x v="0"/>
    <x v="191"/>
    <x v="42"/>
    <x v="1"/>
    <x v="1"/>
    <n v="200.98"/>
    <x v="2"/>
    <x v="1304"/>
    <x v="1"/>
  </r>
  <r>
    <s v="CA-2015-148495"/>
    <x v="530"/>
    <s v="SF-20065"/>
    <s v="FUR-FU-10001889"/>
    <n v="3"/>
    <x v="3"/>
    <x v="0"/>
    <x v="3"/>
    <x v="3"/>
    <x v="2"/>
    <x v="3"/>
    <n v="10.52"/>
    <x v="0"/>
    <x v="345"/>
    <x v="3"/>
  </r>
  <r>
    <s v="CA-2015-143147"/>
    <x v="531"/>
    <s v="PS-18760"/>
    <s v="FUR-CH-10000863"/>
    <n v="1"/>
    <x v="618"/>
    <x v="0"/>
    <x v="3"/>
    <x v="3"/>
    <x v="2"/>
    <x v="1"/>
    <n v="150.97999999999999"/>
    <x v="0"/>
    <x v="698"/>
    <x v="1"/>
  </r>
  <r>
    <s v="CA-2015-143147"/>
    <x v="210"/>
    <s v="PS-18760"/>
    <s v="FUR-CH-10004754"/>
    <n v="5"/>
    <x v="618"/>
    <x v="0"/>
    <x v="3"/>
    <x v="3"/>
    <x v="2"/>
    <x v="1"/>
    <n v="29.98"/>
    <x v="3"/>
    <x v="1305"/>
    <x v="1"/>
  </r>
  <r>
    <s v="CA-2017-152975"/>
    <x v="532"/>
    <s v="RB-19705"/>
    <s v="FUR-CH-10003298"/>
    <n v="5"/>
    <x v="573"/>
    <x v="2"/>
    <x v="6"/>
    <x v="5"/>
    <x v="3"/>
    <x v="1"/>
    <n v="130.97999999999999"/>
    <x v="2"/>
    <x v="638"/>
    <x v="1"/>
  </r>
  <r>
    <s v="CA-2017-116127"/>
    <x v="533"/>
    <s v="SB-20185"/>
    <s v="FUR-BO-10002213"/>
    <n v="1"/>
    <x v="677"/>
    <x v="0"/>
    <x v="9"/>
    <x v="8"/>
    <x v="3"/>
    <x v="0"/>
    <n v="500.98000000000008"/>
    <x v="8"/>
    <x v="380"/>
    <x v="0"/>
  </r>
  <r>
    <s v="US-2016-105452"/>
    <x v="534"/>
    <s v="BF-11005"/>
    <s v="FUR-FU-10003691"/>
    <n v="5"/>
    <x v="699"/>
    <x v="2"/>
    <x v="88"/>
    <x v="5"/>
    <x v="3"/>
    <x v="3"/>
    <n v="12.35"/>
    <x v="0"/>
    <x v="1306"/>
    <x v="3"/>
  </r>
  <r>
    <s v="US-2016-105452"/>
    <x v="535"/>
    <s v="BF-11005"/>
    <s v="FUR-FU-10003806"/>
    <n v="5"/>
    <x v="699"/>
    <x v="2"/>
    <x v="88"/>
    <x v="5"/>
    <x v="3"/>
    <x v="3"/>
    <n v="151.35999999999999"/>
    <x v="0"/>
    <x v="1059"/>
    <x v="3"/>
  </r>
  <r>
    <s v="CA-2015-149517"/>
    <x v="536"/>
    <s v="FC-14245"/>
    <s v="FUR-FU-10003464"/>
    <n v="3"/>
    <x v="700"/>
    <x v="2"/>
    <x v="132"/>
    <x v="2"/>
    <x v="1"/>
    <x v="3"/>
    <n v="20.279999999999998"/>
    <x v="2"/>
    <x v="559"/>
    <x v="3"/>
  </r>
  <r>
    <s v="CA-2016-129861"/>
    <x v="537"/>
    <s v="DM-13345"/>
    <s v="FUR-TA-10003715"/>
    <n v="3"/>
    <x v="389"/>
    <x v="1"/>
    <x v="152"/>
    <x v="24"/>
    <x v="0"/>
    <x v="2"/>
    <n v="209.37"/>
    <x v="2"/>
    <x v="968"/>
    <x v="2"/>
  </r>
  <r>
    <s v="CA-2016-130638"/>
    <x v="18"/>
    <s v="SC-20095"/>
    <s v="FUR-FU-10002116"/>
    <n v="4"/>
    <x v="71"/>
    <x v="0"/>
    <x v="40"/>
    <x v="2"/>
    <x v="1"/>
    <x v="3"/>
    <n v="70.709999999999994"/>
    <x v="0"/>
    <x v="1307"/>
    <x v="3"/>
  </r>
  <r>
    <s v="CA-2017-137449"/>
    <x v="242"/>
    <s v="ME-17725"/>
    <s v="FUR-TA-10002855"/>
    <n v="3"/>
    <x v="600"/>
    <x v="0"/>
    <x v="194"/>
    <x v="25"/>
    <x v="0"/>
    <x v="2"/>
    <n v="146.34"/>
    <x v="0"/>
    <x v="755"/>
    <x v="2"/>
  </r>
  <r>
    <s v="CA-2017-137449"/>
    <x v="299"/>
    <s v="ME-17725"/>
    <s v="FUR-BO-10000780"/>
    <n v="3"/>
    <x v="600"/>
    <x v="0"/>
    <x v="194"/>
    <x v="25"/>
    <x v="0"/>
    <x v="0"/>
    <n v="200.98000000000002"/>
    <x v="6"/>
    <x v="1274"/>
    <x v="0"/>
  </r>
  <r>
    <s v="CA-2014-151330"/>
    <x v="343"/>
    <s v="TC-21295"/>
    <s v="FUR-CH-10000749"/>
    <n v="9"/>
    <x v="636"/>
    <x v="0"/>
    <x v="203"/>
    <x v="2"/>
    <x v="1"/>
    <x v="1"/>
    <n v="180.98"/>
    <x v="2"/>
    <x v="1308"/>
    <x v="1"/>
  </r>
  <r>
    <s v="CA-2014-124702"/>
    <x v="538"/>
    <s v="MH-17785"/>
    <s v="FUR-FU-10003553"/>
    <n v="2"/>
    <x v="119"/>
    <x v="1"/>
    <x v="49"/>
    <x v="2"/>
    <x v="1"/>
    <x v="3"/>
    <n v="68.77"/>
    <x v="5"/>
    <x v="1309"/>
    <x v="3"/>
  </r>
  <r>
    <s v="CA-2014-124702"/>
    <x v="539"/>
    <s v="MH-17785"/>
    <s v="FUR-TA-10003008"/>
    <n v="4"/>
    <x v="119"/>
    <x v="1"/>
    <x v="49"/>
    <x v="2"/>
    <x v="1"/>
    <x v="2"/>
    <n v="182.55"/>
    <x v="0"/>
    <x v="1310"/>
    <x v="2"/>
  </r>
  <r>
    <s v="CA-2015-116638"/>
    <x v="70"/>
    <s v="JH-15985"/>
    <s v="FUR-TA-10000198"/>
    <n v="13"/>
    <x v="701"/>
    <x v="0"/>
    <x v="40"/>
    <x v="34"/>
    <x v="0"/>
    <x v="2"/>
    <n v="550.98"/>
    <x v="0"/>
    <x v="1311"/>
    <x v="2"/>
  </r>
  <r>
    <s v="CA-2014-104563"/>
    <x v="540"/>
    <s v="CM-12715"/>
    <s v="FUR-CH-10002780"/>
    <n v="6"/>
    <x v="657"/>
    <x v="1"/>
    <x v="3"/>
    <x v="3"/>
    <x v="2"/>
    <x v="1"/>
    <n v="90.98"/>
    <x v="7"/>
    <x v="1312"/>
    <x v="1"/>
  </r>
  <r>
    <s v="CA-2014-104563"/>
    <x v="541"/>
    <s v="CM-12715"/>
    <s v="FUR-CH-10004495"/>
    <n v="2"/>
    <x v="657"/>
    <x v="1"/>
    <x v="3"/>
    <x v="3"/>
    <x v="2"/>
    <x v="1"/>
    <n v="300.98"/>
    <x v="2"/>
    <x v="902"/>
    <x v="1"/>
  </r>
  <r>
    <s v="CA-2016-107104"/>
    <x v="390"/>
    <s v="MS-17365"/>
    <s v="FUR-BO-10002213"/>
    <n v="8"/>
    <x v="301"/>
    <x v="0"/>
    <x v="41"/>
    <x v="22"/>
    <x v="1"/>
    <x v="0"/>
    <n v="500.98000000000008"/>
    <x v="8"/>
    <x v="1313"/>
    <x v="0"/>
  </r>
  <r>
    <s v="CA-2016-107104"/>
    <x v="396"/>
    <s v="MS-17365"/>
    <s v="FUR-FU-10002937"/>
    <n v="6"/>
    <x v="301"/>
    <x v="0"/>
    <x v="41"/>
    <x v="22"/>
    <x v="1"/>
    <x v="3"/>
    <n v="99.23"/>
    <x v="0"/>
    <x v="413"/>
    <x v="3"/>
  </r>
  <r>
    <s v="CA-2014-156160"/>
    <x v="185"/>
    <s v="AS-10090"/>
    <s v="FUR-FU-10001876"/>
    <n v="3"/>
    <x v="288"/>
    <x v="0"/>
    <x v="71"/>
    <x v="23"/>
    <x v="3"/>
    <x v="3"/>
    <n v="32.480000000000004"/>
    <x v="0"/>
    <x v="791"/>
    <x v="3"/>
  </r>
  <r>
    <s v="CA-2014-156160"/>
    <x v="542"/>
    <s v="AS-10090"/>
    <s v="FUR-CH-10004983"/>
    <n v="4"/>
    <x v="288"/>
    <x v="0"/>
    <x v="71"/>
    <x v="23"/>
    <x v="3"/>
    <x v="1"/>
    <n v="160.97999999999999"/>
    <x v="3"/>
    <x v="1314"/>
    <x v="1"/>
  </r>
  <r>
    <s v="CA-2017-157448"/>
    <x v="117"/>
    <s v="LC-16885"/>
    <s v="FUR-FU-10003268"/>
    <n v="3"/>
    <x v="24"/>
    <x v="0"/>
    <x v="18"/>
    <x v="2"/>
    <x v="1"/>
    <x v="3"/>
    <n v="39.980000000000004"/>
    <x v="2"/>
    <x v="1315"/>
    <x v="3"/>
  </r>
  <r>
    <s v="CA-2017-157448"/>
    <x v="543"/>
    <s v="LC-16885"/>
    <s v="FUR-FU-10001847"/>
    <n v="3"/>
    <x v="24"/>
    <x v="0"/>
    <x v="18"/>
    <x v="2"/>
    <x v="1"/>
    <x v="3"/>
    <n v="4.1399999999999997"/>
    <x v="0"/>
    <x v="463"/>
    <x v="3"/>
  </r>
  <r>
    <s v="CA-2016-137393"/>
    <x v="544"/>
    <s v="GM-14500"/>
    <s v="FUR-FU-10001617"/>
    <n v="4"/>
    <x v="647"/>
    <x v="0"/>
    <x v="206"/>
    <x v="5"/>
    <x v="3"/>
    <x v="3"/>
    <n v="10.4"/>
    <x v="2"/>
    <x v="1316"/>
    <x v="3"/>
  </r>
  <r>
    <s v="CA-2017-122770"/>
    <x v="545"/>
    <s v="EP-13915"/>
    <s v="FUR-FU-10001473"/>
    <n v="8"/>
    <x v="376"/>
    <x v="0"/>
    <x v="3"/>
    <x v="3"/>
    <x v="2"/>
    <x v="3"/>
    <n v="13.73"/>
    <x v="0"/>
    <x v="1317"/>
    <x v="3"/>
  </r>
  <r>
    <s v="CA-2015-130183"/>
    <x v="546"/>
    <s v="PO-18850"/>
    <s v="FUR-BO-10001811"/>
    <n v="3"/>
    <x v="53"/>
    <x v="0"/>
    <x v="3"/>
    <x v="3"/>
    <x v="2"/>
    <x v="0"/>
    <n v="300.97999999999996"/>
    <x v="2"/>
    <x v="202"/>
    <x v="0"/>
  </r>
  <r>
    <s v="CA-2016-122511"/>
    <x v="420"/>
    <s v="BT-11485"/>
    <s v="FUR-FU-10001037"/>
    <n v="4"/>
    <x v="702"/>
    <x v="2"/>
    <x v="3"/>
    <x v="3"/>
    <x v="2"/>
    <x v="3"/>
    <n v="9.48"/>
    <x v="0"/>
    <x v="1318"/>
    <x v="3"/>
  </r>
  <r>
    <s v="CA-2016-161746"/>
    <x v="547"/>
    <s v="CS-11950"/>
    <s v="FUR-CH-10004626"/>
    <n v="3"/>
    <x v="92"/>
    <x v="0"/>
    <x v="9"/>
    <x v="8"/>
    <x v="3"/>
    <x v="1"/>
    <n v="100.89"/>
    <x v="0"/>
    <x v="806"/>
    <x v="1"/>
  </r>
  <r>
    <s v="CA-2016-161746"/>
    <x v="548"/>
    <s v="CS-11950"/>
    <s v="FUR-FU-10003731"/>
    <n v="2"/>
    <x v="92"/>
    <x v="0"/>
    <x v="9"/>
    <x v="8"/>
    <x v="3"/>
    <x v="3"/>
    <n v="9.98"/>
    <x v="0"/>
    <x v="1319"/>
    <x v="3"/>
  </r>
  <r>
    <s v="CA-2014-114251"/>
    <x v="549"/>
    <s v="MD-17350"/>
    <s v="FUR-FU-10001468"/>
    <n v="2"/>
    <x v="242"/>
    <x v="0"/>
    <x v="29"/>
    <x v="15"/>
    <x v="2"/>
    <x v="3"/>
    <n v="170.98"/>
    <x v="2"/>
    <x v="1320"/>
    <x v="3"/>
  </r>
  <r>
    <s v="CA-2016-119641"/>
    <x v="550"/>
    <s v="CS-12250"/>
    <s v="FUR-FU-10002445"/>
    <n v="2"/>
    <x v="551"/>
    <x v="1"/>
    <x v="11"/>
    <x v="10"/>
    <x v="0"/>
    <x v="3"/>
    <n v="9.48"/>
    <x v="0"/>
    <x v="348"/>
    <x v="3"/>
  </r>
  <r>
    <s v="CA-2016-105781"/>
    <x v="551"/>
    <s v="JF-15565"/>
    <s v="FUR-CH-10001802"/>
    <n v="3"/>
    <x v="405"/>
    <x v="0"/>
    <x v="135"/>
    <x v="34"/>
    <x v="0"/>
    <x v="1"/>
    <n v="120.98"/>
    <x v="3"/>
    <x v="798"/>
    <x v="1"/>
  </r>
  <r>
    <s v="CA-2014-114321"/>
    <x v="552"/>
    <s v="NC-18535"/>
    <s v="FUR-CH-10001797"/>
    <n v="13"/>
    <x v="499"/>
    <x v="1"/>
    <x v="28"/>
    <x v="2"/>
    <x v="1"/>
    <x v="1"/>
    <n v="38.480000000000004"/>
    <x v="3"/>
    <x v="1321"/>
    <x v="1"/>
  </r>
  <r>
    <s v="CA-2015-117086"/>
    <x v="553"/>
    <s v="QJ-19255"/>
    <s v="FUR-BO-10004834"/>
    <n v="5"/>
    <x v="703"/>
    <x v="1"/>
    <x v="211"/>
    <x v="44"/>
    <x v="2"/>
    <x v="0"/>
    <n v="880.9799999999999"/>
    <x v="4"/>
    <x v="1322"/>
    <x v="0"/>
  </r>
  <r>
    <s v="CA-2017-137505"/>
    <x v="554"/>
    <s v="BP-11290"/>
    <s v="FUR-TA-10000617"/>
    <n v="2"/>
    <x v="202"/>
    <x v="0"/>
    <x v="89"/>
    <x v="8"/>
    <x v="3"/>
    <x v="2"/>
    <n v="227.54999999999998"/>
    <x v="1"/>
    <x v="220"/>
    <x v="2"/>
  </r>
  <r>
    <s v="CA-2017-137505"/>
    <x v="555"/>
    <s v="BP-11290"/>
    <s v="FUR-TA-10001676"/>
    <n v="2"/>
    <x v="202"/>
    <x v="0"/>
    <x v="89"/>
    <x v="8"/>
    <x v="3"/>
    <x v="2"/>
    <n v="44.43"/>
    <x v="4"/>
    <x v="671"/>
    <x v="2"/>
  </r>
  <r>
    <s v="US-2014-140914"/>
    <x v="150"/>
    <s v="BH-11710"/>
    <s v="FUR-FU-10000175"/>
    <n v="2"/>
    <x v="2"/>
    <x v="0"/>
    <x v="2"/>
    <x v="2"/>
    <x v="1"/>
    <x v="3"/>
    <n v="13.729999999999999"/>
    <x v="0"/>
    <x v="1323"/>
    <x v="3"/>
  </r>
  <r>
    <s v="US-2014-140914"/>
    <x v="556"/>
    <s v="BH-11710"/>
    <s v="FUR-CH-10003379"/>
    <n v="4"/>
    <x v="2"/>
    <x v="0"/>
    <x v="2"/>
    <x v="2"/>
    <x v="1"/>
    <x v="1"/>
    <n v="284.98"/>
    <x v="2"/>
    <x v="178"/>
    <x v="1"/>
  </r>
  <r>
    <s v="CA-2017-113705"/>
    <x v="327"/>
    <s v="LC-16870"/>
    <s v="FUR-TA-10002533"/>
    <n v="2"/>
    <x v="17"/>
    <x v="0"/>
    <x v="14"/>
    <x v="12"/>
    <x v="1"/>
    <x v="2"/>
    <n v="146.04999999999998"/>
    <x v="4"/>
    <x v="1324"/>
    <x v="2"/>
  </r>
  <r>
    <s v="CA-2016-146913"/>
    <x v="557"/>
    <s v="SF-20965"/>
    <s v="FUR-CH-10001854"/>
    <n v="5"/>
    <x v="97"/>
    <x v="1"/>
    <x v="50"/>
    <x v="17"/>
    <x v="3"/>
    <x v="1"/>
    <n v="350.98"/>
    <x v="0"/>
    <x v="1036"/>
    <x v="1"/>
  </r>
  <r>
    <s v="CA-2016-123533"/>
    <x v="333"/>
    <s v="SC-20050"/>
    <s v="FUR-BO-10001619"/>
    <n v="5"/>
    <x v="144"/>
    <x v="2"/>
    <x v="73"/>
    <x v="19"/>
    <x v="2"/>
    <x v="0"/>
    <n v="84.98"/>
    <x v="0"/>
    <x v="1325"/>
    <x v="0"/>
  </r>
  <r>
    <s v="CA-2014-169019"/>
    <x v="558"/>
    <s v="LF-17185"/>
    <s v="FUR-FU-10004666"/>
    <n v="3"/>
    <x v="279"/>
    <x v="0"/>
    <x v="13"/>
    <x v="7"/>
    <x v="2"/>
    <x v="3"/>
    <n v="14.58"/>
    <x v="0"/>
    <x v="1326"/>
    <x v="3"/>
  </r>
  <r>
    <s v="CA-2015-149748"/>
    <x v="559"/>
    <s v="EM-13825"/>
    <s v="FUR-FU-10001847"/>
    <n v="2"/>
    <x v="328"/>
    <x v="1"/>
    <x v="131"/>
    <x v="36"/>
    <x v="3"/>
    <x v="3"/>
    <n v="4.1399999999999997"/>
    <x v="0"/>
    <x v="1327"/>
    <x v="3"/>
  </r>
  <r>
    <s v="US-2014-114377"/>
    <x v="310"/>
    <s v="BG-11035"/>
    <s v="FUR-CH-10004754"/>
    <n v="5"/>
    <x v="704"/>
    <x v="0"/>
    <x v="176"/>
    <x v="25"/>
    <x v="0"/>
    <x v="1"/>
    <n v="29.98"/>
    <x v="3"/>
    <x v="1305"/>
    <x v="1"/>
  </r>
  <r>
    <s v="CA-2017-144491"/>
    <x v="560"/>
    <s v="CJ-12010"/>
    <s v="FUR-BO-10001811"/>
    <n v="5"/>
    <x v="234"/>
    <x v="0"/>
    <x v="100"/>
    <x v="3"/>
    <x v="2"/>
    <x v="0"/>
    <n v="300.97999999999996"/>
    <x v="2"/>
    <x v="736"/>
    <x v="0"/>
  </r>
  <r>
    <s v="CA-2017-144491"/>
    <x v="561"/>
    <s v="CJ-12010"/>
    <s v="FUR-CH-10004063"/>
    <n v="3"/>
    <x v="234"/>
    <x v="0"/>
    <x v="100"/>
    <x v="3"/>
    <x v="2"/>
    <x v="1"/>
    <n v="285.98"/>
    <x v="3"/>
    <x v="28"/>
    <x v="1"/>
  </r>
  <r>
    <s v="CA-2017-144491"/>
    <x v="562"/>
    <s v="CJ-12010"/>
    <s v="FUR-CH-10001714"/>
    <n v="2"/>
    <x v="234"/>
    <x v="0"/>
    <x v="100"/>
    <x v="3"/>
    <x v="2"/>
    <x v="1"/>
    <n v="150.89000000000001"/>
    <x v="2"/>
    <x v="1216"/>
    <x v="1"/>
  </r>
  <r>
    <s v="CA-2014-127166"/>
    <x v="563"/>
    <s v="KH-16360"/>
    <s v="FUR-CH-10003396"/>
    <n v="2"/>
    <x v="147"/>
    <x v="0"/>
    <x v="3"/>
    <x v="3"/>
    <x v="2"/>
    <x v="1"/>
    <n v="76.98"/>
    <x v="7"/>
    <x v="207"/>
    <x v="1"/>
  </r>
  <r>
    <s v="CA-2015-122973"/>
    <x v="564"/>
    <s v="PJ-19015"/>
    <s v="FUR-FU-10002364"/>
    <n v="1"/>
    <x v="134"/>
    <x v="0"/>
    <x v="68"/>
    <x v="2"/>
    <x v="1"/>
    <x v="3"/>
    <n v="7.38"/>
    <x v="5"/>
    <x v="1328"/>
    <x v="3"/>
  </r>
  <r>
    <s v="CA-2016-136322"/>
    <x v="565"/>
    <s v="AP-10720"/>
    <s v="FUR-FU-10002878"/>
    <n v="2"/>
    <x v="355"/>
    <x v="2"/>
    <x v="139"/>
    <x v="20"/>
    <x v="2"/>
    <x v="3"/>
    <n v="28.479999999999997"/>
    <x v="2"/>
    <x v="1222"/>
    <x v="3"/>
  </r>
  <r>
    <s v="CA-2017-107209"/>
    <x v="566"/>
    <s v="JW-15955"/>
    <s v="FUR-CH-10001146"/>
    <n v="4"/>
    <x v="260"/>
    <x v="0"/>
    <x v="110"/>
    <x v="2"/>
    <x v="1"/>
    <x v="1"/>
    <n v="60.890000000000008"/>
    <x v="3"/>
    <x v="208"/>
    <x v="1"/>
  </r>
  <r>
    <s v="CA-2015-162201"/>
    <x v="160"/>
    <s v="AG-10495"/>
    <s v="FUR-FU-10001185"/>
    <n v="7"/>
    <x v="559"/>
    <x v="1"/>
    <x v="6"/>
    <x v="5"/>
    <x v="3"/>
    <x v="3"/>
    <n v="30.930000000000003"/>
    <x v="0"/>
    <x v="1329"/>
    <x v="3"/>
  </r>
  <r>
    <s v="US-2014-164406"/>
    <x v="567"/>
    <s v="BD-11605"/>
    <s v="FUR-CH-10003833"/>
    <n v="4"/>
    <x v="175"/>
    <x v="0"/>
    <x v="71"/>
    <x v="25"/>
    <x v="0"/>
    <x v="1"/>
    <n v="60.980000000000004"/>
    <x v="3"/>
    <x v="545"/>
    <x v="1"/>
  </r>
  <r>
    <s v="US-2017-152842"/>
    <x v="568"/>
    <s v="NF-18385"/>
    <s v="FUR-CH-10004218"/>
    <n v="3"/>
    <x v="66"/>
    <x v="0"/>
    <x v="37"/>
    <x v="21"/>
    <x v="0"/>
    <x v="1"/>
    <n v="100.98"/>
    <x v="3"/>
    <x v="11"/>
    <x v="1"/>
  </r>
  <r>
    <s v="CA-2014-113257"/>
    <x v="569"/>
    <s v="SC-20305"/>
    <s v="FUR-FU-10001706"/>
    <n v="7"/>
    <x v="626"/>
    <x v="0"/>
    <x v="112"/>
    <x v="2"/>
    <x v="1"/>
    <x v="3"/>
    <n v="3.08"/>
    <x v="0"/>
    <x v="1330"/>
    <x v="3"/>
  </r>
  <r>
    <s v="CA-2016-126627"/>
    <x v="570"/>
    <s v="WB-21850"/>
    <s v="FUR-FU-10004963"/>
    <n v="4"/>
    <x v="312"/>
    <x v="0"/>
    <x v="40"/>
    <x v="2"/>
    <x v="1"/>
    <x v="3"/>
    <n v="8.75"/>
    <x v="0"/>
    <x v="938"/>
    <x v="3"/>
  </r>
  <r>
    <s v="US-2016-125402"/>
    <x v="571"/>
    <s v="DL-12865"/>
    <s v="FUR-CH-10000665"/>
    <n v="4"/>
    <x v="373"/>
    <x v="0"/>
    <x v="146"/>
    <x v="1"/>
    <x v="0"/>
    <x v="1"/>
    <n v="150.97999999999999"/>
    <x v="0"/>
    <x v="603"/>
    <x v="1"/>
  </r>
  <r>
    <s v="CA-2014-163867"/>
    <x v="139"/>
    <s v="RE-19450"/>
    <s v="FUR-FU-10001475"/>
    <n v="7"/>
    <x v="552"/>
    <x v="0"/>
    <x v="110"/>
    <x v="2"/>
    <x v="1"/>
    <x v="3"/>
    <n v="21.98"/>
    <x v="5"/>
    <x v="1331"/>
    <x v="3"/>
  </r>
  <r>
    <s v="CA-2017-169327"/>
    <x v="303"/>
    <s v="MH-17290"/>
    <s v="FUR-FU-10004188"/>
    <n v="5"/>
    <x v="561"/>
    <x v="2"/>
    <x v="2"/>
    <x v="2"/>
    <x v="1"/>
    <x v="3"/>
    <n v="102.3"/>
    <x v="0"/>
    <x v="1332"/>
    <x v="3"/>
  </r>
  <r>
    <s v="CA-2016-158155"/>
    <x v="572"/>
    <s v="EH-13765"/>
    <s v="FUR-FU-10000732"/>
    <n v="2"/>
    <x v="283"/>
    <x v="1"/>
    <x v="103"/>
    <x v="7"/>
    <x v="2"/>
    <x v="3"/>
    <n v="6.28"/>
    <x v="0"/>
    <x v="734"/>
    <x v="3"/>
  </r>
  <r>
    <s v="CA-2016-158155"/>
    <x v="573"/>
    <s v="EH-13765"/>
    <s v="FUR-FU-10002253"/>
    <n v="5"/>
    <x v="283"/>
    <x v="1"/>
    <x v="103"/>
    <x v="7"/>
    <x v="2"/>
    <x v="3"/>
    <n v="42.94"/>
    <x v="2"/>
    <x v="1333"/>
    <x v="3"/>
  </r>
  <r>
    <s v="CA-2017-138870"/>
    <x v="574"/>
    <s v="GA-14515"/>
    <s v="FUR-FU-10002396"/>
    <n v="4"/>
    <x v="495"/>
    <x v="0"/>
    <x v="13"/>
    <x v="7"/>
    <x v="2"/>
    <x v="3"/>
    <n v="12.58"/>
    <x v="2"/>
    <x v="654"/>
    <x v="3"/>
  </r>
  <r>
    <s v="CA-2015-164301"/>
    <x v="574"/>
    <s v="EB-13840"/>
    <s v="FUR-TA-10001889"/>
    <n v="8"/>
    <x v="91"/>
    <x v="1"/>
    <x v="15"/>
    <x v="13"/>
    <x v="1"/>
    <x v="2"/>
    <n v="424.21000000000004"/>
    <x v="4"/>
    <x v="1334"/>
    <x v="2"/>
  </r>
  <r>
    <s v="CA-2017-113278"/>
    <x v="455"/>
    <s v="HR-14770"/>
    <s v="FUR-FU-10001037"/>
    <n v="2"/>
    <x v="542"/>
    <x v="2"/>
    <x v="180"/>
    <x v="16"/>
    <x v="3"/>
    <x v="3"/>
    <n v="9.48"/>
    <x v="0"/>
    <x v="348"/>
    <x v="3"/>
  </r>
  <r>
    <s v="CA-2014-114195"/>
    <x v="575"/>
    <s v="EA-14035"/>
    <s v="FUR-FU-10002253"/>
    <n v="2"/>
    <x v="268"/>
    <x v="1"/>
    <x v="9"/>
    <x v="8"/>
    <x v="3"/>
    <x v="3"/>
    <n v="42.94"/>
    <x v="2"/>
    <x v="1007"/>
    <x v="3"/>
  </r>
  <r>
    <s v="CA-2016-122581"/>
    <x v="576"/>
    <s v="JK-15370"/>
    <s v="FUR-CH-10002961"/>
    <n v="7"/>
    <x v="111"/>
    <x v="0"/>
    <x v="58"/>
    <x v="2"/>
    <x v="1"/>
    <x v="1"/>
    <n v="90.98"/>
    <x v="2"/>
    <x v="100"/>
    <x v="1"/>
  </r>
  <r>
    <s v="US-2016-115441"/>
    <x v="577"/>
    <s v="SH-19975"/>
    <s v="FUR-CH-10004626"/>
    <n v="4"/>
    <x v="368"/>
    <x v="1"/>
    <x v="143"/>
    <x v="2"/>
    <x v="1"/>
    <x v="1"/>
    <n v="100.89"/>
    <x v="0"/>
    <x v="1335"/>
    <x v="1"/>
  </r>
  <r>
    <s v="US-2016-115441"/>
    <x v="578"/>
    <s v="SH-19975"/>
    <s v="FUR-FU-10001756"/>
    <n v="5"/>
    <x v="368"/>
    <x v="1"/>
    <x v="143"/>
    <x v="2"/>
    <x v="1"/>
    <x v="3"/>
    <n v="19.04"/>
    <x v="2"/>
    <x v="973"/>
    <x v="3"/>
  </r>
  <r>
    <s v="CA-2016-112830"/>
    <x v="579"/>
    <s v="LP-17095"/>
    <s v="FUR-FU-10004306"/>
    <n v="3"/>
    <x v="664"/>
    <x v="0"/>
    <x v="14"/>
    <x v="8"/>
    <x v="3"/>
    <x v="3"/>
    <n v="194.3"/>
    <x v="2"/>
    <x v="1336"/>
    <x v="3"/>
  </r>
  <r>
    <s v="CA-2016-112830"/>
    <x v="91"/>
    <s v="LP-17095"/>
    <s v="FUR-FU-10004845"/>
    <n v="2"/>
    <x v="664"/>
    <x v="0"/>
    <x v="14"/>
    <x v="8"/>
    <x v="3"/>
    <x v="3"/>
    <n v="51.650000000000006"/>
    <x v="0"/>
    <x v="1337"/>
    <x v="3"/>
  </r>
  <r>
    <s v="US-2014-117380"/>
    <x v="272"/>
    <s v="MP-18175"/>
    <s v="FUR-TA-10000198"/>
    <n v="1"/>
    <x v="235"/>
    <x v="2"/>
    <x v="101"/>
    <x v="2"/>
    <x v="1"/>
    <x v="2"/>
    <n v="550.98"/>
    <x v="0"/>
    <x v="1338"/>
    <x v="2"/>
  </r>
  <r>
    <s v="CA-2017-117646"/>
    <x v="22"/>
    <s v="SC-20845"/>
    <s v="FUR-FU-10001037"/>
    <n v="3"/>
    <x v="705"/>
    <x v="0"/>
    <x v="69"/>
    <x v="12"/>
    <x v="1"/>
    <x v="3"/>
    <n v="9.48"/>
    <x v="0"/>
    <x v="586"/>
    <x v="3"/>
  </r>
  <r>
    <s v="CA-2014-122609"/>
    <x v="580"/>
    <s v="DP-13000"/>
    <s v="FUR-FU-10004587"/>
    <n v="3"/>
    <x v="8"/>
    <x v="0"/>
    <x v="7"/>
    <x v="6"/>
    <x v="3"/>
    <x v="3"/>
    <n v="20.94"/>
    <x v="0"/>
    <x v="462"/>
    <x v="3"/>
  </r>
  <r>
    <s v="US-2015-129007"/>
    <x v="581"/>
    <s v="KD-16615"/>
    <s v="FUR-FU-10004973"/>
    <n v="7"/>
    <x v="354"/>
    <x v="1"/>
    <x v="138"/>
    <x v="22"/>
    <x v="1"/>
    <x v="3"/>
    <n v="18.84"/>
    <x v="0"/>
    <x v="1339"/>
    <x v="3"/>
  </r>
  <r>
    <s v="US-2015-129007"/>
    <x v="489"/>
    <s v="KD-16615"/>
    <s v="FUR-CH-10000155"/>
    <n v="3"/>
    <x v="354"/>
    <x v="1"/>
    <x v="138"/>
    <x v="22"/>
    <x v="1"/>
    <x v="1"/>
    <n v="299.05"/>
    <x v="2"/>
    <x v="800"/>
    <x v="1"/>
  </r>
  <r>
    <s v="US-2015-129007"/>
    <x v="234"/>
    <s v="KD-16615"/>
    <s v="FUR-FU-10002379"/>
    <n v="5"/>
    <x v="354"/>
    <x v="1"/>
    <x v="138"/>
    <x v="22"/>
    <x v="1"/>
    <x v="3"/>
    <n v="41.47"/>
    <x v="0"/>
    <x v="1340"/>
    <x v="3"/>
  </r>
  <r>
    <s v="US-2015-129007"/>
    <x v="175"/>
    <s v="KD-16615"/>
    <s v="FUR-FU-10004018"/>
    <n v="3"/>
    <x v="354"/>
    <x v="1"/>
    <x v="138"/>
    <x v="22"/>
    <x v="1"/>
    <x v="3"/>
    <n v="14.89"/>
    <x v="0"/>
    <x v="668"/>
    <x v="3"/>
  </r>
  <r>
    <s v="CA-2015-132388"/>
    <x v="680"/>
    <s v="KN-16390"/>
    <s v="FUR-CH-10001714"/>
    <n v="3"/>
    <x v="609"/>
    <x v="1"/>
    <x v="13"/>
    <x v="7"/>
    <x v="2"/>
    <x v="1"/>
    <n v="150.89000000000001"/>
    <x v="2"/>
    <x v="1341"/>
    <x v="1"/>
  </r>
  <r>
    <s v="CA-2017-160927"/>
    <x v="94"/>
    <s v="TM-21010"/>
    <s v="FUR-FU-10000010"/>
    <n v="3"/>
    <x v="357"/>
    <x v="0"/>
    <x v="4"/>
    <x v="4"/>
    <x v="1"/>
    <x v="3"/>
    <n v="4.97"/>
    <x v="0"/>
    <x v="899"/>
    <x v="3"/>
  </r>
  <r>
    <s v="CA-2016-149272"/>
    <x v="160"/>
    <s v="MY-18295"/>
    <s v="FUR-CH-10000863"/>
    <n v="5"/>
    <x v="471"/>
    <x v="1"/>
    <x v="29"/>
    <x v="15"/>
    <x v="2"/>
    <x v="1"/>
    <n v="150.97999999999999"/>
    <x v="0"/>
    <x v="189"/>
    <x v="1"/>
  </r>
  <r>
    <s v="CA-2016-129630"/>
    <x v="681"/>
    <s v="IM-15055"/>
    <s v="FUR-FU-10000260"/>
    <n v="3"/>
    <x v="706"/>
    <x v="0"/>
    <x v="28"/>
    <x v="2"/>
    <x v="1"/>
    <x v="3"/>
    <n v="8.09"/>
    <x v="5"/>
    <x v="19"/>
    <x v="3"/>
  </r>
  <r>
    <s v="CA-2015-104948"/>
    <x v="502"/>
    <s v="KH-16510"/>
    <s v="FUR-BO-10004357"/>
    <n v="4"/>
    <x v="62"/>
    <x v="0"/>
    <x v="28"/>
    <x v="2"/>
    <x v="1"/>
    <x v="0"/>
    <n v="200.98"/>
    <x v="0"/>
    <x v="1342"/>
    <x v="0"/>
  </r>
  <r>
    <s v="CA-2016-164889"/>
    <x v="682"/>
    <s v="CP-12340"/>
    <s v="FUR-TA-10001676"/>
    <n v="2"/>
    <x v="331"/>
    <x v="1"/>
    <x v="13"/>
    <x v="7"/>
    <x v="2"/>
    <x v="2"/>
    <n v="44.43"/>
    <x v="4"/>
    <x v="671"/>
    <x v="2"/>
  </r>
  <r>
    <s v="CA-2016-169824"/>
    <x v="683"/>
    <s v="NS-18640"/>
    <s v="FUR-FU-10004864"/>
    <n v="5"/>
    <x v="170"/>
    <x v="1"/>
    <x v="2"/>
    <x v="2"/>
    <x v="1"/>
    <x v="3"/>
    <n v="63.94"/>
    <x v="0"/>
    <x v="1208"/>
    <x v="3"/>
  </r>
  <r>
    <s v="CA-2017-121559"/>
    <x v="594"/>
    <s v="HW-14935"/>
    <s v="FUR-CH-10003746"/>
    <n v="6"/>
    <x v="130"/>
    <x v="1"/>
    <x v="49"/>
    <x v="2"/>
    <x v="1"/>
    <x v="1"/>
    <n v="320.98"/>
    <x v="0"/>
    <x v="1343"/>
    <x v="1"/>
  </r>
  <r>
    <s v="CA-2015-141593"/>
    <x v="389"/>
    <s v="DB-12970"/>
    <s v="FUR-TA-10002622"/>
    <n v="2"/>
    <x v="567"/>
    <x v="1"/>
    <x v="6"/>
    <x v="5"/>
    <x v="3"/>
    <x v="2"/>
    <n v="170.98"/>
    <x v="9"/>
    <x v="265"/>
    <x v="2"/>
  </r>
  <r>
    <s v="CA-2015-168088"/>
    <x v="583"/>
    <s v="CM-12655"/>
    <s v="FUR-BO-10004218"/>
    <n v="4"/>
    <x v="225"/>
    <x v="2"/>
    <x v="2"/>
    <x v="2"/>
    <x v="1"/>
    <x v="0"/>
    <n v="140.97999999999999"/>
    <x v="4"/>
    <x v="1344"/>
    <x v="0"/>
  </r>
  <r>
    <s v="CA-2016-146374"/>
    <x v="647"/>
    <s v="HE-14800"/>
    <s v="FUR-FU-10002671"/>
    <n v="1"/>
    <x v="671"/>
    <x v="1"/>
    <x v="19"/>
    <x v="14"/>
    <x v="2"/>
    <x v="3"/>
    <n v="13.4"/>
    <x v="0"/>
    <x v="1345"/>
    <x v="3"/>
  </r>
  <r>
    <s v="US-2015-151435"/>
    <x v="366"/>
    <s v="SW-20455"/>
    <s v="FUR-TA-10001039"/>
    <n v="1"/>
    <x v="344"/>
    <x v="0"/>
    <x v="26"/>
    <x v="1"/>
    <x v="0"/>
    <x v="2"/>
    <n v="85.980000000000018"/>
    <x v="9"/>
    <x v="408"/>
    <x v="2"/>
  </r>
  <r>
    <s v="CA-2014-110422"/>
    <x v="366"/>
    <s v="TB-21400"/>
    <s v="FUR-FU-10001889"/>
    <n v="3"/>
    <x v="367"/>
    <x v="0"/>
    <x v="142"/>
    <x v="37"/>
    <x v="3"/>
    <x v="3"/>
    <n v="10.52"/>
    <x v="0"/>
    <x v="345"/>
    <x v="3"/>
  </r>
  <r>
    <s v="CA-2017-121258"/>
    <x v="684"/>
    <s v="DB-13060"/>
    <s v="FUR-FU-10000747"/>
    <n v="2"/>
    <x v="28"/>
    <x v="0"/>
    <x v="15"/>
    <x v="13"/>
    <x v="1"/>
    <x v="3"/>
    <n v="45.98"/>
    <x v="0"/>
    <x v="90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5E0995-5597-4C12-9B00-F4A8D8FD21EF}"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1:B177" firstHeaderRow="1" firstDataRow="1" firstDataCol="1"/>
  <pivotFields count="17">
    <pivotField showAll="0"/>
    <pivotField numFmtId="164" showAll="0">
      <items count="690">
        <item x="49"/>
        <item x="578"/>
        <item x="463"/>
        <item x="655"/>
        <item x="420"/>
        <item x="499"/>
        <item x="161"/>
        <item x="149"/>
        <item x="535"/>
        <item x="488"/>
        <item x="673"/>
        <item x="309"/>
        <item x="310"/>
        <item x="336"/>
        <item x="10"/>
        <item x="530"/>
        <item x="496"/>
        <item x="552"/>
        <item x="124"/>
        <item x="603"/>
        <item x="460"/>
        <item x="445"/>
        <item x="64"/>
        <item x="418"/>
        <item x="368"/>
        <item x="240"/>
        <item x="9"/>
        <item x="665"/>
        <item x="267"/>
        <item x="482"/>
        <item x="286"/>
        <item x="315"/>
        <item x="599"/>
        <item x="406"/>
        <item x="325"/>
        <item x="40"/>
        <item x="333"/>
        <item x="533"/>
        <item x="581"/>
        <item x="56"/>
        <item x="588"/>
        <item x="657"/>
        <item x="505"/>
        <item x="102"/>
        <item x="647"/>
        <item x="129"/>
        <item x="303"/>
        <item x="556"/>
        <item x="165"/>
        <item x="96"/>
        <item x="202"/>
        <item x="28"/>
        <item x="360"/>
        <item x="225"/>
        <item x="273"/>
        <item x="72"/>
        <item x="110"/>
        <item x="425"/>
        <item x="605"/>
        <item x="320"/>
        <item x="458"/>
        <item x="335"/>
        <item x="294"/>
        <item x="25"/>
        <item x="253"/>
        <item x="302"/>
        <item x="0"/>
        <item x="375"/>
        <item x="467"/>
        <item x="510"/>
        <item x="77"/>
        <item x="111"/>
        <item x="144"/>
        <item x="274"/>
        <item x="387"/>
        <item x="413"/>
        <item x="198"/>
        <item x="58"/>
        <item x="631"/>
        <item x="619"/>
        <item x="637"/>
        <item x="638"/>
        <item x="620"/>
        <item x="241"/>
        <item x="136"/>
        <item x="266"/>
        <item x="100"/>
        <item x="679"/>
        <item x="82"/>
        <item x="18"/>
        <item x="633"/>
        <item x="564"/>
        <item x="539"/>
        <item x="115"/>
        <item x="394"/>
        <item x="231"/>
        <item x="468"/>
        <item x="529"/>
        <item x="33"/>
        <item x="271"/>
        <item x="574"/>
        <item x="438"/>
        <item x="373"/>
        <item x="569"/>
        <item x="268"/>
        <item x="332"/>
        <item x="627"/>
        <item x="169"/>
        <item x="162"/>
        <item x="437"/>
        <item x="278"/>
        <item x="317"/>
        <item x="288"/>
        <item x="104"/>
        <item x="93"/>
        <item x="550"/>
        <item x="677"/>
        <item x="626"/>
        <item x="238"/>
        <item x="397"/>
        <item x="279"/>
        <item x="43"/>
        <item x="139"/>
        <item x="610"/>
        <item x="621"/>
        <item x="1"/>
        <item x="331"/>
        <item x="30"/>
        <item x="672"/>
        <item x="622"/>
        <item x="650"/>
        <item x="500"/>
        <item x="676"/>
        <item x="378"/>
        <item x="528"/>
        <item x="432"/>
        <item x="475"/>
        <item x="559"/>
        <item x="280"/>
        <item x="474"/>
        <item x="65"/>
        <item x="388"/>
        <item x="687"/>
        <item x="426"/>
        <item x="287"/>
        <item x="16"/>
        <item x="244"/>
        <item x="57"/>
        <item x="354"/>
        <item x="106"/>
        <item x="431"/>
        <item x="256"/>
        <item x="29"/>
        <item x="137"/>
        <item x="179"/>
        <item x="247"/>
        <item x="183"/>
        <item x="81"/>
        <item x="582"/>
        <item x="446"/>
        <item x="276"/>
        <item x="32"/>
        <item x="364"/>
        <item x="405"/>
        <item x="229"/>
        <item x="17"/>
        <item x="258"/>
        <item x="573"/>
        <item x="600"/>
        <item x="345"/>
        <item x="292"/>
        <item x="534"/>
        <item x="356"/>
        <item x="355"/>
        <item x="98"/>
        <item x="554"/>
        <item x="153"/>
        <item x="379"/>
        <item x="466"/>
        <item x="42"/>
        <item x="485"/>
        <item x="265"/>
        <item x="520"/>
        <item x="257"/>
        <item x="184"/>
        <item x="157"/>
        <item x="502"/>
        <item x="191"/>
        <item x="141"/>
        <item x="319"/>
        <item x="371"/>
        <item x="164"/>
        <item x="221"/>
        <item x="563"/>
        <item x="289"/>
        <item x="625"/>
        <item x="24"/>
        <item x="680"/>
        <item x="4"/>
        <item x="297"/>
        <item x="215"/>
        <item x="262"/>
        <item x="671"/>
        <item x="350"/>
        <item x="454"/>
        <item x="11"/>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12"/>
        <item x="525"/>
        <item x="512"/>
        <item x="209"/>
        <item x="166"/>
        <item x="26"/>
        <item x="181"/>
        <item x="419"/>
        <item x="444"/>
        <item x="79"/>
        <item x="31"/>
        <item x="486"/>
        <item x="521"/>
        <item x="477"/>
        <item x="73"/>
        <item x="457"/>
        <item x="212"/>
        <item x="393"/>
        <item x="594"/>
        <item x="95"/>
        <item x="242"/>
        <item x="386"/>
        <item x="449"/>
        <item x="126"/>
        <item x="37"/>
        <item x="53"/>
        <item x="568"/>
        <item x="94"/>
        <item x="296"/>
        <item x="234"/>
        <item x="507"/>
        <item x="277"/>
        <item x="439"/>
        <item x="236"/>
        <item x="207"/>
        <item x="284"/>
        <item x="635"/>
        <item x="401"/>
        <item x="478"/>
        <item x="602"/>
        <item x="199"/>
        <item x="69"/>
        <item x="524"/>
        <item x="41"/>
        <item x="495"/>
        <item x="640"/>
        <item x="372"/>
        <item x="214"/>
        <item x="381"/>
        <item x="130"/>
        <item x="402"/>
        <item x="112"/>
        <item x="174"/>
        <item x="470"/>
        <item x="243"/>
        <item x="440"/>
        <item x="376"/>
        <item x="39"/>
        <item x="416"/>
        <item x="97"/>
        <item x="557"/>
        <item x="117"/>
        <item x="456"/>
        <item x="484"/>
        <item x="133"/>
        <item x="105"/>
        <item x="252"/>
        <item x="304"/>
        <item x="295"/>
        <item x="560"/>
        <item x="542"/>
        <item x="519"/>
        <item x="208"/>
        <item x="128"/>
        <item x="497"/>
        <item x="83"/>
        <item x="642"/>
        <item x="189"/>
        <item x="577"/>
        <item x="392"/>
        <item x="314"/>
        <item x="395"/>
        <item x="255"/>
        <item x="178"/>
        <item x="492"/>
        <item x="132"/>
        <item x="190"/>
        <item x="210"/>
        <item x="134"/>
        <item x="659"/>
        <item x="513"/>
        <item x="688"/>
        <item x="156"/>
        <item x="377"/>
        <item x="313"/>
        <item x="570"/>
        <item x="429"/>
        <item x="63"/>
        <item x="414"/>
        <item x="324"/>
        <item x="20"/>
        <item x="51"/>
        <item x="327"/>
        <item x="606"/>
        <item x="38"/>
        <item x="471"/>
        <item x="88"/>
        <item x="330"/>
        <item x="609"/>
        <item x="348"/>
        <item x="604"/>
        <item x="473"/>
        <item x="469"/>
        <item x="540"/>
        <item x="661"/>
        <item x="545"/>
        <item x="224"/>
        <item x="669"/>
        <item x="400"/>
        <item x="656"/>
        <item x="338"/>
        <item x="3"/>
        <item x="59"/>
        <item x="269"/>
        <item x="86"/>
        <item x="205"/>
        <item x="598"/>
        <item x="186"/>
        <item x="430"/>
        <item x="249"/>
        <item x="145"/>
        <item x="237"/>
        <item x="404"/>
        <item x="571"/>
        <item x="450"/>
        <item x="411"/>
        <item x="116"/>
        <item x="19"/>
        <item x="341"/>
        <item x="515"/>
        <item x="142"/>
        <item x="561"/>
        <item x="239"/>
        <item x="176"/>
        <item x="358"/>
        <item x="682"/>
        <item x="541"/>
        <item x="481"/>
        <item x="60"/>
        <item x="547"/>
        <item x="644"/>
        <item x="353"/>
        <item x="434"/>
        <item x="260"/>
        <item x="663"/>
        <item x="359"/>
        <item x="120"/>
        <item x="71"/>
        <item x="146"/>
        <item x="597"/>
        <item x="123"/>
        <item x="447"/>
        <item x="592"/>
        <item x="596"/>
        <item x="685"/>
        <item x="326"/>
        <item x="674"/>
        <item x="389"/>
        <item x="318"/>
        <item x="362"/>
        <item x="8"/>
        <item x="628"/>
        <item x="415"/>
        <item x="285"/>
        <item x="254"/>
        <item x="87"/>
        <item x="452"/>
        <item x="50"/>
        <item x="544"/>
        <item x="103"/>
        <item x="455"/>
        <item x="108"/>
        <item x="147"/>
        <item x="2"/>
        <item x="385"/>
        <item x="251"/>
        <item x="684"/>
        <item x="562"/>
        <item x="200"/>
        <item x="246"/>
        <item x="516"/>
        <item x="196"/>
        <item x="180"/>
        <item x="35"/>
        <item x="632"/>
        <item x="34"/>
        <item x="448"/>
        <item x="89"/>
        <item x="636"/>
        <item x="171"/>
        <item x="337"/>
        <item x="154"/>
        <item x="527"/>
        <item x="526"/>
        <item x="608"/>
        <item x="75"/>
        <item x="548"/>
        <item x="140"/>
        <item x="187"/>
        <item x="442"/>
        <item x="464"/>
        <item x="630"/>
        <item x="228"/>
        <item x="423"/>
        <item x="490"/>
        <item x="334"/>
        <item x="230"/>
        <item x="427"/>
        <item x="367"/>
        <item x="192"/>
        <item x="170"/>
        <item x="118"/>
        <item x="290"/>
        <item x="522"/>
        <item x="641"/>
        <item x="70"/>
        <item x="399"/>
        <item x="532"/>
        <item x="223"/>
        <item x="299"/>
        <item x="217"/>
        <item x="21"/>
        <item x="44"/>
        <item x="135"/>
        <item x="270"/>
        <item x="138"/>
        <item x="382"/>
        <item x="195"/>
        <item x="316"/>
        <item x="428"/>
        <item x="451"/>
        <item x="361"/>
        <item x="614"/>
        <item x="45"/>
        <item x="307"/>
        <item x="68"/>
        <item x="22"/>
        <item x="160"/>
        <item x="168"/>
        <item x="518"/>
        <item x="23"/>
        <item x="436"/>
        <item x="121"/>
        <item x="660"/>
        <item x="344"/>
        <item x="629"/>
        <item x="46"/>
        <item x="391"/>
        <item x="607"/>
        <item x="339"/>
        <item x="363"/>
        <item x="370"/>
        <item x="352"/>
        <item x="351"/>
        <item x="555"/>
        <item x="282"/>
        <item x="232"/>
        <item x="264"/>
        <item x="398"/>
        <item x="114"/>
        <item x="342"/>
        <item x="328"/>
        <item x="412"/>
        <item x="553"/>
        <item x="301"/>
        <item x="648"/>
        <item x="508"/>
        <item x="62"/>
        <item x="323"/>
        <item x="347"/>
        <item x="441"/>
        <item x="616"/>
        <item x="646"/>
        <item x="67"/>
        <item x="329"/>
        <item x="579"/>
        <item x="479"/>
        <item x="185"/>
        <item x="107"/>
        <item x="283"/>
        <item x="78"/>
        <item x="151"/>
        <item x="390"/>
        <item x="101"/>
        <item x="220"/>
        <item x="501"/>
        <item x="172"/>
        <item x="91"/>
        <item x="465"/>
        <item x="662"/>
        <item x="511"/>
        <item x="197"/>
        <item x="248"/>
        <item x="493"/>
        <item x="343"/>
        <item x="453"/>
        <item x="433"/>
        <item x="653"/>
        <item x="113"/>
        <item x="584"/>
        <item x="159"/>
        <item x="188"/>
        <item x="143"/>
        <item x="618"/>
        <item x="634"/>
        <item x="15"/>
        <item x="612"/>
        <item x="219"/>
        <item x="74"/>
        <item x="443"/>
        <item x="461"/>
        <item x="357"/>
        <item x="250"/>
        <item x="462"/>
        <item x="589"/>
        <item x="380"/>
        <item x="7"/>
        <item x="678"/>
        <item x="580"/>
        <item x="213"/>
        <item x="514"/>
        <item x="36"/>
        <item x="491"/>
        <item x="506"/>
        <item x="131"/>
        <item x="408"/>
        <item x="558"/>
        <item x="322"/>
        <item x="683"/>
        <item x="575"/>
        <item x="204"/>
        <item x="549"/>
        <item x="543"/>
        <item x="651"/>
        <item x="613"/>
        <item x="291"/>
        <item x="487"/>
        <item x="369"/>
        <item x="47"/>
        <item x="643"/>
        <item x="424"/>
        <item x="263"/>
        <item x="572"/>
        <item x="591"/>
        <item x="422"/>
        <item x="80"/>
        <item x="340"/>
        <item x="668"/>
        <item x="537"/>
        <item x="201"/>
        <item x="61"/>
        <item x="658"/>
        <item x="173"/>
        <item x="403"/>
        <item x="538"/>
        <item x="587"/>
        <item x="396"/>
        <item x="6"/>
        <item x="13"/>
        <item x="617"/>
        <item x="503"/>
        <item x="300"/>
        <item x="27"/>
        <item x="546"/>
        <item x="649"/>
        <item x="509"/>
        <item x="122"/>
        <item x="472"/>
        <item x="675"/>
        <item x="150"/>
        <item x="167"/>
        <item x="517"/>
        <item x="182"/>
        <item x="639"/>
        <item x="536"/>
        <item x="54"/>
        <item x="177"/>
        <item x="421"/>
        <item x="670"/>
        <item x="14"/>
        <item x="435"/>
        <item x="409"/>
        <item x="664"/>
        <item x="624"/>
        <item x="222"/>
        <item x="127"/>
        <item x="483"/>
        <item x="233"/>
        <item x="480"/>
        <item x="226"/>
        <item x="686"/>
        <item x="305"/>
        <item x="407"/>
        <item x="308"/>
        <item x="504"/>
        <item x="125"/>
        <item x="245"/>
        <item x="163"/>
        <item x="48"/>
        <item x="211"/>
        <item x="666"/>
        <item x="565"/>
        <item x="311"/>
        <item x="374"/>
        <item x="652"/>
        <item x="623"/>
        <item x="595"/>
        <item x="567"/>
        <item x="531"/>
        <item x="417"/>
        <item x="366"/>
        <item x="55"/>
        <item x="152"/>
        <item x="667"/>
        <item x="410"/>
        <item x="109"/>
        <item x="235"/>
        <item x="566"/>
        <item x="99"/>
        <item x="261"/>
        <item x="349"/>
        <item x="312"/>
        <item x="293"/>
        <item x="52"/>
        <item x="615"/>
        <item x="76"/>
        <item x="92"/>
        <item x="590"/>
        <item x="523"/>
        <item x="611"/>
        <item x="272"/>
        <item x="551"/>
        <item x="119"/>
        <item x="5"/>
        <item x="601"/>
        <item x="384"/>
        <item x="654"/>
        <item x="586"/>
        <item x="66"/>
        <item x="148"/>
        <item x="218"/>
        <item x="275"/>
        <item x="681"/>
        <item x="84"/>
        <item x="85"/>
        <item t="default"/>
      </items>
    </pivotField>
    <pivotField showAll="0"/>
    <pivotField showAll="0"/>
    <pivotField showAll="0"/>
    <pivotField showAll="0"/>
    <pivotField showAll="0"/>
    <pivotField showAll="0">
      <items count="213">
        <item x="39"/>
        <item x="100"/>
        <item x="54"/>
        <item x="31"/>
        <item x="153"/>
        <item x="76"/>
        <item x="14"/>
        <item x="177"/>
        <item x="207"/>
        <item x="140"/>
        <item x="185"/>
        <item x="17"/>
        <item x="205"/>
        <item x="114"/>
        <item x="84"/>
        <item x="118"/>
        <item x="161"/>
        <item x="117"/>
        <item x="156"/>
        <item x="175"/>
        <item x="211"/>
        <item x="38"/>
        <item x="164"/>
        <item x="106"/>
        <item x="182"/>
        <item x="113"/>
        <item x="200"/>
        <item x="159"/>
        <item x="86"/>
        <item x="9"/>
        <item x="55"/>
        <item x="198"/>
        <item x="126"/>
        <item x="30"/>
        <item x="11"/>
        <item x="29"/>
        <item x="40"/>
        <item x="149"/>
        <item x="94"/>
        <item x="82"/>
        <item x="127"/>
        <item x="50"/>
        <item x="186"/>
        <item x="22"/>
        <item x="63"/>
        <item x="25"/>
        <item x="59"/>
        <item x="24"/>
        <item x="163"/>
        <item x="67"/>
        <item x="104"/>
        <item x="80"/>
        <item x="195"/>
        <item x="89"/>
        <item x="102"/>
        <item x="134"/>
        <item x="135"/>
        <item x="95"/>
        <item x="178"/>
        <item x="1"/>
        <item x="46"/>
        <item x="20"/>
        <item x="85"/>
        <item x="208"/>
        <item x="144"/>
        <item x="44"/>
        <item x="98"/>
        <item x="124"/>
        <item x="170"/>
        <item x="158"/>
        <item x="160"/>
        <item x="32"/>
        <item x="176"/>
        <item x="83"/>
        <item x="202"/>
        <item x="0"/>
        <item x="143"/>
        <item x="146"/>
        <item x="6"/>
        <item x="133"/>
        <item x="37"/>
        <item x="47"/>
        <item x="77"/>
        <item x="81"/>
        <item x="173"/>
        <item x="107"/>
        <item x="183"/>
        <item x="190"/>
        <item x="87"/>
        <item x="108"/>
        <item x="101"/>
        <item x="154"/>
        <item x="65"/>
        <item x="45"/>
        <item x="27"/>
        <item x="147"/>
        <item x="64"/>
        <item x="123"/>
        <item x="151"/>
        <item x="204"/>
        <item x="36"/>
        <item x="157"/>
        <item x="129"/>
        <item x="58"/>
        <item x="70"/>
        <item x="2"/>
        <item x="69"/>
        <item x="145"/>
        <item x="166"/>
        <item x="139"/>
        <item x="34"/>
        <item x="128"/>
        <item x="23"/>
        <item x="10"/>
        <item x="201"/>
        <item x="116"/>
        <item x="96"/>
        <item x="180"/>
        <item x="12"/>
        <item x="136"/>
        <item x="162"/>
        <item x="210"/>
        <item x="33"/>
        <item x="171"/>
        <item x="7"/>
        <item x="13"/>
        <item x="19"/>
        <item x="99"/>
        <item x="73"/>
        <item x="187"/>
        <item x="110"/>
        <item x="60"/>
        <item x="181"/>
        <item x="189"/>
        <item x="66"/>
        <item x="120"/>
        <item x="4"/>
        <item x="196"/>
        <item x="188"/>
        <item x="42"/>
        <item x="43"/>
        <item x="179"/>
        <item x="88"/>
        <item x="35"/>
        <item x="105"/>
        <item x="206"/>
        <item x="3"/>
        <item x="41"/>
        <item x="91"/>
        <item x="165"/>
        <item x="168"/>
        <item x="191"/>
        <item x="148"/>
        <item x="174"/>
        <item x="193"/>
        <item x="119"/>
        <item x="92"/>
        <item x="169"/>
        <item x="192"/>
        <item x="121"/>
        <item x="150"/>
        <item x="5"/>
        <item x="48"/>
        <item x="72"/>
        <item x="209"/>
        <item x="18"/>
        <item x="152"/>
        <item x="75"/>
        <item x="132"/>
        <item x="78"/>
        <item x="62"/>
        <item x="194"/>
        <item x="21"/>
        <item x="49"/>
        <item x="28"/>
        <item x="112"/>
        <item x="68"/>
        <item x="138"/>
        <item x="15"/>
        <item x="131"/>
        <item x="155"/>
        <item x="93"/>
        <item x="130"/>
        <item x="115"/>
        <item x="71"/>
        <item x="111"/>
        <item x="122"/>
        <item x="26"/>
        <item x="184"/>
        <item x="199"/>
        <item x="167"/>
        <item x="74"/>
        <item x="61"/>
        <item x="8"/>
        <item x="90"/>
        <item x="142"/>
        <item x="56"/>
        <item x="52"/>
        <item x="53"/>
        <item x="97"/>
        <item x="51"/>
        <item x="109"/>
        <item x="103"/>
        <item x="57"/>
        <item x="137"/>
        <item x="197"/>
        <item x="203"/>
        <item x="141"/>
        <item x="16"/>
        <item x="172"/>
        <item x="79"/>
        <item x="125"/>
        <item t="default"/>
      </items>
    </pivotField>
    <pivotField axis="axisRow" showAll="0">
      <items count="46">
        <item x="30"/>
        <item x="22"/>
        <item x="29"/>
        <item x="2"/>
        <item x="12"/>
        <item x="19"/>
        <item x="14"/>
        <item x="33"/>
        <item x="1"/>
        <item x="24"/>
        <item x="42"/>
        <item x="8"/>
        <item x="6"/>
        <item x="26"/>
        <item x="41"/>
        <item x="0"/>
        <item x="32"/>
        <item x="40"/>
        <item x="20"/>
        <item x="17"/>
        <item x="11"/>
        <item x="21"/>
        <item x="23"/>
        <item x="43"/>
        <item x="27"/>
        <item x="31"/>
        <item x="28"/>
        <item x="18"/>
        <item x="38"/>
        <item x="7"/>
        <item x="34"/>
        <item x="15"/>
        <item x="37"/>
        <item x="39"/>
        <item x="3"/>
        <item x="35"/>
        <item x="10"/>
        <item x="36"/>
        <item x="9"/>
        <item x="5"/>
        <item x="4"/>
        <item x="44"/>
        <item x="25"/>
        <item x="13"/>
        <item x="16"/>
        <item t="default"/>
      </items>
    </pivotField>
    <pivotField showAll="0"/>
    <pivotField showAll="0"/>
    <pivotField numFmtId="165" showAll="0"/>
    <pivotField showAll="0"/>
    <pivotField dataField="1" numFmtId="165" showAll="0"/>
    <pivotField showAll="0"/>
    <pivotField showAll="0" defaultSubtotal="0"/>
    <pivotField showAll="0" defaultSubtotal="0">
      <items count="6">
        <item x="0"/>
        <item x="1"/>
        <item x="2"/>
        <item x="3"/>
        <item x="4"/>
        <item x="5"/>
      </items>
    </pivotField>
  </pivotFields>
  <rowFields count="1">
    <field x="8"/>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Average of Sales" fld="13" subtotal="average" baseField="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BF0AC9-AEAD-4863-A1B6-24B67ECFD989}"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5:B121" firstHeaderRow="1" firstDataRow="1" firstDataCol="1"/>
  <pivotFields count="17">
    <pivotField showAll="0"/>
    <pivotField numFmtId="164" showAll="0">
      <items count="690">
        <item x="49"/>
        <item x="578"/>
        <item x="463"/>
        <item x="655"/>
        <item x="420"/>
        <item x="499"/>
        <item x="161"/>
        <item x="149"/>
        <item x="535"/>
        <item x="488"/>
        <item x="673"/>
        <item x="309"/>
        <item x="310"/>
        <item x="336"/>
        <item x="10"/>
        <item x="530"/>
        <item x="496"/>
        <item x="552"/>
        <item x="124"/>
        <item x="603"/>
        <item x="460"/>
        <item x="445"/>
        <item x="64"/>
        <item x="418"/>
        <item x="368"/>
        <item x="240"/>
        <item x="9"/>
        <item x="665"/>
        <item x="267"/>
        <item x="482"/>
        <item x="286"/>
        <item x="315"/>
        <item x="599"/>
        <item x="406"/>
        <item x="325"/>
        <item x="40"/>
        <item x="333"/>
        <item x="533"/>
        <item x="581"/>
        <item x="56"/>
        <item x="588"/>
        <item x="657"/>
        <item x="505"/>
        <item x="102"/>
        <item x="647"/>
        <item x="129"/>
        <item x="303"/>
        <item x="556"/>
        <item x="165"/>
        <item x="96"/>
        <item x="202"/>
        <item x="28"/>
        <item x="360"/>
        <item x="225"/>
        <item x="273"/>
        <item x="72"/>
        <item x="110"/>
        <item x="425"/>
        <item x="605"/>
        <item x="320"/>
        <item x="458"/>
        <item x="335"/>
        <item x="294"/>
        <item x="25"/>
        <item x="253"/>
        <item x="302"/>
        <item x="0"/>
        <item x="375"/>
        <item x="467"/>
        <item x="510"/>
        <item x="77"/>
        <item x="111"/>
        <item x="144"/>
        <item x="274"/>
        <item x="387"/>
        <item x="413"/>
        <item x="198"/>
        <item x="58"/>
        <item x="631"/>
        <item x="619"/>
        <item x="637"/>
        <item x="638"/>
        <item x="620"/>
        <item x="241"/>
        <item x="136"/>
        <item x="266"/>
        <item x="100"/>
        <item x="679"/>
        <item x="82"/>
        <item x="18"/>
        <item x="633"/>
        <item x="564"/>
        <item x="539"/>
        <item x="115"/>
        <item x="394"/>
        <item x="231"/>
        <item x="468"/>
        <item x="529"/>
        <item x="33"/>
        <item x="271"/>
        <item x="574"/>
        <item x="438"/>
        <item x="373"/>
        <item x="569"/>
        <item x="268"/>
        <item x="332"/>
        <item x="627"/>
        <item x="169"/>
        <item x="162"/>
        <item x="437"/>
        <item x="278"/>
        <item x="317"/>
        <item x="288"/>
        <item x="104"/>
        <item x="93"/>
        <item x="550"/>
        <item x="677"/>
        <item x="626"/>
        <item x="238"/>
        <item x="397"/>
        <item x="279"/>
        <item x="43"/>
        <item x="139"/>
        <item x="610"/>
        <item x="621"/>
        <item x="1"/>
        <item x="331"/>
        <item x="30"/>
        <item x="672"/>
        <item x="622"/>
        <item x="650"/>
        <item x="500"/>
        <item x="676"/>
        <item x="378"/>
        <item x="528"/>
        <item x="432"/>
        <item x="475"/>
        <item x="559"/>
        <item x="280"/>
        <item x="474"/>
        <item x="65"/>
        <item x="388"/>
        <item x="687"/>
        <item x="426"/>
        <item x="287"/>
        <item x="16"/>
        <item x="244"/>
        <item x="57"/>
        <item x="354"/>
        <item x="106"/>
        <item x="431"/>
        <item x="256"/>
        <item x="29"/>
        <item x="137"/>
        <item x="179"/>
        <item x="247"/>
        <item x="183"/>
        <item x="81"/>
        <item x="582"/>
        <item x="446"/>
        <item x="276"/>
        <item x="32"/>
        <item x="364"/>
        <item x="405"/>
        <item x="229"/>
        <item x="17"/>
        <item x="258"/>
        <item x="573"/>
        <item x="600"/>
        <item x="345"/>
        <item x="292"/>
        <item x="534"/>
        <item x="356"/>
        <item x="355"/>
        <item x="98"/>
        <item x="554"/>
        <item x="153"/>
        <item x="379"/>
        <item x="466"/>
        <item x="42"/>
        <item x="485"/>
        <item x="265"/>
        <item x="520"/>
        <item x="257"/>
        <item x="184"/>
        <item x="157"/>
        <item x="502"/>
        <item x="191"/>
        <item x="141"/>
        <item x="319"/>
        <item x="371"/>
        <item x="164"/>
        <item x="221"/>
        <item x="563"/>
        <item x="289"/>
        <item x="625"/>
        <item x="24"/>
        <item x="680"/>
        <item x="4"/>
        <item x="297"/>
        <item x="215"/>
        <item x="262"/>
        <item x="671"/>
        <item x="350"/>
        <item x="454"/>
        <item x="11"/>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12"/>
        <item x="525"/>
        <item x="512"/>
        <item x="209"/>
        <item x="166"/>
        <item x="26"/>
        <item x="181"/>
        <item x="419"/>
        <item x="444"/>
        <item x="79"/>
        <item x="31"/>
        <item x="486"/>
        <item x="521"/>
        <item x="477"/>
        <item x="73"/>
        <item x="457"/>
        <item x="212"/>
        <item x="393"/>
        <item x="594"/>
        <item x="95"/>
        <item x="242"/>
        <item x="386"/>
        <item x="449"/>
        <item x="126"/>
        <item x="37"/>
        <item x="53"/>
        <item x="568"/>
        <item x="94"/>
        <item x="296"/>
        <item x="234"/>
        <item x="507"/>
        <item x="277"/>
        <item x="439"/>
        <item x="236"/>
        <item x="207"/>
        <item x="284"/>
        <item x="635"/>
        <item x="401"/>
        <item x="478"/>
        <item x="602"/>
        <item x="199"/>
        <item x="69"/>
        <item x="524"/>
        <item x="41"/>
        <item x="495"/>
        <item x="640"/>
        <item x="372"/>
        <item x="214"/>
        <item x="381"/>
        <item x="130"/>
        <item x="402"/>
        <item x="112"/>
        <item x="174"/>
        <item x="470"/>
        <item x="243"/>
        <item x="440"/>
        <item x="376"/>
        <item x="39"/>
        <item x="416"/>
        <item x="97"/>
        <item x="557"/>
        <item x="117"/>
        <item x="456"/>
        <item x="484"/>
        <item x="133"/>
        <item x="105"/>
        <item x="252"/>
        <item x="304"/>
        <item x="295"/>
        <item x="560"/>
        <item x="542"/>
        <item x="519"/>
        <item x="208"/>
        <item x="128"/>
        <item x="497"/>
        <item x="83"/>
        <item x="642"/>
        <item x="189"/>
        <item x="577"/>
        <item x="392"/>
        <item x="314"/>
        <item x="395"/>
        <item x="255"/>
        <item x="178"/>
        <item x="492"/>
        <item x="132"/>
        <item x="190"/>
        <item x="210"/>
        <item x="134"/>
        <item x="659"/>
        <item x="513"/>
        <item x="688"/>
        <item x="156"/>
        <item x="377"/>
        <item x="313"/>
        <item x="570"/>
        <item x="429"/>
        <item x="63"/>
        <item x="414"/>
        <item x="324"/>
        <item x="20"/>
        <item x="51"/>
        <item x="327"/>
        <item x="606"/>
        <item x="38"/>
        <item x="471"/>
        <item x="88"/>
        <item x="330"/>
        <item x="609"/>
        <item x="348"/>
        <item x="604"/>
        <item x="473"/>
        <item x="469"/>
        <item x="540"/>
        <item x="661"/>
        <item x="545"/>
        <item x="224"/>
        <item x="669"/>
        <item x="400"/>
        <item x="656"/>
        <item x="338"/>
        <item x="3"/>
        <item x="59"/>
        <item x="269"/>
        <item x="86"/>
        <item x="205"/>
        <item x="598"/>
        <item x="186"/>
        <item x="430"/>
        <item x="249"/>
        <item x="145"/>
        <item x="237"/>
        <item x="404"/>
        <item x="571"/>
        <item x="450"/>
        <item x="411"/>
        <item x="116"/>
        <item x="19"/>
        <item x="341"/>
        <item x="515"/>
        <item x="142"/>
        <item x="561"/>
        <item x="239"/>
        <item x="176"/>
        <item x="358"/>
        <item x="682"/>
        <item x="541"/>
        <item x="481"/>
        <item x="60"/>
        <item x="547"/>
        <item x="644"/>
        <item x="353"/>
        <item x="434"/>
        <item x="260"/>
        <item x="663"/>
        <item x="359"/>
        <item x="120"/>
        <item x="71"/>
        <item x="146"/>
        <item x="597"/>
        <item x="123"/>
        <item x="447"/>
        <item x="592"/>
        <item x="596"/>
        <item x="685"/>
        <item x="326"/>
        <item x="674"/>
        <item x="389"/>
        <item x="318"/>
        <item x="362"/>
        <item x="8"/>
        <item x="628"/>
        <item x="415"/>
        <item x="285"/>
        <item x="254"/>
        <item x="87"/>
        <item x="452"/>
        <item x="50"/>
        <item x="544"/>
        <item x="103"/>
        <item x="455"/>
        <item x="108"/>
        <item x="147"/>
        <item x="2"/>
        <item x="385"/>
        <item x="251"/>
        <item x="684"/>
        <item x="562"/>
        <item x="200"/>
        <item x="246"/>
        <item x="516"/>
        <item x="196"/>
        <item x="180"/>
        <item x="35"/>
        <item x="632"/>
        <item x="34"/>
        <item x="448"/>
        <item x="89"/>
        <item x="636"/>
        <item x="171"/>
        <item x="337"/>
        <item x="154"/>
        <item x="527"/>
        <item x="526"/>
        <item x="608"/>
        <item x="75"/>
        <item x="548"/>
        <item x="140"/>
        <item x="187"/>
        <item x="442"/>
        <item x="464"/>
        <item x="630"/>
        <item x="228"/>
        <item x="423"/>
        <item x="490"/>
        <item x="334"/>
        <item x="230"/>
        <item x="427"/>
        <item x="367"/>
        <item x="192"/>
        <item x="170"/>
        <item x="118"/>
        <item x="290"/>
        <item x="522"/>
        <item x="641"/>
        <item x="70"/>
        <item x="399"/>
        <item x="532"/>
        <item x="223"/>
        <item x="299"/>
        <item x="217"/>
        <item x="21"/>
        <item x="44"/>
        <item x="135"/>
        <item x="270"/>
        <item x="138"/>
        <item x="382"/>
        <item x="195"/>
        <item x="316"/>
        <item x="428"/>
        <item x="451"/>
        <item x="361"/>
        <item x="614"/>
        <item x="45"/>
        <item x="307"/>
        <item x="68"/>
        <item x="22"/>
        <item x="160"/>
        <item x="168"/>
        <item x="518"/>
        <item x="23"/>
        <item x="436"/>
        <item x="121"/>
        <item x="660"/>
        <item x="344"/>
        <item x="629"/>
        <item x="46"/>
        <item x="391"/>
        <item x="607"/>
        <item x="339"/>
        <item x="363"/>
        <item x="370"/>
        <item x="352"/>
        <item x="351"/>
        <item x="555"/>
        <item x="282"/>
        <item x="232"/>
        <item x="264"/>
        <item x="398"/>
        <item x="114"/>
        <item x="342"/>
        <item x="328"/>
        <item x="412"/>
        <item x="553"/>
        <item x="301"/>
        <item x="648"/>
        <item x="508"/>
        <item x="62"/>
        <item x="323"/>
        <item x="347"/>
        <item x="441"/>
        <item x="616"/>
        <item x="646"/>
        <item x="67"/>
        <item x="329"/>
        <item x="579"/>
        <item x="479"/>
        <item x="185"/>
        <item x="107"/>
        <item x="283"/>
        <item x="78"/>
        <item x="151"/>
        <item x="390"/>
        <item x="101"/>
        <item x="220"/>
        <item x="501"/>
        <item x="172"/>
        <item x="91"/>
        <item x="465"/>
        <item x="662"/>
        <item x="511"/>
        <item x="197"/>
        <item x="248"/>
        <item x="493"/>
        <item x="343"/>
        <item x="453"/>
        <item x="433"/>
        <item x="653"/>
        <item x="113"/>
        <item x="584"/>
        <item x="159"/>
        <item x="188"/>
        <item x="143"/>
        <item x="618"/>
        <item x="634"/>
        <item x="15"/>
        <item x="612"/>
        <item x="219"/>
        <item x="74"/>
        <item x="443"/>
        <item x="461"/>
        <item x="357"/>
        <item x="250"/>
        <item x="462"/>
        <item x="589"/>
        <item x="380"/>
        <item x="7"/>
        <item x="678"/>
        <item x="580"/>
        <item x="213"/>
        <item x="514"/>
        <item x="36"/>
        <item x="491"/>
        <item x="506"/>
        <item x="131"/>
        <item x="408"/>
        <item x="558"/>
        <item x="322"/>
        <item x="683"/>
        <item x="575"/>
        <item x="204"/>
        <item x="549"/>
        <item x="543"/>
        <item x="651"/>
        <item x="613"/>
        <item x="291"/>
        <item x="487"/>
        <item x="369"/>
        <item x="47"/>
        <item x="643"/>
        <item x="424"/>
        <item x="263"/>
        <item x="572"/>
        <item x="591"/>
        <item x="422"/>
        <item x="80"/>
        <item x="340"/>
        <item x="668"/>
        <item x="537"/>
        <item x="201"/>
        <item x="61"/>
        <item x="658"/>
        <item x="173"/>
        <item x="403"/>
        <item x="538"/>
        <item x="587"/>
        <item x="396"/>
        <item x="6"/>
        <item x="13"/>
        <item x="617"/>
        <item x="503"/>
        <item x="300"/>
        <item x="27"/>
        <item x="546"/>
        <item x="649"/>
        <item x="509"/>
        <item x="122"/>
        <item x="472"/>
        <item x="675"/>
        <item x="150"/>
        <item x="167"/>
        <item x="517"/>
        <item x="182"/>
        <item x="639"/>
        <item x="536"/>
        <item x="54"/>
        <item x="177"/>
        <item x="421"/>
        <item x="670"/>
        <item x="14"/>
        <item x="435"/>
        <item x="409"/>
        <item x="664"/>
        <item x="624"/>
        <item x="222"/>
        <item x="127"/>
        <item x="483"/>
        <item x="233"/>
        <item x="480"/>
        <item x="226"/>
        <item x="686"/>
        <item x="305"/>
        <item x="407"/>
        <item x="308"/>
        <item x="504"/>
        <item x="125"/>
        <item x="245"/>
        <item x="163"/>
        <item x="48"/>
        <item x="211"/>
        <item x="666"/>
        <item x="565"/>
        <item x="311"/>
        <item x="374"/>
        <item x="652"/>
        <item x="623"/>
        <item x="595"/>
        <item x="567"/>
        <item x="531"/>
        <item x="417"/>
        <item x="366"/>
        <item x="55"/>
        <item x="152"/>
        <item x="667"/>
        <item x="410"/>
        <item x="109"/>
        <item x="235"/>
        <item x="566"/>
        <item x="99"/>
        <item x="261"/>
        <item x="349"/>
        <item x="312"/>
        <item x="293"/>
        <item x="52"/>
        <item x="615"/>
        <item x="76"/>
        <item x="92"/>
        <item x="590"/>
        <item x="523"/>
        <item x="611"/>
        <item x="272"/>
        <item x="551"/>
        <item x="119"/>
        <item x="5"/>
        <item x="601"/>
        <item x="384"/>
        <item x="654"/>
        <item x="586"/>
        <item x="66"/>
        <item x="148"/>
        <item x="218"/>
        <item x="275"/>
        <item x="681"/>
        <item x="84"/>
        <item x="85"/>
        <item t="default"/>
      </items>
    </pivotField>
    <pivotField showAll="0"/>
    <pivotField showAll="0"/>
    <pivotField showAll="0"/>
    <pivotField showAll="0"/>
    <pivotField showAll="0"/>
    <pivotField axis="axisRow" showAll="0" measureFilter="1" sortType="ascending">
      <items count="213">
        <item x="39"/>
        <item x="100"/>
        <item x="54"/>
        <item x="31"/>
        <item x="153"/>
        <item x="76"/>
        <item x="14"/>
        <item x="177"/>
        <item x="207"/>
        <item x="140"/>
        <item x="185"/>
        <item x="17"/>
        <item x="205"/>
        <item x="114"/>
        <item x="84"/>
        <item x="118"/>
        <item x="161"/>
        <item x="117"/>
        <item x="156"/>
        <item x="175"/>
        <item x="211"/>
        <item x="38"/>
        <item x="164"/>
        <item x="106"/>
        <item x="182"/>
        <item x="113"/>
        <item x="200"/>
        <item x="159"/>
        <item x="86"/>
        <item x="9"/>
        <item x="55"/>
        <item x="198"/>
        <item x="126"/>
        <item x="30"/>
        <item x="11"/>
        <item x="29"/>
        <item x="40"/>
        <item x="149"/>
        <item x="94"/>
        <item x="82"/>
        <item x="127"/>
        <item x="50"/>
        <item x="186"/>
        <item x="22"/>
        <item x="63"/>
        <item x="25"/>
        <item x="59"/>
        <item x="24"/>
        <item x="163"/>
        <item x="67"/>
        <item x="104"/>
        <item x="80"/>
        <item x="195"/>
        <item x="89"/>
        <item x="102"/>
        <item x="134"/>
        <item x="135"/>
        <item x="95"/>
        <item x="178"/>
        <item x="1"/>
        <item x="46"/>
        <item x="20"/>
        <item x="85"/>
        <item x="208"/>
        <item x="144"/>
        <item x="44"/>
        <item x="98"/>
        <item x="124"/>
        <item x="170"/>
        <item x="158"/>
        <item x="160"/>
        <item x="32"/>
        <item x="176"/>
        <item x="83"/>
        <item x="202"/>
        <item x="0"/>
        <item x="143"/>
        <item x="146"/>
        <item x="6"/>
        <item x="133"/>
        <item x="37"/>
        <item x="47"/>
        <item x="77"/>
        <item x="81"/>
        <item x="173"/>
        <item x="107"/>
        <item x="183"/>
        <item x="190"/>
        <item x="87"/>
        <item x="108"/>
        <item x="101"/>
        <item x="154"/>
        <item x="65"/>
        <item x="45"/>
        <item x="27"/>
        <item x="147"/>
        <item x="64"/>
        <item x="123"/>
        <item x="151"/>
        <item x="204"/>
        <item x="36"/>
        <item x="157"/>
        <item x="129"/>
        <item x="58"/>
        <item x="70"/>
        <item x="2"/>
        <item x="69"/>
        <item x="145"/>
        <item x="166"/>
        <item x="139"/>
        <item x="34"/>
        <item x="128"/>
        <item x="23"/>
        <item x="10"/>
        <item x="201"/>
        <item x="116"/>
        <item x="96"/>
        <item x="180"/>
        <item x="12"/>
        <item x="136"/>
        <item x="162"/>
        <item x="210"/>
        <item x="33"/>
        <item x="171"/>
        <item x="7"/>
        <item x="13"/>
        <item x="19"/>
        <item x="99"/>
        <item x="73"/>
        <item x="187"/>
        <item x="110"/>
        <item x="60"/>
        <item x="181"/>
        <item x="189"/>
        <item x="66"/>
        <item x="120"/>
        <item x="4"/>
        <item x="196"/>
        <item x="188"/>
        <item x="42"/>
        <item x="43"/>
        <item x="179"/>
        <item x="88"/>
        <item x="35"/>
        <item x="105"/>
        <item x="206"/>
        <item x="3"/>
        <item x="41"/>
        <item x="91"/>
        <item x="165"/>
        <item x="168"/>
        <item x="191"/>
        <item x="148"/>
        <item x="174"/>
        <item x="193"/>
        <item x="119"/>
        <item x="92"/>
        <item x="169"/>
        <item x="192"/>
        <item x="121"/>
        <item x="150"/>
        <item x="5"/>
        <item x="48"/>
        <item x="72"/>
        <item x="209"/>
        <item x="18"/>
        <item x="152"/>
        <item x="75"/>
        <item x="132"/>
        <item x="78"/>
        <item x="62"/>
        <item x="194"/>
        <item x="21"/>
        <item x="49"/>
        <item x="28"/>
        <item x="112"/>
        <item x="68"/>
        <item x="138"/>
        <item x="15"/>
        <item x="131"/>
        <item x="155"/>
        <item x="93"/>
        <item x="130"/>
        <item x="115"/>
        <item x="71"/>
        <item x="111"/>
        <item x="122"/>
        <item x="26"/>
        <item x="184"/>
        <item x="199"/>
        <item x="167"/>
        <item x="74"/>
        <item x="61"/>
        <item x="8"/>
        <item x="90"/>
        <item x="142"/>
        <item x="56"/>
        <item x="52"/>
        <item x="53"/>
        <item x="97"/>
        <item x="51"/>
        <item x="109"/>
        <item x="103"/>
        <item x="57"/>
        <item x="137"/>
        <item x="197"/>
        <item x="203"/>
        <item x="141"/>
        <item x="16"/>
        <item x="172"/>
        <item x="79"/>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dataField="1" numFmtId="165" showAll="0"/>
    <pivotField showAll="0"/>
    <pivotField showAll="0" defaultSubtotal="0"/>
    <pivotField showAll="0" defaultSubtotal="0">
      <items count="6">
        <item x="0"/>
        <item x="1"/>
        <item x="2"/>
        <item x="3"/>
        <item x="4"/>
        <item x="5"/>
      </items>
    </pivotField>
  </pivotFields>
  <rowFields count="1">
    <field x="7"/>
  </rowFields>
  <rowItems count="6">
    <i>
      <x v="178"/>
    </i>
    <i>
      <x v="174"/>
    </i>
    <i>
      <x v="146"/>
    </i>
    <i>
      <x v="105"/>
    </i>
    <i>
      <x v="125"/>
    </i>
    <i t="grand">
      <x/>
    </i>
  </rowItems>
  <colItems count="1">
    <i/>
  </colItems>
  <dataFields count="1">
    <dataField name="Sum of Sales" fld="13" baseField="0" baseItem="0"/>
  </dataFields>
  <formats count="1">
    <format dxfId="0">
      <pivotArea collapsedLevelsAreSubtotals="1" fieldPosition="0">
        <references count="1">
          <reference field="7" count="5">
            <x v="105"/>
            <x v="125"/>
            <x v="146"/>
            <x v="174"/>
            <x v="178"/>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125"/>
          </reference>
        </references>
      </pivotArea>
    </chartFormat>
    <chartFormat chart="1" format="2">
      <pivotArea type="data" outline="0" fieldPosition="0">
        <references count="2">
          <reference field="4294967294" count="1" selected="0">
            <x v="0"/>
          </reference>
          <reference field="7" count="1" selected="0">
            <x v="105"/>
          </reference>
        </references>
      </pivotArea>
    </chartFormat>
    <chartFormat chart="1" format="3">
      <pivotArea type="data" outline="0" fieldPosition="0">
        <references count="2">
          <reference field="4294967294" count="1" selected="0">
            <x v="0"/>
          </reference>
          <reference field="7" count="1" selected="0">
            <x v="146"/>
          </reference>
        </references>
      </pivotArea>
    </chartFormat>
    <chartFormat chart="1" format="4">
      <pivotArea type="data" outline="0" fieldPosition="0">
        <references count="2">
          <reference field="4294967294" count="1" selected="0">
            <x v="0"/>
          </reference>
          <reference field="7" count="1" selected="0">
            <x v="174"/>
          </reference>
        </references>
      </pivotArea>
    </chartFormat>
    <chartFormat chart="1" format="5">
      <pivotArea type="data" outline="0" fieldPosition="0">
        <references count="2">
          <reference field="4294967294" count="1" selected="0">
            <x v="0"/>
          </reference>
          <reference field="7" count="1" selected="0">
            <x v="178"/>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7" count="1" selected="0">
            <x v="178"/>
          </reference>
        </references>
      </pivotArea>
    </chartFormat>
    <chartFormat chart="3" format="14">
      <pivotArea type="data" outline="0" fieldPosition="0">
        <references count="2">
          <reference field="4294967294" count="1" selected="0">
            <x v="0"/>
          </reference>
          <reference field="7" count="1" selected="0">
            <x v="174"/>
          </reference>
        </references>
      </pivotArea>
    </chartFormat>
    <chartFormat chart="3" format="15">
      <pivotArea type="data" outline="0" fieldPosition="0">
        <references count="2">
          <reference field="4294967294" count="1" selected="0">
            <x v="0"/>
          </reference>
          <reference field="7" count="1" selected="0">
            <x v="146"/>
          </reference>
        </references>
      </pivotArea>
    </chartFormat>
    <chartFormat chart="3" format="16">
      <pivotArea type="data" outline="0" fieldPosition="0">
        <references count="2">
          <reference field="4294967294" count="1" selected="0">
            <x v="0"/>
          </reference>
          <reference field="7" count="1" selected="0">
            <x v="105"/>
          </reference>
        </references>
      </pivotArea>
    </chartFormat>
    <chartFormat chart="3" format="17">
      <pivotArea type="data" outline="0" fieldPosition="0">
        <references count="2">
          <reference field="4294967294" count="1" selected="0">
            <x v="0"/>
          </reference>
          <reference field="7" count="1" selected="0">
            <x v="125"/>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782507-9AAE-43F1-88DF-F03F7FAAB244}"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02:B108" firstHeaderRow="1" firstDataRow="1" firstDataCol="1"/>
  <pivotFields count="17">
    <pivotField showAll="0"/>
    <pivotField numFmtId="164" showAll="0">
      <items count="690">
        <item x="49"/>
        <item x="578"/>
        <item x="463"/>
        <item x="655"/>
        <item x="420"/>
        <item x="499"/>
        <item x="161"/>
        <item x="149"/>
        <item x="535"/>
        <item x="488"/>
        <item x="673"/>
        <item x="309"/>
        <item x="310"/>
        <item x="336"/>
        <item x="10"/>
        <item x="530"/>
        <item x="496"/>
        <item x="552"/>
        <item x="124"/>
        <item x="603"/>
        <item x="460"/>
        <item x="445"/>
        <item x="64"/>
        <item x="418"/>
        <item x="368"/>
        <item x="240"/>
        <item x="9"/>
        <item x="665"/>
        <item x="267"/>
        <item x="482"/>
        <item x="286"/>
        <item x="315"/>
        <item x="599"/>
        <item x="406"/>
        <item x="325"/>
        <item x="40"/>
        <item x="333"/>
        <item x="533"/>
        <item x="581"/>
        <item x="56"/>
        <item x="588"/>
        <item x="657"/>
        <item x="505"/>
        <item x="102"/>
        <item x="647"/>
        <item x="129"/>
        <item x="303"/>
        <item x="556"/>
        <item x="165"/>
        <item x="96"/>
        <item x="202"/>
        <item x="28"/>
        <item x="360"/>
        <item x="225"/>
        <item x="273"/>
        <item x="72"/>
        <item x="110"/>
        <item x="425"/>
        <item x="605"/>
        <item x="320"/>
        <item x="458"/>
        <item x="335"/>
        <item x="294"/>
        <item x="25"/>
        <item x="253"/>
        <item x="302"/>
        <item x="0"/>
        <item x="375"/>
        <item x="467"/>
        <item x="510"/>
        <item x="77"/>
        <item x="111"/>
        <item x="144"/>
        <item x="274"/>
        <item x="387"/>
        <item x="413"/>
        <item x="198"/>
        <item x="58"/>
        <item x="631"/>
        <item x="619"/>
        <item x="637"/>
        <item x="638"/>
        <item x="620"/>
        <item x="241"/>
        <item x="136"/>
        <item x="266"/>
        <item x="100"/>
        <item x="679"/>
        <item x="82"/>
        <item x="18"/>
        <item x="633"/>
        <item x="564"/>
        <item x="539"/>
        <item x="115"/>
        <item x="394"/>
        <item x="231"/>
        <item x="468"/>
        <item x="529"/>
        <item x="33"/>
        <item x="271"/>
        <item x="574"/>
        <item x="438"/>
        <item x="373"/>
        <item x="569"/>
        <item x="268"/>
        <item x="332"/>
        <item x="627"/>
        <item x="169"/>
        <item x="162"/>
        <item x="437"/>
        <item x="278"/>
        <item x="317"/>
        <item x="288"/>
        <item x="104"/>
        <item x="93"/>
        <item x="550"/>
        <item x="677"/>
        <item x="626"/>
        <item x="238"/>
        <item x="397"/>
        <item x="279"/>
        <item x="43"/>
        <item x="139"/>
        <item x="610"/>
        <item x="621"/>
        <item x="1"/>
        <item x="331"/>
        <item x="30"/>
        <item x="672"/>
        <item x="622"/>
        <item x="650"/>
        <item x="500"/>
        <item x="676"/>
        <item x="378"/>
        <item x="528"/>
        <item x="432"/>
        <item x="475"/>
        <item x="559"/>
        <item x="280"/>
        <item x="474"/>
        <item x="65"/>
        <item x="388"/>
        <item x="687"/>
        <item x="426"/>
        <item x="287"/>
        <item x="16"/>
        <item x="244"/>
        <item x="57"/>
        <item x="354"/>
        <item x="106"/>
        <item x="431"/>
        <item x="256"/>
        <item x="29"/>
        <item x="137"/>
        <item x="179"/>
        <item x="247"/>
        <item x="183"/>
        <item x="81"/>
        <item x="582"/>
        <item x="446"/>
        <item x="276"/>
        <item x="32"/>
        <item x="364"/>
        <item x="405"/>
        <item x="229"/>
        <item x="17"/>
        <item x="258"/>
        <item x="573"/>
        <item x="600"/>
        <item x="345"/>
        <item x="292"/>
        <item x="534"/>
        <item x="356"/>
        <item x="355"/>
        <item x="98"/>
        <item x="554"/>
        <item x="153"/>
        <item x="379"/>
        <item x="466"/>
        <item x="42"/>
        <item x="485"/>
        <item x="265"/>
        <item x="520"/>
        <item x="257"/>
        <item x="184"/>
        <item x="157"/>
        <item x="502"/>
        <item x="191"/>
        <item x="141"/>
        <item x="319"/>
        <item x="371"/>
        <item x="164"/>
        <item x="221"/>
        <item x="563"/>
        <item x="289"/>
        <item x="625"/>
        <item x="24"/>
        <item x="680"/>
        <item x="4"/>
        <item x="297"/>
        <item x="215"/>
        <item x="262"/>
        <item x="671"/>
        <item x="350"/>
        <item x="454"/>
        <item x="11"/>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12"/>
        <item x="525"/>
        <item x="512"/>
        <item x="209"/>
        <item x="166"/>
        <item x="26"/>
        <item x="181"/>
        <item x="419"/>
        <item x="444"/>
        <item x="79"/>
        <item x="31"/>
        <item x="486"/>
        <item x="521"/>
        <item x="477"/>
        <item x="73"/>
        <item x="457"/>
        <item x="212"/>
        <item x="393"/>
        <item x="594"/>
        <item x="95"/>
        <item x="242"/>
        <item x="386"/>
        <item x="449"/>
        <item x="126"/>
        <item x="37"/>
        <item x="53"/>
        <item x="568"/>
        <item x="94"/>
        <item x="296"/>
        <item x="234"/>
        <item x="507"/>
        <item x="277"/>
        <item x="439"/>
        <item x="236"/>
        <item x="207"/>
        <item x="284"/>
        <item x="635"/>
        <item x="401"/>
        <item x="478"/>
        <item x="602"/>
        <item x="199"/>
        <item x="69"/>
        <item x="524"/>
        <item x="41"/>
        <item x="495"/>
        <item x="640"/>
        <item x="372"/>
        <item x="214"/>
        <item x="381"/>
        <item x="130"/>
        <item x="402"/>
        <item x="112"/>
        <item x="174"/>
        <item x="470"/>
        <item x="243"/>
        <item x="440"/>
        <item x="376"/>
        <item x="39"/>
        <item x="416"/>
        <item x="97"/>
        <item x="557"/>
        <item x="117"/>
        <item x="456"/>
        <item x="484"/>
        <item x="133"/>
        <item x="105"/>
        <item x="252"/>
        <item x="304"/>
        <item x="295"/>
        <item x="560"/>
        <item x="542"/>
        <item x="519"/>
        <item x="208"/>
        <item x="128"/>
        <item x="497"/>
        <item x="83"/>
        <item x="642"/>
        <item x="189"/>
        <item x="577"/>
        <item x="392"/>
        <item x="314"/>
        <item x="395"/>
        <item x="255"/>
        <item x="178"/>
        <item x="492"/>
        <item x="132"/>
        <item x="190"/>
        <item x="210"/>
        <item x="134"/>
        <item x="659"/>
        <item x="513"/>
        <item x="688"/>
        <item x="156"/>
        <item x="377"/>
        <item x="313"/>
        <item x="570"/>
        <item x="429"/>
        <item x="63"/>
        <item x="414"/>
        <item x="324"/>
        <item x="20"/>
        <item x="51"/>
        <item x="327"/>
        <item x="606"/>
        <item x="38"/>
        <item x="471"/>
        <item x="88"/>
        <item x="330"/>
        <item x="609"/>
        <item x="348"/>
        <item x="604"/>
        <item x="473"/>
        <item x="469"/>
        <item x="540"/>
        <item x="661"/>
        <item x="545"/>
        <item x="224"/>
        <item x="669"/>
        <item x="400"/>
        <item x="656"/>
        <item x="338"/>
        <item x="3"/>
        <item x="59"/>
        <item x="269"/>
        <item x="86"/>
        <item x="205"/>
        <item x="598"/>
        <item x="186"/>
        <item x="430"/>
        <item x="249"/>
        <item x="145"/>
        <item x="237"/>
        <item x="404"/>
        <item x="571"/>
        <item x="450"/>
        <item x="411"/>
        <item x="116"/>
        <item x="19"/>
        <item x="341"/>
        <item x="515"/>
        <item x="142"/>
        <item x="561"/>
        <item x="239"/>
        <item x="176"/>
        <item x="358"/>
        <item x="682"/>
        <item x="541"/>
        <item x="481"/>
        <item x="60"/>
        <item x="547"/>
        <item x="644"/>
        <item x="353"/>
        <item x="434"/>
        <item x="260"/>
        <item x="663"/>
        <item x="359"/>
        <item x="120"/>
        <item x="71"/>
        <item x="146"/>
        <item x="597"/>
        <item x="123"/>
        <item x="447"/>
        <item x="592"/>
        <item x="596"/>
        <item x="685"/>
        <item x="326"/>
        <item x="674"/>
        <item x="389"/>
        <item x="318"/>
        <item x="362"/>
        <item x="8"/>
        <item x="628"/>
        <item x="415"/>
        <item x="285"/>
        <item x="254"/>
        <item x="87"/>
        <item x="452"/>
        <item x="50"/>
        <item x="544"/>
        <item x="103"/>
        <item x="455"/>
        <item x="108"/>
        <item x="147"/>
        <item x="2"/>
        <item x="385"/>
        <item x="251"/>
        <item x="684"/>
        <item x="562"/>
        <item x="200"/>
        <item x="246"/>
        <item x="516"/>
        <item x="196"/>
        <item x="180"/>
        <item x="35"/>
        <item x="632"/>
        <item x="34"/>
        <item x="448"/>
        <item x="89"/>
        <item x="636"/>
        <item x="171"/>
        <item x="337"/>
        <item x="154"/>
        <item x="527"/>
        <item x="526"/>
        <item x="608"/>
        <item x="75"/>
        <item x="548"/>
        <item x="140"/>
        <item x="187"/>
        <item x="442"/>
        <item x="464"/>
        <item x="630"/>
        <item x="228"/>
        <item x="423"/>
        <item x="490"/>
        <item x="334"/>
        <item x="230"/>
        <item x="427"/>
        <item x="367"/>
        <item x="192"/>
        <item x="170"/>
        <item x="118"/>
        <item x="290"/>
        <item x="522"/>
        <item x="641"/>
        <item x="70"/>
        <item x="399"/>
        <item x="532"/>
        <item x="223"/>
        <item x="299"/>
        <item x="217"/>
        <item x="21"/>
        <item x="44"/>
        <item x="135"/>
        <item x="270"/>
        <item x="138"/>
        <item x="382"/>
        <item x="195"/>
        <item x="316"/>
        <item x="428"/>
        <item x="451"/>
        <item x="361"/>
        <item x="614"/>
        <item x="45"/>
        <item x="307"/>
        <item x="68"/>
        <item x="22"/>
        <item x="160"/>
        <item x="168"/>
        <item x="518"/>
        <item x="23"/>
        <item x="436"/>
        <item x="121"/>
        <item x="660"/>
        <item x="344"/>
        <item x="629"/>
        <item x="46"/>
        <item x="391"/>
        <item x="607"/>
        <item x="339"/>
        <item x="363"/>
        <item x="370"/>
        <item x="352"/>
        <item x="351"/>
        <item x="555"/>
        <item x="282"/>
        <item x="232"/>
        <item x="264"/>
        <item x="398"/>
        <item x="114"/>
        <item x="342"/>
        <item x="328"/>
        <item x="412"/>
        <item x="553"/>
        <item x="301"/>
        <item x="648"/>
        <item x="508"/>
        <item x="62"/>
        <item x="323"/>
        <item x="347"/>
        <item x="441"/>
        <item x="616"/>
        <item x="646"/>
        <item x="67"/>
        <item x="329"/>
        <item x="579"/>
        <item x="479"/>
        <item x="185"/>
        <item x="107"/>
        <item x="283"/>
        <item x="78"/>
        <item x="151"/>
        <item x="390"/>
        <item x="101"/>
        <item x="220"/>
        <item x="501"/>
        <item x="172"/>
        <item x="91"/>
        <item x="465"/>
        <item x="662"/>
        <item x="511"/>
        <item x="197"/>
        <item x="248"/>
        <item x="493"/>
        <item x="343"/>
        <item x="453"/>
        <item x="433"/>
        <item x="653"/>
        <item x="113"/>
        <item x="584"/>
        <item x="159"/>
        <item x="188"/>
        <item x="143"/>
        <item x="618"/>
        <item x="634"/>
        <item x="15"/>
        <item x="612"/>
        <item x="219"/>
        <item x="74"/>
        <item x="443"/>
        <item x="461"/>
        <item x="357"/>
        <item x="250"/>
        <item x="462"/>
        <item x="589"/>
        <item x="380"/>
        <item x="7"/>
        <item x="678"/>
        <item x="580"/>
        <item x="213"/>
        <item x="514"/>
        <item x="36"/>
        <item x="491"/>
        <item x="506"/>
        <item x="131"/>
        <item x="408"/>
        <item x="558"/>
        <item x="322"/>
        <item x="683"/>
        <item x="575"/>
        <item x="204"/>
        <item x="549"/>
        <item x="543"/>
        <item x="651"/>
        <item x="613"/>
        <item x="291"/>
        <item x="487"/>
        <item x="369"/>
        <item x="47"/>
        <item x="643"/>
        <item x="424"/>
        <item x="263"/>
        <item x="572"/>
        <item x="591"/>
        <item x="422"/>
        <item x="80"/>
        <item x="340"/>
        <item x="668"/>
        <item x="537"/>
        <item x="201"/>
        <item x="61"/>
        <item x="658"/>
        <item x="173"/>
        <item x="403"/>
        <item x="538"/>
        <item x="587"/>
        <item x="396"/>
        <item x="6"/>
        <item x="13"/>
        <item x="617"/>
        <item x="503"/>
        <item x="300"/>
        <item x="27"/>
        <item x="546"/>
        <item x="649"/>
        <item x="509"/>
        <item x="122"/>
        <item x="472"/>
        <item x="675"/>
        <item x="150"/>
        <item x="167"/>
        <item x="517"/>
        <item x="182"/>
        <item x="639"/>
        <item x="536"/>
        <item x="54"/>
        <item x="177"/>
        <item x="421"/>
        <item x="670"/>
        <item x="14"/>
        <item x="435"/>
        <item x="409"/>
        <item x="664"/>
        <item x="624"/>
        <item x="222"/>
        <item x="127"/>
        <item x="483"/>
        <item x="233"/>
        <item x="480"/>
        <item x="226"/>
        <item x="686"/>
        <item x="305"/>
        <item x="407"/>
        <item x="308"/>
        <item x="504"/>
        <item x="125"/>
        <item x="245"/>
        <item x="163"/>
        <item x="48"/>
        <item x="211"/>
        <item x="666"/>
        <item x="565"/>
        <item x="311"/>
        <item x="374"/>
        <item x="652"/>
        <item x="623"/>
        <item x="595"/>
        <item x="567"/>
        <item x="531"/>
        <item x="417"/>
        <item x="366"/>
        <item x="55"/>
        <item x="152"/>
        <item x="667"/>
        <item x="410"/>
        <item x="109"/>
        <item x="235"/>
        <item x="566"/>
        <item x="99"/>
        <item x="261"/>
        <item x="349"/>
        <item x="312"/>
        <item x="293"/>
        <item x="52"/>
        <item x="615"/>
        <item x="76"/>
        <item x="92"/>
        <item x="590"/>
        <item x="523"/>
        <item x="611"/>
        <item x="272"/>
        <item x="551"/>
        <item x="119"/>
        <item x="5"/>
        <item x="601"/>
        <item x="384"/>
        <item x="654"/>
        <item x="586"/>
        <item x="66"/>
        <item x="148"/>
        <item x="218"/>
        <item x="275"/>
        <item x="681"/>
        <item x="84"/>
        <item x="85"/>
        <item t="default"/>
      </items>
    </pivotField>
    <pivotField showAll="0"/>
    <pivotField showAll="0"/>
    <pivotField showAll="0"/>
    <pivotField showAll="0"/>
    <pivotField showAll="0"/>
    <pivotField showAll="0"/>
    <pivotField axis="axisRow" showAll="0" measureFilter="1" sortType="descending">
      <items count="46">
        <item x="16"/>
        <item x="13"/>
        <item x="25"/>
        <item x="44"/>
        <item x="4"/>
        <item x="5"/>
        <item x="9"/>
        <item x="36"/>
        <item x="10"/>
        <item x="35"/>
        <item x="3"/>
        <item x="39"/>
        <item x="37"/>
        <item x="15"/>
        <item x="34"/>
        <item x="7"/>
        <item x="38"/>
        <item x="18"/>
        <item x="28"/>
        <item x="31"/>
        <item x="27"/>
        <item x="43"/>
        <item x="23"/>
        <item x="21"/>
        <item x="11"/>
        <item x="17"/>
        <item x="20"/>
        <item x="40"/>
        <item x="32"/>
        <item x="0"/>
        <item x="41"/>
        <item x="26"/>
        <item x="6"/>
        <item x="8"/>
        <item x="42"/>
        <item x="24"/>
        <item x="1"/>
        <item x="33"/>
        <item x="14"/>
        <item x="19"/>
        <item x="12"/>
        <item x="2"/>
        <item x="29"/>
        <item x="22"/>
        <item x="30"/>
        <item t="default"/>
      </items>
    </pivotField>
    <pivotField showAll="0">
      <items count="5">
        <item x="3"/>
        <item x="2"/>
        <item x="0"/>
        <item x="1"/>
        <item t="default"/>
      </items>
    </pivotField>
    <pivotField showAll="0"/>
    <pivotField numFmtId="165" showAll="0"/>
    <pivotField showAll="0"/>
    <pivotField dataField="1" numFmtId="165" showAll="0"/>
    <pivotField showAll="0"/>
    <pivotField showAll="0" defaultSubtotal="0"/>
    <pivotField showAll="0" defaultSubtotal="0">
      <items count="6">
        <item x="0"/>
        <item x="1"/>
        <item x="2"/>
        <item x="3"/>
        <item x="4"/>
        <item x="5"/>
      </items>
    </pivotField>
  </pivotFields>
  <rowFields count="1">
    <field x="8"/>
  </rowFields>
  <rowItems count="6">
    <i>
      <x v="1"/>
    </i>
    <i>
      <x v="5"/>
    </i>
    <i>
      <x v="10"/>
    </i>
    <i>
      <x v="15"/>
    </i>
    <i>
      <x v="41"/>
    </i>
    <i t="grand">
      <x/>
    </i>
  </rowItems>
  <colItems count="1">
    <i/>
  </colItems>
  <dataFields count="1">
    <dataField name="Sum of Sales" fld="13"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41"/>
          </reference>
        </references>
      </pivotArea>
    </chartFormat>
    <chartFormat chart="0" format="2">
      <pivotArea type="data" outline="0" fieldPosition="0">
        <references count="2">
          <reference field="4294967294" count="1" selected="0">
            <x v="0"/>
          </reference>
          <reference field="8" count="1" selected="0">
            <x v="15"/>
          </reference>
        </references>
      </pivotArea>
    </chartFormat>
    <chartFormat chart="0" format="3">
      <pivotArea type="data" outline="0" fieldPosition="0">
        <references count="2">
          <reference field="4294967294" count="1" selected="0">
            <x v="0"/>
          </reference>
          <reference field="8" count="1" selected="0">
            <x v="10"/>
          </reference>
        </references>
      </pivotArea>
    </chartFormat>
    <chartFormat chart="0" format="4">
      <pivotArea type="data" outline="0" fieldPosition="0">
        <references count="2">
          <reference field="4294967294" count="1" selected="0">
            <x v="0"/>
          </reference>
          <reference field="8" count="1" selected="0">
            <x v="5"/>
          </reference>
        </references>
      </pivotArea>
    </chartFormat>
    <chartFormat chart="0"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C41052-D4DC-420E-81C6-68853D37B50A}"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0:B85" firstHeaderRow="1" firstDataRow="1" firstDataCol="1"/>
  <pivotFields count="17">
    <pivotField showAll="0"/>
    <pivotField numFmtId="164" showAll="0">
      <items count="690">
        <item x="49"/>
        <item x="578"/>
        <item x="463"/>
        <item x="655"/>
        <item x="420"/>
        <item x="499"/>
        <item x="161"/>
        <item x="149"/>
        <item x="535"/>
        <item x="488"/>
        <item x="673"/>
        <item x="309"/>
        <item x="310"/>
        <item x="336"/>
        <item x="10"/>
        <item x="530"/>
        <item x="496"/>
        <item x="552"/>
        <item x="124"/>
        <item x="603"/>
        <item x="460"/>
        <item x="445"/>
        <item x="64"/>
        <item x="418"/>
        <item x="368"/>
        <item x="240"/>
        <item x="9"/>
        <item x="665"/>
        <item x="267"/>
        <item x="482"/>
        <item x="286"/>
        <item x="315"/>
        <item x="599"/>
        <item x="406"/>
        <item x="325"/>
        <item x="40"/>
        <item x="333"/>
        <item x="533"/>
        <item x="581"/>
        <item x="56"/>
        <item x="588"/>
        <item x="657"/>
        <item x="505"/>
        <item x="102"/>
        <item x="647"/>
        <item x="129"/>
        <item x="303"/>
        <item x="556"/>
        <item x="165"/>
        <item x="96"/>
        <item x="202"/>
        <item x="28"/>
        <item x="360"/>
        <item x="225"/>
        <item x="273"/>
        <item x="72"/>
        <item x="110"/>
        <item x="425"/>
        <item x="605"/>
        <item x="320"/>
        <item x="458"/>
        <item x="335"/>
        <item x="294"/>
        <item x="25"/>
        <item x="253"/>
        <item x="302"/>
        <item x="0"/>
        <item x="375"/>
        <item x="467"/>
        <item x="510"/>
        <item x="77"/>
        <item x="111"/>
        <item x="144"/>
        <item x="274"/>
        <item x="387"/>
        <item x="413"/>
        <item x="198"/>
        <item x="58"/>
        <item x="631"/>
        <item x="619"/>
        <item x="637"/>
        <item x="638"/>
        <item x="620"/>
        <item x="241"/>
        <item x="136"/>
        <item x="266"/>
        <item x="100"/>
        <item x="679"/>
        <item x="82"/>
        <item x="18"/>
        <item x="633"/>
        <item x="564"/>
        <item x="539"/>
        <item x="115"/>
        <item x="394"/>
        <item x="231"/>
        <item x="468"/>
        <item x="529"/>
        <item x="33"/>
        <item x="271"/>
        <item x="574"/>
        <item x="438"/>
        <item x="373"/>
        <item x="569"/>
        <item x="268"/>
        <item x="332"/>
        <item x="627"/>
        <item x="169"/>
        <item x="162"/>
        <item x="437"/>
        <item x="278"/>
        <item x="317"/>
        <item x="288"/>
        <item x="104"/>
        <item x="93"/>
        <item x="550"/>
        <item x="677"/>
        <item x="626"/>
        <item x="238"/>
        <item x="397"/>
        <item x="279"/>
        <item x="43"/>
        <item x="139"/>
        <item x="610"/>
        <item x="621"/>
        <item x="1"/>
        <item x="331"/>
        <item x="30"/>
        <item x="672"/>
        <item x="622"/>
        <item x="650"/>
        <item x="500"/>
        <item x="676"/>
        <item x="378"/>
        <item x="528"/>
        <item x="432"/>
        <item x="475"/>
        <item x="559"/>
        <item x="280"/>
        <item x="474"/>
        <item x="65"/>
        <item x="388"/>
        <item x="687"/>
        <item x="426"/>
        <item x="287"/>
        <item x="16"/>
        <item x="244"/>
        <item x="57"/>
        <item x="354"/>
        <item x="106"/>
        <item x="431"/>
        <item x="256"/>
        <item x="29"/>
        <item x="137"/>
        <item x="179"/>
        <item x="247"/>
        <item x="183"/>
        <item x="81"/>
        <item x="582"/>
        <item x="446"/>
        <item x="276"/>
        <item x="32"/>
        <item x="364"/>
        <item x="405"/>
        <item x="229"/>
        <item x="17"/>
        <item x="258"/>
        <item x="573"/>
        <item x="600"/>
        <item x="345"/>
        <item x="292"/>
        <item x="534"/>
        <item x="356"/>
        <item x="355"/>
        <item x="98"/>
        <item x="554"/>
        <item x="153"/>
        <item x="379"/>
        <item x="466"/>
        <item x="42"/>
        <item x="485"/>
        <item x="265"/>
        <item x="520"/>
        <item x="257"/>
        <item x="184"/>
        <item x="157"/>
        <item x="502"/>
        <item x="191"/>
        <item x="141"/>
        <item x="319"/>
        <item x="371"/>
        <item x="164"/>
        <item x="221"/>
        <item x="563"/>
        <item x="289"/>
        <item x="625"/>
        <item x="24"/>
        <item x="680"/>
        <item x="4"/>
        <item x="297"/>
        <item x="215"/>
        <item x="262"/>
        <item x="671"/>
        <item x="350"/>
        <item x="454"/>
        <item x="11"/>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12"/>
        <item x="525"/>
        <item x="512"/>
        <item x="209"/>
        <item x="166"/>
        <item x="26"/>
        <item x="181"/>
        <item x="419"/>
        <item x="444"/>
        <item x="79"/>
        <item x="31"/>
        <item x="486"/>
        <item x="521"/>
        <item x="477"/>
        <item x="73"/>
        <item x="457"/>
        <item x="212"/>
        <item x="393"/>
        <item x="594"/>
        <item x="95"/>
        <item x="242"/>
        <item x="386"/>
        <item x="449"/>
        <item x="126"/>
        <item x="37"/>
        <item x="53"/>
        <item x="568"/>
        <item x="94"/>
        <item x="296"/>
        <item x="234"/>
        <item x="507"/>
        <item x="277"/>
        <item x="439"/>
        <item x="236"/>
        <item x="207"/>
        <item x="284"/>
        <item x="635"/>
        <item x="401"/>
        <item x="478"/>
        <item x="602"/>
        <item x="199"/>
        <item x="69"/>
        <item x="524"/>
        <item x="41"/>
        <item x="495"/>
        <item x="640"/>
        <item x="372"/>
        <item x="214"/>
        <item x="381"/>
        <item x="130"/>
        <item x="402"/>
        <item x="112"/>
        <item x="174"/>
        <item x="470"/>
        <item x="243"/>
        <item x="440"/>
        <item x="376"/>
        <item x="39"/>
        <item x="416"/>
        <item x="97"/>
        <item x="557"/>
        <item x="117"/>
        <item x="456"/>
        <item x="484"/>
        <item x="133"/>
        <item x="105"/>
        <item x="252"/>
        <item x="304"/>
        <item x="295"/>
        <item x="560"/>
        <item x="542"/>
        <item x="519"/>
        <item x="208"/>
        <item x="128"/>
        <item x="497"/>
        <item x="83"/>
        <item x="642"/>
        <item x="189"/>
        <item x="577"/>
        <item x="392"/>
        <item x="314"/>
        <item x="395"/>
        <item x="255"/>
        <item x="178"/>
        <item x="492"/>
        <item x="132"/>
        <item x="190"/>
        <item x="210"/>
        <item x="134"/>
        <item x="659"/>
        <item x="513"/>
        <item x="688"/>
        <item x="156"/>
        <item x="377"/>
        <item x="313"/>
        <item x="570"/>
        <item x="429"/>
        <item x="63"/>
        <item x="414"/>
        <item x="324"/>
        <item x="20"/>
        <item x="51"/>
        <item x="327"/>
        <item x="606"/>
        <item x="38"/>
        <item x="471"/>
        <item x="88"/>
        <item x="330"/>
        <item x="609"/>
        <item x="348"/>
        <item x="604"/>
        <item x="473"/>
        <item x="469"/>
        <item x="540"/>
        <item x="661"/>
        <item x="545"/>
        <item x="224"/>
        <item x="669"/>
        <item x="400"/>
        <item x="656"/>
        <item x="338"/>
        <item x="3"/>
        <item x="59"/>
        <item x="269"/>
        <item x="86"/>
        <item x="205"/>
        <item x="598"/>
        <item x="186"/>
        <item x="430"/>
        <item x="249"/>
        <item x="145"/>
        <item x="237"/>
        <item x="404"/>
        <item x="571"/>
        <item x="450"/>
        <item x="411"/>
        <item x="116"/>
        <item x="19"/>
        <item x="341"/>
        <item x="515"/>
        <item x="142"/>
        <item x="561"/>
        <item x="239"/>
        <item x="176"/>
        <item x="358"/>
        <item x="682"/>
        <item x="541"/>
        <item x="481"/>
        <item x="60"/>
        <item x="547"/>
        <item x="644"/>
        <item x="353"/>
        <item x="434"/>
        <item x="260"/>
        <item x="663"/>
        <item x="359"/>
        <item x="120"/>
        <item x="71"/>
        <item x="146"/>
        <item x="597"/>
        <item x="123"/>
        <item x="447"/>
        <item x="592"/>
        <item x="596"/>
        <item x="685"/>
        <item x="326"/>
        <item x="674"/>
        <item x="389"/>
        <item x="318"/>
        <item x="362"/>
        <item x="8"/>
        <item x="628"/>
        <item x="415"/>
        <item x="285"/>
        <item x="254"/>
        <item x="87"/>
        <item x="452"/>
        <item x="50"/>
        <item x="544"/>
        <item x="103"/>
        <item x="455"/>
        <item x="108"/>
        <item x="147"/>
        <item x="2"/>
        <item x="385"/>
        <item x="251"/>
        <item x="684"/>
        <item x="562"/>
        <item x="200"/>
        <item x="246"/>
        <item x="516"/>
        <item x="196"/>
        <item x="180"/>
        <item x="35"/>
        <item x="632"/>
        <item x="34"/>
        <item x="448"/>
        <item x="89"/>
        <item x="636"/>
        <item x="171"/>
        <item x="337"/>
        <item x="154"/>
        <item x="527"/>
        <item x="526"/>
        <item x="608"/>
        <item x="75"/>
        <item x="548"/>
        <item x="140"/>
        <item x="187"/>
        <item x="442"/>
        <item x="464"/>
        <item x="630"/>
        <item x="228"/>
        <item x="423"/>
        <item x="490"/>
        <item x="334"/>
        <item x="230"/>
        <item x="427"/>
        <item x="367"/>
        <item x="192"/>
        <item x="170"/>
        <item x="118"/>
        <item x="290"/>
        <item x="522"/>
        <item x="641"/>
        <item x="70"/>
        <item x="399"/>
        <item x="532"/>
        <item x="223"/>
        <item x="299"/>
        <item x="217"/>
        <item x="21"/>
        <item x="44"/>
        <item x="135"/>
        <item x="270"/>
        <item x="138"/>
        <item x="382"/>
        <item x="195"/>
        <item x="316"/>
        <item x="428"/>
        <item x="451"/>
        <item x="361"/>
        <item x="614"/>
        <item x="45"/>
        <item x="307"/>
        <item x="68"/>
        <item x="22"/>
        <item x="160"/>
        <item x="168"/>
        <item x="518"/>
        <item x="23"/>
        <item x="436"/>
        <item x="121"/>
        <item x="660"/>
        <item x="344"/>
        <item x="629"/>
        <item x="46"/>
        <item x="391"/>
        <item x="607"/>
        <item x="339"/>
        <item x="363"/>
        <item x="370"/>
        <item x="352"/>
        <item x="351"/>
        <item x="555"/>
        <item x="282"/>
        <item x="232"/>
        <item x="264"/>
        <item x="398"/>
        <item x="114"/>
        <item x="342"/>
        <item x="328"/>
        <item x="412"/>
        <item x="553"/>
        <item x="301"/>
        <item x="648"/>
        <item x="508"/>
        <item x="62"/>
        <item x="323"/>
        <item x="347"/>
        <item x="441"/>
        <item x="616"/>
        <item x="646"/>
        <item x="67"/>
        <item x="329"/>
        <item x="579"/>
        <item x="479"/>
        <item x="185"/>
        <item x="107"/>
        <item x="283"/>
        <item x="78"/>
        <item x="151"/>
        <item x="390"/>
        <item x="101"/>
        <item x="220"/>
        <item x="501"/>
        <item x="172"/>
        <item x="91"/>
        <item x="465"/>
        <item x="662"/>
        <item x="511"/>
        <item x="197"/>
        <item x="248"/>
        <item x="493"/>
        <item x="343"/>
        <item x="453"/>
        <item x="433"/>
        <item x="653"/>
        <item x="113"/>
        <item x="584"/>
        <item x="159"/>
        <item x="188"/>
        <item x="143"/>
        <item x="618"/>
        <item x="634"/>
        <item x="15"/>
        <item x="612"/>
        <item x="219"/>
        <item x="74"/>
        <item x="443"/>
        <item x="461"/>
        <item x="357"/>
        <item x="250"/>
        <item x="462"/>
        <item x="589"/>
        <item x="380"/>
        <item x="7"/>
        <item x="678"/>
        <item x="580"/>
        <item x="213"/>
        <item x="514"/>
        <item x="36"/>
        <item x="491"/>
        <item x="506"/>
        <item x="131"/>
        <item x="408"/>
        <item x="558"/>
        <item x="322"/>
        <item x="683"/>
        <item x="575"/>
        <item x="204"/>
        <item x="549"/>
        <item x="543"/>
        <item x="651"/>
        <item x="613"/>
        <item x="291"/>
        <item x="487"/>
        <item x="369"/>
        <item x="47"/>
        <item x="643"/>
        <item x="424"/>
        <item x="263"/>
        <item x="572"/>
        <item x="591"/>
        <item x="422"/>
        <item x="80"/>
        <item x="340"/>
        <item x="668"/>
        <item x="537"/>
        <item x="201"/>
        <item x="61"/>
        <item x="658"/>
        <item x="173"/>
        <item x="403"/>
        <item x="538"/>
        <item x="587"/>
        <item x="396"/>
        <item x="6"/>
        <item x="13"/>
        <item x="617"/>
        <item x="503"/>
        <item x="300"/>
        <item x="27"/>
        <item x="546"/>
        <item x="649"/>
        <item x="509"/>
        <item x="122"/>
        <item x="472"/>
        <item x="675"/>
        <item x="150"/>
        <item x="167"/>
        <item x="517"/>
        <item x="182"/>
        <item x="639"/>
        <item x="536"/>
        <item x="54"/>
        <item x="177"/>
        <item x="421"/>
        <item x="670"/>
        <item x="14"/>
        <item x="435"/>
        <item x="409"/>
        <item x="664"/>
        <item x="624"/>
        <item x="222"/>
        <item x="127"/>
        <item x="483"/>
        <item x="233"/>
        <item x="480"/>
        <item x="226"/>
        <item x="686"/>
        <item x="305"/>
        <item x="407"/>
        <item x="308"/>
        <item x="504"/>
        <item x="125"/>
        <item x="245"/>
        <item x="163"/>
        <item x="48"/>
        <item x="211"/>
        <item x="666"/>
        <item x="565"/>
        <item x="311"/>
        <item x="374"/>
        <item x="652"/>
        <item x="623"/>
        <item x="595"/>
        <item x="567"/>
        <item x="531"/>
        <item x="417"/>
        <item x="366"/>
        <item x="55"/>
        <item x="152"/>
        <item x="667"/>
        <item x="410"/>
        <item x="109"/>
        <item x="235"/>
        <item x="566"/>
        <item x="99"/>
        <item x="261"/>
        <item x="349"/>
        <item x="312"/>
        <item x="293"/>
        <item x="52"/>
        <item x="615"/>
        <item x="76"/>
        <item x="92"/>
        <item x="590"/>
        <item x="523"/>
        <item x="611"/>
        <item x="272"/>
        <item x="551"/>
        <item x="119"/>
        <item x="5"/>
        <item x="601"/>
        <item x="384"/>
        <item x="654"/>
        <item x="586"/>
        <item x="66"/>
        <item x="148"/>
        <item x="218"/>
        <item x="275"/>
        <item x="681"/>
        <item x="84"/>
        <item x="85"/>
        <item t="default"/>
      </items>
    </pivotField>
    <pivotField showAll="0"/>
    <pivotField showAll="0"/>
    <pivotField dataField="1" showAll="0"/>
    <pivotField showAll="0"/>
    <pivotField showAll="0"/>
    <pivotField showAll="0"/>
    <pivotField showAll="0">
      <items count="46">
        <item x="30"/>
        <item x="22"/>
        <item x="29"/>
        <item x="2"/>
        <item x="12"/>
        <item x="19"/>
        <item x="14"/>
        <item x="33"/>
        <item x="1"/>
        <item x="24"/>
        <item x="42"/>
        <item x="8"/>
        <item x="6"/>
        <item x="26"/>
        <item x="41"/>
        <item x="0"/>
        <item x="32"/>
        <item x="40"/>
        <item x="20"/>
        <item x="17"/>
        <item x="11"/>
        <item x="21"/>
        <item x="23"/>
        <item x="43"/>
        <item x="27"/>
        <item x="31"/>
        <item x="28"/>
        <item x="18"/>
        <item x="38"/>
        <item x="7"/>
        <item x="34"/>
        <item x="15"/>
        <item x="37"/>
        <item x="39"/>
        <item x="3"/>
        <item x="35"/>
        <item x="10"/>
        <item x="36"/>
        <item x="9"/>
        <item x="5"/>
        <item x="4"/>
        <item x="44"/>
        <item x="25"/>
        <item x="13"/>
        <item x="16"/>
        <item t="default"/>
      </items>
    </pivotField>
    <pivotField axis="axisRow" showAll="0">
      <items count="5">
        <item x="3"/>
        <item x="2"/>
        <item x="0"/>
        <item x="1"/>
        <item t="default"/>
      </items>
    </pivotField>
    <pivotField showAll="0"/>
    <pivotField numFmtId="165" showAll="0"/>
    <pivotField showAll="0"/>
    <pivotField numFmtId="165" showAll="0"/>
    <pivotField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Quantity" fld="4"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2"/>
          </reference>
        </references>
      </pivotArea>
    </chartFormat>
    <chartFormat chart="0" format="3">
      <pivotArea type="data" outline="0" fieldPosition="0">
        <references count="2">
          <reference field="4294967294" count="1" selected="0">
            <x v="0"/>
          </reference>
          <reference field="9" count="1" selected="0">
            <x v="3"/>
          </reference>
        </references>
      </pivotArea>
    </chartFormat>
    <chartFormat chart="0" format="4">
      <pivotArea type="data" outline="0" fieldPosition="0">
        <references count="2">
          <reference field="4294967294" count="1" selected="0">
            <x v="0"/>
          </reference>
          <reference field="9"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9" count="1" selected="0">
            <x v="0"/>
          </reference>
        </references>
      </pivotArea>
    </chartFormat>
    <chartFormat chart="8" format="12">
      <pivotArea type="data" outline="0" fieldPosition="0">
        <references count="2">
          <reference field="4294967294" count="1" selected="0">
            <x v="0"/>
          </reference>
          <reference field="9" count="1" selected="0">
            <x v="1"/>
          </reference>
        </references>
      </pivotArea>
    </chartFormat>
    <chartFormat chart="8" format="13">
      <pivotArea type="data" outline="0" fieldPosition="0">
        <references count="2">
          <reference field="4294967294" count="1" selected="0">
            <x v="0"/>
          </reference>
          <reference field="9" count="1" selected="0">
            <x v="2"/>
          </reference>
        </references>
      </pivotArea>
    </chartFormat>
    <chartFormat chart="8"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3C50A0-F2CC-486D-A476-BFEFFFB1B110}"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5:B70" firstHeaderRow="1" firstDataRow="1" firstDataCol="1"/>
  <pivotFields count="17">
    <pivotField showAll="0"/>
    <pivotField numFmtId="164" showAll="0">
      <items count="690">
        <item x="49"/>
        <item x="578"/>
        <item x="463"/>
        <item x="655"/>
        <item x="420"/>
        <item x="499"/>
        <item x="161"/>
        <item x="149"/>
        <item x="535"/>
        <item x="488"/>
        <item x="673"/>
        <item x="309"/>
        <item x="310"/>
        <item x="336"/>
        <item x="10"/>
        <item x="530"/>
        <item x="496"/>
        <item x="552"/>
        <item x="124"/>
        <item x="603"/>
        <item x="460"/>
        <item x="445"/>
        <item x="64"/>
        <item x="418"/>
        <item x="368"/>
        <item x="240"/>
        <item x="9"/>
        <item x="665"/>
        <item x="267"/>
        <item x="482"/>
        <item x="286"/>
        <item x="315"/>
        <item x="599"/>
        <item x="406"/>
        <item x="325"/>
        <item x="40"/>
        <item x="333"/>
        <item x="533"/>
        <item x="581"/>
        <item x="56"/>
        <item x="588"/>
        <item x="657"/>
        <item x="505"/>
        <item x="102"/>
        <item x="647"/>
        <item x="129"/>
        <item x="303"/>
        <item x="556"/>
        <item x="165"/>
        <item x="96"/>
        <item x="202"/>
        <item x="28"/>
        <item x="360"/>
        <item x="225"/>
        <item x="273"/>
        <item x="72"/>
        <item x="110"/>
        <item x="425"/>
        <item x="605"/>
        <item x="320"/>
        <item x="458"/>
        <item x="335"/>
        <item x="294"/>
        <item x="25"/>
        <item x="253"/>
        <item x="302"/>
        <item x="0"/>
        <item x="375"/>
        <item x="467"/>
        <item x="510"/>
        <item x="77"/>
        <item x="111"/>
        <item x="144"/>
        <item x="274"/>
        <item x="387"/>
        <item x="413"/>
        <item x="198"/>
        <item x="58"/>
        <item x="631"/>
        <item x="619"/>
        <item x="637"/>
        <item x="638"/>
        <item x="620"/>
        <item x="241"/>
        <item x="136"/>
        <item x="266"/>
        <item x="100"/>
        <item x="679"/>
        <item x="82"/>
        <item x="18"/>
        <item x="633"/>
        <item x="564"/>
        <item x="539"/>
        <item x="115"/>
        <item x="394"/>
        <item x="231"/>
        <item x="468"/>
        <item x="529"/>
        <item x="33"/>
        <item x="271"/>
        <item x="574"/>
        <item x="438"/>
        <item x="373"/>
        <item x="569"/>
        <item x="268"/>
        <item x="332"/>
        <item x="627"/>
        <item x="169"/>
        <item x="162"/>
        <item x="437"/>
        <item x="278"/>
        <item x="317"/>
        <item x="288"/>
        <item x="104"/>
        <item x="93"/>
        <item x="550"/>
        <item x="677"/>
        <item x="626"/>
        <item x="238"/>
        <item x="397"/>
        <item x="279"/>
        <item x="43"/>
        <item x="139"/>
        <item x="610"/>
        <item x="621"/>
        <item x="1"/>
        <item x="331"/>
        <item x="30"/>
        <item x="672"/>
        <item x="622"/>
        <item x="650"/>
        <item x="500"/>
        <item x="676"/>
        <item x="378"/>
        <item x="528"/>
        <item x="432"/>
        <item x="475"/>
        <item x="559"/>
        <item x="280"/>
        <item x="474"/>
        <item x="65"/>
        <item x="388"/>
        <item x="687"/>
        <item x="426"/>
        <item x="287"/>
        <item x="16"/>
        <item x="244"/>
        <item x="57"/>
        <item x="354"/>
        <item x="106"/>
        <item x="431"/>
        <item x="256"/>
        <item x="29"/>
        <item x="137"/>
        <item x="179"/>
        <item x="247"/>
        <item x="183"/>
        <item x="81"/>
        <item x="582"/>
        <item x="446"/>
        <item x="276"/>
        <item x="32"/>
        <item x="364"/>
        <item x="405"/>
        <item x="229"/>
        <item x="17"/>
        <item x="258"/>
        <item x="573"/>
        <item x="600"/>
        <item x="345"/>
        <item x="292"/>
        <item x="534"/>
        <item x="356"/>
        <item x="355"/>
        <item x="98"/>
        <item x="554"/>
        <item x="153"/>
        <item x="379"/>
        <item x="466"/>
        <item x="42"/>
        <item x="485"/>
        <item x="265"/>
        <item x="520"/>
        <item x="257"/>
        <item x="184"/>
        <item x="157"/>
        <item x="502"/>
        <item x="191"/>
        <item x="141"/>
        <item x="319"/>
        <item x="371"/>
        <item x="164"/>
        <item x="221"/>
        <item x="563"/>
        <item x="289"/>
        <item x="625"/>
        <item x="24"/>
        <item x="680"/>
        <item x="4"/>
        <item x="297"/>
        <item x="215"/>
        <item x="262"/>
        <item x="671"/>
        <item x="350"/>
        <item x="454"/>
        <item x="11"/>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12"/>
        <item x="525"/>
        <item x="512"/>
        <item x="209"/>
        <item x="166"/>
        <item x="26"/>
        <item x="181"/>
        <item x="419"/>
        <item x="444"/>
        <item x="79"/>
        <item x="31"/>
        <item x="486"/>
        <item x="521"/>
        <item x="477"/>
        <item x="73"/>
        <item x="457"/>
        <item x="212"/>
        <item x="393"/>
        <item x="594"/>
        <item x="95"/>
        <item x="242"/>
        <item x="386"/>
        <item x="449"/>
        <item x="126"/>
        <item x="37"/>
        <item x="53"/>
        <item x="568"/>
        <item x="94"/>
        <item x="296"/>
        <item x="234"/>
        <item x="507"/>
        <item x="277"/>
        <item x="439"/>
        <item x="236"/>
        <item x="207"/>
        <item x="284"/>
        <item x="635"/>
        <item x="401"/>
        <item x="478"/>
        <item x="602"/>
        <item x="199"/>
        <item x="69"/>
        <item x="524"/>
        <item x="41"/>
        <item x="495"/>
        <item x="640"/>
        <item x="372"/>
        <item x="214"/>
        <item x="381"/>
        <item x="130"/>
        <item x="402"/>
        <item x="112"/>
        <item x="174"/>
        <item x="470"/>
        <item x="243"/>
        <item x="440"/>
        <item x="376"/>
        <item x="39"/>
        <item x="416"/>
        <item x="97"/>
        <item x="557"/>
        <item x="117"/>
        <item x="456"/>
        <item x="484"/>
        <item x="133"/>
        <item x="105"/>
        <item x="252"/>
        <item x="304"/>
        <item x="295"/>
        <item x="560"/>
        <item x="542"/>
        <item x="519"/>
        <item x="208"/>
        <item x="128"/>
        <item x="497"/>
        <item x="83"/>
        <item x="642"/>
        <item x="189"/>
        <item x="577"/>
        <item x="392"/>
        <item x="314"/>
        <item x="395"/>
        <item x="255"/>
        <item x="178"/>
        <item x="492"/>
        <item x="132"/>
        <item x="190"/>
        <item x="210"/>
        <item x="134"/>
        <item x="659"/>
        <item x="513"/>
        <item x="688"/>
        <item x="156"/>
        <item x="377"/>
        <item x="313"/>
        <item x="570"/>
        <item x="429"/>
        <item x="63"/>
        <item x="414"/>
        <item x="324"/>
        <item x="20"/>
        <item x="51"/>
        <item x="327"/>
        <item x="606"/>
        <item x="38"/>
        <item x="471"/>
        <item x="88"/>
        <item x="330"/>
        <item x="609"/>
        <item x="348"/>
        <item x="604"/>
        <item x="473"/>
        <item x="469"/>
        <item x="540"/>
        <item x="661"/>
        <item x="545"/>
        <item x="224"/>
        <item x="669"/>
        <item x="400"/>
        <item x="656"/>
        <item x="338"/>
        <item x="3"/>
        <item x="59"/>
        <item x="269"/>
        <item x="86"/>
        <item x="205"/>
        <item x="598"/>
        <item x="186"/>
        <item x="430"/>
        <item x="249"/>
        <item x="145"/>
        <item x="237"/>
        <item x="404"/>
        <item x="571"/>
        <item x="450"/>
        <item x="411"/>
        <item x="116"/>
        <item x="19"/>
        <item x="341"/>
        <item x="515"/>
        <item x="142"/>
        <item x="561"/>
        <item x="239"/>
        <item x="176"/>
        <item x="358"/>
        <item x="682"/>
        <item x="541"/>
        <item x="481"/>
        <item x="60"/>
        <item x="547"/>
        <item x="644"/>
        <item x="353"/>
        <item x="434"/>
        <item x="260"/>
        <item x="663"/>
        <item x="359"/>
        <item x="120"/>
        <item x="71"/>
        <item x="146"/>
        <item x="597"/>
        <item x="123"/>
        <item x="447"/>
        <item x="592"/>
        <item x="596"/>
        <item x="685"/>
        <item x="326"/>
        <item x="674"/>
        <item x="389"/>
        <item x="318"/>
        <item x="362"/>
        <item x="8"/>
        <item x="628"/>
        <item x="415"/>
        <item x="285"/>
        <item x="254"/>
        <item x="87"/>
        <item x="452"/>
        <item x="50"/>
        <item x="544"/>
        <item x="103"/>
        <item x="455"/>
        <item x="108"/>
        <item x="147"/>
        <item x="2"/>
        <item x="385"/>
        <item x="251"/>
        <item x="684"/>
        <item x="562"/>
        <item x="200"/>
        <item x="246"/>
        <item x="516"/>
        <item x="196"/>
        <item x="180"/>
        <item x="35"/>
        <item x="632"/>
        <item x="34"/>
        <item x="448"/>
        <item x="89"/>
        <item x="636"/>
        <item x="171"/>
        <item x="337"/>
        <item x="154"/>
        <item x="527"/>
        <item x="526"/>
        <item x="608"/>
        <item x="75"/>
        <item x="548"/>
        <item x="140"/>
        <item x="187"/>
        <item x="442"/>
        <item x="464"/>
        <item x="630"/>
        <item x="228"/>
        <item x="423"/>
        <item x="490"/>
        <item x="334"/>
        <item x="230"/>
        <item x="427"/>
        <item x="367"/>
        <item x="192"/>
        <item x="170"/>
        <item x="118"/>
        <item x="290"/>
        <item x="522"/>
        <item x="641"/>
        <item x="70"/>
        <item x="399"/>
        <item x="532"/>
        <item x="223"/>
        <item x="299"/>
        <item x="217"/>
        <item x="21"/>
        <item x="44"/>
        <item x="135"/>
        <item x="270"/>
        <item x="138"/>
        <item x="382"/>
        <item x="195"/>
        <item x="316"/>
        <item x="428"/>
        <item x="451"/>
        <item x="361"/>
        <item x="614"/>
        <item x="45"/>
        <item x="307"/>
        <item x="68"/>
        <item x="22"/>
        <item x="160"/>
        <item x="168"/>
        <item x="518"/>
        <item x="23"/>
        <item x="436"/>
        <item x="121"/>
        <item x="660"/>
        <item x="344"/>
        <item x="629"/>
        <item x="46"/>
        <item x="391"/>
        <item x="607"/>
        <item x="339"/>
        <item x="363"/>
        <item x="370"/>
        <item x="352"/>
        <item x="351"/>
        <item x="555"/>
        <item x="282"/>
        <item x="232"/>
        <item x="264"/>
        <item x="398"/>
        <item x="114"/>
        <item x="342"/>
        <item x="328"/>
        <item x="412"/>
        <item x="553"/>
        <item x="301"/>
        <item x="648"/>
        <item x="508"/>
        <item x="62"/>
        <item x="323"/>
        <item x="347"/>
        <item x="441"/>
        <item x="616"/>
        <item x="646"/>
        <item x="67"/>
        <item x="329"/>
        <item x="579"/>
        <item x="479"/>
        <item x="185"/>
        <item x="107"/>
        <item x="283"/>
        <item x="78"/>
        <item x="151"/>
        <item x="390"/>
        <item x="101"/>
        <item x="220"/>
        <item x="501"/>
        <item x="172"/>
        <item x="91"/>
        <item x="465"/>
        <item x="662"/>
        <item x="511"/>
        <item x="197"/>
        <item x="248"/>
        <item x="493"/>
        <item x="343"/>
        <item x="453"/>
        <item x="433"/>
        <item x="653"/>
        <item x="113"/>
        <item x="584"/>
        <item x="159"/>
        <item x="188"/>
        <item x="143"/>
        <item x="618"/>
        <item x="634"/>
        <item x="15"/>
        <item x="612"/>
        <item x="219"/>
        <item x="74"/>
        <item x="443"/>
        <item x="461"/>
        <item x="357"/>
        <item x="250"/>
        <item x="462"/>
        <item x="589"/>
        <item x="380"/>
        <item x="7"/>
        <item x="678"/>
        <item x="580"/>
        <item x="213"/>
        <item x="514"/>
        <item x="36"/>
        <item x="491"/>
        <item x="506"/>
        <item x="131"/>
        <item x="408"/>
        <item x="558"/>
        <item x="322"/>
        <item x="683"/>
        <item x="575"/>
        <item x="204"/>
        <item x="549"/>
        <item x="543"/>
        <item x="651"/>
        <item x="613"/>
        <item x="291"/>
        <item x="487"/>
        <item x="369"/>
        <item x="47"/>
        <item x="643"/>
        <item x="424"/>
        <item x="263"/>
        <item x="572"/>
        <item x="591"/>
        <item x="422"/>
        <item x="80"/>
        <item x="340"/>
        <item x="668"/>
        <item x="537"/>
        <item x="201"/>
        <item x="61"/>
        <item x="658"/>
        <item x="173"/>
        <item x="403"/>
        <item x="538"/>
        <item x="587"/>
        <item x="396"/>
        <item x="6"/>
        <item x="13"/>
        <item x="617"/>
        <item x="503"/>
        <item x="300"/>
        <item x="27"/>
        <item x="546"/>
        <item x="649"/>
        <item x="509"/>
        <item x="122"/>
        <item x="472"/>
        <item x="675"/>
        <item x="150"/>
        <item x="167"/>
        <item x="517"/>
        <item x="182"/>
        <item x="639"/>
        <item x="536"/>
        <item x="54"/>
        <item x="177"/>
        <item x="421"/>
        <item x="670"/>
        <item x="14"/>
        <item x="435"/>
        <item x="409"/>
        <item x="664"/>
        <item x="624"/>
        <item x="222"/>
        <item x="127"/>
        <item x="483"/>
        <item x="233"/>
        <item x="480"/>
        <item x="226"/>
        <item x="686"/>
        <item x="305"/>
        <item x="407"/>
        <item x="308"/>
        <item x="504"/>
        <item x="125"/>
        <item x="245"/>
        <item x="163"/>
        <item x="48"/>
        <item x="211"/>
        <item x="666"/>
        <item x="565"/>
        <item x="311"/>
        <item x="374"/>
        <item x="652"/>
        <item x="623"/>
        <item x="595"/>
        <item x="567"/>
        <item x="531"/>
        <item x="417"/>
        <item x="366"/>
        <item x="55"/>
        <item x="152"/>
        <item x="667"/>
        <item x="410"/>
        <item x="109"/>
        <item x="235"/>
        <item x="566"/>
        <item x="99"/>
        <item x="261"/>
        <item x="349"/>
        <item x="312"/>
        <item x="293"/>
        <item x="52"/>
        <item x="615"/>
        <item x="76"/>
        <item x="92"/>
        <item x="590"/>
        <item x="523"/>
        <item x="611"/>
        <item x="272"/>
        <item x="551"/>
        <item x="119"/>
        <item x="5"/>
        <item x="601"/>
        <item x="384"/>
        <item x="654"/>
        <item x="586"/>
        <item x="66"/>
        <item x="148"/>
        <item x="218"/>
        <item x="275"/>
        <item x="681"/>
        <item x="84"/>
        <item x="85"/>
        <item t="default"/>
      </items>
    </pivotField>
    <pivotField showAll="0"/>
    <pivotField showAll="0"/>
    <pivotField showAll="0"/>
    <pivotField showAll="0"/>
    <pivotField showAll="0"/>
    <pivotField showAll="0"/>
    <pivotField showAll="0"/>
    <pivotField showAll="0"/>
    <pivotField showAll="0">
      <items count="5">
        <item x="0"/>
        <item x="1"/>
        <item x="3"/>
        <item x="2"/>
        <item t="default"/>
      </items>
    </pivotField>
    <pivotField numFmtId="165" showAll="0"/>
    <pivotField dataField="1" showAll="0"/>
    <pivotField numFmtId="165" showAll="0"/>
    <pivotField axis="axisRow" showAll="0" sortType="ascending">
      <items count="5">
        <item x="0"/>
        <item x="1"/>
        <item x="3"/>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6">
        <item x="0"/>
        <item x="1"/>
        <item x="2"/>
        <item x="3"/>
        <item x="4"/>
        <item x="5"/>
      </items>
    </pivotField>
  </pivotFields>
  <rowFields count="1">
    <field x="14"/>
  </rowFields>
  <rowItems count="5">
    <i>
      <x v="2"/>
    </i>
    <i>
      <x v="1"/>
    </i>
    <i>
      <x/>
    </i>
    <i>
      <x v="3"/>
    </i>
    <i t="grand">
      <x/>
    </i>
  </rowItems>
  <colItems count="1">
    <i/>
  </colItems>
  <dataFields count="1">
    <dataField name="Average of Discount" fld="12" subtotal="average" baseField="1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3"/>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0" format="4">
      <pivotArea type="data" outline="0" fieldPosition="0">
        <references count="2">
          <reference field="4294967294" count="1" selected="0">
            <x v="0"/>
          </reference>
          <reference field="14"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4" count="1" selected="0">
            <x v="2"/>
          </reference>
        </references>
      </pivotArea>
    </chartFormat>
    <chartFormat chart="10" format="12">
      <pivotArea type="data" outline="0" fieldPosition="0">
        <references count="2">
          <reference field="4294967294" count="1" selected="0">
            <x v="0"/>
          </reference>
          <reference field="14" count="1" selected="0">
            <x v="1"/>
          </reference>
        </references>
      </pivotArea>
    </chartFormat>
    <chartFormat chart="10" format="13">
      <pivotArea type="data" outline="0" fieldPosition="0">
        <references count="2">
          <reference field="4294967294" count="1" selected="0">
            <x v="0"/>
          </reference>
          <reference field="14" count="1" selected="0">
            <x v="0"/>
          </reference>
        </references>
      </pivotArea>
    </chartFormat>
    <chartFormat chart="10"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5DB3F9-A589-423A-A246-C79C3F20BBB3}" name="PivotTable7" cacheId="1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A3:G53" firstHeaderRow="1" firstDataRow="2" firstDataCol="2"/>
  <pivotFields count="17">
    <pivotField compact="0" outline="0" showAll="0"/>
    <pivotField compact="0" numFmtId="164" outline="0" showAll="0">
      <items count="690">
        <item x="49"/>
        <item x="578"/>
        <item x="463"/>
        <item x="655"/>
        <item x="420"/>
        <item x="499"/>
        <item x="161"/>
        <item x="149"/>
        <item x="535"/>
        <item x="488"/>
        <item x="673"/>
        <item x="309"/>
        <item x="310"/>
        <item x="336"/>
        <item x="10"/>
        <item x="530"/>
        <item x="496"/>
        <item x="552"/>
        <item x="124"/>
        <item x="603"/>
        <item x="460"/>
        <item x="445"/>
        <item x="64"/>
        <item x="418"/>
        <item x="368"/>
        <item x="240"/>
        <item x="9"/>
        <item x="665"/>
        <item x="267"/>
        <item x="482"/>
        <item x="286"/>
        <item x="315"/>
        <item x="599"/>
        <item x="406"/>
        <item x="325"/>
        <item x="40"/>
        <item x="333"/>
        <item x="533"/>
        <item x="581"/>
        <item x="56"/>
        <item x="588"/>
        <item x="657"/>
        <item x="505"/>
        <item x="102"/>
        <item x="647"/>
        <item x="129"/>
        <item x="303"/>
        <item x="556"/>
        <item x="165"/>
        <item x="96"/>
        <item x="202"/>
        <item x="28"/>
        <item x="360"/>
        <item x="225"/>
        <item x="273"/>
        <item x="72"/>
        <item x="110"/>
        <item x="425"/>
        <item x="605"/>
        <item x="320"/>
        <item x="458"/>
        <item x="335"/>
        <item x="294"/>
        <item x="25"/>
        <item x="253"/>
        <item x="302"/>
        <item x="0"/>
        <item x="375"/>
        <item x="467"/>
        <item x="510"/>
        <item x="77"/>
        <item x="111"/>
        <item x="144"/>
        <item x="274"/>
        <item x="387"/>
        <item x="413"/>
        <item x="198"/>
        <item x="58"/>
        <item x="631"/>
        <item x="619"/>
        <item x="637"/>
        <item x="638"/>
        <item x="620"/>
        <item x="241"/>
        <item x="136"/>
        <item x="266"/>
        <item x="100"/>
        <item x="679"/>
        <item x="82"/>
        <item x="18"/>
        <item x="633"/>
        <item x="564"/>
        <item x="539"/>
        <item x="115"/>
        <item x="394"/>
        <item x="231"/>
        <item x="468"/>
        <item x="529"/>
        <item x="33"/>
        <item x="271"/>
        <item x="574"/>
        <item x="438"/>
        <item x="373"/>
        <item x="569"/>
        <item x="268"/>
        <item x="332"/>
        <item x="627"/>
        <item x="169"/>
        <item x="162"/>
        <item x="437"/>
        <item x="278"/>
        <item x="317"/>
        <item x="288"/>
        <item x="104"/>
        <item x="93"/>
        <item x="550"/>
        <item x="677"/>
        <item x="626"/>
        <item x="238"/>
        <item x="397"/>
        <item x="279"/>
        <item x="43"/>
        <item x="139"/>
        <item x="610"/>
        <item x="621"/>
        <item x="1"/>
        <item x="331"/>
        <item x="30"/>
        <item x="672"/>
        <item x="622"/>
        <item x="650"/>
        <item x="500"/>
        <item x="676"/>
        <item x="378"/>
        <item x="528"/>
        <item x="432"/>
        <item x="475"/>
        <item x="559"/>
        <item x="280"/>
        <item x="474"/>
        <item x="65"/>
        <item x="388"/>
        <item x="687"/>
        <item x="426"/>
        <item x="287"/>
        <item x="16"/>
        <item x="244"/>
        <item x="57"/>
        <item x="354"/>
        <item x="106"/>
        <item x="431"/>
        <item x="256"/>
        <item x="29"/>
        <item x="137"/>
        <item x="179"/>
        <item x="247"/>
        <item x="183"/>
        <item x="81"/>
        <item x="582"/>
        <item x="446"/>
        <item x="276"/>
        <item x="32"/>
        <item x="364"/>
        <item x="405"/>
        <item x="229"/>
        <item x="17"/>
        <item x="258"/>
        <item x="573"/>
        <item x="600"/>
        <item x="345"/>
        <item x="292"/>
        <item x="534"/>
        <item x="356"/>
        <item x="355"/>
        <item x="98"/>
        <item x="554"/>
        <item x="153"/>
        <item x="379"/>
        <item x="466"/>
        <item x="42"/>
        <item x="485"/>
        <item x="265"/>
        <item x="520"/>
        <item x="257"/>
        <item x="184"/>
        <item x="157"/>
        <item x="502"/>
        <item x="191"/>
        <item x="141"/>
        <item x="319"/>
        <item x="371"/>
        <item x="164"/>
        <item x="221"/>
        <item x="563"/>
        <item x="289"/>
        <item x="625"/>
        <item x="24"/>
        <item x="680"/>
        <item x="4"/>
        <item x="297"/>
        <item x="215"/>
        <item x="262"/>
        <item x="671"/>
        <item x="350"/>
        <item x="454"/>
        <item x="11"/>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12"/>
        <item x="525"/>
        <item x="512"/>
        <item x="209"/>
        <item x="166"/>
        <item x="26"/>
        <item x="181"/>
        <item x="419"/>
        <item x="444"/>
        <item x="79"/>
        <item x="31"/>
        <item x="486"/>
        <item x="521"/>
        <item x="477"/>
        <item x="73"/>
        <item x="457"/>
        <item x="212"/>
        <item x="393"/>
        <item x="594"/>
        <item x="95"/>
        <item x="242"/>
        <item x="386"/>
        <item x="449"/>
        <item x="126"/>
        <item x="37"/>
        <item x="53"/>
        <item x="568"/>
        <item x="94"/>
        <item x="296"/>
        <item x="234"/>
        <item x="507"/>
        <item x="277"/>
        <item x="439"/>
        <item x="236"/>
        <item x="207"/>
        <item x="284"/>
        <item x="635"/>
        <item x="401"/>
        <item x="478"/>
        <item x="602"/>
        <item x="199"/>
        <item x="69"/>
        <item x="524"/>
        <item x="41"/>
        <item x="495"/>
        <item x="640"/>
        <item x="372"/>
        <item x="214"/>
        <item x="381"/>
        <item x="130"/>
        <item x="402"/>
        <item x="112"/>
        <item x="174"/>
        <item x="470"/>
        <item x="243"/>
        <item x="440"/>
        <item x="376"/>
        <item x="39"/>
        <item x="416"/>
        <item x="97"/>
        <item x="557"/>
        <item x="117"/>
        <item x="456"/>
        <item x="484"/>
        <item x="133"/>
        <item x="105"/>
        <item x="252"/>
        <item x="304"/>
        <item x="295"/>
        <item x="560"/>
        <item x="542"/>
        <item x="519"/>
        <item x="208"/>
        <item x="128"/>
        <item x="497"/>
        <item x="83"/>
        <item x="642"/>
        <item x="189"/>
        <item x="577"/>
        <item x="392"/>
        <item x="314"/>
        <item x="395"/>
        <item x="255"/>
        <item x="178"/>
        <item x="492"/>
        <item x="132"/>
        <item x="190"/>
        <item x="210"/>
        <item x="134"/>
        <item x="659"/>
        <item x="513"/>
        <item x="688"/>
        <item x="156"/>
        <item x="377"/>
        <item x="313"/>
        <item x="570"/>
        <item x="429"/>
        <item x="63"/>
        <item x="414"/>
        <item x="324"/>
        <item x="20"/>
        <item x="51"/>
        <item x="327"/>
        <item x="606"/>
        <item x="38"/>
        <item x="471"/>
        <item x="88"/>
        <item x="330"/>
        <item x="609"/>
        <item x="348"/>
        <item x="604"/>
        <item x="473"/>
        <item x="469"/>
        <item x="540"/>
        <item x="661"/>
        <item x="545"/>
        <item x="224"/>
        <item x="669"/>
        <item x="400"/>
        <item x="656"/>
        <item x="338"/>
        <item x="3"/>
        <item x="59"/>
        <item x="269"/>
        <item x="86"/>
        <item x="205"/>
        <item x="598"/>
        <item x="186"/>
        <item x="430"/>
        <item x="249"/>
        <item x="145"/>
        <item x="237"/>
        <item x="404"/>
        <item x="571"/>
        <item x="450"/>
        <item x="411"/>
        <item x="116"/>
        <item x="19"/>
        <item x="341"/>
        <item x="515"/>
        <item x="142"/>
        <item x="561"/>
        <item x="239"/>
        <item x="176"/>
        <item x="358"/>
        <item x="682"/>
        <item x="541"/>
        <item x="481"/>
        <item x="60"/>
        <item x="547"/>
        <item x="644"/>
        <item x="353"/>
        <item x="434"/>
        <item x="260"/>
        <item x="663"/>
        <item x="359"/>
        <item x="120"/>
        <item x="71"/>
        <item x="146"/>
        <item x="597"/>
        <item x="123"/>
        <item x="447"/>
        <item x="592"/>
        <item x="596"/>
        <item x="685"/>
        <item x="326"/>
        <item x="674"/>
        <item x="389"/>
        <item x="318"/>
        <item x="362"/>
        <item x="8"/>
        <item x="628"/>
        <item x="415"/>
        <item x="285"/>
        <item x="254"/>
        <item x="87"/>
        <item x="452"/>
        <item x="50"/>
        <item x="544"/>
        <item x="103"/>
        <item x="455"/>
        <item x="108"/>
        <item x="147"/>
        <item x="2"/>
        <item x="385"/>
        <item x="251"/>
        <item x="684"/>
        <item x="562"/>
        <item x="200"/>
        <item x="246"/>
        <item x="516"/>
        <item x="196"/>
        <item x="180"/>
        <item x="35"/>
        <item x="632"/>
        <item x="34"/>
        <item x="448"/>
        <item x="89"/>
        <item x="636"/>
        <item x="171"/>
        <item x="337"/>
        <item x="154"/>
        <item x="527"/>
        <item x="526"/>
        <item x="608"/>
        <item x="75"/>
        <item x="548"/>
        <item x="140"/>
        <item x="187"/>
        <item x="442"/>
        <item x="464"/>
        <item x="630"/>
        <item x="228"/>
        <item x="423"/>
        <item x="490"/>
        <item x="334"/>
        <item x="230"/>
        <item x="427"/>
        <item x="367"/>
        <item x="192"/>
        <item x="170"/>
        <item x="118"/>
        <item x="290"/>
        <item x="522"/>
        <item x="641"/>
        <item x="70"/>
        <item x="399"/>
        <item x="532"/>
        <item x="223"/>
        <item x="299"/>
        <item x="217"/>
        <item x="21"/>
        <item x="44"/>
        <item x="135"/>
        <item x="270"/>
        <item x="138"/>
        <item x="382"/>
        <item x="195"/>
        <item x="316"/>
        <item x="428"/>
        <item x="451"/>
        <item x="361"/>
        <item x="614"/>
        <item x="45"/>
        <item x="307"/>
        <item x="68"/>
        <item x="22"/>
        <item x="160"/>
        <item x="168"/>
        <item x="518"/>
        <item x="23"/>
        <item x="436"/>
        <item x="121"/>
        <item x="660"/>
        <item x="344"/>
        <item x="629"/>
        <item x="46"/>
        <item x="391"/>
        <item x="607"/>
        <item x="339"/>
        <item x="363"/>
        <item x="370"/>
        <item x="352"/>
        <item x="351"/>
        <item x="555"/>
        <item x="282"/>
        <item x="232"/>
        <item x="264"/>
        <item x="398"/>
        <item x="114"/>
        <item x="342"/>
        <item x="328"/>
        <item x="412"/>
        <item x="553"/>
        <item x="301"/>
        <item x="648"/>
        <item x="508"/>
        <item x="62"/>
        <item x="323"/>
        <item x="347"/>
        <item x="441"/>
        <item x="616"/>
        <item x="646"/>
        <item x="67"/>
        <item x="329"/>
        <item x="579"/>
        <item x="479"/>
        <item x="185"/>
        <item x="107"/>
        <item x="283"/>
        <item x="78"/>
        <item x="151"/>
        <item x="390"/>
        <item x="101"/>
        <item x="220"/>
        <item x="501"/>
        <item x="172"/>
        <item x="91"/>
        <item x="465"/>
        <item x="662"/>
        <item x="511"/>
        <item x="197"/>
        <item x="248"/>
        <item x="493"/>
        <item x="343"/>
        <item x="453"/>
        <item x="433"/>
        <item x="653"/>
        <item x="113"/>
        <item x="584"/>
        <item x="159"/>
        <item x="188"/>
        <item x="143"/>
        <item x="618"/>
        <item x="634"/>
        <item x="15"/>
        <item x="612"/>
        <item x="219"/>
        <item x="74"/>
        <item x="443"/>
        <item x="461"/>
        <item x="357"/>
        <item x="250"/>
        <item x="462"/>
        <item x="589"/>
        <item x="380"/>
        <item x="7"/>
        <item x="678"/>
        <item x="580"/>
        <item x="213"/>
        <item x="514"/>
        <item x="36"/>
        <item x="491"/>
        <item x="506"/>
        <item x="131"/>
        <item x="408"/>
        <item x="558"/>
        <item x="322"/>
        <item x="683"/>
        <item x="575"/>
        <item x="204"/>
        <item x="549"/>
        <item x="543"/>
        <item x="651"/>
        <item x="613"/>
        <item x="291"/>
        <item x="487"/>
        <item x="369"/>
        <item x="47"/>
        <item x="643"/>
        <item x="424"/>
        <item x="263"/>
        <item x="572"/>
        <item x="591"/>
        <item x="422"/>
        <item x="80"/>
        <item x="340"/>
        <item x="668"/>
        <item x="537"/>
        <item x="201"/>
        <item x="61"/>
        <item x="658"/>
        <item x="173"/>
        <item x="403"/>
        <item x="538"/>
        <item x="587"/>
        <item x="396"/>
        <item x="6"/>
        <item x="13"/>
        <item x="617"/>
        <item x="503"/>
        <item x="300"/>
        <item x="27"/>
        <item x="546"/>
        <item x="649"/>
        <item x="509"/>
        <item x="122"/>
        <item x="472"/>
        <item x="675"/>
        <item x="150"/>
        <item x="167"/>
        <item x="517"/>
        <item x="182"/>
        <item x="639"/>
        <item x="536"/>
        <item x="54"/>
        <item x="177"/>
        <item x="421"/>
        <item x="670"/>
        <item x="14"/>
        <item x="435"/>
        <item x="409"/>
        <item x="664"/>
        <item x="624"/>
        <item x="222"/>
        <item x="127"/>
        <item x="483"/>
        <item x="233"/>
        <item x="480"/>
        <item x="226"/>
        <item x="686"/>
        <item x="305"/>
        <item x="407"/>
        <item x="308"/>
        <item x="504"/>
        <item x="125"/>
        <item x="245"/>
        <item x="163"/>
        <item x="48"/>
        <item x="211"/>
        <item x="666"/>
        <item x="565"/>
        <item x="311"/>
        <item x="374"/>
        <item x="652"/>
        <item x="623"/>
        <item x="595"/>
        <item x="567"/>
        <item x="531"/>
        <item x="417"/>
        <item x="366"/>
        <item x="55"/>
        <item x="152"/>
        <item x="667"/>
        <item x="410"/>
        <item x="109"/>
        <item x="235"/>
        <item x="566"/>
        <item x="99"/>
        <item x="261"/>
        <item x="349"/>
        <item x="312"/>
        <item x="293"/>
        <item x="52"/>
        <item x="615"/>
        <item x="76"/>
        <item x="92"/>
        <item x="590"/>
        <item x="523"/>
        <item x="611"/>
        <item x="272"/>
        <item x="551"/>
        <item x="119"/>
        <item x="5"/>
        <item x="601"/>
        <item x="384"/>
        <item x="654"/>
        <item x="586"/>
        <item x="66"/>
        <item x="148"/>
        <item x="218"/>
        <item x="275"/>
        <item x="681"/>
        <item x="84"/>
        <item x="85"/>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items count="213">
        <item x="39"/>
        <item x="100"/>
        <item x="54"/>
        <item x="31"/>
        <item x="153"/>
        <item x="76"/>
        <item x="14"/>
        <item x="177"/>
        <item x="207"/>
        <item x="140"/>
        <item x="185"/>
        <item x="17"/>
        <item x="205"/>
        <item x="114"/>
        <item x="84"/>
        <item x="118"/>
        <item x="161"/>
        <item x="117"/>
        <item x="156"/>
        <item x="175"/>
        <item x="211"/>
        <item x="38"/>
        <item x="164"/>
        <item x="106"/>
        <item x="182"/>
        <item x="113"/>
        <item x="200"/>
        <item x="159"/>
        <item x="86"/>
        <item x="9"/>
        <item x="55"/>
        <item x="198"/>
        <item x="126"/>
        <item x="30"/>
        <item x="11"/>
        <item x="29"/>
        <item x="40"/>
        <item x="149"/>
        <item x="94"/>
        <item x="82"/>
        <item x="127"/>
        <item x="50"/>
        <item x="186"/>
        <item x="22"/>
        <item x="63"/>
        <item x="25"/>
        <item x="59"/>
        <item x="24"/>
        <item x="163"/>
        <item x="67"/>
        <item x="104"/>
        <item x="80"/>
        <item x="195"/>
        <item x="89"/>
        <item x="102"/>
        <item x="134"/>
        <item x="135"/>
        <item x="95"/>
        <item x="178"/>
        <item x="1"/>
        <item x="46"/>
        <item x="20"/>
        <item x="85"/>
        <item x="208"/>
        <item x="144"/>
        <item x="44"/>
        <item x="98"/>
        <item x="124"/>
        <item x="170"/>
        <item x="158"/>
        <item x="160"/>
        <item x="32"/>
        <item x="176"/>
        <item x="83"/>
        <item x="202"/>
        <item x="0"/>
        <item x="143"/>
        <item x="146"/>
        <item x="6"/>
        <item x="133"/>
        <item x="37"/>
        <item x="47"/>
        <item x="77"/>
        <item x="81"/>
        <item x="173"/>
        <item x="107"/>
        <item x="183"/>
        <item x="190"/>
        <item x="87"/>
        <item x="108"/>
        <item x="101"/>
        <item x="154"/>
        <item x="65"/>
        <item x="45"/>
        <item x="27"/>
        <item x="147"/>
        <item x="64"/>
        <item x="123"/>
        <item x="151"/>
        <item x="204"/>
        <item x="36"/>
        <item x="157"/>
        <item x="129"/>
        <item x="58"/>
        <item x="70"/>
        <item x="2"/>
        <item x="69"/>
        <item x="145"/>
        <item x="166"/>
        <item x="139"/>
        <item x="34"/>
        <item x="128"/>
        <item x="23"/>
        <item x="10"/>
        <item x="201"/>
        <item x="116"/>
        <item x="96"/>
        <item x="180"/>
        <item x="12"/>
        <item x="136"/>
        <item x="162"/>
        <item x="210"/>
        <item x="33"/>
        <item x="171"/>
        <item x="7"/>
        <item x="13"/>
        <item x="19"/>
        <item x="99"/>
        <item x="73"/>
        <item x="187"/>
        <item x="110"/>
        <item x="60"/>
        <item x="181"/>
        <item x="189"/>
        <item x="66"/>
        <item x="120"/>
        <item x="4"/>
        <item x="196"/>
        <item x="188"/>
        <item x="42"/>
        <item x="43"/>
        <item x="179"/>
        <item x="88"/>
        <item x="35"/>
        <item x="105"/>
        <item x="206"/>
        <item x="3"/>
        <item x="41"/>
        <item x="91"/>
        <item x="165"/>
        <item x="168"/>
        <item x="191"/>
        <item x="148"/>
        <item x="174"/>
        <item x="193"/>
        <item x="119"/>
        <item x="92"/>
        <item x="169"/>
        <item x="192"/>
        <item x="121"/>
        <item x="150"/>
        <item x="5"/>
        <item x="48"/>
        <item x="72"/>
        <item x="209"/>
        <item x="18"/>
        <item x="152"/>
        <item x="75"/>
        <item x="132"/>
        <item x="78"/>
        <item x="62"/>
        <item x="194"/>
        <item x="21"/>
        <item x="49"/>
        <item x="28"/>
        <item x="112"/>
        <item x="68"/>
        <item x="138"/>
        <item x="15"/>
        <item x="131"/>
        <item x="155"/>
        <item x="93"/>
        <item x="130"/>
        <item x="115"/>
        <item x="71"/>
        <item x="111"/>
        <item x="122"/>
        <item x="26"/>
        <item x="184"/>
        <item x="199"/>
        <item x="167"/>
        <item x="74"/>
        <item x="61"/>
        <item x="8"/>
        <item x="90"/>
        <item x="142"/>
        <item x="56"/>
        <item x="52"/>
        <item x="53"/>
        <item x="97"/>
        <item x="51"/>
        <item x="109"/>
        <item x="103"/>
        <item x="57"/>
        <item x="137"/>
        <item x="197"/>
        <item x="203"/>
        <item x="141"/>
        <item x="16"/>
        <item x="172"/>
        <item x="79"/>
        <item x="125"/>
        <item t="default"/>
      </items>
    </pivotField>
    <pivotField compact="0" outline="0" showAll="0">
      <items count="46">
        <item x="30"/>
        <item x="22"/>
        <item x="29"/>
        <item x="2"/>
        <item x="12"/>
        <item x="19"/>
        <item x="14"/>
        <item x="33"/>
        <item x="1"/>
        <item x="24"/>
        <item x="42"/>
        <item x="8"/>
        <item x="6"/>
        <item x="26"/>
        <item x="41"/>
        <item x="0"/>
        <item x="32"/>
        <item x="40"/>
        <item x="20"/>
        <item x="17"/>
        <item x="11"/>
        <item x="21"/>
        <item x="23"/>
        <item x="43"/>
        <item x="27"/>
        <item x="31"/>
        <item x="28"/>
        <item x="18"/>
        <item x="38"/>
        <item x="7"/>
        <item x="34"/>
        <item x="15"/>
        <item x="37"/>
        <item x="39"/>
        <item x="3"/>
        <item x="35"/>
        <item x="10"/>
        <item x="36"/>
        <item x="9"/>
        <item x="5"/>
        <item x="4"/>
        <item x="44"/>
        <item x="25"/>
        <item x="13"/>
        <item x="16"/>
        <item t="default"/>
      </items>
    </pivotField>
    <pivotField compact="0" outline="0" showAll="0">
      <items count="5">
        <item x="3"/>
        <item x="2"/>
        <item x="0"/>
        <item x="1"/>
        <item t="default"/>
      </items>
    </pivotField>
    <pivotField compact="0" outline="0" showAll="0">
      <items count="5">
        <item x="0"/>
        <item x="1"/>
        <item x="3"/>
        <item x="2"/>
        <item t="default"/>
      </items>
    </pivotField>
    <pivotField compact="0" numFmtId="165" outline="0" showAll="0"/>
    <pivotField compact="0" outline="0" showAll="0">
      <items count="12">
        <item x="0"/>
        <item x="7"/>
        <item x="8"/>
        <item x="2"/>
        <item x="3"/>
        <item x="6"/>
        <item x="9"/>
        <item x="1"/>
        <item x="4"/>
        <item x="5"/>
        <item x="10"/>
        <item t="default"/>
      </items>
    </pivotField>
    <pivotField dataField="1" compact="0" numFmtId="165" outline="0" showAll="0"/>
    <pivotField axis="axisCol" compact="0" outline="0" showAll="0">
      <items count="5">
        <item x="0"/>
        <item x="1"/>
        <item x="3"/>
        <item x="2"/>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7">
        <item x="0"/>
        <item x="1"/>
        <item x="2"/>
        <item x="3"/>
        <item x="4"/>
        <item x="5"/>
        <item t="default"/>
      </items>
    </pivotField>
  </pivotFields>
  <rowFields count="2">
    <field x="16"/>
    <field x="15"/>
  </rowFields>
  <rowItems count="49">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t="default">
      <x v="4"/>
    </i>
    <i t="grand">
      <x/>
    </i>
  </rowItems>
  <colFields count="1">
    <field x="14"/>
  </colFields>
  <colItems count="5">
    <i>
      <x/>
    </i>
    <i>
      <x v="1"/>
    </i>
    <i>
      <x v="2"/>
    </i>
    <i>
      <x v="3"/>
    </i>
    <i t="grand">
      <x/>
    </i>
  </colItems>
  <dataFields count="1">
    <dataField name="Sum of Sales" fld="13" baseField="15" baseItem="1" numFmtId="1"/>
  </dataFields>
  <chartFormats count="8">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1" format="3" series="1">
      <pivotArea type="data" outline="0" fieldPosition="0">
        <references count="2">
          <reference field="4294967294" count="1" selected="0">
            <x v="0"/>
          </reference>
          <reference field="14" count="1" selected="0">
            <x v="3"/>
          </reference>
        </references>
      </pivotArea>
    </chartFormat>
    <chartFormat chart="5" format="8" series="1">
      <pivotArea type="data" outline="0" fieldPosition="0">
        <references count="2">
          <reference field="4294967294" count="1" selected="0">
            <x v="0"/>
          </reference>
          <reference field="14" count="1" selected="0">
            <x v="0"/>
          </reference>
        </references>
      </pivotArea>
    </chartFormat>
    <chartFormat chart="5" format="9" series="1">
      <pivotArea type="data" outline="0" fieldPosition="0">
        <references count="2">
          <reference field="4294967294" count="1" selected="0">
            <x v="0"/>
          </reference>
          <reference field="14" count="1" selected="0">
            <x v="1"/>
          </reference>
        </references>
      </pivotArea>
    </chartFormat>
    <chartFormat chart="5" format="10" series="1">
      <pivotArea type="data" outline="0" fieldPosition="0">
        <references count="2">
          <reference field="4294967294" count="1" selected="0">
            <x v="0"/>
          </reference>
          <reference field="14" count="1" selected="0">
            <x v="2"/>
          </reference>
        </references>
      </pivotArea>
    </chartFormat>
    <chartFormat chart="5" format="11" series="1">
      <pivotArea type="data" outline="0" fieldPosition="0">
        <references count="2">
          <reference field="4294967294" count="1" selected="0">
            <x v="0"/>
          </reference>
          <reference field="14" count="1" selected="0">
            <x v="3"/>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EE54313-DEB8-4F07-B4BF-52550B0C183E}" sourceName="Segment">
  <pivotTables>
    <pivotTable tabId="8" name="PivotTable7"/>
  </pivotTables>
  <data>
    <tabular pivotCacheId="154336203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A243B6-11FA-4BCA-9829-73E70CF854AC}" sourceName="Region">
  <pivotTables>
    <pivotTable tabId="8" name="PivotTable7"/>
  </pivotTables>
  <data>
    <tabular pivotCacheId="1543362034">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6A3E3B5-0408-4405-B3B5-A3023BD6D052}" cache="Slicer_Segment" caption="Segment" style="Slicer Style 1" rowHeight="241300"/>
  <slicer name="Region" xr10:uid="{DBF84CC5-8DCC-4A7A-9EDC-17C2E1014CDC}" cache="Slicer_Region" caption="Region"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B314B9BC-D5B1-4521-BA71-475BB8696579}" cache="Slicer_Segment" caption="Segment" style="Slicer Style 1" rowHeight="241300"/>
  <slicer name="Region 1" xr10:uid="{DFFF8155-4905-4319-A7DE-C1FEFFA60D8D}" cache="Slicer_Region" caption="Region"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EEFACA-4857-4D18-B201-51D7A3653983}" sourceName="Order Date">
  <pivotTables>
    <pivotTable tabId="8" name="PivotTable7"/>
  </pivotTables>
  <state minimalRefreshVersion="6" lastRefreshVersion="6" pivotCacheId="1543362034"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11691DC-E086-4129-B8DE-EEF2E523386F}" cache="NativeTimeline_Order_Date" caption="Order Date" level="2" selectionLevel="2" scrollPosition="2019-01-01T00:00:00" style="blue"/>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281A12D5-056A-4347-9E71-D8A05C8C6C54}" cache="NativeTimeline_Order_Date" caption="Order Date" level="2" selectionLevel="2" scrollPosition="2019-01-01T00:00:00" style="blue"/>
</timeline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06ED-24E6-406D-B810-11441F5F73AB}">
  <dimension ref="A1:O2122"/>
  <sheetViews>
    <sheetView zoomScale="64" workbookViewId="0">
      <selection activeCell="D2120" sqref="D2120"/>
    </sheetView>
  </sheetViews>
  <sheetFormatPr defaultRowHeight="14.4" x14ac:dyDescent="0.55000000000000004"/>
  <cols>
    <col min="1" max="1" width="14.5234375" bestFit="1" customWidth="1"/>
    <col min="2" max="2" width="11.5234375" bestFit="1" customWidth="1"/>
    <col min="3" max="3" width="10.62890625" bestFit="1" customWidth="1"/>
    <col min="4" max="4" width="16" bestFit="1" customWidth="1"/>
    <col min="5" max="5" width="7.734375" bestFit="1" customWidth="1"/>
    <col min="6" max="6" width="20.15625" bestFit="1" customWidth="1"/>
    <col min="7" max="7" width="10.9453125" bestFit="1" customWidth="1"/>
    <col min="8" max="8" width="14.41796875" bestFit="1" customWidth="1"/>
    <col min="9" max="9" width="16.7890625" bestFit="1" customWidth="1"/>
    <col min="10" max="10" width="6.578125" bestFit="1" customWidth="1"/>
    <col min="11" max="11" width="11.41796875" bestFit="1" customWidth="1"/>
    <col min="12" max="12" width="8.5234375" bestFit="1" customWidth="1"/>
    <col min="13" max="13" width="7.83984375" bestFit="1" customWidth="1"/>
    <col min="14" max="14" width="10.05078125" bestFit="1" customWidth="1"/>
    <col min="15" max="15" width="17.578125" bestFit="1" customWidth="1"/>
  </cols>
  <sheetData>
    <row r="1" spans="1:15" x14ac:dyDescent="0.55000000000000004">
      <c r="A1" s="4" t="s">
        <v>0</v>
      </c>
      <c r="B1" s="4" t="s">
        <v>1</v>
      </c>
      <c r="C1" s="4" t="s">
        <v>2</v>
      </c>
      <c r="D1" s="4" t="s">
        <v>10</v>
      </c>
      <c r="E1" s="4" t="s">
        <v>15</v>
      </c>
      <c r="F1" s="4" t="s">
        <v>3</v>
      </c>
      <c r="G1" s="4" t="s">
        <v>4</v>
      </c>
      <c r="H1" s="4" t="s">
        <v>6</v>
      </c>
      <c r="I1" s="4" t="s">
        <v>7</v>
      </c>
      <c r="J1" s="4" t="s">
        <v>9</v>
      </c>
      <c r="K1" s="4" t="s">
        <v>12</v>
      </c>
      <c r="L1" s="4" t="s">
        <v>4386</v>
      </c>
      <c r="M1" s="4" t="s">
        <v>16</v>
      </c>
      <c r="N1" s="4" t="s">
        <v>14</v>
      </c>
      <c r="O1" s="4" t="s">
        <v>4385</v>
      </c>
    </row>
    <row r="2" spans="1:15" x14ac:dyDescent="0.55000000000000004">
      <c r="A2" t="s">
        <v>18</v>
      </c>
      <c r="B2" s="2">
        <v>43600</v>
      </c>
      <c r="C2" t="s">
        <v>19</v>
      </c>
      <c r="D2" t="s">
        <v>26</v>
      </c>
      <c r="E2">
        <v>2</v>
      </c>
      <c r="F2" t="str">
        <f>_xlfn.XLOOKUP(orders!C2,customers!A2:A2122,customers!B2:B2122,,0)</f>
        <v>Claire Gute</v>
      </c>
      <c r="G2" t="str" cm="1">
        <f t="array" ref="G2:G2122">_xlfn.XLOOKUP(C2:C2122,customers!A2:A2122,customers!C2:C2122)</f>
        <v>Consumer</v>
      </c>
      <c r="H2" t="str" cm="1">
        <f t="array" ref="H2:H2122">_xlfn.XLOOKUP(C2:C2122,customers!A2:A2122,customers!E2:E2122)</f>
        <v>Henderson</v>
      </c>
      <c r="I2" t="str" cm="1">
        <f t="array" ref="I2:I2122">_xlfn.XLOOKUP(C2:C2122,customers!A2:A2122,customers!F2:F2122)</f>
        <v>Kentucky</v>
      </c>
      <c r="J2" t="str" cm="1">
        <f t="array" ref="J2:J2122">_xlfn.XLOOKUP(C2:C2122,customers!A2:A2122,customers!H2:H2122)</f>
        <v>South</v>
      </c>
      <c r="K2" t="str">
        <f>INDEX(products!$A$1:$G$2122,MATCH(orders!$D2,products!$A$1:$A$2122,0),MATCH(orders!K$1,products!$A$1:$G$1,0))</f>
        <v>BkCs</v>
      </c>
      <c r="L2" s="3">
        <f>INDEX(products!$A$1:$G$2122,MATCH(orders!$D2,products!$A$1:$A$2122,0),MATCH(orders!L$1,products!$A$1:$G$1,0))</f>
        <v>130.97999999999999</v>
      </c>
      <c r="M2">
        <f>INDEX(products!$A$1:$G$2122,MATCH(orders!$D2,products!$A$1:$A$2122,0),MATCH(orders!M$1,products!$A$1:$G$1,0))</f>
        <v>0</v>
      </c>
      <c r="N2" s="3">
        <f>(L2*E2)*(1-M2)</f>
        <v>261.95999999999998</v>
      </c>
      <c r="O2" t="str">
        <f>IF(K2="BkCs","Book Cases",IF(K2="Cha","Chairs",IF(K2="Tab","Tables",IF(K2="Fur","Furnishings"))))</f>
        <v>Book Cases</v>
      </c>
    </row>
    <row r="3" spans="1:15" x14ac:dyDescent="0.55000000000000004">
      <c r="A3" t="s">
        <v>18</v>
      </c>
      <c r="B3" s="2">
        <v>43719</v>
      </c>
      <c r="C3" t="s">
        <v>19</v>
      </c>
      <c r="D3" t="s">
        <v>29</v>
      </c>
      <c r="E3">
        <v>3</v>
      </c>
      <c r="F3" t="str">
        <f>_xlfn.XLOOKUP(orders!C3,customers!A3:A2123,customers!B3:B2123,,0)</f>
        <v>Claire Gute</v>
      </c>
      <c r="G3" t="str">
        <v>Consumer</v>
      </c>
      <c r="H3" t="str">
        <v>Henderson</v>
      </c>
      <c r="I3" t="str">
        <v>Kentucky</v>
      </c>
      <c r="J3" t="str">
        <v>South</v>
      </c>
      <c r="K3" t="str">
        <f>INDEX(products!$A$1:$G$2122,MATCH(orders!$D3,products!$A$1:$A$2122,0),MATCH(orders!K$1,products!$A$1:$G$1,0))</f>
        <v>Cha</v>
      </c>
      <c r="L3" s="3">
        <f>INDEX(products!$A$1:$G$2122,MATCH(orders!$D3,products!$A$1:$A$2122,0),MATCH(orders!L$1,products!$A$1:$G$1,0))</f>
        <v>243.98000000000002</v>
      </c>
      <c r="M3">
        <f>INDEX(products!$A$1:$G$2122,MATCH(orders!$D3,products!$A$1:$A$2122,0),MATCH(orders!M$1,products!$A$1:$G$1,0))</f>
        <v>0</v>
      </c>
      <c r="N3" s="3">
        <f t="shared" ref="N3:N66" si="0">(L3*E3)*(1-M3)</f>
        <v>731.94</v>
      </c>
      <c r="O3" t="str">
        <f t="shared" ref="O3:O66" si="1">IF(K3="BkCs","Book Cases",IF(K3="Cha","Chairs",IF(K3="Tab","Tables",IF(K3="Fur","Furnishings"))))</f>
        <v>Chairs</v>
      </c>
    </row>
    <row r="4" spans="1:15" x14ac:dyDescent="0.55000000000000004">
      <c r="A4" t="s">
        <v>32</v>
      </c>
      <c r="B4" s="2">
        <v>43719</v>
      </c>
      <c r="C4" t="s">
        <v>33</v>
      </c>
      <c r="D4" t="s">
        <v>37</v>
      </c>
      <c r="E4">
        <v>5</v>
      </c>
      <c r="F4" t="str">
        <f>_xlfn.XLOOKUP(orders!C4,customers!A4:A2124,customers!B4:B2124,,0)</f>
        <v>Sean O'Donnell</v>
      </c>
      <c r="G4" t="str">
        <v>Consumer</v>
      </c>
      <c r="H4" t="str">
        <v>Fort Lauderdale</v>
      </c>
      <c r="I4" t="str">
        <v>Florida</v>
      </c>
      <c r="J4" t="str">
        <v>South</v>
      </c>
      <c r="K4" t="str">
        <f>INDEX(products!$A$1:$G$2122,MATCH(orders!$D4,products!$A$1:$A$2122,0),MATCH(orders!K$1,products!$A$1:$G$1,0))</f>
        <v>Tab</v>
      </c>
      <c r="L4" s="3">
        <f>INDEX(products!$A$1:$G$2122,MATCH(orders!$D4,products!$A$1:$A$2122,0),MATCH(orders!L$1,products!$A$1:$G$1,0))</f>
        <v>348.21</v>
      </c>
      <c r="M4">
        <f>INDEX(products!$A$1:$G$2122,MATCH(orders!$D4,products!$A$1:$A$2122,0),MATCH(orders!M$1,products!$A$1:$G$1,0))</f>
        <v>0.45</v>
      </c>
      <c r="N4" s="3">
        <f t="shared" si="0"/>
        <v>957.5775000000001</v>
      </c>
      <c r="O4" t="str">
        <f t="shared" si="1"/>
        <v>Tables</v>
      </c>
    </row>
    <row r="5" spans="1:15" x14ac:dyDescent="0.55000000000000004">
      <c r="A5" t="s">
        <v>40</v>
      </c>
      <c r="B5" s="2">
        <v>44271</v>
      </c>
      <c r="C5" t="s">
        <v>41</v>
      </c>
      <c r="D5" t="s">
        <v>46</v>
      </c>
      <c r="E5">
        <v>7</v>
      </c>
      <c r="F5" t="str">
        <f>_xlfn.XLOOKUP(orders!C5,customers!A5:A2125,customers!B5:B2125,,0)</f>
        <v>Brosina Hoffman</v>
      </c>
      <c r="G5" t="str">
        <v>Consumer</v>
      </c>
      <c r="H5" t="str">
        <v>Los Angeles</v>
      </c>
      <c r="I5" t="str">
        <v>California</v>
      </c>
      <c r="J5" t="str">
        <v>West</v>
      </c>
      <c r="K5" t="str">
        <f>INDEX(products!$A$1:$G$2122,MATCH(orders!$D5,products!$A$1:$A$2122,0),MATCH(orders!K$1,products!$A$1:$G$1,0))</f>
        <v>Fur</v>
      </c>
      <c r="L5" s="3">
        <f>INDEX(products!$A$1:$G$2122,MATCH(orders!$D5,products!$A$1:$A$2122,0),MATCH(orders!L$1,products!$A$1:$G$1,0))</f>
        <v>6.9799999999999995</v>
      </c>
      <c r="M5">
        <f>INDEX(products!$A$1:$G$2122,MATCH(orders!$D5,products!$A$1:$A$2122,0),MATCH(orders!M$1,products!$A$1:$G$1,0))</f>
        <v>0</v>
      </c>
      <c r="N5" s="3">
        <f t="shared" si="0"/>
        <v>48.86</v>
      </c>
      <c r="O5" t="str">
        <f t="shared" si="1"/>
        <v>Furnishings</v>
      </c>
    </row>
    <row r="6" spans="1:15" x14ac:dyDescent="0.55000000000000004">
      <c r="A6" t="s">
        <v>40</v>
      </c>
      <c r="B6" s="2">
        <v>44168</v>
      </c>
      <c r="C6" t="s">
        <v>41</v>
      </c>
      <c r="D6" t="s">
        <v>49</v>
      </c>
      <c r="E6">
        <v>9</v>
      </c>
      <c r="F6" t="str">
        <f>_xlfn.XLOOKUP(orders!C6,customers!A6:A2126,customers!B6:B2126,,0)</f>
        <v>Brosina Hoffman</v>
      </c>
      <c r="G6" t="str">
        <v>Consumer</v>
      </c>
      <c r="H6" t="str">
        <v>Los Angeles</v>
      </c>
      <c r="I6" t="str">
        <v>California</v>
      </c>
      <c r="J6" t="str">
        <v>West</v>
      </c>
      <c r="K6" t="str">
        <f>INDEX(products!$A$1:$G$2122,MATCH(orders!$D6,products!$A$1:$A$2122,0),MATCH(orders!K$1,products!$A$1:$G$1,0))</f>
        <v>Tab</v>
      </c>
      <c r="L6" s="3">
        <f>INDEX(products!$A$1:$G$2122,MATCH(orders!$D6,products!$A$1:$A$2122,0),MATCH(orders!L$1,products!$A$1:$G$1,0))</f>
        <v>236.97</v>
      </c>
      <c r="M6">
        <f>INDEX(products!$A$1:$G$2122,MATCH(orders!$D6,products!$A$1:$A$2122,0),MATCH(orders!M$1,products!$A$1:$G$1,0))</f>
        <v>0.2</v>
      </c>
      <c r="N6" s="3">
        <f t="shared" si="0"/>
        <v>1706.1840000000002</v>
      </c>
      <c r="O6" t="str">
        <f t="shared" si="1"/>
        <v>Tables</v>
      </c>
    </row>
    <row r="7" spans="1:15" x14ac:dyDescent="0.55000000000000004">
      <c r="A7" t="s">
        <v>51</v>
      </c>
      <c r="B7" s="2">
        <v>43857</v>
      </c>
      <c r="C7" t="s">
        <v>52</v>
      </c>
      <c r="D7" t="s">
        <v>57</v>
      </c>
      <c r="E7">
        <v>2</v>
      </c>
      <c r="F7" t="str">
        <f>_xlfn.XLOOKUP(orders!C7,customers!A7:A2127,customers!B7:B2127,,0)</f>
        <v>Sandra Flanagan</v>
      </c>
      <c r="G7" t="str">
        <v>Consumer</v>
      </c>
      <c r="H7" t="str">
        <v>Philadelphia</v>
      </c>
      <c r="I7" t="str">
        <v>Pennsylvania</v>
      </c>
      <c r="J7" t="str">
        <v>East</v>
      </c>
      <c r="K7" t="str">
        <f>INDEX(products!$A$1:$G$2122,MATCH(orders!$D7,products!$A$1:$A$2122,0),MATCH(orders!K$1,products!$A$1:$G$1,0))</f>
        <v>Cha</v>
      </c>
      <c r="L7" s="3">
        <f>INDEX(products!$A$1:$G$2122,MATCH(orders!$D7,products!$A$1:$A$2122,0),MATCH(orders!L$1,products!$A$1:$G$1,0))</f>
        <v>50.980000000000004</v>
      </c>
      <c r="M7">
        <f>INDEX(products!$A$1:$G$2122,MATCH(orders!$D7,products!$A$1:$A$2122,0),MATCH(orders!M$1,products!$A$1:$G$1,0))</f>
        <v>0.3</v>
      </c>
      <c r="N7" s="3">
        <f t="shared" si="0"/>
        <v>71.372</v>
      </c>
      <c r="O7" t="str">
        <f t="shared" si="1"/>
        <v>Chairs</v>
      </c>
    </row>
    <row r="8" spans="1:15" x14ac:dyDescent="0.55000000000000004">
      <c r="A8" t="s">
        <v>59</v>
      </c>
      <c r="B8" s="2">
        <v>44759</v>
      </c>
      <c r="C8" t="s">
        <v>60</v>
      </c>
      <c r="D8" t="s">
        <v>37</v>
      </c>
      <c r="E8">
        <v>3</v>
      </c>
      <c r="F8" t="str">
        <f>_xlfn.XLOOKUP(orders!C8,customers!A8:A2128,customers!B8:B2128,,0)</f>
        <v>Emily Burns</v>
      </c>
      <c r="G8" t="str">
        <v>Consumer</v>
      </c>
      <c r="H8" t="str">
        <v>Orem</v>
      </c>
      <c r="I8" t="str">
        <v>Utah</v>
      </c>
      <c r="J8" t="str">
        <v>West</v>
      </c>
      <c r="K8" t="str">
        <f>INDEX(products!$A$1:$G$2122,MATCH(orders!$D8,products!$A$1:$A$2122,0),MATCH(orders!K$1,products!$A$1:$G$1,0))</f>
        <v>Tab</v>
      </c>
      <c r="L8" s="3">
        <f>INDEX(products!$A$1:$G$2122,MATCH(orders!$D8,products!$A$1:$A$2122,0),MATCH(orders!L$1,products!$A$1:$G$1,0))</f>
        <v>348.21</v>
      </c>
      <c r="M8">
        <f>INDEX(products!$A$1:$G$2122,MATCH(orders!$D8,products!$A$1:$A$2122,0),MATCH(orders!M$1,products!$A$1:$G$1,0))</f>
        <v>0.45</v>
      </c>
      <c r="N8" s="3">
        <f t="shared" si="0"/>
        <v>574.54650000000004</v>
      </c>
      <c r="O8" t="str">
        <f t="shared" si="1"/>
        <v>Tables</v>
      </c>
    </row>
    <row r="9" spans="1:15" x14ac:dyDescent="0.55000000000000004">
      <c r="A9" t="s">
        <v>64</v>
      </c>
      <c r="B9" s="2">
        <v>44624</v>
      </c>
      <c r="C9" t="s">
        <v>65</v>
      </c>
      <c r="D9" t="s">
        <v>67</v>
      </c>
      <c r="E9">
        <v>7</v>
      </c>
      <c r="F9" t="str">
        <f>_xlfn.XLOOKUP(orders!C9,customers!A9:A2129,customers!B9:B2129,,0)</f>
        <v>Tracy Blumstein</v>
      </c>
      <c r="G9" t="str">
        <v>Consumer</v>
      </c>
      <c r="H9" t="str">
        <v>Philadelphia</v>
      </c>
      <c r="I9" t="str">
        <v>Pennsylvania</v>
      </c>
      <c r="J9" t="str">
        <v>East</v>
      </c>
      <c r="K9" t="str">
        <f>INDEX(products!$A$1:$G$2122,MATCH(orders!$D9,products!$A$1:$A$2122,0),MATCH(orders!K$1,products!$A$1:$G$1,0))</f>
        <v>BkCs</v>
      </c>
      <c r="L9" s="3">
        <f>INDEX(products!$A$1:$G$2122,MATCH(orders!$D9,products!$A$1:$A$2122,0),MATCH(orders!L$1,products!$A$1:$G$1,0))</f>
        <v>880.9799999999999</v>
      </c>
      <c r="M9">
        <f>INDEX(products!$A$1:$G$2122,MATCH(orders!$D9,products!$A$1:$A$2122,0),MATCH(orders!M$1,products!$A$1:$G$1,0))</f>
        <v>0.5</v>
      </c>
      <c r="N9" s="3">
        <f t="shared" si="0"/>
        <v>3083.43</v>
      </c>
      <c r="O9" t="str">
        <f t="shared" si="1"/>
        <v>Book Cases</v>
      </c>
    </row>
    <row r="10" spans="1:15" x14ac:dyDescent="0.55000000000000004">
      <c r="A10" t="s">
        <v>64</v>
      </c>
      <c r="B10" s="2">
        <v>44537</v>
      </c>
      <c r="C10" t="s">
        <v>65</v>
      </c>
      <c r="D10" t="s">
        <v>69</v>
      </c>
      <c r="E10">
        <v>3</v>
      </c>
      <c r="F10" t="str">
        <f>_xlfn.XLOOKUP(orders!C10,customers!A10:A2130,customers!B10:B2130,,0)</f>
        <v>Tracy Blumstein</v>
      </c>
      <c r="G10" t="str">
        <v>Consumer</v>
      </c>
      <c r="H10" t="str">
        <v>Philadelphia</v>
      </c>
      <c r="I10" t="str">
        <v>Pennsylvania</v>
      </c>
      <c r="J10" t="str">
        <v>East</v>
      </c>
      <c r="K10" t="str">
        <f>INDEX(products!$A$1:$G$2122,MATCH(orders!$D10,products!$A$1:$A$2122,0),MATCH(orders!K$1,products!$A$1:$G$1,0))</f>
        <v>Fur</v>
      </c>
      <c r="L10" s="3">
        <f>INDEX(products!$A$1:$G$2122,MATCH(orders!$D10,products!$A$1:$A$2122,0),MATCH(orders!L$1,products!$A$1:$G$1,0))</f>
        <v>51.75</v>
      </c>
      <c r="M10">
        <f>INDEX(products!$A$1:$G$2122,MATCH(orders!$D10,products!$A$1:$A$2122,0),MATCH(orders!M$1,products!$A$1:$G$1,0))</f>
        <v>0.2</v>
      </c>
      <c r="N10" s="3">
        <f t="shared" si="0"/>
        <v>124.2</v>
      </c>
      <c r="O10" t="str">
        <f t="shared" si="1"/>
        <v>Furnishings</v>
      </c>
    </row>
    <row r="11" spans="1:15" x14ac:dyDescent="0.55000000000000004">
      <c r="A11" t="s">
        <v>71</v>
      </c>
      <c r="B11" s="2">
        <v>44252</v>
      </c>
      <c r="C11" t="s">
        <v>72</v>
      </c>
      <c r="D11" t="s">
        <v>78</v>
      </c>
      <c r="E11">
        <v>5</v>
      </c>
      <c r="F11" t="str">
        <f>_xlfn.XLOOKUP(orders!C11,customers!A11:A2131,customers!B11:B2131,,0)</f>
        <v>Gene Hale</v>
      </c>
      <c r="G11" t="str">
        <v>Corporate</v>
      </c>
      <c r="H11" t="str">
        <v>Richardson</v>
      </c>
      <c r="I11" t="str">
        <v>Texas</v>
      </c>
      <c r="J11" t="str">
        <v>Central</v>
      </c>
      <c r="K11" t="str">
        <f>INDEX(products!$A$1:$G$2122,MATCH(orders!$D11,products!$A$1:$A$2122,0),MATCH(orders!K$1,products!$A$1:$G$1,0))</f>
        <v>Fur</v>
      </c>
      <c r="L11" s="3">
        <f>INDEX(products!$A$1:$G$2122,MATCH(orders!$D11,products!$A$1:$A$2122,0),MATCH(orders!L$1,products!$A$1:$G$1,0))</f>
        <v>95.46</v>
      </c>
      <c r="M11">
        <f>INDEX(products!$A$1:$G$2122,MATCH(orders!$D11,products!$A$1:$A$2122,0),MATCH(orders!M$1,products!$A$1:$G$1,0))</f>
        <v>0.6</v>
      </c>
      <c r="N11" s="3">
        <f t="shared" si="0"/>
        <v>190.92</v>
      </c>
      <c r="O11" t="str">
        <f t="shared" si="1"/>
        <v>Furnishings</v>
      </c>
    </row>
    <row r="12" spans="1:15" x14ac:dyDescent="0.55000000000000004">
      <c r="A12" t="s">
        <v>80</v>
      </c>
      <c r="B12" s="2">
        <v>43521</v>
      </c>
      <c r="C12" t="s">
        <v>81</v>
      </c>
      <c r="D12" t="s">
        <v>85</v>
      </c>
      <c r="E12">
        <v>3</v>
      </c>
      <c r="F12" t="str">
        <f>_xlfn.XLOOKUP(orders!C12,customers!A12:A2132,customers!B12:B2132,,0)</f>
        <v>Steve Nguyen</v>
      </c>
      <c r="G12" t="str">
        <v>Home Office</v>
      </c>
      <c r="H12" t="str">
        <v>Houston</v>
      </c>
      <c r="I12" t="str">
        <v>Texas</v>
      </c>
      <c r="J12" t="str">
        <v>Central</v>
      </c>
      <c r="K12" t="str">
        <f>INDEX(products!$A$1:$G$2122,MATCH(orders!$D12,products!$A$1:$A$2122,0),MATCH(orders!K$1,products!$A$1:$G$1,0))</f>
        <v>BkCs</v>
      </c>
      <c r="L12" s="3">
        <f>INDEX(products!$A$1:$G$2122,MATCH(orders!$D12,products!$A$1:$A$2122,0),MATCH(orders!L$1,products!$A$1:$G$1,0))</f>
        <v>260.97999999999996</v>
      </c>
      <c r="M12">
        <f>INDEX(products!$A$1:$G$2122,MATCH(orders!$D12,products!$A$1:$A$2122,0),MATCH(orders!M$1,products!$A$1:$G$1,0))</f>
        <v>0.32</v>
      </c>
      <c r="N12" s="3">
        <f t="shared" si="0"/>
        <v>532.39919999999984</v>
      </c>
      <c r="O12" t="str">
        <f t="shared" si="1"/>
        <v>Book Cases</v>
      </c>
    </row>
    <row r="13" spans="1:15" x14ac:dyDescent="0.55000000000000004">
      <c r="A13" t="s">
        <v>80</v>
      </c>
      <c r="B13" s="2">
        <v>43505</v>
      </c>
      <c r="C13" t="s">
        <v>81</v>
      </c>
      <c r="D13" t="s">
        <v>87</v>
      </c>
      <c r="E13">
        <v>3</v>
      </c>
      <c r="F13" t="str">
        <f>_xlfn.XLOOKUP(orders!C13,customers!A13:A2133,customers!B13:B2133,,0)</f>
        <v>Steve Nguyen</v>
      </c>
      <c r="G13" t="str">
        <v>Home Office</v>
      </c>
      <c r="H13" t="str">
        <v>Houston</v>
      </c>
      <c r="I13" t="str">
        <v>Texas</v>
      </c>
      <c r="J13" t="str">
        <v>Central</v>
      </c>
      <c r="K13" t="str">
        <f>INDEX(products!$A$1:$G$2122,MATCH(orders!$D13,products!$A$1:$A$2122,0),MATCH(orders!K$1,products!$A$1:$G$1,0))</f>
        <v>Cha</v>
      </c>
      <c r="L13" s="3">
        <f>INDEX(products!$A$1:$G$2122,MATCH(orders!$D13,products!$A$1:$A$2122,0),MATCH(orders!L$1,products!$A$1:$G$1,0))</f>
        <v>100.98</v>
      </c>
      <c r="M13">
        <f>INDEX(products!$A$1:$G$2122,MATCH(orders!$D13,products!$A$1:$A$2122,0),MATCH(orders!M$1,products!$A$1:$G$1,0))</f>
        <v>0.3</v>
      </c>
      <c r="N13" s="3">
        <f t="shared" si="0"/>
        <v>212.05799999999999</v>
      </c>
      <c r="O13" t="str">
        <f t="shared" si="1"/>
        <v>Chairs</v>
      </c>
    </row>
    <row r="14" spans="1:15" x14ac:dyDescent="0.55000000000000004">
      <c r="A14" t="s">
        <v>89</v>
      </c>
      <c r="B14" s="2">
        <v>43868</v>
      </c>
      <c r="C14" t="s">
        <v>90</v>
      </c>
      <c r="D14" t="s">
        <v>94</v>
      </c>
      <c r="E14">
        <v>2</v>
      </c>
      <c r="F14" t="str">
        <f>_xlfn.XLOOKUP(orders!C14,customers!A14:A2134,customers!B14:B2134,,0)</f>
        <v>Darren Powers</v>
      </c>
      <c r="G14" t="str">
        <v>Consumer</v>
      </c>
      <c r="H14" t="str">
        <v>New Albany</v>
      </c>
      <c r="I14" t="str">
        <v>Indiana</v>
      </c>
      <c r="J14" t="str">
        <v>Central</v>
      </c>
      <c r="K14" t="str">
        <f>INDEX(products!$A$1:$G$2122,MATCH(orders!$D14,products!$A$1:$A$2122,0),MATCH(orders!K$1,products!$A$1:$G$1,0))</f>
        <v>Fur</v>
      </c>
      <c r="L14" s="3">
        <f>INDEX(products!$A$1:$G$2122,MATCH(orders!$D14,products!$A$1:$A$2122,0),MATCH(orders!L$1,products!$A$1:$G$1,0))</f>
        <v>3.08</v>
      </c>
      <c r="M14">
        <f>INDEX(products!$A$1:$G$2122,MATCH(orders!$D14,products!$A$1:$A$2122,0),MATCH(orders!M$1,products!$A$1:$G$1,0))</f>
        <v>0</v>
      </c>
      <c r="N14" s="3">
        <f t="shared" si="0"/>
        <v>6.16</v>
      </c>
      <c r="O14" t="str">
        <f t="shared" si="1"/>
        <v>Furnishings</v>
      </c>
    </row>
    <row r="15" spans="1:15" x14ac:dyDescent="0.55000000000000004">
      <c r="A15" t="s">
        <v>89</v>
      </c>
      <c r="B15" s="2">
        <v>43913</v>
      </c>
      <c r="C15" t="s">
        <v>90</v>
      </c>
      <c r="D15" t="s">
        <v>96</v>
      </c>
      <c r="E15">
        <v>1</v>
      </c>
      <c r="F15" t="str">
        <f>_xlfn.XLOOKUP(orders!C15,customers!A15:A2135,customers!B15:B2135,,0)</f>
        <v>Darren Powers</v>
      </c>
      <c r="G15" t="str">
        <v>Consumer</v>
      </c>
      <c r="H15" t="str">
        <v>New Albany</v>
      </c>
      <c r="I15" t="str">
        <v>Indiana</v>
      </c>
      <c r="J15" t="str">
        <v>Central</v>
      </c>
      <c r="K15" t="str">
        <f>INDEX(products!$A$1:$G$2122,MATCH(orders!$D15,products!$A$1:$A$2122,0),MATCH(orders!K$1,products!$A$1:$G$1,0))</f>
        <v>Cha</v>
      </c>
      <c r="L15" s="3">
        <f>INDEX(products!$A$1:$G$2122,MATCH(orders!$D15,products!$A$1:$A$2122,0),MATCH(orders!L$1,products!$A$1:$G$1,0))</f>
        <v>89.99</v>
      </c>
      <c r="M15">
        <f>INDEX(products!$A$1:$G$2122,MATCH(orders!$D15,products!$A$1:$A$2122,0),MATCH(orders!M$1,products!$A$1:$G$1,0))</f>
        <v>0</v>
      </c>
      <c r="N15" s="3">
        <f t="shared" si="0"/>
        <v>89.99</v>
      </c>
      <c r="O15" t="str">
        <f t="shared" si="1"/>
        <v>Chairs</v>
      </c>
    </row>
    <row r="16" spans="1:15" x14ac:dyDescent="0.55000000000000004">
      <c r="A16" t="s">
        <v>98</v>
      </c>
      <c r="B16" s="2">
        <v>44626</v>
      </c>
      <c r="C16" t="s">
        <v>99</v>
      </c>
      <c r="D16" t="s">
        <v>103</v>
      </c>
      <c r="E16">
        <v>5</v>
      </c>
      <c r="F16" t="str">
        <f>_xlfn.XLOOKUP(orders!C16,customers!A16:A2136,customers!B16:B2136,,0)</f>
        <v>Ted Butterfield</v>
      </c>
      <c r="G16" t="str">
        <v>Consumer</v>
      </c>
      <c r="H16" t="str">
        <v>Troy</v>
      </c>
      <c r="I16" t="str">
        <v>New York</v>
      </c>
      <c r="J16" t="str">
        <v>East</v>
      </c>
      <c r="K16" t="str">
        <f>INDEX(products!$A$1:$G$2122,MATCH(orders!$D16,products!$A$1:$A$2122,0),MATCH(orders!K$1,products!$A$1:$G$1,0))</f>
        <v>Cha</v>
      </c>
      <c r="L16" s="3">
        <f>INDEX(products!$A$1:$G$2122,MATCH(orders!$D16,products!$A$1:$A$2122,0),MATCH(orders!L$1,products!$A$1:$G$1,0))</f>
        <v>70.98</v>
      </c>
      <c r="M16">
        <f>INDEX(products!$A$1:$G$2122,MATCH(orders!$D16,products!$A$1:$A$2122,0),MATCH(orders!M$1,products!$A$1:$G$1,0))</f>
        <v>0.1</v>
      </c>
      <c r="N16" s="3">
        <f t="shared" si="0"/>
        <v>319.41000000000003</v>
      </c>
      <c r="O16" t="str">
        <f t="shared" si="1"/>
        <v>Chairs</v>
      </c>
    </row>
    <row r="17" spans="1:15" x14ac:dyDescent="0.55000000000000004">
      <c r="A17" t="s">
        <v>105</v>
      </c>
      <c r="B17" s="2">
        <v>44666</v>
      </c>
      <c r="C17" t="s">
        <v>106</v>
      </c>
      <c r="D17" t="s">
        <v>108</v>
      </c>
      <c r="E17">
        <v>4</v>
      </c>
      <c r="F17" t="str">
        <f>_xlfn.XLOOKUP(orders!C17,customers!A17:A2137,customers!B17:B2137,,0)</f>
        <v>Kunst Miller</v>
      </c>
      <c r="G17" t="str">
        <v>Consumer</v>
      </c>
      <c r="H17" t="str">
        <v>Los Angeles</v>
      </c>
      <c r="I17" t="str">
        <v>California</v>
      </c>
      <c r="J17" t="str">
        <v>West</v>
      </c>
      <c r="K17" t="str">
        <f>INDEX(products!$A$1:$G$2122,MATCH(orders!$D17,products!$A$1:$A$2122,0),MATCH(orders!K$1,products!$A$1:$G$1,0))</f>
        <v>Fur</v>
      </c>
      <c r="L17" s="3">
        <f>INDEX(products!$A$1:$G$2122,MATCH(orders!$D17,products!$A$1:$A$2122,0),MATCH(orders!L$1,products!$A$1:$G$1,0))</f>
        <v>19.940000000000001</v>
      </c>
      <c r="M17">
        <f>INDEX(products!$A$1:$G$2122,MATCH(orders!$D17,products!$A$1:$A$2122,0),MATCH(orders!M$1,products!$A$1:$G$1,0))</f>
        <v>0</v>
      </c>
      <c r="N17" s="3">
        <f t="shared" si="0"/>
        <v>79.760000000000005</v>
      </c>
      <c r="O17" t="str">
        <f t="shared" si="1"/>
        <v>Furnishings</v>
      </c>
    </row>
    <row r="18" spans="1:15" x14ac:dyDescent="0.55000000000000004">
      <c r="A18" t="s">
        <v>110</v>
      </c>
      <c r="B18" s="2">
        <v>44519</v>
      </c>
      <c r="C18" t="s">
        <v>111</v>
      </c>
      <c r="D18" t="s">
        <v>115</v>
      </c>
      <c r="E18">
        <v>5</v>
      </c>
      <c r="F18" t="str">
        <f>_xlfn.XLOOKUP(orders!C18,customers!A18:A2138,customers!B18:B2138,,0)</f>
        <v>Paul Stevenson</v>
      </c>
      <c r="G18" t="str">
        <v>Home Office</v>
      </c>
      <c r="H18" t="str">
        <v>Chicago</v>
      </c>
      <c r="I18" t="str">
        <v>Illinois</v>
      </c>
      <c r="J18" t="str">
        <v>Central</v>
      </c>
      <c r="K18" t="str">
        <f>INDEX(products!$A$1:$G$2122,MATCH(orders!$D18,products!$A$1:$A$2122,0),MATCH(orders!K$1,products!$A$1:$G$1,0))</f>
        <v>Cha</v>
      </c>
      <c r="L18" s="3">
        <f>INDEX(products!$A$1:$G$2122,MATCH(orders!$D18,products!$A$1:$A$2122,0),MATCH(orders!L$1,products!$A$1:$G$1,0))</f>
        <v>60.890000000000008</v>
      </c>
      <c r="M18">
        <f>INDEX(products!$A$1:$G$2122,MATCH(orders!$D18,products!$A$1:$A$2122,0),MATCH(orders!M$1,products!$A$1:$G$1,0))</f>
        <v>0.3</v>
      </c>
      <c r="N18" s="3">
        <f t="shared" si="0"/>
        <v>213.11500000000001</v>
      </c>
      <c r="O18" t="str">
        <f t="shared" si="1"/>
        <v>Chairs</v>
      </c>
    </row>
    <row r="19" spans="1:15" x14ac:dyDescent="0.55000000000000004">
      <c r="A19" t="s">
        <v>117</v>
      </c>
      <c r="B19" s="2">
        <v>43754</v>
      </c>
      <c r="C19" t="s">
        <v>118</v>
      </c>
      <c r="D19" t="s">
        <v>122</v>
      </c>
      <c r="E19">
        <v>8</v>
      </c>
      <c r="F19" t="str">
        <f>_xlfn.XLOOKUP(orders!C19,customers!A19:A2139,customers!B19:B2139,,0)</f>
        <v>Joel Eaton</v>
      </c>
      <c r="G19" t="str">
        <v>Consumer</v>
      </c>
      <c r="H19" t="str">
        <v>Memphis</v>
      </c>
      <c r="I19" t="str">
        <v>Tennessee</v>
      </c>
      <c r="J19" t="str">
        <v>South</v>
      </c>
      <c r="K19" t="str">
        <f>INDEX(products!$A$1:$G$2122,MATCH(orders!$D19,products!$A$1:$A$2122,0),MATCH(orders!K$1,products!$A$1:$G$1,0))</f>
        <v>Cha</v>
      </c>
      <c r="L19" s="3">
        <f>INDEX(products!$A$1:$G$2122,MATCH(orders!$D19,products!$A$1:$A$2122,0),MATCH(orders!L$1,products!$A$1:$G$1,0))</f>
        <v>129.99</v>
      </c>
      <c r="M19">
        <f>INDEX(products!$A$1:$G$2122,MATCH(orders!$D19,products!$A$1:$A$2122,0),MATCH(orders!M$1,products!$A$1:$G$1,0))</f>
        <v>0.2</v>
      </c>
      <c r="N19" s="3">
        <f t="shared" si="0"/>
        <v>831.93600000000015</v>
      </c>
      <c r="O19" t="str">
        <f t="shared" si="1"/>
        <v>Chairs</v>
      </c>
    </row>
    <row r="20" spans="1:15" x14ac:dyDescent="0.55000000000000004">
      <c r="A20" t="s">
        <v>117</v>
      </c>
      <c r="B20" s="2">
        <v>43795</v>
      </c>
      <c r="C20" t="s">
        <v>118</v>
      </c>
      <c r="D20" t="s">
        <v>124</v>
      </c>
      <c r="E20">
        <v>2</v>
      </c>
      <c r="F20" t="str">
        <f>_xlfn.XLOOKUP(orders!C20,customers!A20:A2140,customers!B20:B2140,,0)</f>
        <v>Joel Eaton</v>
      </c>
      <c r="G20" t="str">
        <v>Consumer</v>
      </c>
      <c r="H20" t="str">
        <v>Memphis</v>
      </c>
      <c r="I20" t="str">
        <v>Tennessee</v>
      </c>
      <c r="J20" t="str">
        <v>South</v>
      </c>
      <c r="K20" t="str">
        <f>INDEX(products!$A$1:$G$2122,MATCH(orders!$D20,products!$A$1:$A$2122,0),MATCH(orders!K$1,products!$A$1:$G$1,0))</f>
        <v>Fur</v>
      </c>
      <c r="L20" s="3">
        <f>INDEX(products!$A$1:$G$2122,MATCH(orders!$D20,products!$A$1:$A$2122,0),MATCH(orders!L$1,products!$A$1:$G$1,0))</f>
        <v>60.650000000000006</v>
      </c>
      <c r="M20">
        <f>INDEX(products!$A$1:$G$2122,MATCH(orders!$D20,products!$A$1:$A$2122,0),MATCH(orders!M$1,products!$A$1:$G$1,0))</f>
        <v>0.2</v>
      </c>
      <c r="N20" s="3">
        <f t="shared" si="0"/>
        <v>97.04000000000002</v>
      </c>
      <c r="O20" t="str">
        <f t="shared" si="1"/>
        <v>Furnishings</v>
      </c>
    </row>
    <row r="21" spans="1:15" x14ac:dyDescent="0.55000000000000004">
      <c r="A21" t="s">
        <v>126</v>
      </c>
      <c r="B21" s="2">
        <v>43646</v>
      </c>
      <c r="C21" t="s">
        <v>127</v>
      </c>
      <c r="D21" t="s">
        <v>129</v>
      </c>
      <c r="E21">
        <v>3</v>
      </c>
      <c r="F21" t="str">
        <f>_xlfn.XLOOKUP(orders!C21,customers!A21:A2141,customers!B21:B2141,,0)</f>
        <v>Ken Brennan</v>
      </c>
      <c r="G21" t="str">
        <v>Corporate</v>
      </c>
      <c r="H21" t="str">
        <v>Houston</v>
      </c>
      <c r="I21" t="str">
        <v>Texas</v>
      </c>
      <c r="J21" t="str">
        <v>Central</v>
      </c>
      <c r="K21" t="str">
        <f>INDEX(products!$A$1:$G$2122,MATCH(orders!$D21,products!$A$1:$A$2122,0),MATCH(orders!K$1,products!$A$1:$G$1,0))</f>
        <v>Fur</v>
      </c>
      <c r="L21" s="3">
        <f>INDEX(products!$A$1:$G$2122,MATCH(orders!$D21,products!$A$1:$A$2122,0),MATCH(orders!L$1,products!$A$1:$G$1,0))</f>
        <v>8.09</v>
      </c>
      <c r="M21">
        <f>INDEX(products!$A$1:$G$2122,MATCH(orders!$D21,products!$A$1:$A$2122,0),MATCH(orders!M$1,products!$A$1:$G$1,0))</f>
        <v>0.6</v>
      </c>
      <c r="N21" s="3">
        <f t="shared" si="0"/>
        <v>9.7080000000000002</v>
      </c>
      <c r="O21" t="str">
        <f t="shared" si="1"/>
        <v>Furnishings</v>
      </c>
    </row>
    <row r="22" spans="1:15" x14ac:dyDescent="0.55000000000000004">
      <c r="A22" t="s">
        <v>131</v>
      </c>
      <c r="B22" s="2">
        <v>44200</v>
      </c>
      <c r="C22" t="s">
        <v>118</v>
      </c>
      <c r="D22" t="s">
        <v>132</v>
      </c>
      <c r="E22">
        <v>5</v>
      </c>
      <c r="F22" t="str">
        <f>_xlfn.XLOOKUP(orders!C22,customers!A22:A2142,customers!B22:B2142,,0)</f>
        <v>Joel Eaton</v>
      </c>
      <c r="G22" t="str">
        <v>Consumer</v>
      </c>
      <c r="H22" t="str">
        <v>Memphis</v>
      </c>
      <c r="I22" t="str">
        <v>Tennessee</v>
      </c>
      <c r="J22" t="str">
        <v>South</v>
      </c>
      <c r="K22" t="str">
        <f>INDEX(products!$A$1:$G$2122,MATCH(orders!$D22,products!$A$1:$A$2122,0),MATCH(orders!K$1,products!$A$1:$G$1,0))</f>
        <v>Fur</v>
      </c>
      <c r="L22" s="3">
        <f>INDEX(products!$A$1:$G$2122,MATCH(orders!$D22,products!$A$1:$A$2122,0),MATCH(orders!L$1,products!$A$1:$G$1,0))</f>
        <v>9.65</v>
      </c>
      <c r="M22">
        <f>INDEX(products!$A$1:$G$2122,MATCH(orders!$D22,products!$A$1:$A$2122,0),MATCH(orders!M$1,products!$A$1:$G$1,0))</f>
        <v>0.6</v>
      </c>
      <c r="N22" s="3">
        <f t="shared" si="0"/>
        <v>19.3</v>
      </c>
      <c r="O22" t="str">
        <f t="shared" si="1"/>
        <v>Furnishings</v>
      </c>
    </row>
    <row r="23" spans="1:15" x14ac:dyDescent="0.55000000000000004">
      <c r="A23" t="s">
        <v>134</v>
      </c>
      <c r="B23" s="2">
        <v>44131</v>
      </c>
      <c r="C23" t="s">
        <v>135</v>
      </c>
      <c r="D23" t="s">
        <v>139</v>
      </c>
      <c r="E23">
        <v>2</v>
      </c>
      <c r="F23" t="str">
        <f>_xlfn.XLOOKUP(orders!C23,customers!A23:A2143,customers!B23:B2143,,0)</f>
        <v>Patrick O'Donnell</v>
      </c>
      <c r="G23" t="str">
        <v>Consumer</v>
      </c>
      <c r="H23" t="str">
        <v>Columbia</v>
      </c>
      <c r="I23" t="str">
        <v>South Carolina</v>
      </c>
      <c r="J23" t="str">
        <v>South</v>
      </c>
      <c r="K23" t="str">
        <f>INDEX(products!$A$1:$G$2122,MATCH(orders!$D23,products!$A$1:$A$2122,0),MATCH(orders!K$1,products!$A$1:$G$1,0))</f>
        <v>Cha</v>
      </c>
      <c r="L23" s="3">
        <f>INDEX(products!$A$1:$G$2122,MATCH(orders!$D23,products!$A$1:$A$2122,0),MATCH(orders!L$1,products!$A$1:$G$1,0))</f>
        <v>150.97999999999999</v>
      </c>
      <c r="M23">
        <f>INDEX(products!$A$1:$G$2122,MATCH(orders!$D23,products!$A$1:$A$2122,0),MATCH(orders!M$1,products!$A$1:$G$1,0))</f>
        <v>0</v>
      </c>
      <c r="N23" s="3">
        <f t="shared" si="0"/>
        <v>301.95999999999998</v>
      </c>
      <c r="O23" t="str">
        <f t="shared" si="1"/>
        <v>Chairs</v>
      </c>
    </row>
    <row r="24" spans="1:15" x14ac:dyDescent="0.55000000000000004">
      <c r="A24" t="s">
        <v>141</v>
      </c>
      <c r="B24" s="2">
        <v>44362</v>
      </c>
      <c r="C24" t="s">
        <v>142</v>
      </c>
      <c r="D24" t="s">
        <v>146</v>
      </c>
      <c r="E24">
        <v>3</v>
      </c>
      <c r="F24" t="str">
        <f>_xlfn.XLOOKUP(orders!C24,customers!A24:A2144,customers!B24:B2144,,0)</f>
        <v>Karl Braun</v>
      </c>
      <c r="G24" t="str">
        <v>Consumer</v>
      </c>
      <c r="H24" t="str">
        <v>Minneapolis</v>
      </c>
      <c r="I24" t="str">
        <v>Minnesota</v>
      </c>
      <c r="J24" t="str">
        <v>Central</v>
      </c>
      <c r="K24" t="str">
        <f>INDEX(products!$A$1:$G$2122,MATCH(orders!$D24,products!$A$1:$A$2122,0),MATCH(orders!K$1,products!$A$1:$G$1,0))</f>
        <v>Fur</v>
      </c>
      <c r="L24" s="3">
        <f>INDEX(products!$A$1:$G$2122,MATCH(orders!$D24,products!$A$1:$A$2122,0),MATCH(orders!L$1,products!$A$1:$G$1,0))</f>
        <v>17.78</v>
      </c>
      <c r="M24">
        <f>INDEX(products!$A$1:$G$2122,MATCH(orders!$D24,products!$A$1:$A$2122,0),MATCH(orders!M$1,products!$A$1:$G$1,0))</f>
        <v>0</v>
      </c>
      <c r="N24" s="3">
        <f t="shared" si="0"/>
        <v>53.34</v>
      </c>
      <c r="O24" t="str">
        <f t="shared" si="1"/>
        <v>Furnishings</v>
      </c>
    </row>
    <row r="25" spans="1:15" x14ac:dyDescent="0.55000000000000004">
      <c r="A25" t="s">
        <v>148</v>
      </c>
      <c r="B25" s="2">
        <v>44396</v>
      </c>
      <c r="C25" t="s">
        <v>149</v>
      </c>
      <c r="D25" t="s">
        <v>152</v>
      </c>
      <c r="E25">
        <v>7</v>
      </c>
      <c r="F25" t="str">
        <f>_xlfn.XLOOKUP(orders!C25,customers!A25:A2145,customers!B25:B2145,,0)</f>
        <v>Parhena Norris</v>
      </c>
      <c r="G25" t="str">
        <v>Home Office</v>
      </c>
      <c r="H25" t="str">
        <v>New York City</v>
      </c>
      <c r="I25" t="str">
        <v>New York</v>
      </c>
      <c r="J25" t="str">
        <v>East</v>
      </c>
      <c r="K25" t="str">
        <f>INDEX(products!$A$1:$G$2122,MATCH(orders!$D25,products!$A$1:$A$2122,0),MATCH(orders!K$1,products!$A$1:$G$1,0))</f>
        <v>Fur</v>
      </c>
      <c r="L25" s="3">
        <f>INDEX(products!$A$1:$G$2122,MATCH(orders!$D25,products!$A$1:$A$2122,0),MATCH(orders!L$1,products!$A$1:$G$1,0))</f>
        <v>13.790000000000001</v>
      </c>
      <c r="M25">
        <f>INDEX(products!$A$1:$G$2122,MATCH(orders!$D25,products!$A$1:$A$2122,0),MATCH(orders!M$1,products!$A$1:$G$1,0))</f>
        <v>0</v>
      </c>
      <c r="N25" s="3">
        <f t="shared" si="0"/>
        <v>96.53</v>
      </c>
      <c r="O25" t="str">
        <f t="shared" si="1"/>
        <v>Furnishings</v>
      </c>
    </row>
    <row r="26" spans="1:15" x14ac:dyDescent="0.55000000000000004">
      <c r="A26" t="s">
        <v>154</v>
      </c>
      <c r="B26" s="2">
        <v>44400</v>
      </c>
      <c r="C26" t="s">
        <v>155</v>
      </c>
      <c r="D26" t="s">
        <v>159</v>
      </c>
      <c r="E26">
        <v>3</v>
      </c>
      <c r="F26" t="str">
        <f>_xlfn.XLOOKUP(orders!C26,customers!A26:A2146,customers!B26:B2146,,0)</f>
        <v>Lena Cacioppo</v>
      </c>
      <c r="G26" t="str">
        <v>Consumer</v>
      </c>
      <c r="H26" t="str">
        <v>Aurora</v>
      </c>
      <c r="I26" t="str">
        <v>Colorado</v>
      </c>
      <c r="J26" t="str">
        <v>West</v>
      </c>
      <c r="K26" t="str">
        <f>INDEX(products!$A$1:$G$2122,MATCH(orders!$D26,products!$A$1:$A$2122,0),MATCH(orders!K$1,products!$A$1:$G$1,0))</f>
        <v>Fur</v>
      </c>
      <c r="L26" s="3">
        <f>INDEX(products!$A$1:$G$2122,MATCH(orders!$D26,products!$A$1:$A$2122,0),MATCH(orders!L$1,products!$A$1:$G$1,0))</f>
        <v>42.65</v>
      </c>
      <c r="M26">
        <f>INDEX(products!$A$1:$G$2122,MATCH(orders!$D26,products!$A$1:$A$2122,0),MATCH(orders!M$1,products!$A$1:$G$1,0))</f>
        <v>0.2</v>
      </c>
      <c r="N26" s="3">
        <f t="shared" si="0"/>
        <v>102.36</v>
      </c>
      <c r="O26" t="str">
        <f t="shared" si="1"/>
        <v>Furnishings</v>
      </c>
    </row>
    <row r="27" spans="1:15" x14ac:dyDescent="0.55000000000000004">
      <c r="A27" t="s">
        <v>161</v>
      </c>
      <c r="B27" s="2">
        <v>43855</v>
      </c>
      <c r="C27" t="s">
        <v>162</v>
      </c>
      <c r="D27" t="s">
        <v>164</v>
      </c>
      <c r="E27">
        <v>2</v>
      </c>
      <c r="F27" t="str">
        <f>_xlfn.XLOOKUP(orders!C27,customers!A27:A2147,customers!B27:B2147,,0)</f>
        <v>Cynthia Voltz</v>
      </c>
      <c r="G27" t="str">
        <v>Corporate</v>
      </c>
      <c r="H27" t="str">
        <v>New York City</v>
      </c>
      <c r="I27" t="str">
        <v>New York</v>
      </c>
      <c r="J27" t="str">
        <v>East</v>
      </c>
      <c r="K27" t="str">
        <f>INDEX(products!$A$1:$G$2122,MATCH(orders!$D27,products!$A$1:$A$2122,0),MATCH(orders!K$1,products!$A$1:$G$1,0))</f>
        <v>Fur</v>
      </c>
      <c r="L27" s="3">
        <f>INDEX(products!$A$1:$G$2122,MATCH(orders!$D27,products!$A$1:$A$2122,0),MATCH(orders!L$1,products!$A$1:$G$1,0))</f>
        <v>20.98</v>
      </c>
      <c r="M27">
        <f>INDEX(products!$A$1:$G$2122,MATCH(orders!$D27,products!$A$1:$A$2122,0),MATCH(orders!M$1,products!$A$1:$G$1,0))</f>
        <v>0</v>
      </c>
      <c r="N27" s="3">
        <f t="shared" si="0"/>
        <v>41.96</v>
      </c>
      <c r="O27" t="str">
        <f t="shared" si="1"/>
        <v>Furnishings</v>
      </c>
    </row>
    <row r="28" spans="1:15" x14ac:dyDescent="0.55000000000000004">
      <c r="A28" t="s">
        <v>166</v>
      </c>
      <c r="B28" s="2">
        <v>43594</v>
      </c>
      <c r="C28" t="s">
        <v>167</v>
      </c>
      <c r="D28" t="s">
        <v>171</v>
      </c>
      <c r="E28">
        <v>3</v>
      </c>
      <c r="F28" t="str">
        <f>_xlfn.XLOOKUP(orders!C28,customers!A28:A2148,customers!B28:B2148,,0)</f>
        <v>Dave Kipp</v>
      </c>
      <c r="G28" t="str">
        <v>Consumer</v>
      </c>
      <c r="H28" t="str">
        <v>Seattle</v>
      </c>
      <c r="I28" t="str">
        <v>Washington</v>
      </c>
      <c r="J28" t="str">
        <v>West</v>
      </c>
      <c r="K28" t="str">
        <f>INDEX(products!$A$1:$G$2122,MATCH(orders!$D28,products!$A$1:$A$2122,0),MATCH(orders!K$1,products!$A$1:$G$1,0))</f>
        <v>Tab</v>
      </c>
      <c r="L28" s="3">
        <f>INDEX(products!$A$1:$G$2122,MATCH(orders!$D28,products!$A$1:$A$2122,0),MATCH(orders!L$1,products!$A$1:$G$1,0))</f>
        <v>262.51</v>
      </c>
      <c r="M28">
        <f>INDEX(products!$A$1:$G$2122,MATCH(orders!$D28,products!$A$1:$A$2122,0),MATCH(orders!M$1,products!$A$1:$G$1,0))</f>
        <v>0</v>
      </c>
      <c r="N28" s="3">
        <f t="shared" si="0"/>
        <v>787.53</v>
      </c>
      <c r="O28" t="str">
        <f t="shared" si="1"/>
        <v>Tables</v>
      </c>
    </row>
    <row r="29" spans="1:15" x14ac:dyDescent="0.55000000000000004">
      <c r="A29" t="s">
        <v>173</v>
      </c>
      <c r="B29" s="2">
        <v>43920</v>
      </c>
      <c r="C29" t="s">
        <v>174</v>
      </c>
      <c r="D29" t="s">
        <v>178</v>
      </c>
      <c r="E29">
        <v>3</v>
      </c>
      <c r="F29" t="str">
        <f>_xlfn.XLOOKUP(orders!C29,customers!A29:A2149,customers!B29:B2149,,0)</f>
        <v>Steven Cartwright</v>
      </c>
      <c r="G29" t="str">
        <v>Consumer</v>
      </c>
      <c r="H29" t="str">
        <v>Wilmington</v>
      </c>
      <c r="I29" t="str">
        <v>Delaware</v>
      </c>
      <c r="J29" t="str">
        <v>East</v>
      </c>
      <c r="K29" t="str">
        <f>INDEX(products!$A$1:$G$2122,MATCH(orders!$D29,products!$A$1:$A$2122,0),MATCH(orders!K$1,products!$A$1:$G$1,0))</f>
        <v>Fur</v>
      </c>
      <c r="L29" s="3">
        <f>INDEX(products!$A$1:$G$2122,MATCH(orders!$D29,products!$A$1:$A$2122,0),MATCH(orders!L$1,products!$A$1:$G$1,0))</f>
        <v>15.68</v>
      </c>
      <c r="M29">
        <f>INDEX(products!$A$1:$G$2122,MATCH(orders!$D29,products!$A$1:$A$2122,0),MATCH(orders!M$1,products!$A$1:$G$1,0))</f>
        <v>0</v>
      </c>
      <c r="N29" s="3">
        <f t="shared" si="0"/>
        <v>47.04</v>
      </c>
      <c r="O29" t="str">
        <f t="shared" si="1"/>
        <v>Furnishings</v>
      </c>
    </row>
    <row r="30" spans="1:15" x14ac:dyDescent="0.55000000000000004">
      <c r="A30" t="s">
        <v>180</v>
      </c>
      <c r="B30" s="2">
        <v>44633</v>
      </c>
      <c r="C30" t="s">
        <v>181</v>
      </c>
      <c r="D30" t="s">
        <v>183</v>
      </c>
      <c r="E30">
        <v>3</v>
      </c>
      <c r="F30" t="str">
        <f>_xlfn.XLOOKUP(orders!C30,customers!A30:A2150,customers!B30:B2150,,0)</f>
        <v>Alan Dominguez</v>
      </c>
      <c r="G30" t="str">
        <v>Home Office</v>
      </c>
      <c r="H30" t="str">
        <v>Houston</v>
      </c>
      <c r="I30" t="str">
        <v>Texas</v>
      </c>
      <c r="J30" t="str">
        <v>Central</v>
      </c>
      <c r="K30" t="str">
        <f>INDEX(products!$A$1:$G$2122,MATCH(orders!$D30,products!$A$1:$A$2122,0),MATCH(orders!K$1,products!$A$1:$G$1,0))</f>
        <v>Cha</v>
      </c>
      <c r="L30" s="3">
        <f>INDEX(products!$A$1:$G$2122,MATCH(orders!$D30,products!$A$1:$A$2122,0),MATCH(orders!L$1,products!$A$1:$G$1,0))</f>
        <v>285.98</v>
      </c>
      <c r="M30">
        <f>INDEX(products!$A$1:$G$2122,MATCH(orders!$D30,products!$A$1:$A$2122,0),MATCH(orders!M$1,products!$A$1:$G$1,0))</f>
        <v>0.3</v>
      </c>
      <c r="N30" s="3">
        <f t="shared" si="0"/>
        <v>600.55799999999999</v>
      </c>
      <c r="O30" t="str">
        <f t="shared" si="1"/>
        <v>Chairs</v>
      </c>
    </row>
    <row r="31" spans="1:15" x14ac:dyDescent="0.55000000000000004">
      <c r="A31" t="s">
        <v>185</v>
      </c>
      <c r="B31" s="2">
        <v>43572</v>
      </c>
      <c r="C31" t="s">
        <v>186</v>
      </c>
      <c r="D31" t="s">
        <v>189</v>
      </c>
      <c r="E31">
        <v>6</v>
      </c>
      <c r="F31" t="str">
        <f>_xlfn.XLOOKUP(orders!C31,customers!A31:A2151,customers!B31:B2151,,0)</f>
        <v>Philip Fox</v>
      </c>
      <c r="G31" t="str">
        <v>Consumer</v>
      </c>
      <c r="H31" t="str">
        <v>Bloomington</v>
      </c>
      <c r="I31" t="str">
        <v>Illinois</v>
      </c>
      <c r="J31" t="str">
        <v>Central</v>
      </c>
      <c r="K31" t="str">
        <f>INDEX(products!$A$1:$G$2122,MATCH(orders!$D31,products!$A$1:$A$2122,0),MATCH(orders!K$1,products!$A$1:$G$1,0))</f>
        <v>Tab</v>
      </c>
      <c r="L31" s="3">
        <f>INDEX(products!$A$1:$G$2122,MATCH(orders!$D31,products!$A$1:$A$2122,0),MATCH(orders!L$1,products!$A$1:$G$1,0))</f>
        <v>205.9</v>
      </c>
      <c r="M31">
        <f>INDEX(products!$A$1:$G$2122,MATCH(orders!$D31,products!$A$1:$A$2122,0),MATCH(orders!M$1,products!$A$1:$G$1,0))</f>
        <v>0.5</v>
      </c>
      <c r="N31" s="3">
        <f t="shared" si="0"/>
        <v>617.70000000000005</v>
      </c>
      <c r="O31" t="str">
        <f t="shared" si="1"/>
        <v>Tables</v>
      </c>
    </row>
    <row r="32" spans="1:15" x14ac:dyDescent="0.55000000000000004">
      <c r="A32" t="s">
        <v>191</v>
      </c>
      <c r="B32" s="2">
        <v>43763</v>
      </c>
      <c r="C32" t="s">
        <v>192</v>
      </c>
      <c r="D32" t="s">
        <v>115</v>
      </c>
      <c r="E32">
        <v>2</v>
      </c>
      <c r="F32" t="str">
        <f>_xlfn.XLOOKUP(orders!C32,customers!A32:A2152,customers!B32:B2152,,0)</f>
        <v>Lindsay Shagiari</v>
      </c>
      <c r="G32" t="str">
        <v>Home Office</v>
      </c>
      <c r="H32" t="str">
        <v>Los Angeles</v>
      </c>
      <c r="I32" t="str">
        <v>California</v>
      </c>
      <c r="J32" t="str">
        <v>West</v>
      </c>
      <c r="K32" t="str">
        <f>INDEX(products!$A$1:$G$2122,MATCH(orders!$D32,products!$A$1:$A$2122,0),MATCH(orders!K$1,products!$A$1:$G$1,0))</f>
        <v>Cha</v>
      </c>
      <c r="L32" s="3">
        <f>INDEX(products!$A$1:$G$2122,MATCH(orders!$D32,products!$A$1:$A$2122,0),MATCH(orders!L$1,products!$A$1:$G$1,0))</f>
        <v>60.890000000000008</v>
      </c>
      <c r="M32">
        <f>INDEX(products!$A$1:$G$2122,MATCH(orders!$D32,products!$A$1:$A$2122,0),MATCH(orders!M$1,products!$A$1:$G$1,0))</f>
        <v>0.3</v>
      </c>
      <c r="N32" s="3">
        <f t="shared" si="0"/>
        <v>85.246000000000009</v>
      </c>
      <c r="O32" t="str">
        <f t="shared" si="1"/>
        <v>Chairs</v>
      </c>
    </row>
    <row r="33" spans="1:15" x14ac:dyDescent="0.55000000000000004">
      <c r="A33" t="s">
        <v>191</v>
      </c>
      <c r="B33" s="2">
        <v>43721</v>
      </c>
      <c r="C33" t="s">
        <v>192</v>
      </c>
      <c r="D33" t="s">
        <v>195</v>
      </c>
      <c r="E33">
        <v>3</v>
      </c>
      <c r="F33" t="str">
        <f>_xlfn.XLOOKUP(orders!C33,customers!A33:A2153,customers!B33:B2153,,0)</f>
        <v>Lindsay Shagiari</v>
      </c>
      <c r="G33" t="str">
        <v>Home Office</v>
      </c>
      <c r="H33" t="str">
        <v>Los Angeles</v>
      </c>
      <c r="I33" t="str">
        <v>California</v>
      </c>
      <c r="J33" t="str">
        <v>West</v>
      </c>
      <c r="K33" t="str">
        <f>INDEX(products!$A$1:$G$2122,MATCH(orders!$D33,products!$A$1:$A$2122,0),MATCH(orders!K$1,products!$A$1:$G$1,0))</f>
        <v>Fur</v>
      </c>
      <c r="L33" s="3">
        <f>INDEX(products!$A$1:$G$2122,MATCH(orders!$D33,products!$A$1:$A$2122,0),MATCH(orders!L$1,products!$A$1:$G$1,0))</f>
        <v>79.52</v>
      </c>
      <c r="M33">
        <f>INDEX(products!$A$1:$G$2122,MATCH(orders!$D33,products!$A$1:$A$2122,0),MATCH(orders!M$1,products!$A$1:$G$1,0))</f>
        <v>0</v>
      </c>
      <c r="N33" s="3">
        <f t="shared" si="0"/>
        <v>238.56</v>
      </c>
      <c r="O33" t="str">
        <f t="shared" si="1"/>
        <v>Furnishings</v>
      </c>
    </row>
    <row r="34" spans="1:15" x14ac:dyDescent="0.55000000000000004">
      <c r="A34" t="s">
        <v>197</v>
      </c>
      <c r="B34" s="2">
        <v>43933</v>
      </c>
      <c r="C34" t="s">
        <v>198</v>
      </c>
      <c r="D34" t="s">
        <v>94</v>
      </c>
      <c r="E34">
        <v>14</v>
      </c>
      <c r="F34" t="str">
        <f>_xlfn.XLOOKUP(orders!C34,customers!A34:A2154,customers!B34:B2154,,0)</f>
        <v>Lena Creighton</v>
      </c>
      <c r="G34" t="str">
        <v>Consumer</v>
      </c>
      <c r="H34" t="str">
        <v>Roseville</v>
      </c>
      <c r="I34" t="str">
        <v>California</v>
      </c>
      <c r="J34" t="str">
        <v>West</v>
      </c>
      <c r="K34" t="str">
        <f>INDEX(products!$A$1:$G$2122,MATCH(orders!$D34,products!$A$1:$A$2122,0),MATCH(orders!K$1,products!$A$1:$G$1,0))</f>
        <v>Fur</v>
      </c>
      <c r="L34" s="3">
        <f>INDEX(products!$A$1:$G$2122,MATCH(orders!$D34,products!$A$1:$A$2122,0),MATCH(orders!L$1,products!$A$1:$G$1,0))</f>
        <v>3.08</v>
      </c>
      <c r="M34">
        <f>INDEX(products!$A$1:$G$2122,MATCH(orders!$D34,products!$A$1:$A$2122,0),MATCH(orders!M$1,products!$A$1:$G$1,0))</f>
        <v>0</v>
      </c>
      <c r="N34" s="3">
        <f t="shared" si="0"/>
        <v>43.120000000000005</v>
      </c>
      <c r="O34" t="str">
        <f t="shared" si="1"/>
        <v>Furnishings</v>
      </c>
    </row>
    <row r="35" spans="1:15" x14ac:dyDescent="0.55000000000000004">
      <c r="A35" t="s">
        <v>201</v>
      </c>
      <c r="B35" s="2">
        <v>43783</v>
      </c>
      <c r="C35" t="s">
        <v>202</v>
      </c>
      <c r="D35" t="s">
        <v>69</v>
      </c>
      <c r="E35">
        <v>2</v>
      </c>
      <c r="F35" t="str">
        <f>_xlfn.XLOOKUP(orders!C35,customers!A35:A2155,customers!B35:B2155,,0)</f>
        <v>Jonathan Doherty</v>
      </c>
      <c r="G35" t="str">
        <v>Corporate</v>
      </c>
      <c r="H35" t="str">
        <v>Philadelphia</v>
      </c>
      <c r="I35" t="str">
        <v>Pennsylvania</v>
      </c>
      <c r="J35" t="str">
        <v>East</v>
      </c>
      <c r="K35" t="str">
        <f>INDEX(products!$A$1:$G$2122,MATCH(orders!$D35,products!$A$1:$A$2122,0),MATCH(orders!K$1,products!$A$1:$G$1,0))</f>
        <v>Fur</v>
      </c>
      <c r="L35" s="3">
        <f>INDEX(products!$A$1:$G$2122,MATCH(orders!$D35,products!$A$1:$A$2122,0),MATCH(orders!L$1,products!$A$1:$G$1,0))</f>
        <v>51.75</v>
      </c>
      <c r="M35">
        <f>INDEX(products!$A$1:$G$2122,MATCH(orders!$D35,products!$A$1:$A$2122,0),MATCH(orders!M$1,products!$A$1:$G$1,0))</f>
        <v>0.2</v>
      </c>
      <c r="N35" s="3">
        <f t="shared" si="0"/>
        <v>82.800000000000011</v>
      </c>
      <c r="O35" t="str">
        <f t="shared" si="1"/>
        <v>Furnishings</v>
      </c>
    </row>
    <row r="36" spans="1:15" x14ac:dyDescent="0.55000000000000004">
      <c r="A36" t="s">
        <v>204</v>
      </c>
      <c r="B36" s="2">
        <v>43664</v>
      </c>
      <c r="C36" t="s">
        <v>205</v>
      </c>
      <c r="D36" t="s">
        <v>209</v>
      </c>
      <c r="E36">
        <v>4</v>
      </c>
      <c r="F36" t="str">
        <f>_xlfn.XLOOKUP(orders!C36,customers!A36:A2156,customers!B36:B2156,,0)</f>
        <v>Maureen Gastineau</v>
      </c>
      <c r="G36" t="str">
        <v>Home Office</v>
      </c>
      <c r="H36" t="str">
        <v>Newark</v>
      </c>
      <c r="I36" t="str">
        <v>Ohio</v>
      </c>
      <c r="J36" t="str">
        <v>East</v>
      </c>
      <c r="K36" t="str">
        <f>INDEX(products!$A$1:$G$2122,MATCH(orders!$D36,products!$A$1:$A$2122,0),MATCH(orders!K$1,products!$A$1:$G$1,0))</f>
        <v>Fur</v>
      </c>
      <c r="L36" s="3">
        <f>INDEX(products!$A$1:$G$2122,MATCH(orders!$D36,products!$A$1:$A$2122,0),MATCH(orders!L$1,products!$A$1:$G$1,0))</f>
        <v>29.340000000000003</v>
      </c>
      <c r="M36">
        <f>INDEX(products!$A$1:$G$2122,MATCH(orders!$D36,products!$A$1:$A$2122,0),MATCH(orders!M$1,products!$A$1:$G$1,0))</f>
        <v>0.2</v>
      </c>
      <c r="N36" s="3">
        <f t="shared" si="0"/>
        <v>93.888000000000019</v>
      </c>
      <c r="O36" t="str">
        <f t="shared" si="1"/>
        <v>Furnishings</v>
      </c>
    </row>
    <row r="37" spans="1:15" x14ac:dyDescent="0.55000000000000004">
      <c r="A37" t="s">
        <v>211</v>
      </c>
      <c r="B37" s="2">
        <v>43664</v>
      </c>
      <c r="C37" t="s">
        <v>212</v>
      </c>
      <c r="D37" t="s">
        <v>29</v>
      </c>
      <c r="E37">
        <v>8</v>
      </c>
      <c r="F37" t="str">
        <f>_xlfn.XLOOKUP(orders!C37,customers!A37:A2157,customers!B37:B2157,,0)</f>
        <v>Justin Ellison</v>
      </c>
      <c r="G37" t="str">
        <v>Corporate</v>
      </c>
      <c r="H37" t="str">
        <v>Franklin</v>
      </c>
      <c r="I37" t="str">
        <v>Wisconsin</v>
      </c>
      <c r="J37" t="str">
        <v>Central</v>
      </c>
      <c r="K37" t="str">
        <f>INDEX(products!$A$1:$G$2122,MATCH(orders!$D37,products!$A$1:$A$2122,0),MATCH(orders!K$1,products!$A$1:$G$1,0))</f>
        <v>Cha</v>
      </c>
      <c r="L37" s="3">
        <f>INDEX(products!$A$1:$G$2122,MATCH(orders!$D37,products!$A$1:$A$2122,0),MATCH(orders!L$1,products!$A$1:$G$1,0))</f>
        <v>243.98000000000002</v>
      </c>
      <c r="M37">
        <f>INDEX(products!$A$1:$G$2122,MATCH(orders!$D37,products!$A$1:$A$2122,0),MATCH(orders!M$1,products!$A$1:$G$1,0))</f>
        <v>0</v>
      </c>
      <c r="N37" s="3">
        <f t="shared" si="0"/>
        <v>1951.8400000000001</v>
      </c>
      <c r="O37" t="str">
        <f t="shared" si="1"/>
        <v>Chairs</v>
      </c>
    </row>
    <row r="38" spans="1:15" x14ac:dyDescent="0.55000000000000004">
      <c r="A38" t="s">
        <v>216</v>
      </c>
      <c r="B38" s="2">
        <v>44289</v>
      </c>
      <c r="C38" t="s">
        <v>217</v>
      </c>
      <c r="D38" t="s">
        <v>183</v>
      </c>
      <c r="E38">
        <v>2</v>
      </c>
      <c r="F38" t="str">
        <f>_xlfn.XLOOKUP(orders!C38,customers!A38:A2158,customers!B38:B2158,,0)</f>
        <v>Dave Brooks</v>
      </c>
      <c r="G38" t="str">
        <v>Consumer</v>
      </c>
      <c r="H38" t="str">
        <v>Seattle</v>
      </c>
      <c r="I38" t="str">
        <v>Washington</v>
      </c>
      <c r="J38" t="str">
        <v>West</v>
      </c>
      <c r="K38" t="str">
        <f>INDEX(products!$A$1:$G$2122,MATCH(orders!$D38,products!$A$1:$A$2122,0),MATCH(orders!K$1,products!$A$1:$G$1,0))</f>
        <v>Cha</v>
      </c>
      <c r="L38" s="3">
        <f>INDEX(products!$A$1:$G$2122,MATCH(orders!$D38,products!$A$1:$A$2122,0),MATCH(orders!L$1,products!$A$1:$G$1,0))</f>
        <v>285.98</v>
      </c>
      <c r="M38">
        <f>INDEX(products!$A$1:$G$2122,MATCH(orders!$D38,products!$A$1:$A$2122,0),MATCH(orders!M$1,products!$A$1:$G$1,0))</f>
        <v>0.3</v>
      </c>
      <c r="N38" s="3">
        <f t="shared" si="0"/>
        <v>400.37200000000001</v>
      </c>
      <c r="O38" t="str">
        <f t="shared" si="1"/>
        <v>Chairs</v>
      </c>
    </row>
    <row r="39" spans="1:15" x14ac:dyDescent="0.55000000000000004">
      <c r="A39" t="s">
        <v>219</v>
      </c>
      <c r="B39" s="2">
        <v>44284</v>
      </c>
      <c r="C39" t="s">
        <v>220</v>
      </c>
      <c r="D39" t="s">
        <v>223</v>
      </c>
      <c r="E39">
        <v>9</v>
      </c>
      <c r="F39" t="str">
        <f>_xlfn.XLOOKUP(orders!C39,customers!A39:A2159,customers!B39:B2159,,0)</f>
        <v>Becky Martin</v>
      </c>
      <c r="G39" t="str">
        <v>Consumer</v>
      </c>
      <c r="H39" t="str">
        <v>San Antonio</v>
      </c>
      <c r="I39" t="str">
        <v>Texas</v>
      </c>
      <c r="J39" t="str">
        <v>Central</v>
      </c>
      <c r="K39" t="str">
        <f>INDEX(products!$A$1:$G$2122,MATCH(orders!$D39,products!$A$1:$A$2122,0),MATCH(orders!K$1,products!$A$1:$G$1,0))</f>
        <v>Cha</v>
      </c>
      <c r="L39" s="3">
        <f>INDEX(products!$A$1:$G$2122,MATCH(orders!$D39,products!$A$1:$A$2122,0),MATCH(orders!L$1,products!$A$1:$G$1,0))</f>
        <v>276.20000000000005</v>
      </c>
      <c r="M39">
        <f>INDEX(products!$A$1:$G$2122,MATCH(orders!$D39,products!$A$1:$A$2122,0),MATCH(orders!M$1,products!$A$1:$G$1,0))</f>
        <v>0.3</v>
      </c>
      <c r="N39" s="3">
        <f t="shared" si="0"/>
        <v>1740.06</v>
      </c>
      <c r="O39" t="str">
        <f t="shared" si="1"/>
        <v>Chairs</v>
      </c>
    </row>
    <row r="40" spans="1:15" x14ac:dyDescent="0.55000000000000004">
      <c r="A40" t="s">
        <v>225</v>
      </c>
      <c r="B40" s="2">
        <v>44545</v>
      </c>
      <c r="C40" t="s">
        <v>226</v>
      </c>
      <c r="D40" t="s">
        <v>228</v>
      </c>
      <c r="E40">
        <v>7</v>
      </c>
      <c r="F40" t="str">
        <f>_xlfn.XLOOKUP(orders!C40,customers!A40:A2160,customers!B40:B2160,,0)</f>
        <v>Chad Sievert</v>
      </c>
      <c r="G40" t="str">
        <v>Consumer</v>
      </c>
      <c r="H40" t="str">
        <v>Los Angeles</v>
      </c>
      <c r="I40" t="str">
        <v>California</v>
      </c>
      <c r="J40" t="str">
        <v>West</v>
      </c>
      <c r="K40" t="str">
        <f>INDEX(products!$A$1:$G$2122,MATCH(orders!$D40,products!$A$1:$A$2122,0),MATCH(orders!K$1,products!$A$1:$G$1,0))</f>
        <v>Cha</v>
      </c>
      <c r="L40" s="3">
        <f>INDEX(products!$A$1:$G$2122,MATCH(orders!$D40,products!$A$1:$A$2122,0),MATCH(orders!L$1,products!$A$1:$G$1,0))</f>
        <v>60.74</v>
      </c>
      <c r="M40">
        <f>INDEX(products!$A$1:$G$2122,MATCH(orders!$D40,products!$A$1:$A$2122,0),MATCH(orders!M$1,products!$A$1:$G$1,0))</f>
        <v>0.2</v>
      </c>
      <c r="N40" s="3">
        <f t="shared" si="0"/>
        <v>340.14400000000001</v>
      </c>
      <c r="O40" t="str">
        <f t="shared" si="1"/>
        <v>Chairs</v>
      </c>
    </row>
    <row r="41" spans="1:15" x14ac:dyDescent="0.55000000000000004">
      <c r="A41" t="s">
        <v>230</v>
      </c>
      <c r="B41" s="2">
        <v>43971</v>
      </c>
      <c r="C41" t="s">
        <v>118</v>
      </c>
      <c r="D41" t="s">
        <v>231</v>
      </c>
      <c r="E41">
        <v>7</v>
      </c>
      <c r="F41" t="str">
        <f>_xlfn.XLOOKUP(orders!C41,customers!A41:A2161,customers!B41:B2161,,0)</f>
        <v>Joel Eaton</v>
      </c>
      <c r="G41" t="str">
        <v>Consumer</v>
      </c>
      <c r="H41" t="str">
        <v>Memphis</v>
      </c>
      <c r="I41" t="str">
        <v>Tennessee</v>
      </c>
      <c r="J41" t="str">
        <v>South</v>
      </c>
      <c r="K41" t="str">
        <f>INDEX(products!$A$1:$G$2122,MATCH(orders!$D41,products!$A$1:$A$2122,0),MATCH(orders!K$1,products!$A$1:$G$1,0))</f>
        <v>Cha</v>
      </c>
      <c r="L41" s="3">
        <f>INDEX(products!$A$1:$G$2122,MATCH(orders!$D41,products!$A$1:$A$2122,0),MATCH(orders!L$1,products!$A$1:$G$1,0))</f>
        <v>80.98</v>
      </c>
      <c r="M41">
        <f>INDEX(products!$A$1:$G$2122,MATCH(orders!$D41,products!$A$1:$A$2122,0),MATCH(orders!M$1,products!$A$1:$G$1,0))</f>
        <v>0.3</v>
      </c>
      <c r="N41" s="3">
        <f t="shared" si="0"/>
        <v>396.80199999999996</v>
      </c>
      <c r="O41" t="str">
        <f t="shared" si="1"/>
        <v>Chairs</v>
      </c>
    </row>
    <row r="42" spans="1:15" x14ac:dyDescent="0.55000000000000004">
      <c r="A42" t="s">
        <v>233</v>
      </c>
      <c r="B42" s="2">
        <v>44137</v>
      </c>
      <c r="C42" t="s">
        <v>234</v>
      </c>
      <c r="D42" t="s">
        <v>236</v>
      </c>
      <c r="E42">
        <v>4</v>
      </c>
      <c r="F42" t="str">
        <f>_xlfn.XLOOKUP(orders!C42,customers!A42:A2162,customers!B42:B2162,,0)</f>
        <v>Mark Packer</v>
      </c>
      <c r="G42" t="str">
        <v>Home Office</v>
      </c>
      <c r="H42" t="str">
        <v>New York City</v>
      </c>
      <c r="I42" t="str">
        <v>New York</v>
      </c>
      <c r="J42" t="str">
        <v>East</v>
      </c>
      <c r="K42" t="str">
        <f>INDEX(products!$A$1:$G$2122,MATCH(orders!$D42,products!$A$1:$A$2122,0),MATCH(orders!K$1,products!$A$1:$G$1,0))</f>
        <v>BkCs</v>
      </c>
      <c r="L42" s="3">
        <f>INDEX(products!$A$1:$G$2122,MATCH(orders!$D42,products!$A$1:$A$2122,0),MATCH(orders!L$1,products!$A$1:$G$1,0))</f>
        <v>280.98</v>
      </c>
      <c r="M42">
        <f>INDEX(products!$A$1:$G$2122,MATCH(orders!$D42,products!$A$1:$A$2122,0),MATCH(orders!M$1,products!$A$1:$G$1,0))</f>
        <v>0.2</v>
      </c>
      <c r="N42" s="3">
        <f t="shared" si="0"/>
        <v>899.13600000000008</v>
      </c>
      <c r="O42" t="str">
        <f t="shared" si="1"/>
        <v>Book Cases</v>
      </c>
    </row>
    <row r="43" spans="1:15" x14ac:dyDescent="0.55000000000000004">
      <c r="A43" t="s">
        <v>233</v>
      </c>
      <c r="B43" s="2">
        <v>44037</v>
      </c>
      <c r="C43" t="s">
        <v>234</v>
      </c>
      <c r="D43" t="s">
        <v>85</v>
      </c>
      <c r="E43">
        <v>3</v>
      </c>
      <c r="F43" t="str">
        <f>_xlfn.XLOOKUP(orders!C43,customers!A43:A2163,customers!B43:B2163,,0)</f>
        <v>Mark Packer</v>
      </c>
      <c r="G43" t="str">
        <v>Home Office</v>
      </c>
      <c r="H43" t="str">
        <v>New York City</v>
      </c>
      <c r="I43" t="str">
        <v>New York</v>
      </c>
      <c r="J43" t="str">
        <v>East</v>
      </c>
      <c r="K43" t="str">
        <f>INDEX(products!$A$1:$G$2122,MATCH(orders!$D43,products!$A$1:$A$2122,0),MATCH(orders!K$1,products!$A$1:$G$1,0))</f>
        <v>BkCs</v>
      </c>
      <c r="L43" s="3">
        <f>INDEX(products!$A$1:$G$2122,MATCH(orders!$D43,products!$A$1:$A$2122,0),MATCH(orders!L$1,products!$A$1:$G$1,0))</f>
        <v>260.97999999999996</v>
      </c>
      <c r="M43">
        <f>INDEX(products!$A$1:$G$2122,MATCH(orders!$D43,products!$A$1:$A$2122,0),MATCH(orders!M$1,products!$A$1:$G$1,0))</f>
        <v>0.32</v>
      </c>
      <c r="N43" s="3">
        <f t="shared" si="0"/>
        <v>532.39919999999984</v>
      </c>
      <c r="O43" t="str">
        <f t="shared" si="1"/>
        <v>Book Cases</v>
      </c>
    </row>
    <row r="44" spans="1:15" x14ac:dyDescent="0.55000000000000004">
      <c r="A44" t="s">
        <v>238</v>
      </c>
      <c r="B44" s="2">
        <v>43538</v>
      </c>
      <c r="C44" t="s">
        <v>239</v>
      </c>
      <c r="D44" t="s">
        <v>242</v>
      </c>
      <c r="E44">
        <v>2</v>
      </c>
      <c r="F44" t="str">
        <f>_xlfn.XLOOKUP(orders!C44,customers!A44:A2164,customers!B44:B2164,,0)</f>
        <v>Bruce Stewart</v>
      </c>
      <c r="G44" t="str">
        <v>Consumer</v>
      </c>
      <c r="H44" t="str">
        <v>Denver</v>
      </c>
      <c r="I44" t="str">
        <v>Colorado</v>
      </c>
      <c r="J44" t="str">
        <v>West</v>
      </c>
      <c r="K44" t="str">
        <f>INDEX(products!$A$1:$G$2122,MATCH(orders!$D44,products!$A$1:$A$2122,0),MATCH(orders!K$1,products!$A$1:$G$1,0))</f>
        <v>Tab</v>
      </c>
      <c r="L44" s="3">
        <f>INDEX(products!$A$1:$G$2122,MATCH(orders!$D44,products!$A$1:$A$2122,0),MATCH(orders!L$1,products!$A$1:$G$1,0))</f>
        <v>218.75</v>
      </c>
      <c r="M44">
        <f>INDEX(products!$A$1:$G$2122,MATCH(orders!$D44,products!$A$1:$A$2122,0),MATCH(orders!M$1,products!$A$1:$G$1,0))</f>
        <v>0.5</v>
      </c>
      <c r="N44" s="3">
        <f t="shared" si="0"/>
        <v>218.75</v>
      </c>
      <c r="O44" t="str">
        <f t="shared" si="1"/>
        <v>Tables</v>
      </c>
    </row>
    <row r="45" spans="1:15" x14ac:dyDescent="0.55000000000000004">
      <c r="A45" t="s">
        <v>244</v>
      </c>
      <c r="B45" s="2">
        <v>44014</v>
      </c>
      <c r="C45" t="s">
        <v>245</v>
      </c>
      <c r="D45" t="s">
        <v>247</v>
      </c>
      <c r="E45">
        <v>7</v>
      </c>
      <c r="F45" t="str">
        <f>_xlfn.XLOOKUP(orders!C45,customers!A45:A2165,customers!B45:B2165,,0)</f>
        <v>Heather Kirkland</v>
      </c>
      <c r="G45" t="str">
        <v>Corporate</v>
      </c>
      <c r="H45" t="str">
        <v>Franklin</v>
      </c>
      <c r="I45" t="str">
        <v>Tennessee</v>
      </c>
      <c r="J45" t="str">
        <v>South</v>
      </c>
      <c r="K45" t="str">
        <f>INDEX(products!$A$1:$G$2122,MATCH(orders!$D45,products!$A$1:$A$2122,0),MATCH(orders!K$1,products!$A$1:$G$1,0))</f>
        <v>Fur</v>
      </c>
      <c r="L45" s="3">
        <f>INDEX(products!$A$1:$G$2122,MATCH(orders!$D45,products!$A$1:$A$2122,0),MATCH(orders!L$1,products!$A$1:$G$1,0))</f>
        <v>6.28</v>
      </c>
      <c r="M45">
        <f>INDEX(products!$A$1:$G$2122,MATCH(orders!$D45,products!$A$1:$A$2122,0),MATCH(orders!M$1,products!$A$1:$G$1,0))</f>
        <v>0.2</v>
      </c>
      <c r="N45" s="3">
        <f t="shared" si="0"/>
        <v>35.167999999999999</v>
      </c>
      <c r="O45" t="str">
        <f t="shared" si="1"/>
        <v>Furnishings</v>
      </c>
    </row>
    <row r="46" spans="1:15" x14ac:dyDescent="0.55000000000000004">
      <c r="A46" t="s">
        <v>249</v>
      </c>
      <c r="B46" s="2">
        <v>43816</v>
      </c>
      <c r="C46" t="s">
        <v>250</v>
      </c>
      <c r="D46" t="s">
        <v>253</v>
      </c>
      <c r="E46">
        <v>5</v>
      </c>
      <c r="F46" t="str">
        <f>_xlfn.XLOOKUP(orders!C46,customers!A46:A2166,customers!B46:B2166,,0)</f>
        <v>Victoria Wilson</v>
      </c>
      <c r="G46" t="str">
        <v>Corporate</v>
      </c>
      <c r="H46" t="str">
        <v>Medina</v>
      </c>
      <c r="I46" t="str">
        <v>Ohio</v>
      </c>
      <c r="J46" t="str">
        <v>East</v>
      </c>
      <c r="K46" t="str">
        <f>INDEX(products!$A$1:$G$2122,MATCH(orders!$D46,products!$A$1:$A$2122,0),MATCH(orders!K$1,products!$A$1:$G$1,0))</f>
        <v>BkCs</v>
      </c>
      <c r="L46" s="3">
        <f>INDEX(products!$A$1:$G$2122,MATCH(orders!$D46,products!$A$1:$A$2122,0),MATCH(orders!L$1,products!$A$1:$G$1,0))</f>
        <v>180.98</v>
      </c>
      <c r="M46">
        <f>INDEX(products!$A$1:$G$2122,MATCH(orders!$D46,products!$A$1:$A$2122,0),MATCH(orders!M$1,products!$A$1:$G$1,0))</f>
        <v>0.5</v>
      </c>
      <c r="N46" s="3">
        <f t="shared" si="0"/>
        <v>452.45</v>
      </c>
      <c r="O46" t="str">
        <f t="shared" si="1"/>
        <v>Book Cases</v>
      </c>
    </row>
    <row r="47" spans="1:15" x14ac:dyDescent="0.55000000000000004">
      <c r="A47" t="s">
        <v>255</v>
      </c>
      <c r="B47" s="2">
        <v>43713</v>
      </c>
      <c r="C47" t="s">
        <v>256</v>
      </c>
      <c r="D47" t="s">
        <v>259</v>
      </c>
      <c r="E47">
        <v>4</v>
      </c>
      <c r="F47" t="str">
        <f>_xlfn.XLOOKUP(orders!C47,customers!A47:A2167,customers!B47:B2167,,0)</f>
        <v>Joni Blumstein</v>
      </c>
      <c r="G47" t="str">
        <v>Consumer</v>
      </c>
      <c r="H47" t="str">
        <v>Dublin</v>
      </c>
      <c r="I47" t="str">
        <v>Ohio</v>
      </c>
      <c r="J47" t="str">
        <v>East</v>
      </c>
      <c r="K47" t="str">
        <f>INDEX(products!$A$1:$G$2122,MATCH(orders!$D47,products!$A$1:$A$2122,0),MATCH(orders!K$1,products!$A$1:$G$1,0))</f>
        <v>Fur</v>
      </c>
      <c r="L47" s="3">
        <f>INDEX(products!$A$1:$G$2122,MATCH(orders!$D47,products!$A$1:$A$2122,0),MATCH(orders!L$1,products!$A$1:$G$1,0))</f>
        <v>22.72</v>
      </c>
      <c r="M47">
        <f>INDEX(products!$A$1:$G$2122,MATCH(orders!$D47,products!$A$1:$A$2122,0),MATCH(orders!M$1,products!$A$1:$G$1,0))</f>
        <v>0.2</v>
      </c>
      <c r="N47" s="3">
        <f t="shared" si="0"/>
        <v>72.703999999999994</v>
      </c>
      <c r="O47" t="str">
        <f t="shared" si="1"/>
        <v>Furnishings</v>
      </c>
    </row>
    <row r="48" spans="1:15" x14ac:dyDescent="0.55000000000000004">
      <c r="A48" t="s">
        <v>261</v>
      </c>
      <c r="B48" s="2">
        <v>43713</v>
      </c>
      <c r="C48" t="s">
        <v>262</v>
      </c>
      <c r="D48" t="s">
        <v>266</v>
      </c>
      <c r="E48">
        <v>5</v>
      </c>
      <c r="F48" t="str">
        <f>_xlfn.XLOOKUP(orders!C48,customers!A48:A2168,customers!B48:B2168,,0)</f>
        <v>David Smith</v>
      </c>
      <c r="G48" t="str">
        <v>Corporate</v>
      </c>
      <c r="H48" t="str">
        <v>Detroit</v>
      </c>
      <c r="I48" t="str">
        <v>Michigan</v>
      </c>
      <c r="J48" t="str">
        <v>Central</v>
      </c>
      <c r="K48" t="str">
        <f>INDEX(products!$A$1:$G$2122,MATCH(orders!$D48,products!$A$1:$A$2122,0),MATCH(orders!K$1,products!$A$1:$G$1,0))</f>
        <v>Tab</v>
      </c>
      <c r="L48" s="3">
        <f>INDEX(products!$A$1:$G$2122,MATCH(orders!$D48,products!$A$1:$A$2122,0),MATCH(orders!L$1,products!$A$1:$G$1,0))</f>
        <v>124.49000000000001</v>
      </c>
      <c r="M48">
        <f>INDEX(products!$A$1:$G$2122,MATCH(orders!$D48,products!$A$1:$A$2122,0),MATCH(orders!M$1,products!$A$1:$G$1,0))</f>
        <v>0</v>
      </c>
      <c r="N48" s="3">
        <f t="shared" si="0"/>
        <v>622.45000000000005</v>
      </c>
      <c r="O48" t="str">
        <f t="shared" si="1"/>
        <v>Tables</v>
      </c>
    </row>
    <row r="49" spans="1:15" x14ac:dyDescent="0.55000000000000004">
      <c r="A49" t="s">
        <v>268</v>
      </c>
      <c r="B49" s="2">
        <v>44364</v>
      </c>
      <c r="C49" t="s">
        <v>269</v>
      </c>
      <c r="D49" t="s">
        <v>271</v>
      </c>
      <c r="E49">
        <v>2</v>
      </c>
      <c r="F49" t="str">
        <f>_xlfn.XLOOKUP(orders!C49,customers!A49:A2169,customers!B49:B2169,,0)</f>
        <v>Valerie Dominguez</v>
      </c>
      <c r="G49" t="str">
        <v>Consumer</v>
      </c>
      <c r="H49" t="str">
        <v>Columbia</v>
      </c>
      <c r="I49" t="str">
        <v>Tennessee</v>
      </c>
      <c r="J49" t="str">
        <v>South</v>
      </c>
      <c r="K49" t="str">
        <f>INDEX(products!$A$1:$G$2122,MATCH(orders!$D49,products!$A$1:$A$2122,0),MATCH(orders!K$1,products!$A$1:$G$1,0))</f>
        <v>Cha</v>
      </c>
      <c r="L49" s="3">
        <f>INDEX(products!$A$1:$G$2122,MATCH(orders!$D49,products!$A$1:$A$2122,0),MATCH(orders!L$1,products!$A$1:$G$1,0))</f>
        <v>100.98</v>
      </c>
      <c r="M49">
        <f>INDEX(products!$A$1:$G$2122,MATCH(orders!$D49,products!$A$1:$A$2122,0),MATCH(orders!M$1,products!$A$1:$G$1,0))</f>
        <v>0.2</v>
      </c>
      <c r="N49" s="3">
        <f t="shared" si="0"/>
        <v>161.56800000000001</v>
      </c>
      <c r="O49" t="str">
        <f t="shared" si="1"/>
        <v>Chairs</v>
      </c>
    </row>
    <row r="50" spans="1:15" x14ac:dyDescent="0.55000000000000004">
      <c r="A50" t="s">
        <v>268</v>
      </c>
      <c r="B50" s="2">
        <v>44392</v>
      </c>
      <c r="C50" t="s">
        <v>269</v>
      </c>
      <c r="D50" t="s">
        <v>273</v>
      </c>
      <c r="E50">
        <v>8</v>
      </c>
      <c r="F50" t="str">
        <f>_xlfn.XLOOKUP(orders!C50,customers!A50:A2170,customers!B50:B2170,,0)</f>
        <v>Valerie Dominguez</v>
      </c>
      <c r="G50" t="str">
        <v>Consumer</v>
      </c>
      <c r="H50" t="str">
        <v>Columbia</v>
      </c>
      <c r="I50" t="str">
        <v>Tennessee</v>
      </c>
      <c r="J50" t="str">
        <v>South</v>
      </c>
      <c r="K50" t="str">
        <f>INDEX(products!$A$1:$G$2122,MATCH(orders!$D50,products!$A$1:$A$2122,0),MATCH(orders!K$1,products!$A$1:$G$1,0))</f>
        <v>Cha</v>
      </c>
      <c r="L50" s="3">
        <f>INDEX(products!$A$1:$G$2122,MATCH(orders!$D50,products!$A$1:$A$2122,0),MATCH(orders!L$1,products!$A$1:$G$1,0))</f>
        <v>60.89</v>
      </c>
      <c r="M50">
        <f>INDEX(products!$A$1:$G$2122,MATCH(orders!$D50,products!$A$1:$A$2122,0),MATCH(orders!M$1,products!$A$1:$G$1,0))</f>
        <v>0.2</v>
      </c>
      <c r="N50" s="3">
        <f t="shared" si="0"/>
        <v>389.69600000000003</v>
      </c>
      <c r="O50" t="str">
        <f t="shared" si="1"/>
        <v>Chairs</v>
      </c>
    </row>
    <row r="51" spans="1:15" x14ac:dyDescent="0.55000000000000004">
      <c r="A51" t="s">
        <v>275</v>
      </c>
      <c r="B51" s="2">
        <v>44392</v>
      </c>
      <c r="C51" t="s">
        <v>276</v>
      </c>
      <c r="D51" t="s">
        <v>279</v>
      </c>
      <c r="E51">
        <v>2</v>
      </c>
      <c r="F51" t="str">
        <f>_xlfn.XLOOKUP(orders!C51,customers!A51:A2171,customers!B51:B2171,,0)</f>
        <v>Christopher Schild</v>
      </c>
      <c r="G51" t="str">
        <v>Home Office</v>
      </c>
      <c r="H51" t="str">
        <v>Tampa</v>
      </c>
      <c r="I51" t="str">
        <v>Florida</v>
      </c>
      <c r="J51" t="str">
        <v>South</v>
      </c>
      <c r="K51" t="str">
        <f>INDEX(products!$A$1:$G$2122,MATCH(orders!$D51,products!$A$1:$A$2122,0),MATCH(orders!K$1,products!$A$1:$G$1,0))</f>
        <v>Tab</v>
      </c>
      <c r="L51" s="3">
        <f>INDEX(products!$A$1:$G$2122,MATCH(orders!$D51,products!$A$1:$A$2122,0),MATCH(orders!L$1,products!$A$1:$G$1,0))</f>
        <v>212.6</v>
      </c>
      <c r="M51">
        <f>INDEX(products!$A$1:$G$2122,MATCH(orders!$D51,products!$A$1:$A$2122,0),MATCH(orders!M$1,products!$A$1:$G$1,0))</f>
        <v>0.45</v>
      </c>
      <c r="N51" s="3">
        <f t="shared" si="0"/>
        <v>233.86</v>
      </c>
      <c r="O51" t="str">
        <f t="shared" si="1"/>
        <v>Tables</v>
      </c>
    </row>
    <row r="52" spans="1:15" x14ac:dyDescent="0.55000000000000004">
      <c r="A52" t="s">
        <v>275</v>
      </c>
      <c r="B52" s="2">
        <v>44412</v>
      </c>
      <c r="C52" t="s">
        <v>276</v>
      </c>
      <c r="D52" t="s">
        <v>281</v>
      </c>
      <c r="E52">
        <v>3</v>
      </c>
      <c r="F52" t="str">
        <f>_xlfn.XLOOKUP(orders!C52,customers!A52:A2172,customers!B52:B2172,,0)</f>
        <v>Christopher Schild</v>
      </c>
      <c r="G52" t="str">
        <v>Home Office</v>
      </c>
      <c r="H52" t="str">
        <v>Tampa</v>
      </c>
      <c r="I52" t="str">
        <v>Florida</v>
      </c>
      <c r="J52" t="str">
        <v>South</v>
      </c>
      <c r="K52" t="str">
        <f>INDEX(products!$A$1:$G$2122,MATCH(orders!$D52,products!$A$1:$A$2122,0),MATCH(orders!K$1,products!$A$1:$G$1,0))</f>
        <v>Tab</v>
      </c>
      <c r="L52" s="3">
        <f>INDEX(products!$A$1:$G$2122,MATCH(orders!$D52,products!$A$1:$A$2122,0),MATCH(orders!L$1,products!$A$1:$G$1,0))</f>
        <v>376.13000000000005</v>
      </c>
      <c r="M52">
        <f>INDEX(products!$A$1:$G$2122,MATCH(orders!$D52,products!$A$1:$A$2122,0),MATCH(orders!M$1,products!$A$1:$G$1,0))</f>
        <v>0.45</v>
      </c>
      <c r="N52" s="3">
        <f t="shared" si="0"/>
        <v>620.61450000000013</v>
      </c>
      <c r="O52" t="str">
        <f t="shared" si="1"/>
        <v>Tables</v>
      </c>
    </row>
    <row r="53" spans="1:15" x14ac:dyDescent="0.55000000000000004">
      <c r="A53" t="s">
        <v>275</v>
      </c>
      <c r="B53" s="2">
        <v>44582</v>
      </c>
      <c r="C53" t="s">
        <v>276</v>
      </c>
      <c r="D53" t="s">
        <v>283</v>
      </c>
      <c r="E53">
        <v>3</v>
      </c>
      <c r="F53" t="str">
        <f>_xlfn.XLOOKUP(orders!C53,customers!A53:A2173,customers!B53:B2173,,0)</f>
        <v>Christopher Schild</v>
      </c>
      <c r="G53" t="str">
        <v>Home Office</v>
      </c>
      <c r="H53" t="str">
        <v>Tampa</v>
      </c>
      <c r="I53" t="str">
        <v>Florida</v>
      </c>
      <c r="J53" t="str">
        <v>South</v>
      </c>
      <c r="K53" t="str">
        <f>INDEX(products!$A$1:$G$2122,MATCH(orders!$D53,products!$A$1:$A$2122,0),MATCH(orders!K$1,products!$A$1:$G$1,0))</f>
        <v>Fur</v>
      </c>
      <c r="L53" s="3">
        <f>INDEX(products!$A$1:$G$2122,MATCH(orders!$D53,products!$A$1:$A$2122,0),MATCH(orders!L$1,products!$A$1:$G$1,0))</f>
        <v>107.53000000000002</v>
      </c>
      <c r="M53">
        <f>INDEX(products!$A$1:$G$2122,MATCH(orders!$D53,products!$A$1:$A$2122,0),MATCH(orders!M$1,products!$A$1:$G$1,0))</f>
        <v>0.2</v>
      </c>
      <c r="N53" s="3">
        <f t="shared" si="0"/>
        <v>258.07200000000006</v>
      </c>
      <c r="O53" t="str">
        <f t="shared" si="1"/>
        <v>Furnishings</v>
      </c>
    </row>
    <row r="54" spans="1:15" x14ac:dyDescent="0.55000000000000004">
      <c r="A54" t="s">
        <v>285</v>
      </c>
      <c r="B54" s="2">
        <v>44701</v>
      </c>
      <c r="C54" t="s">
        <v>286</v>
      </c>
      <c r="D54" t="s">
        <v>288</v>
      </c>
      <c r="E54">
        <v>5</v>
      </c>
      <c r="F54" t="str">
        <f>_xlfn.XLOOKUP(orders!C54,customers!A54:A2174,customers!B54:B2174,,0)</f>
        <v>Ken Lonsdale</v>
      </c>
      <c r="G54" t="str">
        <v>Consumer</v>
      </c>
      <c r="H54" t="str">
        <v>Chicago</v>
      </c>
      <c r="I54" t="str">
        <v>Illinois</v>
      </c>
      <c r="J54" t="str">
        <v>Central</v>
      </c>
      <c r="K54" t="str">
        <f>INDEX(products!$A$1:$G$2122,MATCH(orders!$D54,products!$A$1:$A$2122,0),MATCH(orders!K$1,products!$A$1:$G$1,0))</f>
        <v>Fur</v>
      </c>
      <c r="L54" s="3">
        <f>INDEX(products!$A$1:$G$2122,MATCH(orders!$D54,products!$A$1:$A$2122,0),MATCH(orders!L$1,products!$A$1:$G$1,0))</f>
        <v>209.84</v>
      </c>
      <c r="M54">
        <f>INDEX(products!$A$1:$G$2122,MATCH(orders!$D54,products!$A$1:$A$2122,0),MATCH(orders!M$1,products!$A$1:$G$1,0))</f>
        <v>0.6</v>
      </c>
      <c r="N54" s="3">
        <f t="shared" si="0"/>
        <v>419.68000000000006</v>
      </c>
      <c r="O54" t="str">
        <f t="shared" si="1"/>
        <v>Furnishings</v>
      </c>
    </row>
    <row r="55" spans="1:15" x14ac:dyDescent="0.55000000000000004">
      <c r="A55" t="s">
        <v>285</v>
      </c>
      <c r="B55" s="2">
        <v>43467</v>
      </c>
      <c r="C55" t="s">
        <v>286</v>
      </c>
      <c r="D55" t="s">
        <v>290</v>
      </c>
      <c r="E55">
        <v>3</v>
      </c>
      <c r="F55" t="str">
        <f>_xlfn.XLOOKUP(orders!C55,customers!A55:A2175,customers!B55:B2175,,0)</f>
        <v>Ken Lonsdale</v>
      </c>
      <c r="G55" t="str">
        <v>Consumer</v>
      </c>
      <c r="H55" t="str">
        <v>Chicago</v>
      </c>
      <c r="I55" t="str">
        <v>Illinois</v>
      </c>
      <c r="J55" t="str">
        <v>Central</v>
      </c>
      <c r="K55" t="str">
        <f>INDEX(products!$A$1:$G$2122,MATCH(orders!$D55,products!$A$1:$A$2122,0),MATCH(orders!K$1,products!$A$1:$G$1,0))</f>
        <v>Fur</v>
      </c>
      <c r="L55" s="3">
        <f>INDEX(products!$A$1:$G$2122,MATCH(orders!$D55,products!$A$1:$A$2122,0),MATCH(orders!L$1,products!$A$1:$G$1,0))</f>
        <v>9.74</v>
      </c>
      <c r="M55">
        <f>INDEX(products!$A$1:$G$2122,MATCH(orders!$D55,products!$A$1:$A$2122,0),MATCH(orders!M$1,products!$A$1:$G$1,0))</f>
        <v>0.6</v>
      </c>
      <c r="N55" s="3">
        <f t="shared" si="0"/>
        <v>11.688000000000001</v>
      </c>
      <c r="O55" t="str">
        <f t="shared" si="1"/>
        <v>Furnishings</v>
      </c>
    </row>
    <row r="56" spans="1:15" x14ac:dyDescent="0.55000000000000004">
      <c r="A56" t="s">
        <v>285</v>
      </c>
      <c r="B56" s="2">
        <v>43713</v>
      </c>
      <c r="C56" t="s">
        <v>286</v>
      </c>
      <c r="D56" t="s">
        <v>292</v>
      </c>
      <c r="E56">
        <v>5</v>
      </c>
      <c r="F56" t="str">
        <f>_xlfn.XLOOKUP(orders!C56,customers!A56:A2176,customers!B56:B2176,,0)</f>
        <v>Ken Lonsdale</v>
      </c>
      <c r="G56" t="str">
        <v>Consumer</v>
      </c>
      <c r="H56" t="str">
        <v>Chicago</v>
      </c>
      <c r="I56" t="str">
        <v>Illinois</v>
      </c>
      <c r="J56" t="str">
        <v>Central</v>
      </c>
      <c r="K56" t="str">
        <f>INDEX(products!$A$1:$G$2122,MATCH(orders!$D56,products!$A$1:$A$2122,0),MATCH(orders!K$1,products!$A$1:$G$1,0))</f>
        <v>Tab</v>
      </c>
      <c r="L56" s="3">
        <f>INDEX(products!$A$1:$G$2122,MATCH(orders!$D56,products!$A$1:$A$2122,0),MATCH(orders!L$1,products!$A$1:$G$1,0))</f>
        <v>70.89</v>
      </c>
      <c r="M56">
        <f>INDEX(products!$A$1:$G$2122,MATCH(orders!$D56,products!$A$1:$A$2122,0),MATCH(orders!M$1,products!$A$1:$G$1,0))</f>
        <v>0.5</v>
      </c>
      <c r="N56" s="3">
        <f t="shared" si="0"/>
        <v>177.22499999999999</v>
      </c>
      <c r="O56" t="str">
        <f t="shared" si="1"/>
        <v>Tables</v>
      </c>
    </row>
    <row r="57" spans="1:15" x14ac:dyDescent="0.55000000000000004">
      <c r="A57" t="s">
        <v>285</v>
      </c>
      <c r="B57" s="2">
        <v>44263</v>
      </c>
      <c r="C57" t="s">
        <v>286</v>
      </c>
      <c r="D57" t="s">
        <v>294</v>
      </c>
      <c r="E57">
        <v>3</v>
      </c>
      <c r="F57" t="str">
        <f>_xlfn.XLOOKUP(orders!C57,customers!A57:A2177,customers!B57:B2177,,0)</f>
        <v>Ken Lonsdale</v>
      </c>
      <c r="G57" t="str">
        <v>Consumer</v>
      </c>
      <c r="H57" t="str">
        <v>Chicago</v>
      </c>
      <c r="I57" t="str">
        <v>Illinois</v>
      </c>
      <c r="J57" t="str">
        <v>Central</v>
      </c>
      <c r="K57" t="str">
        <f>INDEX(products!$A$1:$G$2122,MATCH(orders!$D57,products!$A$1:$A$2122,0),MATCH(orders!K$1,products!$A$1:$G$1,0))</f>
        <v>Fur</v>
      </c>
      <c r="L57" s="3">
        <f>INDEX(products!$A$1:$G$2122,MATCH(orders!$D57,products!$A$1:$A$2122,0),MATCH(orders!L$1,products!$A$1:$G$1,0))</f>
        <v>3.3699999999999997</v>
      </c>
      <c r="M57">
        <f>INDEX(products!$A$1:$G$2122,MATCH(orders!$D57,products!$A$1:$A$2122,0),MATCH(orders!M$1,products!$A$1:$G$1,0))</f>
        <v>0.6</v>
      </c>
      <c r="N57" s="3">
        <f t="shared" si="0"/>
        <v>4.0439999999999996</v>
      </c>
      <c r="O57" t="str">
        <f t="shared" si="1"/>
        <v>Furnishings</v>
      </c>
    </row>
    <row r="58" spans="1:15" x14ac:dyDescent="0.55000000000000004">
      <c r="A58" t="s">
        <v>296</v>
      </c>
      <c r="B58" s="2">
        <v>44132</v>
      </c>
      <c r="C58" t="s">
        <v>297</v>
      </c>
      <c r="D58" t="s">
        <v>183</v>
      </c>
      <c r="E58">
        <v>7</v>
      </c>
      <c r="F58" t="str">
        <f>_xlfn.XLOOKUP(orders!C58,customers!A58:A2178,customers!B58:B2178,,0)</f>
        <v>Dianna Wilson</v>
      </c>
      <c r="G58" t="str">
        <v>Home Office</v>
      </c>
      <c r="H58" t="str">
        <v>Lakeville</v>
      </c>
      <c r="I58" t="str">
        <v>Minnesota</v>
      </c>
      <c r="J58" t="str">
        <v>Central</v>
      </c>
      <c r="K58" t="str">
        <f>INDEX(products!$A$1:$G$2122,MATCH(orders!$D58,products!$A$1:$A$2122,0),MATCH(orders!K$1,products!$A$1:$G$1,0))</f>
        <v>Cha</v>
      </c>
      <c r="L58" s="3">
        <f>INDEX(products!$A$1:$G$2122,MATCH(orders!$D58,products!$A$1:$A$2122,0),MATCH(orders!L$1,products!$A$1:$G$1,0))</f>
        <v>285.98</v>
      </c>
      <c r="M58">
        <f>INDEX(products!$A$1:$G$2122,MATCH(orders!$D58,products!$A$1:$A$2122,0),MATCH(orders!M$1,products!$A$1:$G$1,0))</f>
        <v>0.3</v>
      </c>
      <c r="N58" s="3">
        <f t="shared" si="0"/>
        <v>1401.3019999999999</v>
      </c>
      <c r="O58" t="str">
        <f t="shared" si="1"/>
        <v>Chairs</v>
      </c>
    </row>
    <row r="59" spans="1:15" x14ac:dyDescent="0.55000000000000004">
      <c r="A59" t="s">
        <v>300</v>
      </c>
      <c r="B59" s="2">
        <v>44744</v>
      </c>
      <c r="C59" t="s">
        <v>301</v>
      </c>
      <c r="D59" t="s">
        <v>304</v>
      </c>
      <c r="E59">
        <v>2</v>
      </c>
      <c r="F59" t="str">
        <f>_xlfn.XLOOKUP(orders!C59,customers!A59:A2179,customers!B59:B2179,,0)</f>
        <v>Logan Haushalter</v>
      </c>
      <c r="G59" t="str">
        <v>Consumer</v>
      </c>
      <c r="H59" t="str">
        <v>San Francisco</v>
      </c>
      <c r="I59" t="str">
        <v>California</v>
      </c>
      <c r="J59" t="str">
        <v>West</v>
      </c>
      <c r="K59" t="str">
        <f>INDEX(products!$A$1:$G$2122,MATCH(orders!$D59,products!$A$1:$A$2122,0),MATCH(orders!K$1,products!$A$1:$G$1,0))</f>
        <v>Cha</v>
      </c>
      <c r="L59" s="3">
        <f>INDEX(products!$A$1:$G$2122,MATCH(orders!$D59,products!$A$1:$A$2122,0),MATCH(orders!L$1,products!$A$1:$G$1,0))</f>
        <v>200.98</v>
      </c>
      <c r="M59">
        <f>INDEX(products!$A$1:$G$2122,MATCH(orders!$D59,products!$A$1:$A$2122,0),MATCH(orders!M$1,products!$A$1:$G$1,0))</f>
        <v>0.2</v>
      </c>
      <c r="N59" s="3">
        <f t="shared" si="0"/>
        <v>321.56799999999998</v>
      </c>
      <c r="O59" t="str">
        <f t="shared" si="1"/>
        <v>Chairs</v>
      </c>
    </row>
    <row r="60" spans="1:15" x14ac:dyDescent="0.55000000000000004">
      <c r="A60" t="s">
        <v>306</v>
      </c>
      <c r="B60" s="2">
        <v>43973</v>
      </c>
      <c r="C60" t="s">
        <v>307</v>
      </c>
      <c r="D60" t="s">
        <v>294</v>
      </c>
      <c r="E60">
        <v>9</v>
      </c>
      <c r="F60" t="str">
        <f>_xlfn.XLOOKUP(orders!C60,customers!A60:A2180,customers!B60:B2180,,0)</f>
        <v>Dan Reichenbach</v>
      </c>
      <c r="G60" t="str">
        <v>Corporate</v>
      </c>
      <c r="H60" t="str">
        <v>Chicago</v>
      </c>
      <c r="I60" t="str">
        <v>Illinois</v>
      </c>
      <c r="J60" t="str">
        <v>Central</v>
      </c>
      <c r="K60" t="str">
        <f>INDEX(products!$A$1:$G$2122,MATCH(orders!$D60,products!$A$1:$A$2122,0),MATCH(orders!K$1,products!$A$1:$G$1,0))</f>
        <v>Fur</v>
      </c>
      <c r="L60" s="3">
        <f>INDEX(products!$A$1:$G$2122,MATCH(orders!$D60,products!$A$1:$A$2122,0),MATCH(orders!L$1,products!$A$1:$G$1,0))</f>
        <v>3.3699999999999997</v>
      </c>
      <c r="M60">
        <f>INDEX(products!$A$1:$G$2122,MATCH(orders!$D60,products!$A$1:$A$2122,0),MATCH(orders!M$1,products!$A$1:$G$1,0))</f>
        <v>0.6</v>
      </c>
      <c r="N60" s="3">
        <f t="shared" si="0"/>
        <v>12.132</v>
      </c>
      <c r="O60" t="str">
        <f t="shared" si="1"/>
        <v>Furnishings</v>
      </c>
    </row>
    <row r="61" spans="1:15" x14ac:dyDescent="0.55000000000000004">
      <c r="A61" t="s">
        <v>309</v>
      </c>
      <c r="B61" s="2">
        <v>44656</v>
      </c>
      <c r="C61" t="s">
        <v>310</v>
      </c>
      <c r="D61" t="s">
        <v>312</v>
      </c>
      <c r="E61">
        <v>3</v>
      </c>
      <c r="F61" t="str">
        <f>_xlfn.XLOOKUP(orders!C61,customers!A61:A2181,customers!B61:B2181,,0)</f>
        <v>Helen Andreada</v>
      </c>
      <c r="G61" t="str">
        <v>Consumer</v>
      </c>
      <c r="H61" t="str">
        <v>San Francisco</v>
      </c>
      <c r="I61" t="str">
        <v>California</v>
      </c>
      <c r="J61" t="str">
        <v>West</v>
      </c>
      <c r="K61" t="str">
        <f>INDEX(products!$A$1:$G$2122,MATCH(orders!$D61,products!$A$1:$A$2122,0),MATCH(orders!K$1,products!$A$1:$G$1,0))</f>
        <v>Fur</v>
      </c>
      <c r="L61" s="3">
        <f>INDEX(products!$A$1:$G$2122,MATCH(orders!$D61,products!$A$1:$A$2122,0),MATCH(orders!L$1,products!$A$1:$G$1,0))</f>
        <v>1.76</v>
      </c>
      <c r="M61">
        <f>INDEX(products!$A$1:$G$2122,MATCH(orders!$D61,products!$A$1:$A$2122,0),MATCH(orders!M$1,products!$A$1:$G$1,0))</f>
        <v>0</v>
      </c>
      <c r="N61" s="3">
        <f t="shared" si="0"/>
        <v>5.28</v>
      </c>
      <c r="O61" t="str">
        <f t="shared" si="1"/>
        <v>Furnishings</v>
      </c>
    </row>
    <row r="62" spans="1:15" x14ac:dyDescent="0.55000000000000004">
      <c r="A62" t="s">
        <v>314</v>
      </c>
      <c r="B62" s="2">
        <v>44719</v>
      </c>
      <c r="C62" t="s">
        <v>315</v>
      </c>
      <c r="D62" t="s">
        <v>317</v>
      </c>
      <c r="E62">
        <v>5</v>
      </c>
      <c r="F62" t="str">
        <f>_xlfn.XLOOKUP(orders!C62,customers!A62:A2182,customers!B62:B2182,,0)</f>
        <v>Jas O'Carroll</v>
      </c>
      <c r="G62" t="str">
        <v>Consumer</v>
      </c>
      <c r="H62" t="str">
        <v>Los Angeles</v>
      </c>
      <c r="I62" t="str">
        <v>California</v>
      </c>
      <c r="J62" t="str">
        <v>West</v>
      </c>
      <c r="K62" t="str">
        <f>INDEX(products!$A$1:$G$2122,MATCH(orders!$D62,products!$A$1:$A$2122,0),MATCH(orders!K$1,products!$A$1:$G$1,0))</f>
        <v>Tab</v>
      </c>
      <c r="L62" s="3">
        <f>INDEX(products!$A$1:$G$2122,MATCH(orders!$D62,products!$A$1:$A$2122,0),MATCH(orders!L$1,products!$A$1:$G$1,0))</f>
        <v>259.70999999999998</v>
      </c>
      <c r="M62">
        <f>INDEX(products!$A$1:$G$2122,MATCH(orders!$D62,products!$A$1:$A$2122,0),MATCH(orders!M$1,products!$A$1:$G$1,0))</f>
        <v>0.2</v>
      </c>
      <c r="N62" s="3">
        <f t="shared" si="0"/>
        <v>1038.8399999999999</v>
      </c>
      <c r="O62" t="str">
        <f t="shared" si="1"/>
        <v>Tables</v>
      </c>
    </row>
    <row r="63" spans="1:15" x14ac:dyDescent="0.55000000000000004">
      <c r="A63" t="s">
        <v>319</v>
      </c>
      <c r="B63" s="2">
        <v>43544</v>
      </c>
      <c r="C63" t="s">
        <v>320</v>
      </c>
      <c r="D63" t="s">
        <v>323</v>
      </c>
      <c r="E63">
        <v>3</v>
      </c>
      <c r="F63" t="str">
        <f>_xlfn.XLOOKUP(orders!C63,customers!A63:A2183,customers!B63:B2183,,0)</f>
        <v>Nick Zandusky</v>
      </c>
      <c r="G63" t="str">
        <v>Home Office</v>
      </c>
      <c r="H63" t="str">
        <v>Columbus</v>
      </c>
      <c r="I63" t="str">
        <v>Ohio</v>
      </c>
      <c r="J63" t="str">
        <v>East</v>
      </c>
      <c r="K63" t="str">
        <f>INDEX(products!$A$1:$G$2122,MATCH(orders!$D63,products!$A$1:$A$2122,0),MATCH(orders!K$1,products!$A$1:$G$1,0))</f>
        <v>BkCs</v>
      </c>
      <c r="L63" s="3">
        <f>INDEX(products!$A$1:$G$2122,MATCH(orders!$D63,products!$A$1:$A$2122,0),MATCH(orders!L$1,products!$A$1:$G$1,0))</f>
        <v>57.98</v>
      </c>
      <c r="M63">
        <f>INDEX(products!$A$1:$G$2122,MATCH(orders!$D63,products!$A$1:$A$2122,0),MATCH(orders!M$1,products!$A$1:$G$1,0))</f>
        <v>0.5</v>
      </c>
      <c r="N63" s="3">
        <f t="shared" si="0"/>
        <v>86.97</v>
      </c>
      <c r="O63" t="str">
        <f t="shared" si="1"/>
        <v>Book Cases</v>
      </c>
    </row>
    <row r="64" spans="1:15" x14ac:dyDescent="0.55000000000000004">
      <c r="A64" t="s">
        <v>325</v>
      </c>
      <c r="B64" s="2">
        <v>43757</v>
      </c>
      <c r="C64" t="s">
        <v>326</v>
      </c>
      <c r="D64" t="s">
        <v>329</v>
      </c>
      <c r="E64">
        <v>8</v>
      </c>
      <c r="F64" t="str">
        <f>_xlfn.XLOOKUP(orders!C64,customers!A64:A2184,customers!B64:B2184,,0)</f>
        <v>Kelly Lampkin</v>
      </c>
      <c r="G64" t="str">
        <v>Corporate</v>
      </c>
      <c r="H64" t="str">
        <v>Colorado Springs</v>
      </c>
      <c r="I64" t="str">
        <v>Colorado</v>
      </c>
      <c r="J64" t="str">
        <v>West</v>
      </c>
      <c r="K64" t="str">
        <f>INDEX(products!$A$1:$G$2122,MATCH(orders!$D64,products!$A$1:$A$2122,0),MATCH(orders!K$1,products!$A$1:$G$1,0))</f>
        <v>Fur</v>
      </c>
      <c r="L64" s="3">
        <f>INDEX(products!$A$1:$G$2122,MATCH(orders!$D64,products!$A$1:$A$2122,0),MATCH(orders!L$1,products!$A$1:$G$1,0))</f>
        <v>46.94</v>
      </c>
      <c r="M64">
        <f>INDEX(products!$A$1:$G$2122,MATCH(orders!$D64,products!$A$1:$A$2122,0),MATCH(orders!M$1,products!$A$1:$G$1,0))</f>
        <v>0.2</v>
      </c>
      <c r="N64" s="3">
        <f t="shared" si="0"/>
        <v>300.416</v>
      </c>
      <c r="O64" t="str">
        <f t="shared" si="1"/>
        <v>Furnishings</v>
      </c>
    </row>
    <row r="65" spans="1:15" x14ac:dyDescent="0.55000000000000004">
      <c r="A65" t="s">
        <v>325</v>
      </c>
      <c r="B65" s="2">
        <v>43629</v>
      </c>
      <c r="C65" t="s">
        <v>326</v>
      </c>
      <c r="D65" t="s">
        <v>331</v>
      </c>
      <c r="E65">
        <v>3</v>
      </c>
      <c r="F65" t="str">
        <f>_xlfn.XLOOKUP(orders!C65,customers!A65:A2185,customers!B65:B2185,,0)</f>
        <v>Kelly Lampkin</v>
      </c>
      <c r="G65" t="str">
        <v>Corporate</v>
      </c>
      <c r="H65" t="str">
        <v>Colorado Springs</v>
      </c>
      <c r="I65" t="str">
        <v>Colorado</v>
      </c>
      <c r="J65" t="str">
        <v>West</v>
      </c>
      <c r="K65" t="str">
        <f>INDEX(products!$A$1:$G$2122,MATCH(orders!$D65,products!$A$1:$A$2122,0),MATCH(orders!K$1,products!$A$1:$G$1,0))</f>
        <v>Cha</v>
      </c>
      <c r="L65" s="3">
        <f>INDEX(products!$A$1:$G$2122,MATCH(orders!$D65,products!$A$1:$A$2122,0),MATCH(orders!L$1,products!$A$1:$G$1,0))</f>
        <v>95.98</v>
      </c>
      <c r="M65">
        <f>INDEX(products!$A$1:$G$2122,MATCH(orders!$D65,products!$A$1:$A$2122,0),MATCH(orders!M$1,products!$A$1:$G$1,0))</f>
        <v>0.2</v>
      </c>
      <c r="N65" s="3">
        <f t="shared" si="0"/>
        <v>230.352</v>
      </c>
      <c r="O65" t="str">
        <f t="shared" si="1"/>
        <v>Chairs</v>
      </c>
    </row>
    <row r="66" spans="1:15" x14ac:dyDescent="0.55000000000000004">
      <c r="A66" t="s">
        <v>325</v>
      </c>
      <c r="B66" s="2">
        <v>44169</v>
      </c>
      <c r="C66" t="s">
        <v>326</v>
      </c>
      <c r="D66" t="s">
        <v>333</v>
      </c>
      <c r="E66">
        <v>3</v>
      </c>
      <c r="F66" t="str">
        <f>_xlfn.XLOOKUP(orders!C66,customers!A66:A2186,customers!B66:B2186,,0)</f>
        <v>Kelly Lampkin</v>
      </c>
      <c r="G66" t="str">
        <v>Corporate</v>
      </c>
      <c r="H66" t="str">
        <v>Colorado Springs</v>
      </c>
      <c r="I66" t="str">
        <v>Colorado</v>
      </c>
      <c r="J66" t="str">
        <v>West</v>
      </c>
      <c r="K66" t="str">
        <f>INDEX(products!$A$1:$G$2122,MATCH(orders!$D66,products!$A$1:$A$2122,0),MATCH(orders!K$1,products!$A$1:$G$1,0))</f>
        <v>Fur</v>
      </c>
      <c r="L66" s="3">
        <f>INDEX(products!$A$1:$G$2122,MATCH(orders!$D66,products!$A$1:$A$2122,0),MATCH(orders!L$1,products!$A$1:$G$1,0))</f>
        <v>90.98</v>
      </c>
      <c r="M66">
        <f>INDEX(products!$A$1:$G$2122,MATCH(orders!$D66,products!$A$1:$A$2122,0),MATCH(orders!M$1,products!$A$1:$G$1,0))</f>
        <v>0.2</v>
      </c>
      <c r="N66" s="3">
        <f t="shared" si="0"/>
        <v>218.352</v>
      </c>
      <c r="O66" t="str">
        <f t="shared" si="1"/>
        <v>Furnishings</v>
      </c>
    </row>
    <row r="67" spans="1:15" x14ac:dyDescent="0.55000000000000004">
      <c r="A67" t="s">
        <v>335</v>
      </c>
      <c r="B67" s="2">
        <v>44169</v>
      </c>
      <c r="C67" t="s">
        <v>202</v>
      </c>
      <c r="D67" t="s">
        <v>338</v>
      </c>
      <c r="E67">
        <v>4</v>
      </c>
      <c r="F67" t="str">
        <f>_xlfn.XLOOKUP(orders!C67,customers!A67:A2187,customers!B67:B2187,,0)</f>
        <v>Jonathan Doherty</v>
      </c>
      <c r="G67" t="str">
        <v>Corporate</v>
      </c>
      <c r="H67" t="str">
        <v>Philadelphia</v>
      </c>
      <c r="I67" t="str">
        <v>Pennsylvania</v>
      </c>
      <c r="J67" t="str">
        <v>East</v>
      </c>
      <c r="K67" t="str">
        <f>INDEX(products!$A$1:$G$2122,MATCH(orders!$D67,products!$A$1:$A$2122,0),MATCH(orders!K$1,products!$A$1:$G$1,0))</f>
        <v>Fur</v>
      </c>
      <c r="L67" s="3">
        <f>INDEX(products!$A$1:$G$2122,MATCH(orders!$D67,products!$A$1:$A$2122,0),MATCH(orders!L$1,products!$A$1:$G$1,0))</f>
        <v>19.399999999999999</v>
      </c>
      <c r="M67">
        <f>INDEX(products!$A$1:$G$2122,MATCH(orders!$D67,products!$A$1:$A$2122,0),MATCH(orders!M$1,products!$A$1:$G$1,0))</f>
        <v>0</v>
      </c>
      <c r="N67" s="3">
        <f t="shared" ref="N67:N130" si="2">(L67*E67)*(1-M67)</f>
        <v>77.599999999999994</v>
      </c>
      <c r="O67" t="str">
        <f t="shared" ref="O67:O130" si="3">IF(K67="BkCs","Book Cases",IF(K67="Cha","Chairs",IF(K67="Tab","Tables",IF(K67="Fur","Furnishings"))))</f>
        <v>Furnishings</v>
      </c>
    </row>
    <row r="68" spans="1:15" x14ac:dyDescent="0.55000000000000004">
      <c r="A68" t="s">
        <v>340</v>
      </c>
      <c r="B68" s="2">
        <v>44169</v>
      </c>
      <c r="C68" t="s">
        <v>341</v>
      </c>
      <c r="D68" t="s">
        <v>343</v>
      </c>
      <c r="E68">
        <v>3</v>
      </c>
      <c r="F68" t="str">
        <f>_xlfn.XLOOKUP(orders!C68,customers!A68:A2188,customers!B68:B2188,,0)</f>
        <v>Jonathan Howell</v>
      </c>
      <c r="G68" t="str">
        <v>Consumer</v>
      </c>
      <c r="H68" t="str">
        <v>Chicago</v>
      </c>
      <c r="I68" t="str">
        <v>Illinois</v>
      </c>
      <c r="J68" t="str">
        <v>Central</v>
      </c>
      <c r="K68" t="str">
        <f>INDEX(products!$A$1:$G$2122,MATCH(orders!$D68,products!$A$1:$A$2122,0),MATCH(orders!K$1,products!$A$1:$G$1,0))</f>
        <v>Tab</v>
      </c>
      <c r="L68" s="3">
        <f>INDEX(products!$A$1:$G$2122,MATCH(orders!$D68,products!$A$1:$A$2122,0),MATCH(orders!L$1,products!$A$1:$G$1,0))</f>
        <v>146.04999999999998</v>
      </c>
      <c r="M68">
        <f>INDEX(products!$A$1:$G$2122,MATCH(orders!$D68,products!$A$1:$A$2122,0),MATCH(orders!M$1,products!$A$1:$G$1,0))</f>
        <v>0.5</v>
      </c>
      <c r="N68" s="3">
        <f t="shared" si="2"/>
        <v>219.07499999999999</v>
      </c>
      <c r="O68" t="str">
        <f t="shared" si="3"/>
        <v>Tables</v>
      </c>
    </row>
    <row r="69" spans="1:15" x14ac:dyDescent="0.55000000000000004">
      <c r="A69" t="s">
        <v>345</v>
      </c>
      <c r="B69" s="2">
        <v>44218</v>
      </c>
      <c r="C69" t="s">
        <v>346</v>
      </c>
      <c r="D69" t="s">
        <v>348</v>
      </c>
      <c r="E69">
        <v>2</v>
      </c>
      <c r="F69" t="str">
        <f>_xlfn.XLOOKUP(orders!C69,customers!A69:A2189,customers!B69:B2189,,0)</f>
        <v>Alan Schoenberger</v>
      </c>
      <c r="G69" t="str">
        <v>Corporate</v>
      </c>
      <c r="H69" t="str">
        <v>New York City</v>
      </c>
      <c r="I69" t="str">
        <v>New York</v>
      </c>
      <c r="J69" t="str">
        <v>East</v>
      </c>
      <c r="K69" t="str">
        <f>INDEX(products!$A$1:$G$2122,MATCH(orders!$D69,products!$A$1:$A$2122,0),MATCH(orders!K$1,products!$A$1:$G$1,0))</f>
        <v>Fur</v>
      </c>
      <c r="L69" s="3">
        <f>INDEX(products!$A$1:$G$2122,MATCH(orders!$D69,products!$A$1:$A$2122,0),MATCH(orders!L$1,products!$A$1:$G$1,0))</f>
        <v>13.4</v>
      </c>
      <c r="M69">
        <f>INDEX(products!$A$1:$G$2122,MATCH(orders!$D69,products!$A$1:$A$2122,0),MATCH(orders!M$1,products!$A$1:$G$1,0))</f>
        <v>0</v>
      </c>
      <c r="N69" s="3">
        <f t="shared" si="2"/>
        <v>26.8</v>
      </c>
      <c r="O69" t="str">
        <f t="shared" si="3"/>
        <v>Furnishings</v>
      </c>
    </row>
    <row r="70" spans="1:15" x14ac:dyDescent="0.55000000000000004">
      <c r="A70" t="s">
        <v>350</v>
      </c>
      <c r="B70" s="2">
        <v>44603</v>
      </c>
      <c r="C70" t="s">
        <v>351</v>
      </c>
      <c r="D70" t="s">
        <v>354</v>
      </c>
      <c r="E70">
        <v>4</v>
      </c>
      <c r="F70" t="str">
        <f>_xlfn.XLOOKUP(orders!C70,customers!A70:A2190,customers!B70:B2190,,0)</f>
        <v>Ben Peterman</v>
      </c>
      <c r="G70" t="str">
        <v>Corporate</v>
      </c>
      <c r="H70" t="str">
        <v>Arvada</v>
      </c>
      <c r="I70" t="str">
        <v>Colorado</v>
      </c>
      <c r="J70" t="str">
        <v>West</v>
      </c>
      <c r="K70" t="str">
        <f>INDEX(products!$A$1:$G$2122,MATCH(orders!$D70,products!$A$1:$A$2122,0),MATCH(orders!K$1,products!$A$1:$G$1,0))</f>
        <v>Fur</v>
      </c>
      <c r="L70" s="3">
        <f>INDEX(products!$A$1:$G$2122,MATCH(orders!$D70,products!$A$1:$A$2122,0),MATCH(orders!L$1,products!$A$1:$G$1,0))</f>
        <v>4.7299999999999995</v>
      </c>
      <c r="M70">
        <f>INDEX(products!$A$1:$G$2122,MATCH(orders!$D70,products!$A$1:$A$2122,0),MATCH(orders!M$1,products!$A$1:$G$1,0))</f>
        <v>0.2</v>
      </c>
      <c r="N70" s="3">
        <f t="shared" si="2"/>
        <v>15.135999999999999</v>
      </c>
      <c r="O70" t="str">
        <f t="shared" si="3"/>
        <v>Furnishings</v>
      </c>
    </row>
    <row r="71" spans="1:15" x14ac:dyDescent="0.55000000000000004">
      <c r="A71" t="s">
        <v>350</v>
      </c>
      <c r="B71" s="2">
        <v>44454</v>
      </c>
      <c r="C71" t="s">
        <v>351</v>
      </c>
      <c r="D71" t="s">
        <v>356</v>
      </c>
      <c r="E71">
        <v>2</v>
      </c>
      <c r="F71" t="str">
        <f>_xlfn.XLOOKUP(orders!C71,customers!A71:A2191,customers!B71:B2191,,0)</f>
        <v>Ben Peterman</v>
      </c>
      <c r="G71" t="str">
        <v>Corporate</v>
      </c>
      <c r="H71" t="str">
        <v>Arvada</v>
      </c>
      <c r="I71" t="str">
        <v>Colorado</v>
      </c>
      <c r="J71" t="str">
        <v>West</v>
      </c>
      <c r="K71" t="str">
        <f>INDEX(products!$A$1:$G$2122,MATCH(orders!$D71,products!$A$1:$A$2122,0),MATCH(orders!K$1,products!$A$1:$G$1,0))</f>
        <v>Cha</v>
      </c>
      <c r="L71" s="3">
        <f>INDEX(products!$A$1:$G$2122,MATCH(orders!$D71,products!$A$1:$A$2122,0),MATCH(orders!L$1,products!$A$1:$G$1,0))</f>
        <v>291.72999999999996</v>
      </c>
      <c r="M71">
        <f>INDEX(products!$A$1:$G$2122,MATCH(orders!$D71,products!$A$1:$A$2122,0),MATCH(orders!M$1,products!$A$1:$G$1,0))</f>
        <v>0.2</v>
      </c>
      <c r="N71" s="3">
        <f t="shared" si="2"/>
        <v>466.76799999999997</v>
      </c>
      <c r="O71" t="str">
        <f t="shared" si="3"/>
        <v>Chairs</v>
      </c>
    </row>
    <row r="72" spans="1:15" x14ac:dyDescent="0.55000000000000004">
      <c r="A72" t="s">
        <v>350</v>
      </c>
      <c r="B72" s="2">
        <v>44128</v>
      </c>
      <c r="C72" t="s">
        <v>351</v>
      </c>
      <c r="D72" t="s">
        <v>358</v>
      </c>
      <c r="E72">
        <v>1</v>
      </c>
      <c r="F72" t="str">
        <f>_xlfn.XLOOKUP(orders!C72,customers!A72:A2192,customers!B72:B2192,,0)</f>
        <v>Ben Peterman</v>
      </c>
      <c r="G72" t="str">
        <v>Corporate</v>
      </c>
      <c r="H72" t="str">
        <v>Arvada</v>
      </c>
      <c r="I72" t="str">
        <v>Colorado</v>
      </c>
      <c r="J72" t="str">
        <v>West</v>
      </c>
      <c r="K72" t="str">
        <f>INDEX(products!$A$1:$G$2122,MATCH(orders!$D72,products!$A$1:$A$2122,0),MATCH(orders!K$1,products!$A$1:$G$1,0))</f>
        <v>Fur</v>
      </c>
      <c r="L72" s="3">
        <f>INDEX(products!$A$1:$G$2122,MATCH(orders!$D72,products!$A$1:$A$2122,0),MATCH(orders!L$1,products!$A$1:$G$1,0))</f>
        <v>19.04</v>
      </c>
      <c r="M72">
        <f>INDEX(products!$A$1:$G$2122,MATCH(orders!$D72,products!$A$1:$A$2122,0),MATCH(orders!M$1,products!$A$1:$G$1,0))</f>
        <v>0.2</v>
      </c>
      <c r="N72" s="3">
        <f t="shared" si="2"/>
        <v>15.231999999999999</v>
      </c>
      <c r="O72" t="str">
        <f t="shared" si="3"/>
        <v>Furnishings</v>
      </c>
    </row>
    <row r="73" spans="1:15" x14ac:dyDescent="0.55000000000000004">
      <c r="A73" t="s">
        <v>360</v>
      </c>
      <c r="B73" s="2">
        <v>43516</v>
      </c>
      <c r="C73" t="s">
        <v>361</v>
      </c>
      <c r="D73" t="s">
        <v>364</v>
      </c>
      <c r="E73">
        <v>3</v>
      </c>
      <c r="F73" t="str">
        <f>_xlfn.XLOOKUP(orders!C73,customers!A73:A2193,customers!B73:B2193,,0)</f>
        <v>Thomas Seio</v>
      </c>
      <c r="G73" t="str">
        <v>Corporate</v>
      </c>
      <c r="H73" t="str">
        <v>Hackensack</v>
      </c>
      <c r="I73" t="str">
        <v>New Jersey</v>
      </c>
      <c r="J73" t="str">
        <v>East</v>
      </c>
      <c r="K73" t="str">
        <f>INDEX(products!$A$1:$G$2122,MATCH(orders!$D73,products!$A$1:$A$2122,0),MATCH(orders!K$1,products!$A$1:$G$1,0))</f>
        <v>Fur</v>
      </c>
      <c r="L73" s="3">
        <f>INDEX(products!$A$1:$G$2122,MATCH(orders!$D73,products!$A$1:$A$2122,0),MATCH(orders!L$1,products!$A$1:$G$1,0))</f>
        <v>29.180000000000003</v>
      </c>
      <c r="M73">
        <f>INDEX(products!$A$1:$G$2122,MATCH(orders!$D73,products!$A$1:$A$2122,0),MATCH(orders!M$1,products!$A$1:$G$1,0))</f>
        <v>0</v>
      </c>
      <c r="N73" s="3">
        <f t="shared" si="2"/>
        <v>87.54</v>
      </c>
      <c r="O73" t="str">
        <f t="shared" si="3"/>
        <v>Furnishings</v>
      </c>
    </row>
    <row r="74" spans="1:15" x14ac:dyDescent="0.55000000000000004">
      <c r="A74" t="s">
        <v>366</v>
      </c>
      <c r="B74" s="2">
        <v>43746</v>
      </c>
      <c r="C74" t="s">
        <v>367</v>
      </c>
      <c r="D74" t="s">
        <v>369</v>
      </c>
      <c r="E74">
        <v>1</v>
      </c>
      <c r="F74" t="str">
        <f>_xlfn.XLOOKUP(orders!C74,customers!A74:A2194,customers!B74:B2194,,0)</f>
        <v>Nathan Mautz</v>
      </c>
      <c r="G74" t="str">
        <v>Home Office</v>
      </c>
      <c r="H74" t="str">
        <v>New York City</v>
      </c>
      <c r="I74" t="str">
        <v>New York</v>
      </c>
      <c r="J74" t="str">
        <v>East</v>
      </c>
      <c r="K74" t="str">
        <f>INDEX(products!$A$1:$G$2122,MATCH(orders!$D74,products!$A$1:$A$2122,0),MATCH(orders!K$1,products!$A$1:$G$1,0))</f>
        <v>Cha</v>
      </c>
      <c r="L74" s="3">
        <f>INDEX(products!$A$1:$G$2122,MATCH(orders!$D74,products!$A$1:$A$2122,0),MATCH(orders!L$1,products!$A$1:$G$1,0))</f>
        <v>150.98000000000002</v>
      </c>
      <c r="M74">
        <f>INDEX(products!$A$1:$G$2122,MATCH(orders!$D74,products!$A$1:$A$2122,0),MATCH(orders!M$1,products!$A$1:$G$1,0))</f>
        <v>0.1</v>
      </c>
      <c r="N74" s="3">
        <f t="shared" si="2"/>
        <v>135.88200000000003</v>
      </c>
      <c r="O74" t="str">
        <f t="shared" si="3"/>
        <v>Chairs</v>
      </c>
    </row>
    <row r="75" spans="1:15" x14ac:dyDescent="0.55000000000000004">
      <c r="A75" t="s">
        <v>371</v>
      </c>
      <c r="B75" s="2">
        <v>44775</v>
      </c>
      <c r="C75" t="s">
        <v>372</v>
      </c>
      <c r="D75" t="s">
        <v>375</v>
      </c>
      <c r="E75">
        <v>1</v>
      </c>
      <c r="F75" t="str">
        <f>_xlfn.XLOOKUP(orders!C75,customers!A75:A2195,customers!B75:B2195,,0)</f>
        <v>Don Jones</v>
      </c>
      <c r="G75" t="str">
        <v>Corporate</v>
      </c>
      <c r="H75" t="str">
        <v>Murfreesboro</v>
      </c>
      <c r="I75" t="str">
        <v>Tennessee</v>
      </c>
      <c r="J75" t="str">
        <v>South</v>
      </c>
      <c r="K75" t="str">
        <f>INDEX(products!$A$1:$G$2122,MATCH(orders!$D75,products!$A$1:$A$2122,0),MATCH(orders!K$1,products!$A$1:$G$1,0))</f>
        <v>Fur</v>
      </c>
      <c r="L75" s="3">
        <f>INDEX(products!$A$1:$G$2122,MATCH(orders!$D75,products!$A$1:$A$2122,0),MATCH(orders!L$1,products!$A$1:$G$1,0))</f>
        <v>19.990000000000002</v>
      </c>
      <c r="M75">
        <f>INDEX(products!$A$1:$G$2122,MATCH(orders!$D75,products!$A$1:$A$2122,0),MATCH(orders!M$1,products!$A$1:$G$1,0))</f>
        <v>0.2</v>
      </c>
      <c r="N75" s="3">
        <f t="shared" si="2"/>
        <v>15.992000000000003</v>
      </c>
      <c r="O75" t="str">
        <f t="shared" si="3"/>
        <v>Furnishings</v>
      </c>
    </row>
    <row r="76" spans="1:15" x14ac:dyDescent="0.55000000000000004">
      <c r="A76" t="s">
        <v>377</v>
      </c>
      <c r="B76" s="2">
        <v>43516</v>
      </c>
      <c r="C76" t="s">
        <v>378</v>
      </c>
      <c r="D76" t="s">
        <v>380</v>
      </c>
      <c r="E76">
        <v>4</v>
      </c>
      <c r="F76" t="str">
        <f>_xlfn.XLOOKUP(orders!C76,customers!A76:A2196,customers!B76:B2196,,0)</f>
        <v>Patrick O'Brill</v>
      </c>
      <c r="G76" t="str">
        <v>Consumer</v>
      </c>
      <c r="H76" t="str">
        <v>Philadelphia</v>
      </c>
      <c r="I76" t="str">
        <v>Pennsylvania</v>
      </c>
      <c r="J76" t="str">
        <v>East</v>
      </c>
      <c r="K76" t="str">
        <f>INDEX(products!$A$1:$G$2122,MATCH(orders!$D76,products!$A$1:$A$2122,0),MATCH(orders!K$1,products!$A$1:$G$1,0))</f>
        <v>Cha</v>
      </c>
      <c r="L76" s="3">
        <f>INDEX(products!$A$1:$G$2122,MATCH(orders!$D76,products!$A$1:$A$2122,0),MATCH(orders!L$1,products!$A$1:$G$1,0))</f>
        <v>280.98</v>
      </c>
      <c r="M76">
        <f>INDEX(products!$A$1:$G$2122,MATCH(orders!$D76,products!$A$1:$A$2122,0),MATCH(orders!M$1,products!$A$1:$G$1,0))</f>
        <v>0.3</v>
      </c>
      <c r="N76" s="3">
        <f t="shared" si="2"/>
        <v>786.74400000000003</v>
      </c>
      <c r="O76" t="str">
        <f t="shared" si="3"/>
        <v>Chairs</v>
      </c>
    </row>
    <row r="77" spans="1:15" x14ac:dyDescent="0.55000000000000004">
      <c r="A77" t="s">
        <v>382</v>
      </c>
      <c r="B77" s="2">
        <v>44464</v>
      </c>
      <c r="C77" t="s">
        <v>383</v>
      </c>
      <c r="D77" t="s">
        <v>385</v>
      </c>
      <c r="E77">
        <v>3</v>
      </c>
      <c r="F77" t="str">
        <f>_xlfn.XLOOKUP(orders!C77,customers!A77:A2197,customers!B77:B2197,,0)</f>
        <v>Alyssa Crouse</v>
      </c>
      <c r="G77" t="str">
        <v>Corporate</v>
      </c>
      <c r="H77" t="str">
        <v>San Francisco</v>
      </c>
      <c r="I77" t="str">
        <v>California</v>
      </c>
      <c r="J77" t="str">
        <v>West</v>
      </c>
      <c r="K77" t="str">
        <f>INDEX(products!$A$1:$G$2122,MATCH(orders!$D77,products!$A$1:$A$2122,0),MATCH(orders!K$1,products!$A$1:$G$1,0))</f>
        <v>Tab</v>
      </c>
      <c r="L77" s="3">
        <f>INDEX(products!$A$1:$G$2122,MATCH(orders!$D77,products!$A$1:$A$2122,0),MATCH(orders!L$1,products!$A$1:$G$1,0))</f>
        <v>290.97999999999996</v>
      </c>
      <c r="M77">
        <f>INDEX(products!$A$1:$G$2122,MATCH(orders!$D77,products!$A$1:$A$2122,0),MATCH(orders!M$1,products!$A$1:$G$1,0))</f>
        <v>0.2</v>
      </c>
      <c r="N77" s="3">
        <f t="shared" si="2"/>
        <v>698.35199999999986</v>
      </c>
      <c r="O77" t="str">
        <f t="shared" si="3"/>
        <v>Tables</v>
      </c>
    </row>
    <row r="78" spans="1:15" x14ac:dyDescent="0.55000000000000004">
      <c r="A78" t="s">
        <v>387</v>
      </c>
      <c r="B78" s="2">
        <v>44464</v>
      </c>
      <c r="C78" t="s">
        <v>388</v>
      </c>
      <c r="D78" t="s">
        <v>390</v>
      </c>
      <c r="E78">
        <v>6</v>
      </c>
      <c r="F78" t="str">
        <f>_xlfn.XLOOKUP(orders!C78,customers!A78:A2198,customers!B78:B2198,,0)</f>
        <v>Jeremy Lonsdale</v>
      </c>
      <c r="G78" t="str">
        <v>Consumer</v>
      </c>
      <c r="H78" t="str">
        <v>New York City</v>
      </c>
      <c r="I78" t="str">
        <v>New York</v>
      </c>
      <c r="J78" t="str">
        <v>East</v>
      </c>
      <c r="K78" t="str">
        <f>INDEX(products!$A$1:$G$2122,MATCH(orders!$D78,products!$A$1:$A$2122,0),MATCH(orders!K$1,products!$A$1:$G$1,0))</f>
        <v>BkCs</v>
      </c>
      <c r="L78" s="3">
        <f>INDEX(products!$A$1:$G$2122,MATCH(orders!$D78,products!$A$1:$A$2122,0),MATCH(orders!L$1,products!$A$1:$G$1,0))</f>
        <v>80.98</v>
      </c>
      <c r="M78">
        <f>INDEX(products!$A$1:$G$2122,MATCH(orders!$D78,products!$A$1:$A$2122,0),MATCH(orders!M$1,products!$A$1:$G$1,0))</f>
        <v>0.2</v>
      </c>
      <c r="N78" s="3">
        <f t="shared" si="2"/>
        <v>388.70400000000001</v>
      </c>
      <c r="O78" t="str">
        <f t="shared" si="3"/>
        <v>Book Cases</v>
      </c>
    </row>
    <row r="79" spans="1:15" x14ac:dyDescent="0.55000000000000004">
      <c r="A79" t="s">
        <v>392</v>
      </c>
      <c r="B79" s="2">
        <v>44464</v>
      </c>
      <c r="C79" t="s">
        <v>393</v>
      </c>
      <c r="D79" t="s">
        <v>395</v>
      </c>
      <c r="E79">
        <v>3</v>
      </c>
      <c r="F79" t="str">
        <f>_xlfn.XLOOKUP(orders!C79,customers!A79:A2199,customers!B79:B2199,,0)</f>
        <v>Katrina Willman</v>
      </c>
      <c r="G79" t="str">
        <v>Consumer</v>
      </c>
      <c r="H79" t="str">
        <v>New York City</v>
      </c>
      <c r="I79" t="str">
        <v>New York</v>
      </c>
      <c r="J79" t="str">
        <v>East</v>
      </c>
      <c r="K79" t="str">
        <f>INDEX(products!$A$1:$G$2122,MATCH(orders!$D79,products!$A$1:$A$2122,0),MATCH(orders!K$1,products!$A$1:$G$1,0))</f>
        <v>Cha</v>
      </c>
      <c r="L79" s="3">
        <f>INDEX(products!$A$1:$G$2122,MATCH(orders!$D79,products!$A$1:$A$2122,0),MATCH(orders!L$1,products!$A$1:$G$1,0))</f>
        <v>180.98000000000002</v>
      </c>
      <c r="M79">
        <f>INDEX(products!$A$1:$G$2122,MATCH(orders!$D79,products!$A$1:$A$2122,0),MATCH(orders!M$1,products!$A$1:$G$1,0))</f>
        <v>0.1</v>
      </c>
      <c r="N79" s="3">
        <f t="shared" si="2"/>
        <v>488.64600000000007</v>
      </c>
      <c r="O79" t="str">
        <f t="shared" si="3"/>
        <v>Chairs</v>
      </c>
    </row>
    <row r="80" spans="1:15" x14ac:dyDescent="0.55000000000000004">
      <c r="A80" t="s">
        <v>392</v>
      </c>
      <c r="B80" s="2">
        <v>44394</v>
      </c>
      <c r="C80" t="s">
        <v>393</v>
      </c>
      <c r="D80" t="s">
        <v>397</v>
      </c>
      <c r="E80">
        <v>8</v>
      </c>
      <c r="F80" t="str">
        <f>_xlfn.XLOOKUP(orders!C80,customers!A80:A2200,customers!B80:B2200,,0)</f>
        <v>Katrina Willman</v>
      </c>
      <c r="G80" t="str">
        <v>Consumer</v>
      </c>
      <c r="H80" t="str">
        <v>New York City</v>
      </c>
      <c r="I80" t="str">
        <v>New York</v>
      </c>
      <c r="J80" t="str">
        <v>East</v>
      </c>
      <c r="K80" t="str">
        <f>INDEX(products!$A$1:$G$2122,MATCH(orders!$D80,products!$A$1:$A$2122,0),MATCH(orders!K$1,products!$A$1:$G$1,0))</f>
        <v>Fur</v>
      </c>
      <c r="L80" s="3">
        <f>INDEX(products!$A$1:$G$2122,MATCH(orders!$D80,products!$A$1:$A$2122,0),MATCH(orders!L$1,products!$A$1:$G$1,0))</f>
        <v>5.89</v>
      </c>
      <c r="M80">
        <f>INDEX(products!$A$1:$G$2122,MATCH(orders!$D80,products!$A$1:$A$2122,0),MATCH(orders!M$1,products!$A$1:$G$1,0))</f>
        <v>0</v>
      </c>
      <c r="N80" s="3">
        <f t="shared" si="2"/>
        <v>47.12</v>
      </c>
      <c r="O80" t="str">
        <f t="shared" si="3"/>
        <v>Furnishings</v>
      </c>
    </row>
    <row r="81" spans="1:15" x14ac:dyDescent="0.55000000000000004">
      <c r="A81" t="s">
        <v>399</v>
      </c>
      <c r="B81" s="2">
        <v>44011</v>
      </c>
      <c r="C81" t="s">
        <v>400</v>
      </c>
      <c r="D81" t="s">
        <v>85</v>
      </c>
      <c r="E81">
        <v>4</v>
      </c>
      <c r="F81" t="str">
        <f>_xlfn.XLOOKUP(orders!C81,customers!A81:A2201,customers!B81:B2201,,0)</f>
        <v>Michael Kennedy</v>
      </c>
      <c r="G81" t="str">
        <v>Corporate</v>
      </c>
      <c r="H81" t="str">
        <v>Manchester</v>
      </c>
      <c r="I81" t="str">
        <v>Connecticut</v>
      </c>
      <c r="J81" t="str">
        <v>East</v>
      </c>
      <c r="K81" t="str">
        <f>INDEX(products!$A$1:$G$2122,MATCH(orders!$D81,products!$A$1:$A$2122,0),MATCH(orders!K$1,products!$A$1:$G$1,0))</f>
        <v>BkCs</v>
      </c>
      <c r="L81" s="3">
        <f>INDEX(products!$A$1:$G$2122,MATCH(orders!$D81,products!$A$1:$A$2122,0),MATCH(orders!L$1,products!$A$1:$G$1,0))</f>
        <v>260.97999999999996</v>
      </c>
      <c r="M81">
        <f>INDEX(products!$A$1:$G$2122,MATCH(orders!$D81,products!$A$1:$A$2122,0),MATCH(orders!M$1,products!$A$1:$G$1,0))</f>
        <v>0.32</v>
      </c>
      <c r="N81" s="3">
        <f t="shared" si="2"/>
        <v>709.86559999999986</v>
      </c>
      <c r="O81" t="str">
        <f t="shared" si="3"/>
        <v>Book Cases</v>
      </c>
    </row>
    <row r="82" spans="1:15" x14ac:dyDescent="0.55000000000000004">
      <c r="A82" t="s">
        <v>404</v>
      </c>
      <c r="B82" s="2">
        <v>44348</v>
      </c>
      <c r="C82" t="s">
        <v>405</v>
      </c>
      <c r="D82" t="s">
        <v>408</v>
      </c>
      <c r="E82">
        <v>7</v>
      </c>
      <c r="F82" t="str">
        <f>_xlfn.XLOOKUP(orders!C82,customers!A82:A2202,customers!B82:B2202,,0)</f>
        <v>Allen Rosenblatt</v>
      </c>
      <c r="G82" t="str">
        <v>Corporate</v>
      </c>
      <c r="H82" t="str">
        <v>Franklin</v>
      </c>
      <c r="I82" t="str">
        <v>Massachusetts</v>
      </c>
      <c r="J82" t="str">
        <v>East</v>
      </c>
      <c r="K82" t="str">
        <f>INDEX(products!$A$1:$G$2122,MATCH(orders!$D82,products!$A$1:$A$2122,0),MATCH(orders!K$1,products!$A$1:$G$1,0))</f>
        <v>Tab</v>
      </c>
      <c r="L82" s="3">
        <f>INDEX(products!$A$1:$G$2122,MATCH(orders!$D82,products!$A$1:$A$2122,0),MATCH(orders!L$1,products!$A$1:$G$1,0))</f>
        <v>303.76000000000005</v>
      </c>
      <c r="M82">
        <f>INDEX(products!$A$1:$G$2122,MATCH(orders!$D82,products!$A$1:$A$2122,0),MATCH(orders!M$1,products!$A$1:$G$1,0))</f>
        <v>0.3</v>
      </c>
      <c r="N82" s="3">
        <f t="shared" si="2"/>
        <v>1488.424</v>
      </c>
      <c r="O82" t="str">
        <f t="shared" si="3"/>
        <v>Tables</v>
      </c>
    </row>
    <row r="83" spans="1:15" x14ac:dyDescent="0.55000000000000004">
      <c r="A83" t="s">
        <v>410</v>
      </c>
      <c r="B83" s="2">
        <v>44233</v>
      </c>
      <c r="C83" t="s">
        <v>411</v>
      </c>
      <c r="D83" t="s">
        <v>414</v>
      </c>
      <c r="E83">
        <v>3</v>
      </c>
      <c r="F83" t="str">
        <f>_xlfn.XLOOKUP(orders!C83,customers!A83:A2203,customers!B83:B2203,,0)</f>
        <v>Denny Ordway</v>
      </c>
      <c r="G83" t="str">
        <v>Consumer</v>
      </c>
      <c r="H83" t="str">
        <v>Pembroke Pines</v>
      </c>
      <c r="I83" t="str">
        <v>Florida</v>
      </c>
      <c r="J83" t="str">
        <v>South</v>
      </c>
      <c r="K83" t="str">
        <f>INDEX(products!$A$1:$G$2122,MATCH(orders!$D83,products!$A$1:$A$2122,0),MATCH(orders!K$1,products!$A$1:$G$1,0))</f>
        <v>Tab</v>
      </c>
      <c r="L83" s="3">
        <f>INDEX(products!$A$1:$G$2122,MATCH(orders!$D83,products!$A$1:$A$2122,0),MATCH(orders!L$1,products!$A$1:$G$1,0))</f>
        <v>227.54999999999998</v>
      </c>
      <c r="M83">
        <f>INDEX(products!$A$1:$G$2122,MATCH(orders!$D83,products!$A$1:$A$2122,0),MATCH(orders!M$1,products!$A$1:$G$1,0))</f>
        <v>0.45</v>
      </c>
      <c r="N83" s="3">
        <f t="shared" si="2"/>
        <v>375.45750000000004</v>
      </c>
      <c r="O83" t="str">
        <f t="shared" si="3"/>
        <v>Tables</v>
      </c>
    </row>
    <row r="84" spans="1:15" x14ac:dyDescent="0.55000000000000004">
      <c r="A84" t="s">
        <v>416</v>
      </c>
      <c r="B84" s="2">
        <v>43580</v>
      </c>
      <c r="C84" t="s">
        <v>417</v>
      </c>
      <c r="D84" t="s">
        <v>419</v>
      </c>
      <c r="E84">
        <v>1</v>
      </c>
      <c r="F84" t="str">
        <f>_xlfn.XLOOKUP(orders!C84,customers!A84:A2204,customers!B84:B2204,,0)</f>
        <v>Dean Katz</v>
      </c>
      <c r="G84" t="str">
        <v>Corporate</v>
      </c>
      <c r="H84" t="str">
        <v>Philadelphia</v>
      </c>
      <c r="I84" t="str">
        <v>Pennsylvania</v>
      </c>
      <c r="J84" t="str">
        <v>East</v>
      </c>
      <c r="K84" t="str">
        <f>INDEX(products!$A$1:$G$2122,MATCH(orders!$D84,products!$A$1:$A$2122,0),MATCH(orders!K$1,products!$A$1:$G$1,0))</f>
        <v>Fur</v>
      </c>
      <c r="L84" s="3">
        <f>INDEX(products!$A$1:$G$2122,MATCH(orders!$D84,products!$A$1:$A$2122,0),MATCH(orders!L$1,products!$A$1:$G$1,0))</f>
        <v>3.7</v>
      </c>
      <c r="M84">
        <f>INDEX(products!$A$1:$G$2122,MATCH(orders!$D84,products!$A$1:$A$2122,0),MATCH(orders!M$1,products!$A$1:$G$1,0))</f>
        <v>0.2</v>
      </c>
      <c r="N84" s="3">
        <f t="shared" si="2"/>
        <v>2.9600000000000004</v>
      </c>
      <c r="O84" t="str">
        <f t="shared" si="3"/>
        <v>Furnishings</v>
      </c>
    </row>
    <row r="85" spans="1:15" x14ac:dyDescent="0.55000000000000004">
      <c r="A85" t="s">
        <v>421</v>
      </c>
      <c r="B85" s="2">
        <v>43946</v>
      </c>
      <c r="C85" t="s">
        <v>422</v>
      </c>
      <c r="D85" t="s">
        <v>67</v>
      </c>
      <c r="E85">
        <v>4</v>
      </c>
      <c r="F85" t="str">
        <f>_xlfn.XLOOKUP(orders!C85,customers!A85:A2205,customers!B85:B2205,,0)</f>
        <v>Anna Gayman</v>
      </c>
      <c r="G85" t="str">
        <v>Consumer</v>
      </c>
      <c r="H85" t="str">
        <v>Houston</v>
      </c>
      <c r="I85" t="str">
        <v>Texas</v>
      </c>
      <c r="J85" t="str">
        <v>Central</v>
      </c>
      <c r="K85" t="str">
        <f>INDEX(products!$A$1:$G$2122,MATCH(orders!$D85,products!$A$1:$A$2122,0),MATCH(orders!K$1,products!$A$1:$G$1,0))</f>
        <v>BkCs</v>
      </c>
      <c r="L85" s="3">
        <f>INDEX(products!$A$1:$G$2122,MATCH(orders!$D85,products!$A$1:$A$2122,0),MATCH(orders!L$1,products!$A$1:$G$1,0))</f>
        <v>880.9799999999999</v>
      </c>
      <c r="M85">
        <f>INDEX(products!$A$1:$G$2122,MATCH(orders!$D85,products!$A$1:$A$2122,0),MATCH(orders!M$1,products!$A$1:$G$1,0))</f>
        <v>0.5</v>
      </c>
      <c r="N85" s="3">
        <f t="shared" si="2"/>
        <v>1761.9599999999998</v>
      </c>
      <c r="O85" t="str">
        <f t="shared" si="3"/>
        <v>Book Cases</v>
      </c>
    </row>
    <row r="86" spans="1:15" x14ac:dyDescent="0.55000000000000004">
      <c r="A86" t="s">
        <v>424</v>
      </c>
      <c r="B86" s="2">
        <v>44524</v>
      </c>
      <c r="C86" t="s">
        <v>425</v>
      </c>
      <c r="D86" t="s">
        <v>427</v>
      </c>
      <c r="E86">
        <v>7</v>
      </c>
      <c r="F86" t="str">
        <f>_xlfn.XLOOKUP(orders!C86,customers!A86:A2206,customers!B86:B2206,,0)</f>
        <v>Keith Herrera</v>
      </c>
      <c r="G86" t="str">
        <v>Consumer</v>
      </c>
      <c r="H86" t="str">
        <v>San Francisco</v>
      </c>
      <c r="I86" t="str">
        <v>California</v>
      </c>
      <c r="J86" t="str">
        <v>West</v>
      </c>
      <c r="K86" t="str">
        <f>INDEX(products!$A$1:$G$2122,MATCH(orders!$D86,products!$A$1:$A$2122,0),MATCH(orders!K$1,products!$A$1:$G$1,0))</f>
        <v>Tab</v>
      </c>
      <c r="L86" s="3">
        <f>INDEX(products!$A$1:$G$2122,MATCH(orders!$D86,products!$A$1:$A$2122,0),MATCH(orders!L$1,products!$A$1:$G$1,0))</f>
        <v>179.29</v>
      </c>
      <c r="M86">
        <f>INDEX(products!$A$1:$G$2122,MATCH(orders!$D86,products!$A$1:$A$2122,0),MATCH(orders!M$1,products!$A$1:$G$1,0))</f>
        <v>0.2</v>
      </c>
      <c r="N86" s="3">
        <f t="shared" si="2"/>
        <v>1004.024</v>
      </c>
      <c r="O86" t="str">
        <f t="shared" si="3"/>
        <v>Tables</v>
      </c>
    </row>
    <row r="87" spans="1:15" x14ac:dyDescent="0.55000000000000004">
      <c r="A87" t="s">
        <v>424</v>
      </c>
      <c r="B87" s="2">
        <v>44305</v>
      </c>
      <c r="C87" t="s">
        <v>425</v>
      </c>
      <c r="D87" t="s">
        <v>429</v>
      </c>
      <c r="E87">
        <v>13</v>
      </c>
      <c r="F87" t="str">
        <f>_xlfn.XLOOKUP(orders!C87,customers!A87:A2207,customers!B87:B2207,,0)</f>
        <v>Keith Herrera</v>
      </c>
      <c r="G87" t="str">
        <v>Consumer</v>
      </c>
      <c r="H87" t="str">
        <v>San Francisco</v>
      </c>
      <c r="I87" t="str">
        <v>California</v>
      </c>
      <c r="J87" t="str">
        <v>West</v>
      </c>
      <c r="K87" t="str">
        <f>INDEX(products!$A$1:$G$2122,MATCH(orders!$D87,products!$A$1:$A$2122,0),MATCH(orders!K$1,products!$A$1:$G$1,0))</f>
        <v>BkCs</v>
      </c>
      <c r="L87" s="3">
        <f>INDEX(products!$A$1:$G$2122,MATCH(orders!$D87,products!$A$1:$A$2122,0),MATCH(orders!L$1,products!$A$1:$G$1,0))</f>
        <v>120.98</v>
      </c>
      <c r="M87">
        <f>INDEX(products!$A$1:$G$2122,MATCH(orders!$D87,products!$A$1:$A$2122,0),MATCH(orders!M$1,products!$A$1:$G$1,0))</f>
        <v>0.15</v>
      </c>
      <c r="N87" s="3">
        <f t="shared" si="2"/>
        <v>1336.829</v>
      </c>
      <c r="O87" t="str">
        <f t="shared" si="3"/>
        <v>Book Cases</v>
      </c>
    </row>
    <row r="88" spans="1:15" x14ac:dyDescent="0.55000000000000004">
      <c r="A88" t="s">
        <v>424</v>
      </c>
      <c r="B88" s="2">
        <v>44749</v>
      </c>
      <c r="C88" t="s">
        <v>425</v>
      </c>
      <c r="D88" t="s">
        <v>431</v>
      </c>
      <c r="E88">
        <v>2</v>
      </c>
      <c r="F88" t="str">
        <f>_xlfn.XLOOKUP(orders!C88,customers!A88:A2208,customers!B88:B2208,,0)</f>
        <v>Keith Herrera</v>
      </c>
      <c r="G88" t="str">
        <v>Consumer</v>
      </c>
      <c r="H88" t="str">
        <v>San Francisco</v>
      </c>
      <c r="I88" t="str">
        <v>California</v>
      </c>
      <c r="J88" t="str">
        <v>West</v>
      </c>
      <c r="K88" t="str">
        <f>INDEX(products!$A$1:$G$2122,MATCH(orders!$D88,products!$A$1:$A$2122,0),MATCH(orders!K$1,products!$A$1:$G$1,0))</f>
        <v>Cha</v>
      </c>
      <c r="L88" s="3">
        <f>INDEX(products!$A$1:$G$2122,MATCH(orders!$D88,products!$A$1:$A$2122,0),MATCH(orders!L$1,products!$A$1:$G$1,0))</f>
        <v>70.98</v>
      </c>
      <c r="M88">
        <f>INDEX(products!$A$1:$G$2122,MATCH(orders!$D88,products!$A$1:$A$2122,0),MATCH(orders!M$1,products!$A$1:$G$1,0))</f>
        <v>0.2</v>
      </c>
      <c r="N88" s="3">
        <f t="shared" si="2"/>
        <v>113.56800000000001</v>
      </c>
      <c r="O88" t="str">
        <f t="shared" si="3"/>
        <v>Chairs</v>
      </c>
    </row>
    <row r="89" spans="1:15" x14ac:dyDescent="0.55000000000000004">
      <c r="A89" t="s">
        <v>433</v>
      </c>
      <c r="B89" s="2">
        <v>43607</v>
      </c>
      <c r="C89" t="s">
        <v>434</v>
      </c>
      <c r="D89" t="s">
        <v>331</v>
      </c>
      <c r="E89">
        <v>4</v>
      </c>
      <c r="F89" t="str">
        <f>_xlfn.XLOOKUP(orders!C89,customers!A89:A2209,customers!B89:B2209,,0)</f>
        <v>Kimberly Carter</v>
      </c>
      <c r="G89" t="str">
        <v>Corporate</v>
      </c>
      <c r="H89" t="str">
        <v>Seattle</v>
      </c>
      <c r="I89" t="str">
        <v>Washington</v>
      </c>
      <c r="J89" t="str">
        <v>West</v>
      </c>
      <c r="K89" t="str">
        <f>INDEX(products!$A$1:$G$2122,MATCH(orders!$D89,products!$A$1:$A$2122,0),MATCH(orders!K$1,products!$A$1:$G$1,0))</f>
        <v>Cha</v>
      </c>
      <c r="L89" s="3">
        <f>INDEX(products!$A$1:$G$2122,MATCH(orders!$D89,products!$A$1:$A$2122,0),MATCH(orders!L$1,products!$A$1:$G$1,0))</f>
        <v>95.98</v>
      </c>
      <c r="M89">
        <f>INDEX(products!$A$1:$G$2122,MATCH(orders!$D89,products!$A$1:$A$2122,0),MATCH(orders!M$1,products!$A$1:$G$1,0))</f>
        <v>0.2</v>
      </c>
      <c r="N89" s="3">
        <f t="shared" si="2"/>
        <v>307.13600000000002</v>
      </c>
      <c r="O89" t="str">
        <f t="shared" si="3"/>
        <v>Chairs</v>
      </c>
    </row>
    <row r="90" spans="1:15" x14ac:dyDescent="0.55000000000000004">
      <c r="A90" t="s">
        <v>436</v>
      </c>
      <c r="B90" s="2">
        <v>44473</v>
      </c>
      <c r="C90" t="s">
        <v>437</v>
      </c>
      <c r="D90" t="s">
        <v>439</v>
      </c>
      <c r="E90">
        <v>5</v>
      </c>
      <c r="F90" t="str">
        <f>_xlfn.XLOOKUP(orders!C90,customers!A90:A2210,customers!B90:B2210,,0)</f>
        <v>Philip Brown</v>
      </c>
      <c r="G90" t="str">
        <v>Consumer</v>
      </c>
      <c r="H90" t="str">
        <v>Los Angeles</v>
      </c>
      <c r="I90" t="str">
        <v>California</v>
      </c>
      <c r="J90" t="str">
        <v>West</v>
      </c>
      <c r="K90" t="str">
        <f>INDEX(products!$A$1:$G$2122,MATCH(orders!$D90,products!$A$1:$A$2122,0),MATCH(orders!K$1,products!$A$1:$G$1,0))</f>
        <v>Cha</v>
      </c>
      <c r="L90" s="3">
        <f>INDEX(products!$A$1:$G$2122,MATCH(orders!$D90,products!$A$1:$A$2122,0),MATCH(orders!L$1,products!$A$1:$G$1,0))</f>
        <v>95.95</v>
      </c>
      <c r="M90">
        <f>INDEX(products!$A$1:$G$2122,MATCH(orders!$D90,products!$A$1:$A$2122,0),MATCH(orders!M$1,products!$A$1:$G$1,0))</f>
        <v>0.2</v>
      </c>
      <c r="N90" s="3">
        <f t="shared" si="2"/>
        <v>383.8</v>
      </c>
      <c r="O90" t="str">
        <f t="shared" si="3"/>
        <v>Chairs</v>
      </c>
    </row>
    <row r="91" spans="1:15" x14ac:dyDescent="0.55000000000000004">
      <c r="A91" t="s">
        <v>441</v>
      </c>
      <c r="B91" s="2">
        <v>43932</v>
      </c>
      <c r="C91" t="s">
        <v>442</v>
      </c>
      <c r="D91" t="s">
        <v>445</v>
      </c>
      <c r="E91">
        <v>4</v>
      </c>
      <c r="F91" t="str">
        <f>_xlfn.XLOOKUP(orders!C91,customers!A91:A2211,customers!B91:B2211,,0)</f>
        <v>Michael Paige</v>
      </c>
      <c r="G91" t="str">
        <v>Corporate</v>
      </c>
      <c r="H91" t="str">
        <v>Lawrence</v>
      </c>
      <c r="I91" t="str">
        <v>Massachusetts</v>
      </c>
      <c r="J91" t="str">
        <v>East</v>
      </c>
      <c r="K91" t="str">
        <f>INDEX(products!$A$1:$G$2122,MATCH(orders!$D91,products!$A$1:$A$2122,0),MATCH(orders!K$1,products!$A$1:$G$1,0))</f>
        <v>Fur</v>
      </c>
      <c r="L91" s="3">
        <f>INDEX(products!$A$1:$G$2122,MATCH(orders!$D91,products!$A$1:$A$2122,0),MATCH(orders!L$1,products!$A$1:$G$1,0))</f>
        <v>14.14</v>
      </c>
      <c r="M91">
        <f>INDEX(products!$A$1:$G$2122,MATCH(orders!$D91,products!$A$1:$A$2122,0),MATCH(orders!M$1,products!$A$1:$G$1,0))</f>
        <v>0</v>
      </c>
      <c r="N91" s="3">
        <f t="shared" si="2"/>
        <v>56.56</v>
      </c>
      <c r="O91" t="str">
        <f t="shared" si="3"/>
        <v>Furnishings</v>
      </c>
    </row>
    <row r="92" spans="1:15" x14ac:dyDescent="0.55000000000000004">
      <c r="A92" t="s">
        <v>447</v>
      </c>
      <c r="B92" s="2">
        <v>44592</v>
      </c>
      <c r="C92" t="s">
        <v>448</v>
      </c>
      <c r="D92" t="s">
        <v>452</v>
      </c>
      <c r="E92">
        <v>4</v>
      </c>
      <c r="F92" t="str">
        <f>_xlfn.XLOOKUP(orders!C92,customers!A92:A2212,customers!B92:B2212,,0)</f>
        <v>Natalie Fritzler</v>
      </c>
      <c r="G92" t="str">
        <v>Consumer</v>
      </c>
      <c r="H92" t="str">
        <v>Jackson</v>
      </c>
      <c r="I92" t="str">
        <v>Mississippi</v>
      </c>
      <c r="J92" t="str">
        <v>South</v>
      </c>
      <c r="K92" t="str">
        <f>INDEX(products!$A$1:$G$2122,MATCH(orders!$D92,products!$A$1:$A$2122,0),MATCH(orders!K$1,products!$A$1:$G$1,0))</f>
        <v>Cha</v>
      </c>
      <c r="L92" s="3">
        <f>INDEX(products!$A$1:$G$2122,MATCH(orders!$D92,products!$A$1:$A$2122,0),MATCH(orders!L$1,products!$A$1:$G$1,0))</f>
        <v>216.6</v>
      </c>
      <c r="M92">
        <f>INDEX(products!$A$1:$G$2122,MATCH(orders!$D92,products!$A$1:$A$2122,0),MATCH(orders!M$1,products!$A$1:$G$1,0))</f>
        <v>0</v>
      </c>
      <c r="N92" s="3">
        <f t="shared" si="2"/>
        <v>866.4</v>
      </c>
      <c r="O92" t="str">
        <f t="shared" si="3"/>
        <v>Chairs</v>
      </c>
    </row>
    <row r="93" spans="1:15" x14ac:dyDescent="0.55000000000000004">
      <c r="A93" t="s">
        <v>454</v>
      </c>
      <c r="B93" s="2">
        <v>43776</v>
      </c>
      <c r="C93" t="s">
        <v>455</v>
      </c>
      <c r="D93" t="s">
        <v>458</v>
      </c>
      <c r="E93">
        <v>2</v>
      </c>
      <c r="F93" t="str">
        <f>_xlfn.XLOOKUP(orders!C93,customers!A93:A2213,customers!B93:B2213,,0)</f>
        <v>Janet Molinari</v>
      </c>
      <c r="G93" t="str">
        <v>Corporate</v>
      </c>
      <c r="H93" t="str">
        <v>Canton</v>
      </c>
      <c r="I93" t="str">
        <v>Michigan</v>
      </c>
      <c r="J93" t="str">
        <v>Central</v>
      </c>
      <c r="K93" t="str">
        <f>INDEX(products!$A$1:$G$2122,MATCH(orders!$D93,products!$A$1:$A$2122,0),MATCH(orders!K$1,products!$A$1:$G$1,0))</f>
        <v>Fur</v>
      </c>
      <c r="L93" s="3">
        <f>INDEX(products!$A$1:$G$2122,MATCH(orders!$D93,products!$A$1:$A$2122,0),MATCH(orders!L$1,products!$A$1:$G$1,0))</f>
        <v>14.2</v>
      </c>
      <c r="M93">
        <f>INDEX(products!$A$1:$G$2122,MATCH(orders!$D93,products!$A$1:$A$2122,0),MATCH(orders!M$1,products!$A$1:$G$1,0))</f>
        <v>0</v>
      </c>
      <c r="N93" s="3">
        <f t="shared" si="2"/>
        <v>28.4</v>
      </c>
      <c r="O93" t="str">
        <f t="shared" si="3"/>
        <v>Furnishings</v>
      </c>
    </row>
    <row r="94" spans="1:15" x14ac:dyDescent="0.55000000000000004">
      <c r="A94" t="s">
        <v>460</v>
      </c>
      <c r="B94" s="2">
        <v>43644</v>
      </c>
      <c r="C94" t="s">
        <v>162</v>
      </c>
      <c r="D94" t="s">
        <v>461</v>
      </c>
      <c r="E94">
        <v>3</v>
      </c>
      <c r="F94" t="str">
        <f>_xlfn.XLOOKUP(orders!C94,customers!A94:A2214,customers!B94:B2214,,0)</f>
        <v>Cynthia Voltz</v>
      </c>
      <c r="G94" t="str">
        <v>Corporate</v>
      </c>
      <c r="H94" t="str">
        <v>New York City</v>
      </c>
      <c r="I94" t="str">
        <v>New York</v>
      </c>
      <c r="J94" t="str">
        <v>East</v>
      </c>
      <c r="K94" t="str">
        <f>INDEX(products!$A$1:$G$2122,MATCH(orders!$D94,products!$A$1:$A$2122,0),MATCH(orders!K$1,products!$A$1:$G$1,0))</f>
        <v>Cha</v>
      </c>
      <c r="L94" s="3">
        <f>INDEX(products!$A$1:$G$2122,MATCH(orders!$D94,products!$A$1:$A$2122,0),MATCH(orders!L$1,products!$A$1:$G$1,0))</f>
        <v>76.98</v>
      </c>
      <c r="M94">
        <f>INDEX(products!$A$1:$G$2122,MATCH(orders!$D94,products!$A$1:$A$2122,0),MATCH(orders!M$1,products!$A$1:$G$1,0))</f>
        <v>0.1</v>
      </c>
      <c r="N94" s="3">
        <f t="shared" si="2"/>
        <v>207.846</v>
      </c>
      <c r="O94" t="str">
        <f t="shared" si="3"/>
        <v>Chairs</v>
      </c>
    </row>
    <row r="95" spans="1:15" x14ac:dyDescent="0.55000000000000004">
      <c r="A95" t="s">
        <v>463</v>
      </c>
      <c r="B95" s="2">
        <v>44085</v>
      </c>
      <c r="C95" t="s">
        <v>464</v>
      </c>
      <c r="D95" t="s">
        <v>466</v>
      </c>
      <c r="E95">
        <v>1</v>
      </c>
      <c r="F95" t="str">
        <f>_xlfn.XLOOKUP(orders!C95,customers!A95:A2215,customers!B95:B2215,,0)</f>
        <v>Pete Kriz</v>
      </c>
      <c r="G95" t="str">
        <v>Consumer</v>
      </c>
      <c r="H95" t="str">
        <v>Detroit</v>
      </c>
      <c r="I95" t="str">
        <v>Michigan</v>
      </c>
      <c r="J95" t="str">
        <v>Central</v>
      </c>
      <c r="K95" t="str">
        <f>INDEX(products!$A$1:$G$2122,MATCH(orders!$D95,products!$A$1:$A$2122,0),MATCH(orders!K$1,products!$A$1:$G$1,0))</f>
        <v>Fur</v>
      </c>
      <c r="L95" s="3">
        <f>INDEX(products!$A$1:$G$2122,MATCH(orders!$D95,products!$A$1:$A$2122,0),MATCH(orders!L$1,products!$A$1:$G$1,0))</f>
        <v>12.22</v>
      </c>
      <c r="M95">
        <f>INDEX(products!$A$1:$G$2122,MATCH(orders!$D95,products!$A$1:$A$2122,0),MATCH(orders!M$1,products!$A$1:$G$1,0))</f>
        <v>0</v>
      </c>
      <c r="N95" s="3">
        <f t="shared" si="2"/>
        <v>12.22</v>
      </c>
      <c r="O95" t="str">
        <f t="shared" si="3"/>
        <v>Furnishings</v>
      </c>
    </row>
    <row r="96" spans="1:15" x14ac:dyDescent="0.55000000000000004">
      <c r="A96" t="s">
        <v>463</v>
      </c>
      <c r="B96" s="2">
        <v>44790</v>
      </c>
      <c r="C96" t="s">
        <v>464</v>
      </c>
      <c r="D96" t="s">
        <v>468</v>
      </c>
      <c r="E96">
        <v>3</v>
      </c>
      <c r="F96" t="str">
        <f>_xlfn.XLOOKUP(orders!C96,customers!A96:A2216,customers!B96:B2216,,0)</f>
        <v>Pete Kriz</v>
      </c>
      <c r="G96" t="str">
        <v>Consumer</v>
      </c>
      <c r="H96" t="str">
        <v>Detroit</v>
      </c>
      <c r="I96" t="str">
        <v>Michigan</v>
      </c>
      <c r="J96" t="str">
        <v>Central</v>
      </c>
      <c r="K96" t="str">
        <f>INDEX(products!$A$1:$G$2122,MATCH(orders!$D96,products!$A$1:$A$2122,0),MATCH(orders!K$1,products!$A$1:$G$1,0))</f>
        <v>Cha</v>
      </c>
      <c r="L96" s="3">
        <f>INDEX(products!$A$1:$G$2122,MATCH(orders!$D96,products!$A$1:$A$2122,0),MATCH(orders!L$1,products!$A$1:$G$1,0))</f>
        <v>80.98</v>
      </c>
      <c r="M96">
        <f>INDEX(products!$A$1:$G$2122,MATCH(orders!$D96,products!$A$1:$A$2122,0),MATCH(orders!M$1,products!$A$1:$G$1,0))</f>
        <v>0</v>
      </c>
      <c r="N96" s="3">
        <f t="shared" si="2"/>
        <v>242.94</v>
      </c>
      <c r="O96" t="str">
        <f t="shared" si="3"/>
        <v>Chairs</v>
      </c>
    </row>
    <row r="97" spans="1:15" x14ac:dyDescent="0.55000000000000004">
      <c r="A97" t="s">
        <v>470</v>
      </c>
      <c r="B97" s="2">
        <v>44792</v>
      </c>
      <c r="C97" t="s">
        <v>471</v>
      </c>
      <c r="D97" t="s">
        <v>473</v>
      </c>
      <c r="E97">
        <v>1</v>
      </c>
      <c r="F97" t="str">
        <f>_xlfn.XLOOKUP(orders!C97,customers!A97:A2217,customers!B97:B2217,,0)</f>
        <v>Troy Blackwell</v>
      </c>
      <c r="G97" t="str">
        <v>Consumer</v>
      </c>
      <c r="H97" t="str">
        <v>Columbus</v>
      </c>
      <c r="I97" t="str">
        <v>Indiana</v>
      </c>
      <c r="J97" t="str">
        <v>Central</v>
      </c>
      <c r="K97" t="str">
        <f>INDEX(products!$A$1:$G$2122,MATCH(orders!$D97,products!$A$1:$A$2122,0),MATCH(orders!K$1,products!$A$1:$G$1,0))</f>
        <v>Fur</v>
      </c>
      <c r="L97" s="3">
        <f>INDEX(products!$A$1:$G$2122,MATCH(orders!$D97,products!$A$1:$A$2122,0),MATCH(orders!L$1,products!$A$1:$G$1,0))</f>
        <v>2.91</v>
      </c>
      <c r="M97">
        <f>INDEX(products!$A$1:$G$2122,MATCH(orders!$D97,products!$A$1:$A$2122,0),MATCH(orders!M$1,products!$A$1:$G$1,0))</f>
        <v>0</v>
      </c>
      <c r="N97" s="3">
        <f t="shared" si="2"/>
        <v>2.91</v>
      </c>
      <c r="O97" t="str">
        <f t="shared" si="3"/>
        <v>Furnishings</v>
      </c>
    </row>
    <row r="98" spans="1:15" x14ac:dyDescent="0.55000000000000004">
      <c r="A98" t="s">
        <v>475</v>
      </c>
      <c r="B98" s="2">
        <v>43600</v>
      </c>
      <c r="C98" t="s">
        <v>476</v>
      </c>
      <c r="D98" t="s">
        <v>49</v>
      </c>
      <c r="E98">
        <v>2</v>
      </c>
      <c r="F98" t="str">
        <f>_xlfn.XLOOKUP(orders!C98,customers!A98:A2218,customers!B98:B2218,,0)</f>
        <v>Ed Braxton</v>
      </c>
      <c r="G98" t="str">
        <v>Corporate</v>
      </c>
      <c r="H98" t="str">
        <v>Akron</v>
      </c>
      <c r="I98" t="str">
        <v>Ohio</v>
      </c>
      <c r="J98" t="str">
        <v>East</v>
      </c>
      <c r="K98" t="str">
        <f>INDEX(products!$A$1:$G$2122,MATCH(orders!$D98,products!$A$1:$A$2122,0),MATCH(orders!K$1,products!$A$1:$G$1,0))</f>
        <v>Tab</v>
      </c>
      <c r="L98" s="3">
        <f>INDEX(products!$A$1:$G$2122,MATCH(orders!$D98,products!$A$1:$A$2122,0),MATCH(orders!L$1,products!$A$1:$G$1,0))</f>
        <v>236.97</v>
      </c>
      <c r="M98">
        <f>INDEX(products!$A$1:$G$2122,MATCH(orders!$D98,products!$A$1:$A$2122,0),MATCH(orders!M$1,products!$A$1:$G$1,0))</f>
        <v>0.2</v>
      </c>
      <c r="N98" s="3">
        <f t="shared" si="2"/>
        <v>379.15200000000004</v>
      </c>
      <c r="O98" t="str">
        <f t="shared" si="3"/>
        <v>Tables</v>
      </c>
    </row>
    <row r="99" spans="1:15" x14ac:dyDescent="0.55000000000000004">
      <c r="A99" t="s">
        <v>479</v>
      </c>
      <c r="B99" s="2">
        <v>43719</v>
      </c>
      <c r="C99" t="s">
        <v>480</v>
      </c>
      <c r="D99" t="s">
        <v>483</v>
      </c>
      <c r="E99">
        <v>2</v>
      </c>
      <c r="F99" t="str">
        <f>_xlfn.XLOOKUP(orders!C99,customers!A99:A2219,customers!B99:B2219,,0)</f>
        <v>Sanjit Chand</v>
      </c>
      <c r="G99" t="str">
        <v>Consumer</v>
      </c>
      <c r="H99" t="str">
        <v>Concord</v>
      </c>
      <c r="I99" t="str">
        <v>California</v>
      </c>
      <c r="J99" t="str">
        <v>West</v>
      </c>
      <c r="K99" t="str">
        <f>INDEX(products!$A$1:$G$2122,MATCH(orders!$D99,products!$A$1:$A$2122,0),MATCH(orders!K$1,products!$A$1:$G$1,0))</f>
        <v>Cha</v>
      </c>
      <c r="L99" s="3">
        <f>INDEX(products!$A$1:$G$2122,MATCH(orders!$D99,products!$A$1:$A$2122,0),MATCH(orders!L$1,products!$A$1:$G$1,0))</f>
        <v>80.98</v>
      </c>
      <c r="M99">
        <f>INDEX(products!$A$1:$G$2122,MATCH(orders!$D99,products!$A$1:$A$2122,0),MATCH(orders!M$1,products!$A$1:$G$1,0))</f>
        <v>0.2</v>
      </c>
      <c r="N99" s="3">
        <f t="shared" si="2"/>
        <v>129.56800000000001</v>
      </c>
      <c r="O99" t="str">
        <f t="shared" si="3"/>
        <v>Chairs</v>
      </c>
    </row>
    <row r="100" spans="1:15" x14ac:dyDescent="0.55000000000000004">
      <c r="A100" t="s">
        <v>485</v>
      </c>
      <c r="B100" s="2">
        <v>43719</v>
      </c>
      <c r="C100" t="s">
        <v>448</v>
      </c>
      <c r="D100" t="s">
        <v>487</v>
      </c>
      <c r="E100">
        <v>3</v>
      </c>
      <c r="F100" t="str">
        <f>_xlfn.XLOOKUP(orders!C100,customers!A100:A2220,customers!B100:B2220,,0)</f>
        <v>Natalie Fritzler</v>
      </c>
      <c r="G100" t="str">
        <v>Consumer</v>
      </c>
      <c r="H100" t="str">
        <v>Jackson</v>
      </c>
      <c r="I100" t="str">
        <v>Mississippi</v>
      </c>
      <c r="J100" t="str">
        <v>South</v>
      </c>
      <c r="K100" t="str">
        <f>INDEX(products!$A$1:$G$2122,MATCH(orders!$D100,products!$A$1:$A$2122,0),MATCH(orders!K$1,products!$A$1:$G$1,0))</f>
        <v>Cha</v>
      </c>
      <c r="L100" s="3">
        <f>INDEX(products!$A$1:$G$2122,MATCH(orders!$D100,products!$A$1:$A$2122,0),MATCH(orders!L$1,products!$A$1:$G$1,0))</f>
        <v>355.98</v>
      </c>
      <c r="M100">
        <f>INDEX(products!$A$1:$G$2122,MATCH(orders!$D100,products!$A$1:$A$2122,0),MATCH(orders!M$1,products!$A$1:$G$1,0))</f>
        <v>0.3</v>
      </c>
      <c r="N100" s="3">
        <f t="shared" si="2"/>
        <v>747.55799999999999</v>
      </c>
      <c r="O100" t="str">
        <f t="shared" si="3"/>
        <v>Chairs</v>
      </c>
    </row>
    <row r="101" spans="1:15" x14ac:dyDescent="0.55000000000000004">
      <c r="A101" t="s">
        <v>489</v>
      </c>
      <c r="B101" s="2">
        <v>44271</v>
      </c>
      <c r="C101" t="s">
        <v>490</v>
      </c>
      <c r="D101" t="s">
        <v>397</v>
      </c>
      <c r="E101">
        <v>5</v>
      </c>
      <c r="F101" t="str">
        <f>_xlfn.XLOOKUP(orders!C101,customers!A101:A2221,customers!B101:B2221,,0)</f>
        <v>Tanja Norvell</v>
      </c>
      <c r="G101" t="str">
        <v>Home Office</v>
      </c>
      <c r="H101" t="str">
        <v>Phoenix</v>
      </c>
      <c r="I101" t="str">
        <v>Arizona</v>
      </c>
      <c r="J101" t="str">
        <v>West</v>
      </c>
      <c r="K101" t="str">
        <f>INDEX(products!$A$1:$G$2122,MATCH(orders!$D101,products!$A$1:$A$2122,0),MATCH(orders!K$1,products!$A$1:$G$1,0))</f>
        <v>Fur</v>
      </c>
      <c r="L101" s="3">
        <f>INDEX(products!$A$1:$G$2122,MATCH(orders!$D101,products!$A$1:$A$2122,0),MATCH(orders!L$1,products!$A$1:$G$1,0))</f>
        <v>5.89</v>
      </c>
      <c r="M101">
        <f>INDEX(products!$A$1:$G$2122,MATCH(orders!$D101,products!$A$1:$A$2122,0),MATCH(orders!M$1,products!$A$1:$G$1,0))</f>
        <v>0</v>
      </c>
      <c r="N101" s="3">
        <f t="shared" si="2"/>
        <v>29.45</v>
      </c>
      <c r="O101" t="str">
        <f t="shared" si="3"/>
        <v>Furnishings</v>
      </c>
    </row>
    <row r="102" spans="1:15" x14ac:dyDescent="0.55000000000000004">
      <c r="A102" t="s">
        <v>489</v>
      </c>
      <c r="B102" s="2">
        <v>44168</v>
      </c>
      <c r="C102" t="s">
        <v>490</v>
      </c>
      <c r="D102" t="s">
        <v>494</v>
      </c>
      <c r="E102">
        <v>6</v>
      </c>
      <c r="F102" t="str">
        <f>_xlfn.XLOOKUP(orders!C102,customers!A102:A2222,customers!B102:B2222,,0)</f>
        <v>Tanja Norvell</v>
      </c>
      <c r="G102" t="str">
        <v>Home Office</v>
      </c>
      <c r="H102" t="str">
        <v>Phoenix</v>
      </c>
      <c r="I102" t="str">
        <v>Arizona</v>
      </c>
      <c r="J102" t="str">
        <v>West</v>
      </c>
      <c r="K102" t="str">
        <f>INDEX(products!$A$1:$G$2122,MATCH(orders!$D102,products!$A$1:$A$2122,0),MATCH(orders!K$1,products!$A$1:$G$1,0))</f>
        <v>Tab</v>
      </c>
      <c r="L102" s="3">
        <f>INDEX(products!$A$1:$G$2122,MATCH(orders!$D102,products!$A$1:$A$2122,0),MATCH(orders!L$1,products!$A$1:$G$1,0))</f>
        <v>424.21000000000004</v>
      </c>
      <c r="M102">
        <f>INDEX(products!$A$1:$G$2122,MATCH(orders!$D102,products!$A$1:$A$2122,0),MATCH(orders!M$1,products!$A$1:$G$1,0))</f>
        <v>0.5</v>
      </c>
      <c r="N102" s="3">
        <f t="shared" si="2"/>
        <v>1272.6300000000001</v>
      </c>
      <c r="O102" t="str">
        <f t="shared" si="3"/>
        <v>Tables</v>
      </c>
    </row>
    <row r="103" spans="1:15" x14ac:dyDescent="0.55000000000000004">
      <c r="A103" t="s">
        <v>496</v>
      </c>
      <c r="B103" s="2">
        <v>43857</v>
      </c>
      <c r="C103" t="s">
        <v>497</v>
      </c>
      <c r="D103" t="s">
        <v>333</v>
      </c>
      <c r="E103">
        <v>7</v>
      </c>
      <c r="F103" t="str">
        <f>_xlfn.XLOOKUP(orders!C103,customers!A103:A2223,customers!B103:B2223,,0)</f>
        <v>Joni Sundaresam</v>
      </c>
      <c r="G103" t="str">
        <v>Home Office</v>
      </c>
      <c r="H103" t="str">
        <v>Park Ridge</v>
      </c>
      <c r="I103" t="str">
        <v>Illinois</v>
      </c>
      <c r="J103" t="str">
        <v>Central</v>
      </c>
      <c r="K103" t="str">
        <f>INDEX(products!$A$1:$G$2122,MATCH(orders!$D103,products!$A$1:$A$2122,0),MATCH(orders!K$1,products!$A$1:$G$1,0))</f>
        <v>Fur</v>
      </c>
      <c r="L103" s="3">
        <f>INDEX(products!$A$1:$G$2122,MATCH(orders!$D103,products!$A$1:$A$2122,0),MATCH(orders!L$1,products!$A$1:$G$1,0))</f>
        <v>90.98</v>
      </c>
      <c r="M103">
        <f>INDEX(products!$A$1:$G$2122,MATCH(orders!$D103,products!$A$1:$A$2122,0),MATCH(orders!M$1,products!$A$1:$G$1,0))</f>
        <v>0.2</v>
      </c>
      <c r="N103" s="3">
        <f t="shared" si="2"/>
        <v>509.48800000000006</v>
      </c>
      <c r="O103" t="str">
        <f t="shared" si="3"/>
        <v>Furnishings</v>
      </c>
    </row>
    <row r="104" spans="1:15" x14ac:dyDescent="0.55000000000000004">
      <c r="A104" t="s">
        <v>500</v>
      </c>
      <c r="B104" s="2">
        <v>44759</v>
      </c>
      <c r="C104" t="s">
        <v>262</v>
      </c>
      <c r="D104" t="s">
        <v>502</v>
      </c>
      <c r="E104">
        <v>2</v>
      </c>
      <c r="F104" t="str">
        <f>_xlfn.XLOOKUP(orders!C104,customers!A104:A2224,customers!B104:B2224,,0)</f>
        <v>David Smith</v>
      </c>
      <c r="G104" t="str">
        <v>Corporate</v>
      </c>
      <c r="H104" t="str">
        <v>Detroit</v>
      </c>
      <c r="I104" t="str">
        <v>Michigan</v>
      </c>
      <c r="J104" t="str">
        <v>Central</v>
      </c>
      <c r="K104" t="str">
        <f>INDEX(products!$A$1:$G$2122,MATCH(orders!$D104,products!$A$1:$A$2122,0),MATCH(orders!K$1,products!$A$1:$G$1,0))</f>
        <v>BkCs</v>
      </c>
      <c r="L104" s="3">
        <f>INDEX(products!$A$1:$G$2122,MATCH(orders!$D104,products!$A$1:$A$2122,0),MATCH(orders!L$1,products!$A$1:$G$1,0))</f>
        <v>150.98000000000002</v>
      </c>
      <c r="M104">
        <f>INDEX(products!$A$1:$G$2122,MATCH(orders!$D104,products!$A$1:$A$2122,0),MATCH(orders!M$1,products!$A$1:$G$1,0))</f>
        <v>0.32</v>
      </c>
      <c r="N104" s="3">
        <f t="shared" si="2"/>
        <v>205.33279999999999</v>
      </c>
      <c r="O104" t="str">
        <f t="shared" si="3"/>
        <v>Book Cases</v>
      </c>
    </row>
    <row r="105" spans="1:15" x14ac:dyDescent="0.55000000000000004">
      <c r="A105" t="s">
        <v>504</v>
      </c>
      <c r="B105" s="2">
        <v>44624</v>
      </c>
      <c r="C105" t="s">
        <v>505</v>
      </c>
      <c r="D105" t="s">
        <v>507</v>
      </c>
      <c r="E105">
        <v>2</v>
      </c>
      <c r="F105" t="str">
        <f>_xlfn.XLOOKUP(orders!C105,customers!A105:A2225,customers!B105:B2225,,0)</f>
        <v>Jeremy Pistek</v>
      </c>
      <c r="G105" t="str">
        <v>Consumer</v>
      </c>
      <c r="H105" t="str">
        <v>San Francisco</v>
      </c>
      <c r="I105" t="str">
        <v>California</v>
      </c>
      <c r="J105" t="str">
        <v>West</v>
      </c>
      <c r="K105" t="str">
        <f>INDEX(products!$A$1:$G$2122,MATCH(orders!$D105,products!$A$1:$A$2122,0),MATCH(orders!K$1,products!$A$1:$G$1,0))</f>
        <v>BkCs</v>
      </c>
      <c r="L105" s="3">
        <f>INDEX(products!$A$1:$G$2122,MATCH(orders!$D105,products!$A$1:$A$2122,0),MATCH(orders!L$1,products!$A$1:$G$1,0))</f>
        <v>130.97999999999999</v>
      </c>
      <c r="M105">
        <f>INDEX(products!$A$1:$G$2122,MATCH(orders!$D105,products!$A$1:$A$2122,0),MATCH(orders!M$1,products!$A$1:$G$1,0))</f>
        <v>0.15</v>
      </c>
      <c r="N105" s="3">
        <f t="shared" si="2"/>
        <v>222.66599999999997</v>
      </c>
      <c r="O105" t="str">
        <f t="shared" si="3"/>
        <v>Book Cases</v>
      </c>
    </row>
    <row r="106" spans="1:15" x14ac:dyDescent="0.55000000000000004">
      <c r="A106" t="s">
        <v>509</v>
      </c>
      <c r="B106" s="2">
        <v>44537</v>
      </c>
      <c r="C106" t="s">
        <v>510</v>
      </c>
      <c r="D106" t="s">
        <v>348</v>
      </c>
      <c r="E106">
        <v>3</v>
      </c>
      <c r="F106" t="str">
        <f>_xlfn.XLOOKUP(orders!C106,customers!A106:A2226,customers!B106:B2226,,0)</f>
        <v>Jeremy Ellison</v>
      </c>
      <c r="G106" t="str">
        <v>Consumer</v>
      </c>
      <c r="H106" t="str">
        <v>Troy</v>
      </c>
      <c r="I106" t="str">
        <v>New York</v>
      </c>
      <c r="J106" t="str">
        <v>East</v>
      </c>
      <c r="K106" t="str">
        <f>INDEX(products!$A$1:$G$2122,MATCH(orders!$D106,products!$A$1:$A$2122,0),MATCH(orders!K$1,products!$A$1:$G$1,0))</f>
        <v>Fur</v>
      </c>
      <c r="L106" s="3">
        <f>INDEX(products!$A$1:$G$2122,MATCH(orders!$D106,products!$A$1:$A$2122,0),MATCH(orders!L$1,products!$A$1:$G$1,0))</f>
        <v>13.4</v>
      </c>
      <c r="M106">
        <f>INDEX(products!$A$1:$G$2122,MATCH(orders!$D106,products!$A$1:$A$2122,0),MATCH(orders!M$1,products!$A$1:$G$1,0))</f>
        <v>0</v>
      </c>
      <c r="N106" s="3">
        <f t="shared" si="2"/>
        <v>40.200000000000003</v>
      </c>
      <c r="O106" t="str">
        <f t="shared" si="3"/>
        <v>Furnishings</v>
      </c>
    </row>
    <row r="107" spans="1:15" x14ac:dyDescent="0.55000000000000004">
      <c r="A107" t="s">
        <v>512</v>
      </c>
      <c r="B107" s="2">
        <v>44252</v>
      </c>
      <c r="C107" t="s">
        <v>513</v>
      </c>
      <c r="D107" t="s">
        <v>515</v>
      </c>
      <c r="E107">
        <v>5</v>
      </c>
      <c r="F107" t="str">
        <f>_xlfn.XLOOKUP(orders!C107,customers!A107:A2227,customers!B107:B2227,,0)</f>
        <v>Michelle Tran</v>
      </c>
      <c r="G107" t="str">
        <v>Home Office</v>
      </c>
      <c r="H107" t="str">
        <v>Los Angeles</v>
      </c>
      <c r="I107" t="str">
        <v>California</v>
      </c>
      <c r="J107" t="str">
        <v>West</v>
      </c>
      <c r="K107" t="str">
        <f>INDEX(products!$A$1:$G$2122,MATCH(orders!$D107,products!$A$1:$A$2122,0),MATCH(orders!K$1,products!$A$1:$G$1,0))</f>
        <v>BkCs</v>
      </c>
      <c r="L107" s="3">
        <f>INDEX(products!$A$1:$G$2122,MATCH(orders!$D107,products!$A$1:$A$2122,0),MATCH(orders!L$1,products!$A$1:$G$1,0))</f>
        <v>120.97999999999999</v>
      </c>
      <c r="M107">
        <f>INDEX(products!$A$1:$G$2122,MATCH(orders!$D107,products!$A$1:$A$2122,0),MATCH(orders!M$1,products!$A$1:$G$1,0))</f>
        <v>0.15</v>
      </c>
      <c r="N107" s="3">
        <f t="shared" si="2"/>
        <v>514.16499999999996</v>
      </c>
      <c r="O107" t="str">
        <f t="shared" si="3"/>
        <v>Book Cases</v>
      </c>
    </row>
    <row r="108" spans="1:15" x14ac:dyDescent="0.55000000000000004">
      <c r="A108" t="s">
        <v>517</v>
      </c>
      <c r="B108" s="2">
        <v>43521</v>
      </c>
      <c r="C108" t="s">
        <v>518</v>
      </c>
      <c r="D108" t="s">
        <v>520</v>
      </c>
      <c r="E108">
        <v>3</v>
      </c>
      <c r="F108" t="str">
        <f>_xlfn.XLOOKUP(orders!C108,customers!A108:A2228,customers!B108:B2228,,0)</f>
        <v>Rose O'Brian</v>
      </c>
      <c r="G108" t="str">
        <v>Consumer</v>
      </c>
      <c r="H108" t="str">
        <v>Memphis</v>
      </c>
      <c r="I108" t="str">
        <v>Tennessee</v>
      </c>
      <c r="J108" t="str">
        <v>South</v>
      </c>
      <c r="K108" t="str">
        <f>INDEX(products!$A$1:$G$2122,MATCH(orders!$D108,products!$A$1:$A$2122,0),MATCH(orders!K$1,products!$A$1:$G$1,0))</f>
        <v>Tab</v>
      </c>
      <c r="L108" s="3">
        <f>INDEX(products!$A$1:$G$2122,MATCH(orders!$D108,products!$A$1:$A$2122,0),MATCH(orders!L$1,products!$A$1:$G$1,0))</f>
        <v>105.49000000000001</v>
      </c>
      <c r="M108">
        <f>INDEX(products!$A$1:$G$2122,MATCH(orders!$D108,products!$A$1:$A$2122,0),MATCH(orders!M$1,products!$A$1:$G$1,0))</f>
        <v>0.4</v>
      </c>
      <c r="N108" s="3">
        <f t="shared" si="2"/>
        <v>189.88200000000001</v>
      </c>
      <c r="O108" t="str">
        <f t="shared" si="3"/>
        <v>Tables</v>
      </c>
    </row>
    <row r="109" spans="1:15" x14ac:dyDescent="0.55000000000000004">
      <c r="A109" t="s">
        <v>522</v>
      </c>
      <c r="B109" s="2">
        <v>43505</v>
      </c>
      <c r="C109" t="s">
        <v>480</v>
      </c>
      <c r="D109" t="s">
        <v>524</v>
      </c>
      <c r="E109">
        <v>4</v>
      </c>
      <c r="F109" t="str">
        <f>_xlfn.XLOOKUP(orders!C109,customers!A109:A2229,customers!B109:B2229,,0)</f>
        <v>Sanjit Chand</v>
      </c>
      <c r="G109" t="str">
        <v>Consumer</v>
      </c>
      <c r="H109" t="str">
        <v>Concord</v>
      </c>
      <c r="I109" t="str">
        <v>California</v>
      </c>
      <c r="J109" t="str">
        <v>West</v>
      </c>
      <c r="K109" t="str">
        <f>INDEX(products!$A$1:$G$2122,MATCH(orders!$D109,products!$A$1:$A$2122,0),MATCH(orders!K$1,products!$A$1:$G$1,0))</f>
        <v>Fur</v>
      </c>
      <c r="L109" s="3">
        <f>INDEX(products!$A$1:$G$2122,MATCH(orders!$D109,products!$A$1:$A$2122,0),MATCH(orders!L$1,products!$A$1:$G$1,0))</f>
        <v>63.94</v>
      </c>
      <c r="M109">
        <f>INDEX(products!$A$1:$G$2122,MATCH(orders!$D109,products!$A$1:$A$2122,0),MATCH(orders!M$1,products!$A$1:$G$1,0))</f>
        <v>0</v>
      </c>
      <c r="N109" s="3">
        <f t="shared" si="2"/>
        <v>255.76</v>
      </c>
      <c r="O109" t="str">
        <f t="shared" si="3"/>
        <v>Furnishings</v>
      </c>
    </row>
    <row r="110" spans="1:15" x14ac:dyDescent="0.55000000000000004">
      <c r="A110" t="s">
        <v>522</v>
      </c>
      <c r="B110" s="2">
        <v>43868</v>
      </c>
      <c r="C110" t="s">
        <v>480</v>
      </c>
      <c r="D110" t="s">
        <v>369</v>
      </c>
      <c r="E110">
        <v>2</v>
      </c>
      <c r="F110" t="str">
        <f>_xlfn.XLOOKUP(orders!C110,customers!A110:A2230,customers!B110:B2230,,0)</f>
        <v>Sanjit Chand</v>
      </c>
      <c r="G110" t="str">
        <v>Consumer</v>
      </c>
      <c r="H110" t="str">
        <v>Concord</v>
      </c>
      <c r="I110" t="str">
        <v>California</v>
      </c>
      <c r="J110" t="str">
        <v>West</v>
      </c>
      <c r="K110" t="str">
        <f>INDEX(products!$A$1:$G$2122,MATCH(orders!$D110,products!$A$1:$A$2122,0),MATCH(orders!K$1,products!$A$1:$G$1,0))</f>
        <v>Cha</v>
      </c>
      <c r="L110" s="3">
        <f>INDEX(products!$A$1:$G$2122,MATCH(orders!$D110,products!$A$1:$A$2122,0),MATCH(orders!L$1,products!$A$1:$G$1,0))</f>
        <v>150.98000000000002</v>
      </c>
      <c r="M110">
        <f>INDEX(products!$A$1:$G$2122,MATCH(orders!$D110,products!$A$1:$A$2122,0),MATCH(orders!M$1,products!$A$1:$G$1,0))</f>
        <v>0.1</v>
      </c>
      <c r="N110" s="3">
        <f t="shared" si="2"/>
        <v>271.76400000000007</v>
      </c>
      <c r="O110" t="str">
        <f t="shared" si="3"/>
        <v>Chairs</v>
      </c>
    </row>
    <row r="111" spans="1:15" x14ac:dyDescent="0.55000000000000004">
      <c r="A111" t="s">
        <v>522</v>
      </c>
      <c r="B111" s="2">
        <v>43913</v>
      </c>
      <c r="C111" t="s">
        <v>480</v>
      </c>
      <c r="D111" t="s">
        <v>526</v>
      </c>
      <c r="E111">
        <v>9</v>
      </c>
      <c r="F111" t="str">
        <f>_xlfn.XLOOKUP(orders!C111,customers!A111:A2231,customers!B111:B2231,,0)</f>
        <v>Sanjit Chand</v>
      </c>
      <c r="G111" t="str">
        <v>Consumer</v>
      </c>
      <c r="H111" t="str">
        <v>Concord</v>
      </c>
      <c r="I111" t="str">
        <v>California</v>
      </c>
      <c r="J111" t="str">
        <v>West</v>
      </c>
      <c r="K111" t="str">
        <f>INDEX(products!$A$1:$G$2122,MATCH(orders!$D111,products!$A$1:$A$2122,0),MATCH(orders!K$1,products!$A$1:$G$1,0))</f>
        <v>Fur</v>
      </c>
      <c r="L111" s="3">
        <f>INDEX(products!$A$1:$G$2122,MATCH(orders!$D111,products!$A$1:$A$2122,0),MATCH(orders!L$1,products!$A$1:$G$1,0))</f>
        <v>7.6999999999999993</v>
      </c>
      <c r="M111">
        <f>INDEX(products!$A$1:$G$2122,MATCH(orders!$D111,products!$A$1:$A$2122,0),MATCH(orders!M$1,products!$A$1:$G$1,0))</f>
        <v>0</v>
      </c>
      <c r="N111" s="3">
        <f t="shared" si="2"/>
        <v>69.3</v>
      </c>
      <c r="O111" t="str">
        <f t="shared" si="3"/>
        <v>Furnishings</v>
      </c>
    </row>
    <row r="112" spans="1:15" x14ac:dyDescent="0.55000000000000004">
      <c r="A112" t="s">
        <v>528</v>
      </c>
      <c r="B112" s="2">
        <v>44626</v>
      </c>
      <c r="C112" t="s">
        <v>529</v>
      </c>
      <c r="D112" t="s">
        <v>532</v>
      </c>
      <c r="E112">
        <v>2</v>
      </c>
      <c r="F112" t="str">
        <f>_xlfn.XLOOKUP(orders!C112,customers!A112:A2232,customers!B112:B2232,,0)</f>
        <v>Maribeth Yedwab</v>
      </c>
      <c r="G112" t="str">
        <v>Corporate</v>
      </c>
      <c r="H112" t="str">
        <v>Parker</v>
      </c>
      <c r="I112" t="str">
        <v>Colorado</v>
      </c>
      <c r="J112" t="str">
        <v>West</v>
      </c>
      <c r="K112" t="str">
        <f>INDEX(products!$A$1:$G$2122,MATCH(orders!$D112,products!$A$1:$A$2122,0),MATCH(orders!K$1,products!$A$1:$G$1,0))</f>
        <v>Cha</v>
      </c>
      <c r="L112" s="3">
        <f>INDEX(products!$A$1:$G$2122,MATCH(orders!$D112,products!$A$1:$A$2122,0),MATCH(orders!L$1,products!$A$1:$G$1,0))</f>
        <v>500.98</v>
      </c>
      <c r="M112">
        <f>INDEX(products!$A$1:$G$2122,MATCH(orders!$D112,products!$A$1:$A$2122,0),MATCH(orders!M$1,products!$A$1:$G$1,0))</f>
        <v>0.2</v>
      </c>
      <c r="N112" s="3">
        <f t="shared" si="2"/>
        <v>801.5680000000001</v>
      </c>
      <c r="O112" t="str">
        <f t="shared" si="3"/>
        <v>Chairs</v>
      </c>
    </row>
    <row r="113" spans="1:15" x14ac:dyDescent="0.55000000000000004">
      <c r="A113" t="s">
        <v>534</v>
      </c>
      <c r="B113" s="2">
        <v>44666</v>
      </c>
      <c r="C113" t="s">
        <v>535</v>
      </c>
      <c r="D113" t="s">
        <v>539</v>
      </c>
      <c r="E113">
        <v>3</v>
      </c>
      <c r="F113" t="str">
        <f>_xlfn.XLOOKUP(orders!C113,customers!A113:A2233,customers!B113:B2233,,0)</f>
        <v>Lynn Smith</v>
      </c>
      <c r="G113" t="str">
        <v>Consumer</v>
      </c>
      <c r="H113" t="str">
        <v>Gladstone</v>
      </c>
      <c r="I113" t="str">
        <v>Missouri</v>
      </c>
      <c r="J113" t="str">
        <v>Central</v>
      </c>
      <c r="K113" t="str">
        <f>INDEX(products!$A$1:$G$2122,MATCH(orders!$D113,products!$A$1:$A$2122,0),MATCH(orders!K$1,products!$A$1:$G$1,0))</f>
        <v>Fur</v>
      </c>
      <c r="L113" s="3">
        <f>INDEX(products!$A$1:$G$2122,MATCH(orders!$D113,products!$A$1:$A$2122,0),MATCH(orders!L$1,products!$A$1:$G$1,0))</f>
        <v>42.1</v>
      </c>
      <c r="M113">
        <f>INDEX(products!$A$1:$G$2122,MATCH(orders!$D113,products!$A$1:$A$2122,0),MATCH(orders!M$1,products!$A$1:$G$1,0))</f>
        <v>0</v>
      </c>
      <c r="N113" s="3">
        <f t="shared" si="2"/>
        <v>126.30000000000001</v>
      </c>
      <c r="O113" t="str">
        <f t="shared" si="3"/>
        <v>Furnishings</v>
      </c>
    </row>
    <row r="114" spans="1:15" x14ac:dyDescent="0.55000000000000004">
      <c r="A114" t="s">
        <v>541</v>
      </c>
      <c r="B114" s="2">
        <v>44519</v>
      </c>
      <c r="C114" t="s">
        <v>542</v>
      </c>
      <c r="D114" t="s">
        <v>520</v>
      </c>
      <c r="E114">
        <v>2</v>
      </c>
      <c r="F114" t="str">
        <f>_xlfn.XLOOKUP(orders!C114,customers!A114:A2234,customers!B114:B2234,,0)</f>
        <v>Matt Connell</v>
      </c>
      <c r="G114" t="str">
        <v>Corporate</v>
      </c>
      <c r="H114" t="str">
        <v>Detroit</v>
      </c>
      <c r="I114" t="str">
        <v>Michigan</v>
      </c>
      <c r="J114" t="str">
        <v>Central</v>
      </c>
      <c r="K114" t="str">
        <f>INDEX(products!$A$1:$G$2122,MATCH(orders!$D114,products!$A$1:$A$2122,0),MATCH(orders!K$1,products!$A$1:$G$1,0))</f>
        <v>Tab</v>
      </c>
      <c r="L114" s="3">
        <f>INDEX(products!$A$1:$G$2122,MATCH(orders!$D114,products!$A$1:$A$2122,0),MATCH(orders!L$1,products!$A$1:$G$1,0))</f>
        <v>105.49000000000001</v>
      </c>
      <c r="M114">
        <f>INDEX(products!$A$1:$G$2122,MATCH(orders!$D114,products!$A$1:$A$2122,0),MATCH(orders!M$1,products!$A$1:$G$1,0))</f>
        <v>0.4</v>
      </c>
      <c r="N114" s="3">
        <f t="shared" si="2"/>
        <v>126.58800000000001</v>
      </c>
      <c r="O114" t="str">
        <f t="shared" si="3"/>
        <v>Tables</v>
      </c>
    </row>
    <row r="115" spans="1:15" x14ac:dyDescent="0.55000000000000004">
      <c r="A115" t="s">
        <v>544</v>
      </c>
      <c r="B115" s="2">
        <v>43754</v>
      </c>
      <c r="C115" t="s">
        <v>545</v>
      </c>
      <c r="D115" t="s">
        <v>548</v>
      </c>
      <c r="E115">
        <v>3</v>
      </c>
      <c r="F115" t="str">
        <f>_xlfn.XLOOKUP(orders!C115,customers!A115:A2235,customers!B115:B2235,,0)</f>
        <v>Patricia Hirasaki</v>
      </c>
      <c r="G115" t="str">
        <v>Home Office</v>
      </c>
      <c r="H115" t="str">
        <v>Lakeland</v>
      </c>
      <c r="I115" t="str">
        <v>Florida</v>
      </c>
      <c r="J115" t="str">
        <v>South</v>
      </c>
      <c r="K115" t="str">
        <f>INDEX(products!$A$1:$G$2122,MATCH(orders!$D115,products!$A$1:$A$2122,0),MATCH(orders!K$1,products!$A$1:$G$1,0))</f>
        <v>Cha</v>
      </c>
      <c r="L115" s="3">
        <f>INDEX(products!$A$1:$G$2122,MATCH(orders!$D115,products!$A$1:$A$2122,0),MATCH(orders!L$1,products!$A$1:$G$1,0))</f>
        <v>284.98</v>
      </c>
      <c r="M115">
        <f>INDEX(products!$A$1:$G$2122,MATCH(orders!$D115,products!$A$1:$A$2122,0),MATCH(orders!M$1,products!$A$1:$G$1,0))</f>
        <v>0.2</v>
      </c>
      <c r="N115" s="3">
        <f t="shared" si="2"/>
        <v>683.95200000000011</v>
      </c>
      <c r="O115" t="str">
        <f t="shared" si="3"/>
        <v>Chairs</v>
      </c>
    </row>
    <row r="116" spans="1:15" x14ac:dyDescent="0.55000000000000004">
      <c r="A116" t="s">
        <v>544</v>
      </c>
      <c r="B116" s="2">
        <v>43795</v>
      </c>
      <c r="C116" t="s">
        <v>545</v>
      </c>
      <c r="D116" t="s">
        <v>358</v>
      </c>
      <c r="E116">
        <v>3</v>
      </c>
      <c r="F116" t="str">
        <f>_xlfn.XLOOKUP(orders!C116,customers!A116:A2236,customers!B116:B2236,,0)</f>
        <v>Patricia Hirasaki</v>
      </c>
      <c r="G116" t="str">
        <v>Home Office</v>
      </c>
      <c r="H116" t="str">
        <v>Lakeland</v>
      </c>
      <c r="I116" t="str">
        <v>Florida</v>
      </c>
      <c r="J116" t="str">
        <v>South</v>
      </c>
      <c r="K116" t="str">
        <f>INDEX(products!$A$1:$G$2122,MATCH(orders!$D116,products!$A$1:$A$2122,0),MATCH(orders!K$1,products!$A$1:$G$1,0))</f>
        <v>Fur</v>
      </c>
      <c r="L116" s="3">
        <f>INDEX(products!$A$1:$G$2122,MATCH(orders!$D116,products!$A$1:$A$2122,0),MATCH(orders!L$1,products!$A$1:$G$1,0))</f>
        <v>19.04</v>
      </c>
      <c r="M116">
        <f>INDEX(products!$A$1:$G$2122,MATCH(orders!$D116,products!$A$1:$A$2122,0),MATCH(orders!M$1,products!$A$1:$G$1,0))</f>
        <v>0.2</v>
      </c>
      <c r="N116" s="3">
        <f t="shared" si="2"/>
        <v>45.695999999999998</v>
      </c>
      <c r="O116" t="str">
        <f t="shared" si="3"/>
        <v>Furnishings</v>
      </c>
    </row>
    <row r="117" spans="1:15" x14ac:dyDescent="0.55000000000000004">
      <c r="A117" t="s">
        <v>550</v>
      </c>
      <c r="B117" s="2">
        <v>43646</v>
      </c>
      <c r="C117" t="s">
        <v>551</v>
      </c>
      <c r="D117" t="s">
        <v>553</v>
      </c>
      <c r="E117">
        <v>1</v>
      </c>
      <c r="F117" t="str">
        <f>_xlfn.XLOOKUP(orders!C117,customers!A117:A2237,customers!B117:B2237,,0)</f>
        <v>Karen Bern</v>
      </c>
      <c r="G117" t="str">
        <v>Corporate</v>
      </c>
      <c r="H117" t="str">
        <v>Los Angeles</v>
      </c>
      <c r="I117" t="str">
        <v>California</v>
      </c>
      <c r="J117" t="str">
        <v>West</v>
      </c>
      <c r="K117" t="str">
        <f>INDEX(products!$A$1:$G$2122,MATCH(orders!$D117,products!$A$1:$A$2122,0),MATCH(orders!K$1,products!$A$1:$G$1,0))</f>
        <v>Cha</v>
      </c>
      <c r="L117" s="3">
        <f>INDEX(products!$A$1:$G$2122,MATCH(orders!$D117,products!$A$1:$A$2122,0),MATCH(orders!L$1,products!$A$1:$G$1,0))</f>
        <v>238.4</v>
      </c>
      <c r="M117">
        <f>INDEX(products!$A$1:$G$2122,MATCH(orders!$D117,products!$A$1:$A$2122,0),MATCH(orders!M$1,products!$A$1:$G$1,0))</f>
        <v>0.2</v>
      </c>
      <c r="N117" s="3">
        <f t="shared" si="2"/>
        <v>190.72000000000003</v>
      </c>
      <c r="O117" t="str">
        <f t="shared" si="3"/>
        <v>Chairs</v>
      </c>
    </row>
    <row r="118" spans="1:15" x14ac:dyDescent="0.55000000000000004">
      <c r="A118" t="s">
        <v>555</v>
      </c>
      <c r="B118" s="2">
        <v>44200</v>
      </c>
      <c r="C118" t="s">
        <v>556</v>
      </c>
      <c r="D118" t="s">
        <v>558</v>
      </c>
      <c r="E118">
        <v>3</v>
      </c>
      <c r="F118" t="str">
        <f>_xlfn.XLOOKUP(orders!C118,customers!A118:A2238,customers!B118:B2238,,0)</f>
        <v>Jasper Cacioppo</v>
      </c>
      <c r="G118" t="str">
        <v>Consumer</v>
      </c>
      <c r="H118" t="str">
        <v>Los Angeles</v>
      </c>
      <c r="I118" t="str">
        <v>California</v>
      </c>
      <c r="J118" t="str">
        <v>West</v>
      </c>
      <c r="K118" t="str">
        <f>INDEX(products!$A$1:$G$2122,MATCH(orders!$D118,products!$A$1:$A$2122,0),MATCH(orders!K$1,products!$A$1:$G$1,0))</f>
        <v>Fur</v>
      </c>
      <c r="L118" s="3">
        <f>INDEX(products!$A$1:$G$2122,MATCH(orders!$D118,products!$A$1:$A$2122,0),MATCH(orders!L$1,products!$A$1:$G$1,0))</f>
        <v>15.979999999999999</v>
      </c>
      <c r="M118">
        <f>INDEX(products!$A$1:$G$2122,MATCH(orders!$D118,products!$A$1:$A$2122,0),MATCH(orders!M$1,products!$A$1:$G$1,0))</f>
        <v>0</v>
      </c>
      <c r="N118" s="3">
        <f t="shared" si="2"/>
        <v>47.94</v>
      </c>
      <c r="O118" t="str">
        <f t="shared" si="3"/>
        <v>Furnishings</v>
      </c>
    </row>
    <row r="119" spans="1:15" x14ac:dyDescent="0.55000000000000004">
      <c r="A119" t="s">
        <v>560</v>
      </c>
      <c r="B119" s="2">
        <v>44131</v>
      </c>
      <c r="C119" t="s">
        <v>561</v>
      </c>
      <c r="D119" t="s">
        <v>563</v>
      </c>
      <c r="E119">
        <v>4</v>
      </c>
      <c r="F119" t="str">
        <f>_xlfn.XLOOKUP(orders!C119,customers!A119:A2239,customers!B119:B2239,,0)</f>
        <v>Darren Koutras</v>
      </c>
      <c r="G119" t="str">
        <v>Consumer</v>
      </c>
      <c r="H119" t="str">
        <v>Henderson</v>
      </c>
      <c r="I119" t="str">
        <v>Kentucky</v>
      </c>
      <c r="J119" t="str">
        <v>South</v>
      </c>
      <c r="K119" t="str">
        <f>INDEX(products!$A$1:$G$2122,MATCH(orders!$D119,products!$A$1:$A$2122,0),MATCH(orders!K$1,products!$A$1:$G$1,0))</f>
        <v>Cha</v>
      </c>
      <c r="L119" s="3">
        <f>INDEX(products!$A$1:$G$2122,MATCH(orders!$D119,products!$A$1:$A$2122,0),MATCH(orders!L$1,products!$A$1:$G$1,0))</f>
        <v>70.98</v>
      </c>
      <c r="M119">
        <f>INDEX(products!$A$1:$G$2122,MATCH(orders!$D119,products!$A$1:$A$2122,0),MATCH(orders!M$1,products!$A$1:$G$1,0))</f>
        <v>0</v>
      </c>
      <c r="N119" s="3">
        <f t="shared" si="2"/>
        <v>283.92</v>
      </c>
      <c r="O119" t="str">
        <f t="shared" si="3"/>
        <v>Chairs</v>
      </c>
    </row>
    <row r="120" spans="1:15" x14ac:dyDescent="0.55000000000000004">
      <c r="A120" t="s">
        <v>565</v>
      </c>
      <c r="B120" s="2">
        <v>44362</v>
      </c>
      <c r="C120" t="s">
        <v>566</v>
      </c>
      <c r="D120" t="s">
        <v>569</v>
      </c>
      <c r="E120">
        <v>4</v>
      </c>
      <c r="F120" t="str">
        <f>_xlfn.XLOOKUP(orders!C120,customers!A120:A2240,customers!B120:B2240,,0)</f>
        <v>Paul Gonzalez</v>
      </c>
      <c r="G120" t="str">
        <v>Consumer</v>
      </c>
      <c r="H120" t="str">
        <v>Fort Worth</v>
      </c>
      <c r="I120" t="str">
        <v>Texas</v>
      </c>
      <c r="J120" t="str">
        <v>Central</v>
      </c>
      <c r="K120" t="str">
        <f>INDEX(products!$A$1:$G$2122,MATCH(orders!$D120,products!$A$1:$A$2122,0),MATCH(orders!K$1,products!$A$1:$G$1,0))</f>
        <v>Fur</v>
      </c>
      <c r="L120" s="3">
        <f>INDEX(products!$A$1:$G$2122,MATCH(orders!$D120,products!$A$1:$A$2122,0),MATCH(orders!L$1,products!$A$1:$G$1,0))</f>
        <v>41.319999999999993</v>
      </c>
      <c r="M120">
        <f>INDEX(products!$A$1:$G$2122,MATCH(orders!$D120,products!$A$1:$A$2122,0),MATCH(orders!M$1,products!$A$1:$G$1,0))</f>
        <v>0.6</v>
      </c>
      <c r="N120" s="3">
        <f t="shared" si="2"/>
        <v>66.111999999999995</v>
      </c>
      <c r="O120" t="str">
        <f t="shared" si="3"/>
        <v>Furnishings</v>
      </c>
    </row>
    <row r="121" spans="1:15" x14ac:dyDescent="0.55000000000000004">
      <c r="A121" t="s">
        <v>571</v>
      </c>
      <c r="B121" s="2">
        <v>44396</v>
      </c>
      <c r="C121" t="s">
        <v>572</v>
      </c>
      <c r="D121" t="s">
        <v>574</v>
      </c>
      <c r="E121">
        <v>2</v>
      </c>
      <c r="F121" t="str">
        <f>_xlfn.XLOOKUP(orders!C121,customers!A121:A2241,customers!B121:B2241,,0)</f>
        <v>Bill Donatelli</v>
      </c>
      <c r="G121" t="str">
        <v>Consumer</v>
      </c>
      <c r="H121" t="str">
        <v>San Francisco</v>
      </c>
      <c r="I121" t="str">
        <v>California</v>
      </c>
      <c r="J121" t="str">
        <v>West</v>
      </c>
      <c r="K121" t="str">
        <f>INDEX(products!$A$1:$G$2122,MATCH(orders!$D121,products!$A$1:$A$2122,0),MATCH(orders!K$1,products!$A$1:$G$1,0))</f>
        <v>Cha</v>
      </c>
      <c r="L121" s="3">
        <f>INDEX(products!$A$1:$G$2122,MATCH(orders!$D121,products!$A$1:$A$2122,0),MATCH(orders!L$1,products!$A$1:$G$1,0))</f>
        <v>700.98</v>
      </c>
      <c r="M121">
        <f>INDEX(products!$A$1:$G$2122,MATCH(orders!$D121,products!$A$1:$A$2122,0),MATCH(orders!M$1,products!$A$1:$G$1,0))</f>
        <v>0.2</v>
      </c>
      <c r="N121" s="3">
        <f t="shared" si="2"/>
        <v>1121.568</v>
      </c>
      <c r="O121" t="str">
        <f t="shared" si="3"/>
        <v>Chairs</v>
      </c>
    </row>
    <row r="122" spans="1:15" x14ac:dyDescent="0.55000000000000004">
      <c r="A122" t="s">
        <v>576</v>
      </c>
      <c r="B122" s="2">
        <v>44400</v>
      </c>
      <c r="C122" t="s">
        <v>577</v>
      </c>
      <c r="D122" t="s">
        <v>580</v>
      </c>
      <c r="E122">
        <v>1</v>
      </c>
      <c r="F122" t="str">
        <f>_xlfn.XLOOKUP(orders!C122,customers!A122:A2242,customers!B122:B2242,,0)</f>
        <v>Ryan Crowe</v>
      </c>
      <c r="G122" t="str">
        <v>Consumer</v>
      </c>
      <c r="H122" t="str">
        <v>Jacksonville</v>
      </c>
      <c r="I122" t="str">
        <v>Florida</v>
      </c>
      <c r="J122" t="str">
        <v>South</v>
      </c>
      <c r="K122" t="str">
        <f>INDEX(products!$A$1:$G$2122,MATCH(orders!$D122,products!$A$1:$A$2122,0),MATCH(orders!K$1,products!$A$1:$G$1,0))</f>
        <v>Fur</v>
      </c>
      <c r="L122" s="3">
        <f>INDEX(products!$A$1:$G$2122,MATCH(orders!$D122,products!$A$1:$A$2122,0),MATCH(orders!L$1,products!$A$1:$G$1,0))</f>
        <v>43.129999999999995</v>
      </c>
      <c r="M122">
        <f>INDEX(products!$A$1:$G$2122,MATCH(orders!$D122,products!$A$1:$A$2122,0),MATCH(orders!M$1,products!$A$1:$G$1,0))</f>
        <v>0.2</v>
      </c>
      <c r="N122" s="3">
        <f t="shared" si="2"/>
        <v>34.503999999999998</v>
      </c>
      <c r="O122" t="str">
        <f t="shared" si="3"/>
        <v>Furnishings</v>
      </c>
    </row>
    <row r="123" spans="1:15" x14ac:dyDescent="0.55000000000000004">
      <c r="A123" t="s">
        <v>582</v>
      </c>
      <c r="B123" s="2">
        <v>43855</v>
      </c>
      <c r="C123" t="s">
        <v>583</v>
      </c>
      <c r="D123" t="s">
        <v>585</v>
      </c>
      <c r="E123">
        <v>4</v>
      </c>
      <c r="F123" t="str">
        <f>_xlfn.XLOOKUP(orders!C123,customers!A123:A2243,customers!B123:B2243,,0)</f>
        <v>Olvera Toch</v>
      </c>
      <c r="G123" t="str">
        <v>Consumer</v>
      </c>
      <c r="H123" t="str">
        <v>Los Angeles</v>
      </c>
      <c r="I123" t="str">
        <v>California</v>
      </c>
      <c r="J123" t="str">
        <v>West</v>
      </c>
      <c r="K123" t="str">
        <f>INDEX(products!$A$1:$G$2122,MATCH(orders!$D123,products!$A$1:$A$2122,0),MATCH(orders!K$1,products!$A$1:$G$1,0))</f>
        <v>Tab</v>
      </c>
      <c r="L123" s="3">
        <f>INDEX(products!$A$1:$G$2122,MATCH(orders!$D123,products!$A$1:$A$2122,0),MATCH(orders!L$1,products!$A$1:$G$1,0))</f>
        <v>417.40000000000003</v>
      </c>
      <c r="M123">
        <f>INDEX(products!$A$1:$G$2122,MATCH(orders!$D123,products!$A$1:$A$2122,0),MATCH(orders!M$1,products!$A$1:$G$1,0))</f>
        <v>0.2</v>
      </c>
      <c r="N123" s="3">
        <f t="shared" si="2"/>
        <v>1335.6800000000003</v>
      </c>
      <c r="O123" t="str">
        <f t="shared" si="3"/>
        <v>Tables</v>
      </c>
    </row>
    <row r="124" spans="1:15" x14ac:dyDescent="0.55000000000000004">
      <c r="A124" t="s">
        <v>587</v>
      </c>
      <c r="B124" s="2">
        <v>43594</v>
      </c>
      <c r="C124" t="s">
        <v>588</v>
      </c>
      <c r="D124" t="s">
        <v>458</v>
      </c>
      <c r="E124">
        <v>3</v>
      </c>
      <c r="F124" t="str">
        <f>_xlfn.XLOOKUP(orders!C124,customers!A124:A2244,customers!B124:B2244,,0)</f>
        <v>Liz Pelletier</v>
      </c>
      <c r="G124" t="str">
        <v>Consumer</v>
      </c>
      <c r="H124" t="str">
        <v>San Francisco</v>
      </c>
      <c r="I124" t="str">
        <v>California</v>
      </c>
      <c r="J124" t="str">
        <v>West</v>
      </c>
      <c r="K124" t="str">
        <f>INDEX(products!$A$1:$G$2122,MATCH(orders!$D124,products!$A$1:$A$2122,0),MATCH(orders!K$1,products!$A$1:$G$1,0))</f>
        <v>Fur</v>
      </c>
      <c r="L124" s="3">
        <f>INDEX(products!$A$1:$G$2122,MATCH(orders!$D124,products!$A$1:$A$2122,0),MATCH(orders!L$1,products!$A$1:$G$1,0))</f>
        <v>14.2</v>
      </c>
      <c r="M124">
        <f>INDEX(products!$A$1:$G$2122,MATCH(orders!$D124,products!$A$1:$A$2122,0),MATCH(orders!M$1,products!$A$1:$G$1,0))</f>
        <v>0</v>
      </c>
      <c r="N124" s="3">
        <f t="shared" si="2"/>
        <v>42.599999999999994</v>
      </c>
      <c r="O124" t="str">
        <f t="shared" si="3"/>
        <v>Furnishings</v>
      </c>
    </row>
    <row r="125" spans="1:15" x14ac:dyDescent="0.55000000000000004">
      <c r="A125" t="s">
        <v>590</v>
      </c>
      <c r="B125" s="2">
        <v>43920</v>
      </c>
      <c r="C125" t="s">
        <v>591</v>
      </c>
      <c r="D125" t="s">
        <v>593</v>
      </c>
      <c r="E125">
        <v>3</v>
      </c>
      <c r="F125" t="str">
        <f>_xlfn.XLOOKUP(orders!C125,customers!A125:A2245,customers!B125:B2245,,0)</f>
        <v>Cynthia Arntzen</v>
      </c>
      <c r="G125" t="str">
        <v>Consumer</v>
      </c>
      <c r="H125" t="str">
        <v>Tampa</v>
      </c>
      <c r="I125" t="str">
        <v>Florida</v>
      </c>
      <c r="J125" t="str">
        <v>South</v>
      </c>
      <c r="K125" t="str">
        <f>INDEX(products!$A$1:$G$2122,MATCH(orders!$D125,products!$A$1:$A$2122,0),MATCH(orders!K$1,products!$A$1:$G$1,0))</f>
        <v>Fur</v>
      </c>
      <c r="L125" s="3">
        <f>INDEX(products!$A$1:$G$2122,MATCH(orders!$D125,products!$A$1:$A$2122,0),MATCH(orders!L$1,products!$A$1:$G$1,0))</f>
        <v>5.47</v>
      </c>
      <c r="M125">
        <f>INDEX(products!$A$1:$G$2122,MATCH(orders!$D125,products!$A$1:$A$2122,0),MATCH(orders!M$1,products!$A$1:$G$1,0))</f>
        <v>0.2</v>
      </c>
      <c r="N125" s="3">
        <f t="shared" si="2"/>
        <v>13.128</v>
      </c>
      <c r="O125" t="str">
        <f t="shared" si="3"/>
        <v>Furnishings</v>
      </c>
    </row>
    <row r="126" spans="1:15" x14ac:dyDescent="0.55000000000000004">
      <c r="A126" t="s">
        <v>595</v>
      </c>
      <c r="B126" s="2">
        <v>44633</v>
      </c>
      <c r="C126" t="s">
        <v>596</v>
      </c>
      <c r="D126" t="s">
        <v>598</v>
      </c>
      <c r="E126">
        <v>3</v>
      </c>
      <c r="F126" t="str">
        <f>_xlfn.XLOOKUP(orders!C126,customers!A126:A2246,customers!B126:B2246,,0)</f>
        <v>Ellis Ballard</v>
      </c>
      <c r="G126" t="str">
        <v>Corporate</v>
      </c>
      <c r="H126" t="str">
        <v>Seattle</v>
      </c>
      <c r="I126" t="str">
        <v>Washington</v>
      </c>
      <c r="J126" t="str">
        <v>West</v>
      </c>
      <c r="K126" t="str">
        <f>INDEX(products!$A$1:$G$2122,MATCH(orders!$D126,products!$A$1:$A$2122,0),MATCH(orders!K$1,products!$A$1:$G$1,0))</f>
        <v>Cha</v>
      </c>
      <c r="L126" s="3">
        <f>INDEX(products!$A$1:$G$2122,MATCH(orders!$D126,products!$A$1:$A$2122,0),MATCH(orders!L$1,products!$A$1:$G$1,0))</f>
        <v>187.98</v>
      </c>
      <c r="M126">
        <f>INDEX(products!$A$1:$G$2122,MATCH(orders!$D126,products!$A$1:$A$2122,0),MATCH(orders!M$1,products!$A$1:$G$1,0))</f>
        <v>0.2</v>
      </c>
      <c r="N126" s="3">
        <f t="shared" si="2"/>
        <v>451.15199999999999</v>
      </c>
      <c r="O126" t="str">
        <f t="shared" si="3"/>
        <v>Chairs</v>
      </c>
    </row>
    <row r="127" spans="1:15" x14ac:dyDescent="0.55000000000000004">
      <c r="A127" t="s">
        <v>600</v>
      </c>
      <c r="B127" s="2">
        <v>43572</v>
      </c>
      <c r="C127" t="s">
        <v>601</v>
      </c>
      <c r="D127" t="s">
        <v>603</v>
      </c>
      <c r="E127">
        <v>1</v>
      </c>
      <c r="F127" t="str">
        <f>_xlfn.XLOOKUP(orders!C127,customers!A127:A2247,customers!B127:B2247,,0)</f>
        <v>Carlos Soltero</v>
      </c>
      <c r="G127" t="str">
        <v>Consumer</v>
      </c>
      <c r="H127" t="str">
        <v>Chicago</v>
      </c>
      <c r="I127" t="str">
        <v>Illinois</v>
      </c>
      <c r="J127" t="str">
        <v>Central</v>
      </c>
      <c r="K127" t="str">
        <f>INDEX(products!$A$1:$G$2122,MATCH(orders!$D127,products!$A$1:$A$2122,0),MATCH(orders!K$1,products!$A$1:$G$1,0))</f>
        <v>Fur</v>
      </c>
      <c r="L127" s="3">
        <f>INDEX(products!$A$1:$G$2122,MATCH(orders!$D127,products!$A$1:$A$2122,0),MATCH(orders!L$1,products!$A$1:$G$1,0))</f>
        <v>21.98</v>
      </c>
      <c r="M127">
        <f>INDEX(products!$A$1:$G$2122,MATCH(orders!$D127,products!$A$1:$A$2122,0),MATCH(orders!M$1,products!$A$1:$G$1,0))</f>
        <v>0.6</v>
      </c>
      <c r="N127" s="3">
        <f t="shared" si="2"/>
        <v>8.7919999999999998</v>
      </c>
      <c r="O127" t="str">
        <f t="shared" si="3"/>
        <v>Furnishings</v>
      </c>
    </row>
    <row r="128" spans="1:15" x14ac:dyDescent="0.55000000000000004">
      <c r="A128" t="s">
        <v>605</v>
      </c>
      <c r="B128" s="2">
        <v>43763</v>
      </c>
      <c r="C128" t="s">
        <v>606</v>
      </c>
      <c r="D128" t="s">
        <v>431</v>
      </c>
      <c r="E128">
        <v>1</v>
      </c>
      <c r="F128" t="str">
        <f>_xlfn.XLOOKUP(orders!C128,customers!A128:A2248,customers!B128:B2248,,0)</f>
        <v>Bruce Degenhardt</v>
      </c>
      <c r="G128" t="str">
        <v>Consumer</v>
      </c>
      <c r="H128" t="str">
        <v>Richmond</v>
      </c>
      <c r="I128" t="str">
        <v>Kentucky</v>
      </c>
      <c r="J128" t="str">
        <v>South</v>
      </c>
      <c r="K128" t="str">
        <f>INDEX(products!$A$1:$G$2122,MATCH(orders!$D128,products!$A$1:$A$2122,0),MATCH(orders!K$1,products!$A$1:$G$1,0))</f>
        <v>Cha</v>
      </c>
      <c r="L128" s="3">
        <f>INDEX(products!$A$1:$G$2122,MATCH(orders!$D128,products!$A$1:$A$2122,0),MATCH(orders!L$1,products!$A$1:$G$1,0))</f>
        <v>70.98</v>
      </c>
      <c r="M128">
        <f>INDEX(products!$A$1:$G$2122,MATCH(orders!$D128,products!$A$1:$A$2122,0),MATCH(orders!M$1,products!$A$1:$G$1,0))</f>
        <v>0.2</v>
      </c>
      <c r="N128" s="3">
        <f t="shared" si="2"/>
        <v>56.784000000000006</v>
      </c>
      <c r="O128" t="str">
        <f t="shared" si="3"/>
        <v>Chairs</v>
      </c>
    </row>
    <row r="129" spans="1:15" x14ac:dyDescent="0.55000000000000004">
      <c r="A129" t="s">
        <v>609</v>
      </c>
      <c r="B129" s="2">
        <v>43721</v>
      </c>
      <c r="C129" t="s">
        <v>610</v>
      </c>
      <c r="D129" t="s">
        <v>613</v>
      </c>
      <c r="E129">
        <v>8</v>
      </c>
      <c r="F129" t="str">
        <f>_xlfn.XLOOKUP(orders!C129,customers!A129:A2249,customers!B129:B2249,,0)</f>
        <v>Lena Radford</v>
      </c>
      <c r="G129" t="str">
        <v>Consumer</v>
      </c>
      <c r="H129" t="str">
        <v>San Diego</v>
      </c>
      <c r="I129" t="str">
        <v>California</v>
      </c>
      <c r="J129" t="str">
        <v>West</v>
      </c>
      <c r="K129" t="str">
        <f>INDEX(products!$A$1:$G$2122,MATCH(orders!$D129,products!$A$1:$A$2122,0),MATCH(orders!K$1,products!$A$1:$G$1,0))</f>
        <v>Fur</v>
      </c>
      <c r="L129" s="3">
        <f>INDEX(products!$A$1:$G$2122,MATCH(orders!$D129,products!$A$1:$A$2122,0),MATCH(orders!L$1,products!$A$1:$G$1,0))</f>
        <v>40.97</v>
      </c>
      <c r="M129">
        <f>INDEX(products!$A$1:$G$2122,MATCH(orders!$D129,products!$A$1:$A$2122,0),MATCH(orders!M$1,products!$A$1:$G$1,0))</f>
        <v>0</v>
      </c>
      <c r="N129" s="3">
        <f t="shared" si="2"/>
        <v>327.76</v>
      </c>
      <c r="O129" t="str">
        <f t="shared" si="3"/>
        <v>Furnishings</v>
      </c>
    </row>
    <row r="130" spans="1:15" x14ac:dyDescent="0.55000000000000004">
      <c r="A130" t="s">
        <v>615</v>
      </c>
      <c r="B130" s="2">
        <v>43933</v>
      </c>
      <c r="C130" t="s">
        <v>616</v>
      </c>
      <c r="D130" t="s">
        <v>358</v>
      </c>
      <c r="E130">
        <v>3</v>
      </c>
      <c r="F130" t="str">
        <f>_xlfn.XLOOKUP(orders!C130,customers!A130:A2250,customers!B130:B2250,,0)</f>
        <v>Alan Shonely</v>
      </c>
      <c r="G130" t="str">
        <v>Consumer</v>
      </c>
      <c r="H130" t="str">
        <v>Tampa</v>
      </c>
      <c r="I130" t="str">
        <v>Florida</v>
      </c>
      <c r="J130" t="str">
        <v>South</v>
      </c>
      <c r="K130" t="str">
        <f>INDEX(products!$A$1:$G$2122,MATCH(orders!$D130,products!$A$1:$A$2122,0),MATCH(orders!K$1,products!$A$1:$G$1,0))</f>
        <v>Fur</v>
      </c>
      <c r="L130" s="3">
        <f>INDEX(products!$A$1:$G$2122,MATCH(orders!$D130,products!$A$1:$A$2122,0),MATCH(orders!L$1,products!$A$1:$G$1,0))</f>
        <v>19.04</v>
      </c>
      <c r="M130">
        <f>INDEX(products!$A$1:$G$2122,MATCH(orders!$D130,products!$A$1:$A$2122,0),MATCH(orders!M$1,products!$A$1:$G$1,0))</f>
        <v>0.2</v>
      </c>
      <c r="N130" s="3">
        <f t="shared" si="2"/>
        <v>45.695999999999998</v>
      </c>
      <c r="O130" t="str">
        <f t="shared" si="3"/>
        <v>Furnishings</v>
      </c>
    </row>
    <row r="131" spans="1:15" x14ac:dyDescent="0.55000000000000004">
      <c r="A131" t="s">
        <v>618</v>
      </c>
      <c r="B131" s="2">
        <v>43783</v>
      </c>
      <c r="C131" t="s">
        <v>619</v>
      </c>
      <c r="D131" t="s">
        <v>621</v>
      </c>
      <c r="E131">
        <v>2</v>
      </c>
      <c r="F131" t="str">
        <f>_xlfn.XLOOKUP(orders!C131,customers!A131:A2251,customers!B131:B2251,,0)</f>
        <v>Nat Gilpin</v>
      </c>
      <c r="G131" t="str">
        <v>Corporate</v>
      </c>
      <c r="H131" t="str">
        <v>New York City</v>
      </c>
      <c r="I131" t="str">
        <v>New York</v>
      </c>
      <c r="J131" t="str">
        <v>East</v>
      </c>
      <c r="K131" t="str">
        <f>INDEX(products!$A$1:$G$2122,MATCH(orders!$D131,products!$A$1:$A$2122,0),MATCH(orders!K$1,products!$A$1:$G$1,0))</f>
        <v>Fur</v>
      </c>
      <c r="L131" s="3">
        <f>INDEX(products!$A$1:$G$2122,MATCH(orders!$D131,products!$A$1:$A$2122,0),MATCH(orders!L$1,products!$A$1:$G$1,0))</f>
        <v>20.239999999999998</v>
      </c>
      <c r="M131">
        <f>INDEX(products!$A$1:$G$2122,MATCH(orders!$D131,products!$A$1:$A$2122,0),MATCH(orders!M$1,products!$A$1:$G$1,0))</f>
        <v>0</v>
      </c>
      <c r="N131" s="3">
        <f t="shared" ref="N131:N194" si="4">(L131*E131)*(1-M131)</f>
        <v>40.479999999999997</v>
      </c>
      <c r="O131" t="str">
        <f t="shared" ref="O131:O194" si="5">IF(K131="BkCs","Book Cases",IF(K131="Cha","Chairs",IF(K131="Tab","Tables",IF(K131="Fur","Furnishings"))))</f>
        <v>Furnishings</v>
      </c>
    </row>
    <row r="132" spans="1:15" x14ac:dyDescent="0.55000000000000004">
      <c r="A132" t="s">
        <v>618</v>
      </c>
      <c r="B132" s="2">
        <v>43664</v>
      </c>
      <c r="C132" t="s">
        <v>619</v>
      </c>
      <c r="D132" t="s">
        <v>623</v>
      </c>
      <c r="E132">
        <v>2</v>
      </c>
      <c r="F132" t="str">
        <f>_xlfn.XLOOKUP(orders!C132,customers!A132:A2252,customers!B132:B2252,,0)</f>
        <v>Nat Gilpin</v>
      </c>
      <c r="G132" t="str">
        <v>Corporate</v>
      </c>
      <c r="H132" t="str">
        <v>New York City</v>
      </c>
      <c r="I132" t="str">
        <v>New York</v>
      </c>
      <c r="J132" t="str">
        <v>East</v>
      </c>
      <c r="K132" t="str">
        <f>INDEX(products!$A$1:$G$2122,MATCH(orders!$D132,products!$A$1:$A$2122,0),MATCH(orders!K$1,products!$A$1:$G$1,0))</f>
        <v>Fur</v>
      </c>
      <c r="L132" s="3">
        <f>INDEX(products!$A$1:$G$2122,MATCH(orders!$D132,products!$A$1:$A$2122,0),MATCH(orders!L$1,products!$A$1:$G$1,0))</f>
        <v>4.97</v>
      </c>
      <c r="M132">
        <f>INDEX(products!$A$1:$G$2122,MATCH(orders!$D132,products!$A$1:$A$2122,0),MATCH(orders!M$1,products!$A$1:$G$1,0))</f>
        <v>0</v>
      </c>
      <c r="N132" s="3">
        <f t="shared" si="4"/>
        <v>9.94</v>
      </c>
      <c r="O132" t="str">
        <f t="shared" si="5"/>
        <v>Furnishings</v>
      </c>
    </row>
    <row r="133" spans="1:15" x14ac:dyDescent="0.55000000000000004">
      <c r="A133" t="s">
        <v>618</v>
      </c>
      <c r="B133" s="2">
        <v>43664</v>
      </c>
      <c r="C133" t="s">
        <v>619</v>
      </c>
      <c r="D133" t="s">
        <v>209</v>
      </c>
      <c r="E133">
        <v>3</v>
      </c>
      <c r="F133" t="str">
        <f>_xlfn.XLOOKUP(orders!C133,customers!A133:A2253,customers!B133:B2253,,0)</f>
        <v>Nat Gilpin</v>
      </c>
      <c r="G133" t="str">
        <v>Corporate</v>
      </c>
      <c r="H133" t="str">
        <v>New York City</v>
      </c>
      <c r="I133" t="str">
        <v>New York</v>
      </c>
      <c r="J133" t="str">
        <v>East</v>
      </c>
      <c r="K133" t="str">
        <f>INDEX(products!$A$1:$G$2122,MATCH(orders!$D133,products!$A$1:$A$2122,0),MATCH(orders!K$1,products!$A$1:$G$1,0))</f>
        <v>Fur</v>
      </c>
      <c r="L133" s="3">
        <f>INDEX(products!$A$1:$G$2122,MATCH(orders!$D133,products!$A$1:$A$2122,0),MATCH(orders!L$1,products!$A$1:$G$1,0))</f>
        <v>29.340000000000003</v>
      </c>
      <c r="M133">
        <f>INDEX(products!$A$1:$G$2122,MATCH(orders!$D133,products!$A$1:$A$2122,0),MATCH(orders!M$1,products!$A$1:$G$1,0))</f>
        <v>0.2</v>
      </c>
      <c r="N133" s="3">
        <f t="shared" si="4"/>
        <v>70.416000000000011</v>
      </c>
      <c r="O133" t="str">
        <f t="shared" si="5"/>
        <v>Furnishings</v>
      </c>
    </row>
    <row r="134" spans="1:15" x14ac:dyDescent="0.55000000000000004">
      <c r="A134" t="s">
        <v>625</v>
      </c>
      <c r="B134" s="2">
        <v>44289</v>
      </c>
      <c r="C134" t="s">
        <v>626</v>
      </c>
      <c r="D134" t="s">
        <v>629</v>
      </c>
      <c r="E134">
        <v>2</v>
      </c>
      <c r="F134" t="str">
        <f>_xlfn.XLOOKUP(orders!C134,customers!A134:A2254,customers!B134:B2254,,0)</f>
        <v>Sylvia Foulston</v>
      </c>
      <c r="G134" t="str">
        <v>Corporate</v>
      </c>
      <c r="H134" t="str">
        <v>Dearborn</v>
      </c>
      <c r="I134" t="str">
        <v>Michigan</v>
      </c>
      <c r="J134" t="str">
        <v>Central</v>
      </c>
      <c r="K134" t="str">
        <f>INDEX(products!$A$1:$G$2122,MATCH(orders!$D134,products!$A$1:$A$2122,0),MATCH(orders!K$1,products!$A$1:$G$1,0))</f>
        <v>Cha</v>
      </c>
      <c r="L134" s="3">
        <f>INDEX(products!$A$1:$G$2122,MATCH(orders!$D134,products!$A$1:$A$2122,0),MATCH(orders!L$1,products!$A$1:$G$1,0))</f>
        <v>150.97999999999999</v>
      </c>
      <c r="M134">
        <f>INDEX(products!$A$1:$G$2122,MATCH(orders!$D134,products!$A$1:$A$2122,0),MATCH(orders!M$1,products!$A$1:$G$1,0))</f>
        <v>0</v>
      </c>
      <c r="N134" s="3">
        <f t="shared" si="4"/>
        <v>301.95999999999998</v>
      </c>
      <c r="O134" t="str">
        <f t="shared" si="5"/>
        <v>Chairs</v>
      </c>
    </row>
    <row r="135" spans="1:15" x14ac:dyDescent="0.55000000000000004">
      <c r="A135" t="s">
        <v>631</v>
      </c>
      <c r="B135" s="2">
        <v>44284</v>
      </c>
      <c r="C135" t="s">
        <v>632</v>
      </c>
      <c r="D135" t="s">
        <v>634</v>
      </c>
      <c r="E135">
        <v>7</v>
      </c>
      <c r="F135" t="str">
        <f>_xlfn.XLOOKUP(orders!C135,customers!A135:A2255,customers!B135:B2255,,0)</f>
        <v>Meg O'Connel</v>
      </c>
      <c r="G135" t="str">
        <v>Home Office</v>
      </c>
      <c r="H135" t="str">
        <v>New York City</v>
      </c>
      <c r="I135" t="str">
        <v>New York</v>
      </c>
      <c r="J135" t="str">
        <v>East</v>
      </c>
      <c r="K135" t="str">
        <f>INDEX(products!$A$1:$G$2122,MATCH(orders!$D135,products!$A$1:$A$2122,0),MATCH(orders!K$1,products!$A$1:$G$1,0))</f>
        <v>Fur</v>
      </c>
      <c r="L135" s="3">
        <f>INDEX(products!$A$1:$G$2122,MATCH(orders!$D135,products!$A$1:$A$2122,0),MATCH(orders!L$1,products!$A$1:$G$1,0))</f>
        <v>5.08</v>
      </c>
      <c r="M135">
        <f>INDEX(products!$A$1:$G$2122,MATCH(orders!$D135,products!$A$1:$A$2122,0),MATCH(orders!M$1,products!$A$1:$G$1,0))</f>
        <v>0</v>
      </c>
      <c r="N135" s="3">
        <f t="shared" si="4"/>
        <v>35.56</v>
      </c>
      <c r="O135" t="str">
        <f t="shared" si="5"/>
        <v>Furnishings</v>
      </c>
    </row>
    <row r="136" spans="1:15" x14ac:dyDescent="0.55000000000000004">
      <c r="A136" t="s">
        <v>636</v>
      </c>
      <c r="B136" s="2">
        <v>44545</v>
      </c>
      <c r="C136" t="s">
        <v>637</v>
      </c>
      <c r="D136" t="s">
        <v>641</v>
      </c>
      <c r="E136">
        <v>3</v>
      </c>
      <c r="F136" t="str">
        <f>_xlfn.XLOOKUP(orders!C136,customers!A136:A2256,customers!B136:B2256,,0)</f>
        <v>Denny Joy</v>
      </c>
      <c r="G136" t="str">
        <v>Corporate</v>
      </c>
      <c r="H136" t="str">
        <v>Warner Robins</v>
      </c>
      <c r="I136" t="str">
        <v>Georgia</v>
      </c>
      <c r="J136" t="str">
        <v>South</v>
      </c>
      <c r="K136" t="str">
        <f>INDEX(products!$A$1:$G$2122,MATCH(orders!$D136,products!$A$1:$A$2122,0),MATCH(orders!K$1,products!$A$1:$G$1,0))</f>
        <v>Cha</v>
      </c>
      <c r="L136" s="3">
        <f>INDEX(products!$A$1:$G$2122,MATCH(orders!$D136,products!$A$1:$A$2122,0),MATCH(orders!L$1,products!$A$1:$G$1,0))</f>
        <v>130.97999999999999</v>
      </c>
      <c r="M136">
        <f>INDEX(products!$A$1:$G$2122,MATCH(orders!$D136,products!$A$1:$A$2122,0),MATCH(orders!M$1,products!$A$1:$G$1,0))</f>
        <v>0</v>
      </c>
      <c r="N136" s="3">
        <f t="shared" si="4"/>
        <v>392.93999999999994</v>
      </c>
      <c r="O136" t="str">
        <f t="shared" si="5"/>
        <v>Chairs</v>
      </c>
    </row>
    <row r="137" spans="1:15" x14ac:dyDescent="0.55000000000000004">
      <c r="A137" t="s">
        <v>643</v>
      </c>
      <c r="B137" s="2">
        <v>43971</v>
      </c>
      <c r="C137" t="s">
        <v>644</v>
      </c>
      <c r="D137" t="s">
        <v>288</v>
      </c>
      <c r="E137">
        <v>5</v>
      </c>
      <c r="F137" t="str">
        <f>_xlfn.XLOOKUP(orders!C137,customers!A137:A2257,customers!B137:B2257,,0)</f>
        <v>Rick Bensley</v>
      </c>
      <c r="G137" t="str">
        <v>Home Office</v>
      </c>
      <c r="H137" t="str">
        <v>Vallejo</v>
      </c>
      <c r="I137" t="str">
        <v>California</v>
      </c>
      <c r="J137" t="str">
        <v>West</v>
      </c>
      <c r="K137" t="str">
        <f>INDEX(products!$A$1:$G$2122,MATCH(orders!$D137,products!$A$1:$A$2122,0),MATCH(orders!K$1,products!$A$1:$G$1,0))</f>
        <v>Fur</v>
      </c>
      <c r="L137" s="3">
        <f>INDEX(products!$A$1:$G$2122,MATCH(orders!$D137,products!$A$1:$A$2122,0),MATCH(orders!L$1,products!$A$1:$G$1,0))</f>
        <v>209.84</v>
      </c>
      <c r="M137">
        <f>INDEX(products!$A$1:$G$2122,MATCH(orders!$D137,products!$A$1:$A$2122,0),MATCH(orders!M$1,products!$A$1:$G$1,0))</f>
        <v>0.6</v>
      </c>
      <c r="N137" s="3">
        <f t="shared" si="4"/>
        <v>419.68000000000006</v>
      </c>
      <c r="O137" t="str">
        <f t="shared" si="5"/>
        <v>Furnishings</v>
      </c>
    </row>
    <row r="138" spans="1:15" x14ac:dyDescent="0.55000000000000004">
      <c r="A138" t="s">
        <v>647</v>
      </c>
      <c r="B138" s="2">
        <v>44137</v>
      </c>
      <c r="C138" t="s">
        <v>648</v>
      </c>
      <c r="D138" t="s">
        <v>650</v>
      </c>
      <c r="E138">
        <v>3</v>
      </c>
      <c r="F138" t="str">
        <f>_xlfn.XLOOKUP(orders!C138,customers!A138:A2258,customers!B138:B2258,,0)</f>
        <v>Justin Deggeller</v>
      </c>
      <c r="G138" t="str">
        <v>Corporate</v>
      </c>
      <c r="H138" t="str">
        <v>Minneapolis</v>
      </c>
      <c r="I138" t="str">
        <v>Minnesota</v>
      </c>
      <c r="J138" t="str">
        <v>Central</v>
      </c>
      <c r="K138" t="str">
        <f>INDEX(products!$A$1:$G$2122,MATCH(orders!$D138,products!$A$1:$A$2122,0),MATCH(orders!K$1,products!$A$1:$G$1,0))</f>
        <v>Fur</v>
      </c>
      <c r="L138" s="3">
        <f>INDEX(products!$A$1:$G$2122,MATCH(orders!$D138,products!$A$1:$A$2122,0),MATCH(orders!L$1,products!$A$1:$G$1,0))</f>
        <v>6.28</v>
      </c>
      <c r="M138">
        <f>INDEX(products!$A$1:$G$2122,MATCH(orders!$D138,products!$A$1:$A$2122,0),MATCH(orders!M$1,products!$A$1:$G$1,0))</f>
        <v>0</v>
      </c>
      <c r="N138" s="3">
        <f t="shared" si="4"/>
        <v>18.84</v>
      </c>
      <c r="O138" t="str">
        <f t="shared" si="5"/>
        <v>Furnishings</v>
      </c>
    </row>
    <row r="139" spans="1:15" x14ac:dyDescent="0.55000000000000004">
      <c r="A139" t="s">
        <v>652</v>
      </c>
      <c r="B139" s="2">
        <v>44037</v>
      </c>
      <c r="C139" t="s">
        <v>653</v>
      </c>
      <c r="D139" t="s">
        <v>419</v>
      </c>
      <c r="E139">
        <v>4</v>
      </c>
      <c r="F139" t="str">
        <f>_xlfn.XLOOKUP(orders!C139,customers!A139:A2259,customers!B139:B2259,,0)</f>
        <v>Anthony Rawles</v>
      </c>
      <c r="G139" t="str">
        <v>Corporate</v>
      </c>
      <c r="H139" t="str">
        <v>Vancouver</v>
      </c>
      <c r="I139" t="str">
        <v>Washington</v>
      </c>
      <c r="J139" t="str">
        <v>West</v>
      </c>
      <c r="K139" t="str">
        <f>INDEX(products!$A$1:$G$2122,MATCH(orders!$D139,products!$A$1:$A$2122,0),MATCH(orders!K$1,products!$A$1:$G$1,0))</f>
        <v>Fur</v>
      </c>
      <c r="L139" s="3">
        <f>INDEX(products!$A$1:$G$2122,MATCH(orders!$D139,products!$A$1:$A$2122,0),MATCH(orders!L$1,products!$A$1:$G$1,0))</f>
        <v>3.7</v>
      </c>
      <c r="M139">
        <f>INDEX(products!$A$1:$G$2122,MATCH(orders!$D139,products!$A$1:$A$2122,0),MATCH(orders!M$1,products!$A$1:$G$1,0))</f>
        <v>0.2</v>
      </c>
      <c r="N139" s="3">
        <f t="shared" si="4"/>
        <v>11.840000000000002</v>
      </c>
      <c r="O139" t="str">
        <f t="shared" si="5"/>
        <v>Furnishings</v>
      </c>
    </row>
    <row r="140" spans="1:15" x14ac:dyDescent="0.55000000000000004">
      <c r="A140" t="s">
        <v>656</v>
      </c>
      <c r="B140" s="2">
        <v>43538</v>
      </c>
      <c r="C140" t="s">
        <v>657</v>
      </c>
      <c r="D140" t="s">
        <v>532</v>
      </c>
      <c r="E140">
        <v>2</v>
      </c>
      <c r="F140" t="str">
        <f>_xlfn.XLOOKUP(orders!C140,customers!A140:A2260,customers!B140:B2260,,0)</f>
        <v>Eugene Hildebrand</v>
      </c>
      <c r="G140" t="str">
        <v>Home Office</v>
      </c>
      <c r="H140" t="str">
        <v>Aurora</v>
      </c>
      <c r="I140" t="str">
        <v>Illinois</v>
      </c>
      <c r="J140" t="str">
        <v>Central</v>
      </c>
      <c r="K140" t="str">
        <f>INDEX(products!$A$1:$G$2122,MATCH(orders!$D140,products!$A$1:$A$2122,0),MATCH(orders!K$1,products!$A$1:$G$1,0))</f>
        <v>Cha</v>
      </c>
      <c r="L140" s="3">
        <f>INDEX(products!$A$1:$G$2122,MATCH(orders!$D140,products!$A$1:$A$2122,0),MATCH(orders!L$1,products!$A$1:$G$1,0))</f>
        <v>500.98</v>
      </c>
      <c r="M140">
        <f>INDEX(products!$A$1:$G$2122,MATCH(orders!$D140,products!$A$1:$A$2122,0),MATCH(orders!M$1,products!$A$1:$G$1,0))</f>
        <v>0.2</v>
      </c>
      <c r="N140" s="3">
        <f t="shared" si="4"/>
        <v>801.5680000000001</v>
      </c>
      <c r="O140" t="str">
        <f t="shared" si="5"/>
        <v>Chairs</v>
      </c>
    </row>
    <row r="141" spans="1:15" x14ac:dyDescent="0.55000000000000004">
      <c r="A141" t="s">
        <v>659</v>
      </c>
      <c r="B141" s="2">
        <v>44014</v>
      </c>
      <c r="C141" t="s">
        <v>660</v>
      </c>
      <c r="D141" t="s">
        <v>171</v>
      </c>
      <c r="E141">
        <v>5</v>
      </c>
      <c r="F141" t="str">
        <f>_xlfn.XLOOKUP(orders!C141,customers!A141:A2261,customers!B141:B2261,,0)</f>
        <v>Cassandra Brandow</v>
      </c>
      <c r="G141" t="str">
        <v>Consumer</v>
      </c>
      <c r="H141" t="str">
        <v>Arlington</v>
      </c>
      <c r="I141" t="str">
        <v>Texas</v>
      </c>
      <c r="J141" t="str">
        <v>Central</v>
      </c>
      <c r="K141" t="str">
        <f>INDEX(products!$A$1:$G$2122,MATCH(orders!$D141,products!$A$1:$A$2122,0),MATCH(orders!K$1,products!$A$1:$G$1,0))</f>
        <v>Tab</v>
      </c>
      <c r="L141" s="3">
        <f>INDEX(products!$A$1:$G$2122,MATCH(orders!$D141,products!$A$1:$A$2122,0),MATCH(orders!L$1,products!$A$1:$G$1,0))</f>
        <v>262.51</v>
      </c>
      <c r="M141">
        <f>INDEX(products!$A$1:$G$2122,MATCH(orders!$D141,products!$A$1:$A$2122,0),MATCH(orders!M$1,products!$A$1:$G$1,0))</f>
        <v>0</v>
      </c>
      <c r="N141" s="3">
        <f t="shared" si="4"/>
        <v>1312.55</v>
      </c>
      <c r="O141" t="str">
        <f t="shared" si="5"/>
        <v>Tables</v>
      </c>
    </row>
    <row r="142" spans="1:15" x14ac:dyDescent="0.55000000000000004">
      <c r="A142" t="s">
        <v>663</v>
      </c>
      <c r="B142" s="2">
        <v>43816</v>
      </c>
      <c r="C142" t="s">
        <v>664</v>
      </c>
      <c r="D142" t="s">
        <v>667</v>
      </c>
      <c r="E142">
        <v>5</v>
      </c>
      <c r="F142" t="str">
        <f>_xlfn.XLOOKUP(orders!C142,customers!A142:A2262,customers!B142:B2262,,0)</f>
        <v>Resi Pšlking</v>
      </c>
      <c r="G142" t="str">
        <v>Consumer</v>
      </c>
      <c r="H142" t="str">
        <v>Cleveland</v>
      </c>
      <c r="I142" t="str">
        <v>Ohio</v>
      </c>
      <c r="J142" t="str">
        <v>East</v>
      </c>
      <c r="K142" t="str">
        <f>INDEX(products!$A$1:$G$2122,MATCH(orders!$D142,products!$A$1:$A$2122,0),MATCH(orders!K$1,products!$A$1:$G$1,0))</f>
        <v>Fur</v>
      </c>
      <c r="L142" s="3">
        <f>INDEX(products!$A$1:$G$2122,MATCH(orders!$D142,products!$A$1:$A$2122,0),MATCH(orders!L$1,products!$A$1:$G$1,0))</f>
        <v>7.5900000000000007</v>
      </c>
      <c r="M142">
        <f>INDEX(products!$A$1:$G$2122,MATCH(orders!$D142,products!$A$1:$A$2122,0),MATCH(orders!M$1,products!$A$1:$G$1,0))</f>
        <v>0.2</v>
      </c>
      <c r="N142" s="3">
        <f t="shared" si="4"/>
        <v>30.360000000000003</v>
      </c>
      <c r="O142" t="str">
        <f t="shared" si="5"/>
        <v>Furnishings</v>
      </c>
    </row>
    <row r="143" spans="1:15" x14ac:dyDescent="0.55000000000000004">
      <c r="A143" t="s">
        <v>669</v>
      </c>
      <c r="B143" s="2">
        <v>44171</v>
      </c>
      <c r="C143" t="s">
        <v>632</v>
      </c>
      <c r="D143" t="s">
        <v>670</v>
      </c>
      <c r="E143">
        <v>3</v>
      </c>
      <c r="F143" t="str">
        <f>_xlfn.XLOOKUP(orders!C143,customers!A143:A2263,customers!B143:B2263,,0)</f>
        <v>Meg O'Connel</v>
      </c>
      <c r="G143" t="str">
        <v>Home Office</v>
      </c>
      <c r="H143" t="str">
        <v>New York City</v>
      </c>
      <c r="I143" t="str">
        <v>New York</v>
      </c>
      <c r="J143" t="str">
        <v>East</v>
      </c>
      <c r="K143" t="str">
        <f>INDEX(products!$A$1:$G$2122,MATCH(orders!$D143,products!$A$1:$A$2122,0),MATCH(orders!K$1,products!$A$1:$G$1,0))</f>
        <v>Fur</v>
      </c>
      <c r="L143" s="3">
        <f>INDEX(products!$A$1:$G$2122,MATCH(orders!$D143,products!$A$1:$A$2122,0),MATCH(orders!L$1,products!$A$1:$G$1,0))</f>
        <v>19.98</v>
      </c>
      <c r="M143">
        <f>INDEX(products!$A$1:$G$2122,MATCH(orders!$D143,products!$A$1:$A$2122,0),MATCH(orders!M$1,products!$A$1:$G$1,0))</f>
        <v>0.6</v>
      </c>
      <c r="N143" s="3">
        <f t="shared" si="4"/>
        <v>23.975999999999999</v>
      </c>
      <c r="O143" t="str">
        <f t="shared" si="5"/>
        <v>Furnishings</v>
      </c>
    </row>
    <row r="144" spans="1:15" x14ac:dyDescent="0.55000000000000004">
      <c r="A144" t="s">
        <v>669</v>
      </c>
      <c r="B144" s="2">
        <v>44259</v>
      </c>
      <c r="C144" t="s">
        <v>632</v>
      </c>
      <c r="D144" t="s">
        <v>672</v>
      </c>
      <c r="E144">
        <v>1</v>
      </c>
      <c r="F144" t="str">
        <f>_xlfn.XLOOKUP(orders!C144,customers!A144:A2264,customers!B144:B2264,,0)</f>
        <v>Meg O'Connel</v>
      </c>
      <c r="G144" t="str">
        <v>Home Office</v>
      </c>
      <c r="H144" t="str">
        <v>New York City</v>
      </c>
      <c r="I144" t="str">
        <v>New York</v>
      </c>
      <c r="J144" t="str">
        <v>East</v>
      </c>
      <c r="K144" t="str">
        <f>INDEX(products!$A$1:$G$2122,MATCH(orders!$D144,products!$A$1:$A$2122,0),MATCH(orders!K$1,products!$A$1:$G$1,0))</f>
        <v>Tab</v>
      </c>
      <c r="L144" s="3">
        <f>INDEX(products!$A$1:$G$2122,MATCH(orders!$D144,products!$A$1:$A$2122,0),MATCH(orders!L$1,products!$A$1:$G$1,0))</f>
        <v>217.85</v>
      </c>
      <c r="M144">
        <f>INDEX(products!$A$1:$G$2122,MATCH(orders!$D144,products!$A$1:$A$2122,0),MATCH(orders!M$1,products!$A$1:$G$1,0))</f>
        <v>0.5</v>
      </c>
      <c r="N144" s="3">
        <f t="shared" si="4"/>
        <v>108.925</v>
      </c>
      <c r="O144" t="str">
        <f t="shared" si="5"/>
        <v>Tables</v>
      </c>
    </row>
    <row r="145" spans="1:15" x14ac:dyDescent="0.55000000000000004">
      <c r="A145" t="s">
        <v>674</v>
      </c>
      <c r="B145" s="2">
        <v>44394</v>
      </c>
      <c r="C145" t="s">
        <v>675</v>
      </c>
      <c r="D145" t="s">
        <v>678</v>
      </c>
      <c r="E145">
        <v>3</v>
      </c>
      <c r="F145" t="str">
        <f>_xlfn.XLOOKUP(orders!C145,customers!A145:A2265,customers!B145:B2265,,0)</f>
        <v>Carol Darley</v>
      </c>
      <c r="G145" t="str">
        <v>Consumer</v>
      </c>
      <c r="H145" t="str">
        <v>Tyler</v>
      </c>
      <c r="I145" t="str">
        <v>Texas</v>
      </c>
      <c r="J145" t="str">
        <v>Central</v>
      </c>
      <c r="K145" t="str">
        <f>INDEX(products!$A$1:$G$2122,MATCH(orders!$D145,products!$A$1:$A$2122,0),MATCH(orders!K$1,products!$A$1:$G$1,0))</f>
        <v>Fur</v>
      </c>
      <c r="L145" s="3">
        <f>INDEX(products!$A$1:$G$2122,MATCH(orders!$D145,products!$A$1:$A$2122,0),MATCH(orders!L$1,products!$A$1:$G$1,0))</f>
        <v>68.77</v>
      </c>
      <c r="M145">
        <f>INDEX(products!$A$1:$G$2122,MATCH(orders!$D145,products!$A$1:$A$2122,0),MATCH(orders!M$1,products!$A$1:$G$1,0))</f>
        <v>0.6</v>
      </c>
      <c r="N145" s="3">
        <f t="shared" si="4"/>
        <v>82.524000000000001</v>
      </c>
      <c r="O145" t="str">
        <f t="shared" si="5"/>
        <v>Furnishings</v>
      </c>
    </row>
    <row r="146" spans="1:15" x14ac:dyDescent="0.55000000000000004">
      <c r="A146" t="s">
        <v>680</v>
      </c>
      <c r="B146" s="2">
        <v>44139</v>
      </c>
      <c r="C146" t="s">
        <v>681</v>
      </c>
      <c r="D146" t="s">
        <v>683</v>
      </c>
      <c r="E146">
        <v>2</v>
      </c>
      <c r="F146" t="str">
        <f>_xlfn.XLOOKUP(orders!C146,customers!A146:A2266,customers!B146:B2266,,0)</f>
        <v>Ralph Arnett</v>
      </c>
      <c r="G146" t="str">
        <v>Consumer</v>
      </c>
      <c r="H146" t="str">
        <v>New York City</v>
      </c>
      <c r="I146" t="str">
        <v>New York</v>
      </c>
      <c r="J146" t="str">
        <v>East</v>
      </c>
      <c r="K146" t="str">
        <f>INDEX(products!$A$1:$G$2122,MATCH(orders!$D146,products!$A$1:$A$2122,0),MATCH(orders!K$1,products!$A$1:$G$1,0))</f>
        <v>BkCs</v>
      </c>
      <c r="L146" s="3">
        <f>INDEX(products!$A$1:$G$2122,MATCH(orders!$D146,products!$A$1:$A$2122,0),MATCH(orders!L$1,products!$A$1:$G$1,0))</f>
        <v>119.99000000000001</v>
      </c>
      <c r="M146">
        <f>INDEX(products!$A$1:$G$2122,MATCH(orders!$D146,products!$A$1:$A$2122,0),MATCH(orders!M$1,products!$A$1:$G$1,0))</f>
        <v>0.2</v>
      </c>
      <c r="N146" s="3">
        <f t="shared" si="4"/>
        <v>191.98400000000004</v>
      </c>
      <c r="O146" t="str">
        <f t="shared" si="5"/>
        <v>Book Cases</v>
      </c>
    </row>
    <row r="147" spans="1:15" x14ac:dyDescent="0.55000000000000004">
      <c r="A147" t="s">
        <v>685</v>
      </c>
      <c r="B147" s="2">
        <v>44291</v>
      </c>
      <c r="C147" t="s">
        <v>686</v>
      </c>
      <c r="D147" t="s">
        <v>690</v>
      </c>
      <c r="E147">
        <v>1</v>
      </c>
      <c r="F147" t="str">
        <f>_xlfn.XLOOKUP(orders!C147,customers!A147:A2267,customers!B147:B2267,,0)</f>
        <v>Naresj Patel</v>
      </c>
      <c r="G147" t="str">
        <v>Consumer</v>
      </c>
      <c r="H147" t="str">
        <v>Waynesboro</v>
      </c>
      <c r="I147" t="str">
        <v>Virginia</v>
      </c>
      <c r="J147" t="str">
        <v>South</v>
      </c>
      <c r="K147" t="str">
        <f>INDEX(products!$A$1:$G$2122,MATCH(orders!$D147,products!$A$1:$A$2122,0),MATCH(orders!K$1,products!$A$1:$G$1,0))</f>
        <v>Fur</v>
      </c>
      <c r="L147" s="3">
        <f>INDEX(products!$A$1:$G$2122,MATCH(orders!$D147,products!$A$1:$A$2122,0),MATCH(orders!L$1,products!$A$1:$G$1,0))</f>
        <v>104.01</v>
      </c>
      <c r="M147">
        <f>INDEX(products!$A$1:$G$2122,MATCH(orders!$D147,products!$A$1:$A$2122,0),MATCH(orders!M$1,products!$A$1:$G$1,0))</f>
        <v>0</v>
      </c>
      <c r="N147" s="3">
        <f t="shared" si="4"/>
        <v>104.01</v>
      </c>
      <c r="O147" t="str">
        <f t="shared" si="5"/>
        <v>Furnishings</v>
      </c>
    </row>
    <row r="148" spans="1:15" x14ac:dyDescent="0.55000000000000004">
      <c r="A148" t="s">
        <v>692</v>
      </c>
      <c r="B148" s="2">
        <v>43891</v>
      </c>
      <c r="C148" t="s">
        <v>693</v>
      </c>
      <c r="D148" t="s">
        <v>247</v>
      </c>
      <c r="E148">
        <v>3</v>
      </c>
      <c r="F148" t="str">
        <f>_xlfn.XLOOKUP(orders!C148,customers!A148:A2268,customers!B148:B2268,,0)</f>
        <v>Dorris liebe</v>
      </c>
      <c r="G148" t="str">
        <v>Corporate</v>
      </c>
      <c r="H148" t="str">
        <v>Cleveland</v>
      </c>
      <c r="I148" t="str">
        <v>Ohio</v>
      </c>
      <c r="J148" t="str">
        <v>East</v>
      </c>
      <c r="K148" t="str">
        <f>INDEX(products!$A$1:$G$2122,MATCH(orders!$D148,products!$A$1:$A$2122,0),MATCH(orders!K$1,products!$A$1:$G$1,0))</f>
        <v>Fur</v>
      </c>
      <c r="L148" s="3">
        <f>INDEX(products!$A$1:$G$2122,MATCH(orders!$D148,products!$A$1:$A$2122,0),MATCH(orders!L$1,products!$A$1:$G$1,0))</f>
        <v>6.28</v>
      </c>
      <c r="M148">
        <f>INDEX(products!$A$1:$G$2122,MATCH(orders!$D148,products!$A$1:$A$2122,0),MATCH(orders!M$1,products!$A$1:$G$1,0))</f>
        <v>0.2</v>
      </c>
      <c r="N148" s="3">
        <f t="shared" si="4"/>
        <v>15.072000000000001</v>
      </c>
      <c r="O148" t="str">
        <f t="shared" si="5"/>
        <v>Furnishings</v>
      </c>
    </row>
    <row r="149" spans="1:15" x14ac:dyDescent="0.55000000000000004">
      <c r="A149" t="s">
        <v>695</v>
      </c>
      <c r="B149" s="2">
        <v>44488</v>
      </c>
      <c r="C149" t="s">
        <v>696</v>
      </c>
      <c r="D149" t="s">
        <v>698</v>
      </c>
      <c r="E149">
        <v>3</v>
      </c>
      <c r="F149" t="str">
        <f>_xlfn.XLOOKUP(orders!C149,customers!A149:A2269,customers!B149:B2269,,0)</f>
        <v>Alejandro Savely</v>
      </c>
      <c r="G149" t="str">
        <v>Corporate</v>
      </c>
      <c r="H149" t="str">
        <v>Seattle</v>
      </c>
      <c r="I149" t="str">
        <v>Washington</v>
      </c>
      <c r="J149" t="str">
        <v>West</v>
      </c>
      <c r="K149" t="str">
        <f>INDEX(products!$A$1:$G$2122,MATCH(orders!$D149,products!$A$1:$A$2122,0),MATCH(orders!K$1,products!$A$1:$G$1,0))</f>
        <v>Fur</v>
      </c>
      <c r="L149" s="3">
        <f>INDEX(products!$A$1:$G$2122,MATCH(orders!$D149,products!$A$1:$A$2122,0),MATCH(orders!L$1,products!$A$1:$G$1,0))</f>
        <v>69.959999999999994</v>
      </c>
      <c r="M149">
        <f>INDEX(products!$A$1:$G$2122,MATCH(orders!$D149,products!$A$1:$A$2122,0),MATCH(orders!M$1,products!$A$1:$G$1,0))</f>
        <v>0</v>
      </c>
      <c r="N149" s="3">
        <f t="shared" si="4"/>
        <v>209.88</v>
      </c>
      <c r="O149" t="str">
        <f t="shared" si="5"/>
        <v>Furnishings</v>
      </c>
    </row>
    <row r="150" spans="1:15" x14ac:dyDescent="0.55000000000000004">
      <c r="A150" t="s">
        <v>700</v>
      </c>
      <c r="B150" s="2">
        <v>44750</v>
      </c>
      <c r="C150" t="s">
        <v>701</v>
      </c>
      <c r="D150" t="s">
        <v>704</v>
      </c>
      <c r="E150">
        <v>3</v>
      </c>
      <c r="F150" t="str">
        <f>_xlfn.XLOOKUP(orders!C150,customers!A150:A2270,customers!B150:B2270,,0)</f>
        <v>Jay Kimmel</v>
      </c>
      <c r="G150" t="str">
        <v>Consumer</v>
      </c>
      <c r="H150" t="str">
        <v>Long Beach</v>
      </c>
      <c r="I150" t="str">
        <v>California</v>
      </c>
      <c r="J150" t="str">
        <v>West</v>
      </c>
      <c r="K150" t="str">
        <f>INDEX(products!$A$1:$G$2122,MATCH(orders!$D150,products!$A$1:$A$2122,0),MATCH(orders!K$1,products!$A$1:$G$1,0))</f>
        <v>Tab</v>
      </c>
      <c r="L150" s="3">
        <f>INDEX(products!$A$1:$G$2122,MATCH(orders!$D150,products!$A$1:$A$2122,0),MATCH(orders!L$1,products!$A$1:$G$1,0))</f>
        <v>154.13</v>
      </c>
      <c r="M150">
        <f>INDEX(products!$A$1:$G$2122,MATCH(orders!$D150,products!$A$1:$A$2122,0),MATCH(orders!M$1,products!$A$1:$G$1,0))</f>
        <v>0.2</v>
      </c>
      <c r="N150" s="3">
        <f t="shared" si="4"/>
        <v>369.91200000000003</v>
      </c>
      <c r="O150" t="str">
        <f t="shared" si="5"/>
        <v>Tables</v>
      </c>
    </row>
    <row r="151" spans="1:15" x14ac:dyDescent="0.55000000000000004">
      <c r="A151" t="s">
        <v>706</v>
      </c>
      <c r="B151" s="2">
        <v>43694</v>
      </c>
      <c r="C151" t="s">
        <v>707</v>
      </c>
      <c r="D151" t="s">
        <v>709</v>
      </c>
      <c r="E151">
        <v>5</v>
      </c>
      <c r="F151" t="str">
        <f>_xlfn.XLOOKUP(orders!C151,customers!A151:A2271,customers!B151:B2271,,0)</f>
        <v>David Philippe</v>
      </c>
      <c r="G151" t="str">
        <v>Consumer</v>
      </c>
      <c r="H151" t="str">
        <v>New York City</v>
      </c>
      <c r="I151" t="str">
        <v>New York</v>
      </c>
      <c r="J151" t="str">
        <v>East</v>
      </c>
      <c r="K151" t="str">
        <f>INDEX(products!$A$1:$G$2122,MATCH(orders!$D151,products!$A$1:$A$2122,0),MATCH(orders!K$1,products!$A$1:$G$1,0))</f>
        <v>BkCs</v>
      </c>
      <c r="L151" s="3">
        <f>INDEX(products!$A$1:$G$2122,MATCH(orders!$D151,products!$A$1:$A$2122,0),MATCH(orders!L$1,products!$A$1:$G$1,0))</f>
        <v>220.97999999999996</v>
      </c>
      <c r="M151">
        <f>INDEX(products!$A$1:$G$2122,MATCH(orders!$D151,products!$A$1:$A$2122,0),MATCH(orders!M$1,products!$A$1:$G$1,0))</f>
        <v>0.2</v>
      </c>
      <c r="N151" s="3">
        <f t="shared" si="4"/>
        <v>883.92</v>
      </c>
      <c r="O151" t="str">
        <f t="shared" si="5"/>
        <v>Book Cases</v>
      </c>
    </row>
    <row r="152" spans="1:15" x14ac:dyDescent="0.55000000000000004">
      <c r="A152" t="s">
        <v>711</v>
      </c>
      <c r="B152" s="2">
        <v>43982</v>
      </c>
      <c r="C152" t="s">
        <v>712</v>
      </c>
      <c r="D152" t="s">
        <v>623</v>
      </c>
      <c r="E152">
        <v>2</v>
      </c>
      <c r="F152" t="str">
        <f>_xlfn.XLOOKUP(orders!C152,customers!A152:A2272,customers!B152:B2272,,0)</f>
        <v>Seth Vernon</v>
      </c>
      <c r="G152" t="str">
        <v>Consumer</v>
      </c>
      <c r="H152" t="str">
        <v>Dover</v>
      </c>
      <c r="I152" t="str">
        <v>Delaware</v>
      </c>
      <c r="J152" t="str">
        <v>East</v>
      </c>
      <c r="K152" t="str">
        <f>INDEX(products!$A$1:$G$2122,MATCH(orders!$D152,products!$A$1:$A$2122,0),MATCH(orders!K$1,products!$A$1:$G$1,0))</f>
        <v>Fur</v>
      </c>
      <c r="L152" s="3">
        <f>INDEX(products!$A$1:$G$2122,MATCH(orders!$D152,products!$A$1:$A$2122,0),MATCH(orders!L$1,products!$A$1:$G$1,0))</f>
        <v>4.97</v>
      </c>
      <c r="M152">
        <f>INDEX(products!$A$1:$G$2122,MATCH(orders!$D152,products!$A$1:$A$2122,0),MATCH(orders!M$1,products!$A$1:$G$1,0))</f>
        <v>0</v>
      </c>
      <c r="N152" s="3">
        <f t="shared" si="4"/>
        <v>9.94</v>
      </c>
      <c r="O152" t="str">
        <f t="shared" si="5"/>
        <v>Furnishings</v>
      </c>
    </row>
    <row r="153" spans="1:15" x14ac:dyDescent="0.55000000000000004">
      <c r="A153" t="s">
        <v>715</v>
      </c>
      <c r="B153" s="2">
        <v>43956</v>
      </c>
      <c r="C153" t="s">
        <v>716</v>
      </c>
      <c r="D153" t="s">
        <v>718</v>
      </c>
      <c r="E153">
        <v>3</v>
      </c>
      <c r="F153" t="str">
        <f>_xlfn.XLOOKUP(orders!C153,customers!A153:A2273,customers!B153:B2273,,0)</f>
        <v>Kelly Collister</v>
      </c>
      <c r="G153" t="str">
        <v>Consumer</v>
      </c>
      <c r="H153" t="str">
        <v>Newark</v>
      </c>
      <c r="I153" t="str">
        <v>Ohio</v>
      </c>
      <c r="J153" t="str">
        <v>East</v>
      </c>
      <c r="K153" t="str">
        <f>INDEX(products!$A$1:$G$2122,MATCH(orders!$D153,products!$A$1:$A$2122,0),MATCH(orders!K$1,products!$A$1:$G$1,0))</f>
        <v>Fur</v>
      </c>
      <c r="L153" s="3">
        <f>INDEX(products!$A$1:$G$2122,MATCH(orders!$D153,products!$A$1:$A$2122,0),MATCH(orders!L$1,products!$A$1:$G$1,0))</f>
        <v>42.94</v>
      </c>
      <c r="M153">
        <f>INDEX(products!$A$1:$G$2122,MATCH(orders!$D153,products!$A$1:$A$2122,0),MATCH(orders!M$1,products!$A$1:$G$1,0))</f>
        <v>0.2</v>
      </c>
      <c r="N153" s="3">
        <f t="shared" si="4"/>
        <v>103.056</v>
      </c>
      <c r="O153" t="str">
        <f t="shared" si="5"/>
        <v>Furnishings</v>
      </c>
    </row>
    <row r="154" spans="1:15" x14ac:dyDescent="0.55000000000000004">
      <c r="A154" t="s">
        <v>720</v>
      </c>
      <c r="B154" s="2">
        <v>43569</v>
      </c>
      <c r="C154" t="s">
        <v>721</v>
      </c>
      <c r="D154" t="s">
        <v>466</v>
      </c>
      <c r="E154">
        <v>6</v>
      </c>
      <c r="F154" t="str">
        <f>_xlfn.XLOOKUP(orders!C154,customers!A154:A2274,customers!B154:B2274,,0)</f>
        <v>Christine Kargatis</v>
      </c>
      <c r="G154" t="str">
        <v>Home Office</v>
      </c>
      <c r="H154" t="str">
        <v>Orem</v>
      </c>
      <c r="I154" t="str">
        <v>Utah</v>
      </c>
      <c r="J154" t="str">
        <v>West</v>
      </c>
      <c r="K154" t="str">
        <f>INDEX(products!$A$1:$G$2122,MATCH(orders!$D154,products!$A$1:$A$2122,0),MATCH(orders!K$1,products!$A$1:$G$1,0))</f>
        <v>Fur</v>
      </c>
      <c r="L154" s="3">
        <f>INDEX(products!$A$1:$G$2122,MATCH(orders!$D154,products!$A$1:$A$2122,0),MATCH(orders!L$1,products!$A$1:$G$1,0))</f>
        <v>12.22</v>
      </c>
      <c r="M154">
        <f>INDEX(products!$A$1:$G$2122,MATCH(orders!$D154,products!$A$1:$A$2122,0),MATCH(orders!M$1,products!$A$1:$G$1,0))</f>
        <v>0</v>
      </c>
      <c r="N154" s="3">
        <f t="shared" si="4"/>
        <v>73.320000000000007</v>
      </c>
      <c r="O154" t="str">
        <f t="shared" si="5"/>
        <v>Furnishings</v>
      </c>
    </row>
    <row r="155" spans="1:15" x14ac:dyDescent="0.55000000000000004">
      <c r="A155" t="s">
        <v>723</v>
      </c>
      <c r="B155" s="2">
        <v>44041</v>
      </c>
      <c r="C155" t="s">
        <v>442</v>
      </c>
      <c r="D155" t="s">
        <v>724</v>
      </c>
      <c r="E155">
        <v>3</v>
      </c>
      <c r="F155" t="str">
        <f>_xlfn.XLOOKUP(orders!C155,customers!A155:A2275,customers!B155:B2275,,0)</f>
        <v>Michael Paige</v>
      </c>
      <c r="G155" t="str">
        <v>Corporate</v>
      </c>
      <c r="H155" t="str">
        <v>Lawrence</v>
      </c>
      <c r="I155" t="str">
        <v>Massachusetts</v>
      </c>
      <c r="J155" t="str">
        <v>East</v>
      </c>
      <c r="K155" t="str">
        <f>INDEX(products!$A$1:$G$2122,MATCH(orders!$D155,products!$A$1:$A$2122,0),MATCH(orders!K$1,products!$A$1:$G$1,0))</f>
        <v>Tab</v>
      </c>
      <c r="L155" s="3">
        <f>INDEX(products!$A$1:$G$2122,MATCH(orders!$D155,products!$A$1:$A$2122,0),MATCH(orders!L$1,products!$A$1:$G$1,0))</f>
        <v>550.98</v>
      </c>
      <c r="M155">
        <f>INDEX(products!$A$1:$G$2122,MATCH(orders!$D155,products!$A$1:$A$2122,0),MATCH(orders!M$1,products!$A$1:$G$1,0))</f>
        <v>0</v>
      </c>
      <c r="N155" s="3">
        <f t="shared" si="4"/>
        <v>1652.94</v>
      </c>
      <c r="O155" t="str">
        <f t="shared" si="5"/>
        <v>Tables</v>
      </c>
    </row>
    <row r="156" spans="1:15" x14ac:dyDescent="0.55000000000000004">
      <c r="A156" t="s">
        <v>726</v>
      </c>
      <c r="B156" s="2">
        <v>43811</v>
      </c>
      <c r="C156" t="s">
        <v>727</v>
      </c>
      <c r="D156" t="s">
        <v>729</v>
      </c>
      <c r="E156">
        <v>5</v>
      </c>
      <c r="F156" t="str">
        <f>_xlfn.XLOOKUP(orders!C156,customers!A156:A2276,customers!B156:B2276,,0)</f>
        <v>Mathew Reese</v>
      </c>
      <c r="G156" t="str">
        <v>Home Office</v>
      </c>
      <c r="H156" t="str">
        <v>Philadelphia</v>
      </c>
      <c r="I156" t="str">
        <v>Pennsylvania</v>
      </c>
      <c r="J156" t="str">
        <v>East</v>
      </c>
      <c r="K156" t="str">
        <f>INDEX(products!$A$1:$G$2122,MATCH(orders!$D156,products!$A$1:$A$2122,0),MATCH(orders!K$1,products!$A$1:$G$1,0))</f>
        <v>Fur</v>
      </c>
      <c r="L156" s="3">
        <f>INDEX(products!$A$1:$G$2122,MATCH(orders!$D156,products!$A$1:$A$2122,0),MATCH(orders!L$1,products!$A$1:$G$1,0))</f>
        <v>32.479999999999997</v>
      </c>
      <c r="M156">
        <f>INDEX(products!$A$1:$G$2122,MATCH(orders!$D156,products!$A$1:$A$2122,0),MATCH(orders!M$1,products!$A$1:$G$1,0))</f>
        <v>0.2</v>
      </c>
      <c r="N156" s="3">
        <f t="shared" si="4"/>
        <v>129.91999999999999</v>
      </c>
      <c r="O156" t="str">
        <f t="shared" si="5"/>
        <v>Furnishings</v>
      </c>
    </row>
    <row r="157" spans="1:15" x14ac:dyDescent="0.55000000000000004">
      <c r="A157" t="s">
        <v>731</v>
      </c>
      <c r="B157" s="2">
        <v>44727</v>
      </c>
      <c r="C157" t="s">
        <v>732</v>
      </c>
      <c r="D157" t="s">
        <v>735</v>
      </c>
      <c r="E157">
        <v>2</v>
      </c>
      <c r="F157" t="str">
        <f>_xlfn.XLOOKUP(orders!C157,customers!A157:A2277,customers!B157:B2277,,0)</f>
        <v>Emily Grady</v>
      </c>
      <c r="G157" t="str">
        <v>Consumer</v>
      </c>
      <c r="H157" t="str">
        <v>Oceanside</v>
      </c>
      <c r="I157" t="str">
        <v>New York</v>
      </c>
      <c r="J157" t="str">
        <v>East</v>
      </c>
      <c r="K157" t="str">
        <f>INDEX(products!$A$1:$G$2122,MATCH(orders!$D157,products!$A$1:$A$2122,0),MATCH(orders!K$1,products!$A$1:$G$1,0))</f>
        <v>Tab</v>
      </c>
      <c r="L157" s="3">
        <f>INDEX(products!$A$1:$G$2122,MATCH(orders!$D157,products!$A$1:$A$2122,0),MATCH(orders!L$1,products!$A$1:$G$1,0))</f>
        <v>333.36</v>
      </c>
      <c r="M157">
        <f>INDEX(products!$A$1:$G$2122,MATCH(orders!$D157,products!$A$1:$A$2122,0),MATCH(orders!M$1,products!$A$1:$G$1,0))</f>
        <v>0.4</v>
      </c>
      <c r="N157" s="3">
        <f t="shared" si="4"/>
        <v>400.03199999999998</v>
      </c>
      <c r="O157" t="str">
        <f t="shared" si="5"/>
        <v>Tables</v>
      </c>
    </row>
    <row r="158" spans="1:15" x14ac:dyDescent="0.55000000000000004">
      <c r="A158" t="s">
        <v>731</v>
      </c>
      <c r="B158" s="2">
        <v>43642</v>
      </c>
      <c r="C158" t="s">
        <v>732</v>
      </c>
      <c r="D158" t="s">
        <v>304</v>
      </c>
      <c r="E158">
        <v>3</v>
      </c>
      <c r="F158" t="str">
        <f>_xlfn.XLOOKUP(orders!C158,customers!A158:A2278,customers!B158:B2278,,0)</f>
        <v>Emily Grady</v>
      </c>
      <c r="G158" t="str">
        <v>Consumer</v>
      </c>
      <c r="H158" t="str">
        <v>Oceanside</v>
      </c>
      <c r="I158" t="str">
        <v>New York</v>
      </c>
      <c r="J158" t="str">
        <v>East</v>
      </c>
      <c r="K158" t="str">
        <f>INDEX(products!$A$1:$G$2122,MATCH(orders!$D158,products!$A$1:$A$2122,0),MATCH(orders!K$1,products!$A$1:$G$1,0))</f>
        <v>Cha</v>
      </c>
      <c r="L158" s="3">
        <f>INDEX(products!$A$1:$G$2122,MATCH(orders!$D158,products!$A$1:$A$2122,0),MATCH(orders!L$1,products!$A$1:$G$1,0))</f>
        <v>200.98</v>
      </c>
      <c r="M158">
        <f>INDEX(products!$A$1:$G$2122,MATCH(orders!$D158,products!$A$1:$A$2122,0),MATCH(orders!M$1,products!$A$1:$G$1,0))</f>
        <v>0.2</v>
      </c>
      <c r="N158" s="3">
        <f t="shared" si="4"/>
        <v>482.35199999999998</v>
      </c>
      <c r="O158" t="str">
        <f t="shared" si="5"/>
        <v>Chairs</v>
      </c>
    </row>
    <row r="159" spans="1:15" x14ac:dyDescent="0.55000000000000004">
      <c r="A159" t="s">
        <v>737</v>
      </c>
      <c r="B159" s="2">
        <v>44481</v>
      </c>
      <c r="C159" t="s">
        <v>738</v>
      </c>
      <c r="D159" t="s">
        <v>740</v>
      </c>
      <c r="E159">
        <v>1</v>
      </c>
      <c r="F159" t="str">
        <f>_xlfn.XLOOKUP(orders!C159,customers!A159:A2279,customers!B159:B2279,,0)</f>
        <v>Darrin Sayre</v>
      </c>
      <c r="G159" t="str">
        <v>Home Office</v>
      </c>
      <c r="H159" t="str">
        <v>Seattle</v>
      </c>
      <c r="I159" t="str">
        <v>Washington</v>
      </c>
      <c r="J159" t="str">
        <v>West</v>
      </c>
      <c r="K159" t="str">
        <f>INDEX(products!$A$1:$G$2122,MATCH(orders!$D159,products!$A$1:$A$2122,0),MATCH(orders!K$1,products!$A$1:$G$1,0))</f>
        <v>BkCs</v>
      </c>
      <c r="L159" s="3">
        <f>INDEX(products!$A$1:$G$2122,MATCH(orders!$D159,products!$A$1:$A$2122,0),MATCH(orders!L$1,products!$A$1:$G$1,0))</f>
        <v>84.98</v>
      </c>
      <c r="M159">
        <f>INDEX(products!$A$1:$G$2122,MATCH(orders!$D159,products!$A$1:$A$2122,0),MATCH(orders!M$1,products!$A$1:$G$1,0))</f>
        <v>0</v>
      </c>
      <c r="N159" s="3">
        <f t="shared" si="4"/>
        <v>84.98</v>
      </c>
      <c r="O159" t="str">
        <f t="shared" si="5"/>
        <v>Book Cases</v>
      </c>
    </row>
    <row r="160" spans="1:15" x14ac:dyDescent="0.55000000000000004">
      <c r="A160" t="s">
        <v>742</v>
      </c>
      <c r="B160" s="2">
        <v>43556</v>
      </c>
      <c r="C160" t="s">
        <v>743</v>
      </c>
      <c r="D160" t="s">
        <v>292</v>
      </c>
      <c r="E160">
        <v>10</v>
      </c>
      <c r="F160" t="str">
        <f>_xlfn.XLOOKUP(orders!C160,customers!A160:A2280,customers!B160:B2280,,0)</f>
        <v>Maya Herman</v>
      </c>
      <c r="G160" t="str">
        <v>Corporate</v>
      </c>
      <c r="H160" t="str">
        <v>San Diego</v>
      </c>
      <c r="I160" t="str">
        <v>California</v>
      </c>
      <c r="J160" t="str">
        <v>West</v>
      </c>
      <c r="K160" t="str">
        <f>INDEX(products!$A$1:$G$2122,MATCH(orders!$D160,products!$A$1:$A$2122,0),MATCH(orders!K$1,products!$A$1:$G$1,0))</f>
        <v>Tab</v>
      </c>
      <c r="L160" s="3">
        <f>INDEX(products!$A$1:$G$2122,MATCH(orders!$D160,products!$A$1:$A$2122,0),MATCH(orders!L$1,products!$A$1:$G$1,0))</f>
        <v>70.89</v>
      </c>
      <c r="M160">
        <f>INDEX(products!$A$1:$G$2122,MATCH(orders!$D160,products!$A$1:$A$2122,0),MATCH(orders!M$1,products!$A$1:$G$1,0))</f>
        <v>0.5</v>
      </c>
      <c r="N160" s="3">
        <f t="shared" si="4"/>
        <v>354.45</v>
      </c>
      <c r="O160" t="str">
        <f t="shared" si="5"/>
        <v>Tables</v>
      </c>
    </row>
    <row r="161" spans="1:15" x14ac:dyDescent="0.55000000000000004">
      <c r="A161" t="s">
        <v>745</v>
      </c>
      <c r="B161" s="2">
        <v>44265</v>
      </c>
      <c r="C161" t="s">
        <v>746</v>
      </c>
      <c r="D161" t="s">
        <v>749</v>
      </c>
      <c r="E161">
        <v>11</v>
      </c>
      <c r="F161" t="str">
        <f>_xlfn.XLOOKUP(orders!C161,customers!A161:A2281,customers!B161:B2281,,0)</f>
        <v>Roland Fjeld</v>
      </c>
      <c r="G161" t="str">
        <v>Consumer</v>
      </c>
      <c r="H161" t="str">
        <v>Trenton</v>
      </c>
      <c r="I161" t="str">
        <v>Michigan</v>
      </c>
      <c r="J161" t="str">
        <v>Central</v>
      </c>
      <c r="K161" t="str">
        <f>INDEX(products!$A$1:$G$2122,MATCH(orders!$D161,products!$A$1:$A$2122,0),MATCH(orders!K$1,products!$A$1:$G$1,0))</f>
        <v>Fur</v>
      </c>
      <c r="L161" s="3">
        <f>INDEX(products!$A$1:$G$2122,MATCH(orders!$D161,products!$A$1:$A$2122,0),MATCH(orders!L$1,products!$A$1:$G$1,0))</f>
        <v>14.340000000000002</v>
      </c>
      <c r="M161">
        <f>INDEX(products!$A$1:$G$2122,MATCH(orders!$D161,products!$A$1:$A$2122,0),MATCH(orders!M$1,products!$A$1:$G$1,0))</f>
        <v>0</v>
      </c>
      <c r="N161" s="3">
        <f t="shared" si="4"/>
        <v>157.74</v>
      </c>
      <c r="O161" t="str">
        <f t="shared" si="5"/>
        <v>Furnishings</v>
      </c>
    </row>
    <row r="162" spans="1:15" x14ac:dyDescent="0.55000000000000004">
      <c r="A162" t="s">
        <v>751</v>
      </c>
      <c r="B162" s="2">
        <v>43693</v>
      </c>
      <c r="C162" t="s">
        <v>752</v>
      </c>
      <c r="D162" t="s">
        <v>670</v>
      </c>
      <c r="E162">
        <v>4</v>
      </c>
      <c r="F162" t="str">
        <f>_xlfn.XLOOKUP(orders!C162,customers!A162:A2282,customers!B162:B2282,,0)</f>
        <v>Melanie Seite</v>
      </c>
      <c r="G162" t="str">
        <v>Consumer</v>
      </c>
      <c r="H162" t="str">
        <v>Los Angeles</v>
      </c>
      <c r="I162" t="str">
        <v>California</v>
      </c>
      <c r="J162" t="str">
        <v>West</v>
      </c>
      <c r="K162" t="str">
        <f>INDEX(products!$A$1:$G$2122,MATCH(orders!$D162,products!$A$1:$A$2122,0),MATCH(orders!K$1,products!$A$1:$G$1,0))</f>
        <v>Fur</v>
      </c>
      <c r="L162" s="3">
        <f>INDEX(products!$A$1:$G$2122,MATCH(orders!$D162,products!$A$1:$A$2122,0),MATCH(orders!L$1,products!$A$1:$G$1,0))</f>
        <v>19.98</v>
      </c>
      <c r="M162">
        <f>INDEX(products!$A$1:$G$2122,MATCH(orders!$D162,products!$A$1:$A$2122,0),MATCH(orders!M$1,products!$A$1:$G$1,0))</f>
        <v>0.6</v>
      </c>
      <c r="N162" s="3">
        <f t="shared" si="4"/>
        <v>31.968000000000004</v>
      </c>
      <c r="O162" t="str">
        <f t="shared" si="5"/>
        <v>Furnishings</v>
      </c>
    </row>
    <row r="163" spans="1:15" x14ac:dyDescent="0.55000000000000004">
      <c r="A163" t="s">
        <v>754</v>
      </c>
      <c r="B163" s="2">
        <v>44054</v>
      </c>
      <c r="C163" t="s">
        <v>755</v>
      </c>
      <c r="D163" t="s">
        <v>757</v>
      </c>
      <c r="E163">
        <v>4</v>
      </c>
      <c r="F163" t="str">
        <f>_xlfn.XLOOKUP(orders!C163,customers!A163:A2283,customers!B163:B2283,,0)</f>
        <v>Nona Balk</v>
      </c>
      <c r="G163" t="str">
        <v>Corporate</v>
      </c>
      <c r="H163" t="str">
        <v>Jacksonville</v>
      </c>
      <c r="I163" t="str">
        <v>Florida</v>
      </c>
      <c r="J163" t="str">
        <v>South</v>
      </c>
      <c r="K163" t="str">
        <f>INDEX(products!$A$1:$G$2122,MATCH(orders!$D163,products!$A$1:$A$2122,0),MATCH(orders!K$1,products!$A$1:$G$1,0))</f>
        <v>Tab</v>
      </c>
      <c r="L163" s="3">
        <f>INDEX(products!$A$1:$G$2122,MATCH(orders!$D163,products!$A$1:$A$2122,0),MATCH(orders!L$1,products!$A$1:$G$1,0))</f>
        <v>174.29</v>
      </c>
      <c r="M163">
        <f>INDEX(products!$A$1:$G$2122,MATCH(orders!$D163,products!$A$1:$A$2122,0),MATCH(orders!M$1,products!$A$1:$G$1,0))</f>
        <v>0.45</v>
      </c>
      <c r="N163" s="3">
        <f t="shared" si="4"/>
        <v>383.43799999999999</v>
      </c>
      <c r="O163" t="str">
        <f t="shared" si="5"/>
        <v>Tables</v>
      </c>
    </row>
    <row r="164" spans="1:15" x14ac:dyDescent="0.55000000000000004">
      <c r="A164" t="s">
        <v>759</v>
      </c>
      <c r="B164" s="2">
        <v>44656</v>
      </c>
      <c r="C164" t="s">
        <v>760</v>
      </c>
      <c r="D164" t="s">
        <v>763</v>
      </c>
      <c r="E164">
        <v>2</v>
      </c>
      <c r="F164" t="str">
        <f>_xlfn.XLOOKUP(orders!C164,customers!A164:A2284,customers!B164:B2284,,0)</f>
        <v>Anthony Johnson</v>
      </c>
      <c r="G164" t="str">
        <v>Corporate</v>
      </c>
      <c r="H164" t="str">
        <v>Saint Petersburg</v>
      </c>
      <c r="I164" t="str">
        <v>Florida</v>
      </c>
      <c r="J164" t="str">
        <v>South</v>
      </c>
      <c r="K164" t="str">
        <f>INDEX(products!$A$1:$G$2122,MATCH(orders!$D164,products!$A$1:$A$2122,0),MATCH(orders!K$1,products!$A$1:$G$1,0))</f>
        <v>Fur</v>
      </c>
      <c r="L164" s="3">
        <f>INDEX(products!$A$1:$G$2122,MATCH(orders!$D164,products!$A$1:$A$2122,0),MATCH(orders!L$1,products!$A$1:$G$1,0))</f>
        <v>194.3</v>
      </c>
      <c r="M164">
        <f>INDEX(products!$A$1:$G$2122,MATCH(orders!$D164,products!$A$1:$A$2122,0),MATCH(orders!M$1,products!$A$1:$G$1,0))</f>
        <v>0.2</v>
      </c>
      <c r="N164" s="3">
        <f t="shared" si="4"/>
        <v>310.88000000000005</v>
      </c>
      <c r="O164" t="str">
        <f t="shared" si="5"/>
        <v>Furnishings</v>
      </c>
    </row>
    <row r="165" spans="1:15" x14ac:dyDescent="0.55000000000000004">
      <c r="A165" t="s">
        <v>765</v>
      </c>
      <c r="B165" s="2">
        <v>43760</v>
      </c>
      <c r="C165" t="s">
        <v>766</v>
      </c>
      <c r="D165" t="s">
        <v>768</v>
      </c>
      <c r="E165">
        <v>2</v>
      </c>
      <c r="F165" t="str">
        <f>_xlfn.XLOOKUP(orders!C165,customers!A165:A2285,customers!B165:B2285,,0)</f>
        <v>Laurel Elliston</v>
      </c>
      <c r="G165" t="str">
        <v>Consumer</v>
      </c>
      <c r="H165" t="str">
        <v>Arlington</v>
      </c>
      <c r="I165" t="str">
        <v>Virginia</v>
      </c>
      <c r="J165" t="str">
        <v>South</v>
      </c>
      <c r="K165" t="str">
        <f>INDEX(products!$A$1:$G$2122,MATCH(orders!$D165,products!$A$1:$A$2122,0),MATCH(orders!K$1,products!$A$1:$G$1,0))</f>
        <v>Cha</v>
      </c>
      <c r="L165" s="3">
        <f>INDEX(products!$A$1:$G$2122,MATCH(orders!$D165,products!$A$1:$A$2122,0),MATCH(orders!L$1,products!$A$1:$G$1,0))</f>
        <v>320.98</v>
      </c>
      <c r="M165">
        <f>INDEX(products!$A$1:$G$2122,MATCH(orders!$D165,products!$A$1:$A$2122,0),MATCH(orders!M$1,products!$A$1:$G$1,0))</f>
        <v>0</v>
      </c>
      <c r="N165" s="3">
        <f t="shared" si="4"/>
        <v>641.96</v>
      </c>
      <c r="O165" t="str">
        <f t="shared" si="5"/>
        <v>Chairs</v>
      </c>
    </row>
    <row r="166" spans="1:15" x14ac:dyDescent="0.55000000000000004">
      <c r="A166" t="s">
        <v>770</v>
      </c>
      <c r="B166" s="2">
        <v>44471</v>
      </c>
      <c r="C166" t="s">
        <v>771</v>
      </c>
      <c r="D166" t="s">
        <v>775</v>
      </c>
      <c r="E166">
        <v>7</v>
      </c>
      <c r="F166" t="str">
        <f>_xlfn.XLOOKUP(orders!C166,customers!A166:A2286,customers!B166:B2286,,0)</f>
        <v>Benjamin Venier</v>
      </c>
      <c r="G166" t="str">
        <v>Corporate</v>
      </c>
      <c r="H166" t="str">
        <v>Des Moines</v>
      </c>
      <c r="I166" t="str">
        <v>Iowa</v>
      </c>
      <c r="J166" t="str">
        <v>Central</v>
      </c>
      <c r="K166" t="str">
        <f>INDEX(products!$A$1:$G$2122,MATCH(orders!$D166,products!$A$1:$A$2122,0),MATCH(orders!K$1,products!$A$1:$G$1,0))</f>
        <v>Fur</v>
      </c>
      <c r="L166" s="3">
        <f>INDEX(products!$A$1:$G$2122,MATCH(orders!$D166,products!$A$1:$A$2122,0),MATCH(orders!L$1,products!$A$1:$G$1,0))</f>
        <v>4.9399999999999995</v>
      </c>
      <c r="M166">
        <f>INDEX(products!$A$1:$G$2122,MATCH(orders!$D166,products!$A$1:$A$2122,0),MATCH(orders!M$1,products!$A$1:$G$1,0))</f>
        <v>0</v>
      </c>
      <c r="N166" s="3">
        <f t="shared" si="4"/>
        <v>34.58</v>
      </c>
      <c r="O166" t="str">
        <f t="shared" si="5"/>
        <v>Furnishings</v>
      </c>
    </row>
    <row r="167" spans="1:15" x14ac:dyDescent="0.55000000000000004">
      <c r="A167" t="s">
        <v>777</v>
      </c>
      <c r="B167" s="2">
        <v>44471</v>
      </c>
      <c r="C167" t="s">
        <v>320</v>
      </c>
      <c r="D167" t="s">
        <v>778</v>
      </c>
      <c r="E167">
        <v>3</v>
      </c>
      <c r="F167" t="str">
        <f>_xlfn.XLOOKUP(orders!C167,customers!A167:A2287,customers!B167:B2287,,0)</f>
        <v>Nick Zandusky</v>
      </c>
      <c r="G167" t="str">
        <v>Home Office</v>
      </c>
      <c r="H167" t="str">
        <v>Columbus</v>
      </c>
      <c r="I167" t="str">
        <v>Ohio</v>
      </c>
      <c r="J167" t="str">
        <v>East</v>
      </c>
      <c r="K167" t="str">
        <f>INDEX(products!$A$1:$G$2122,MATCH(orders!$D167,products!$A$1:$A$2122,0),MATCH(orders!K$1,products!$A$1:$G$1,0))</f>
        <v>Cha</v>
      </c>
      <c r="L167" s="3">
        <f>INDEX(products!$A$1:$G$2122,MATCH(orders!$D167,products!$A$1:$A$2122,0),MATCH(orders!L$1,products!$A$1:$G$1,0))</f>
        <v>226.67</v>
      </c>
      <c r="M167">
        <f>INDEX(products!$A$1:$G$2122,MATCH(orders!$D167,products!$A$1:$A$2122,0),MATCH(orders!M$1,products!$A$1:$G$1,0))</f>
        <v>0.2</v>
      </c>
      <c r="N167" s="3">
        <f t="shared" si="4"/>
        <v>544.00800000000004</v>
      </c>
      <c r="O167" t="str">
        <f t="shared" si="5"/>
        <v>Chairs</v>
      </c>
    </row>
    <row r="168" spans="1:15" x14ac:dyDescent="0.55000000000000004">
      <c r="A168" t="s">
        <v>780</v>
      </c>
      <c r="B168" s="2">
        <v>44471</v>
      </c>
      <c r="C168" t="s">
        <v>781</v>
      </c>
      <c r="D168" t="s">
        <v>783</v>
      </c>
      <c r="E168">
        <v>1</v>
      </c>
      <c r="F168" t="str">
        <f>_xlfn.XLOOKUP(orders!C168,customers!A168:A2288,customers!B168:B2288,,0)</f>
        <v>Bryan Mills</v>
      </c>
      <c r="G168" t="str">
        <v>Consumer</v>
      </c>
      <c r="H168" t="str">
        <v>Columbus</v>
      </c>
      <c r="I168" t="str">
        <v>Ohio</v>
      </c>
      <c r="J168" t="str">
        <v>East</v>
      </c>
      <c r="K168" t="str">
        <f>INDEX(products!$A$1:$G$2122,MATCH(orders!$D168,products!$A$1:$A$2122,0),MATCH(orders!K$1,products!$A$1:$G$1,0))</f>
        <v>BkCs</v>
      </c>
      <c r="L168" s="3">
        <f>INDEX(products!$A$1:$G$2122,MATCH(orders!$D168,products!$A$1:$A$2122,0),MATCH(orders!L$1,products!$A$1:$G$1,0))</f>
        <v>70.98</v>
      </c>
      <c r="M168">
        <f>INDEX(products!$A$1:$G$2122,MATCH(orders!$D168,products!$A$1:$A$2122,0),MATCH(orders!M$1,products!$A$1:$G$1,0))</f>
        <v>0.5</v>
      </c>
      <c r="N168" s="3">
        <f t="shared" si="4"/>
        <v>35.49</v>
      </c>
      <c r="O168" t="str">
        <f t="shared" si="5"/>
        <v>Book Cases</v>
      </c>
    </row>
    <row r="169" spans="1:15" x14ac:dyDescent="0.55000000000000004">
      <c r="A169" t="s">
        <v>785</v>
      </c>
      <c r="B169" s="2">
        <v>44268</v>
      </c>
      <c r="C169" t="s">
        <v>786</v>
      </c>
      <c r="D169" t="s">
        <v>789</v>
      </c>
      <c r="E169">
        <v>2</v>
      </c>
      <c r="F169" t="str">
        <f>_xlfn.XLOOKUP(orders!C169,customers!A169:A2289,customers!B169:B2289,,0)</f>
        <v>Liz Thompson</v>
      </c>
      <c r="G169" t="str">
        <v>Consumer</v>
      </c>
      <c r="H169" t="str">
        <v>Lancaster</v>
      </c>
      <c r="I169" t="str">
        <v>California</v>
      </c>
      <c r="J169" t="str">
        <v>West</v>
      </c>
      <c r="K169" t="str">
        <f>INDEX(products!$A$1:$G$2122,MATCH(orders!$D169,products!$A$1:$A$2122,0),MATCH(orders!K$1,products!$A$1:$G$1,0))</f>
        <v>Cha</v>
      </c>
      <c r="L169" s="3">
        <f>INDEX(products!$A$1:$G$2122,MATCH(orders!$D169,products!$A$1:$A$2122,0),MATCH(orders!L$1,products!$A$1:$G$1,0))</f>
        <v>218.07999999999998</v>
      </c>
      <c r="M169">
        <f>INDEX(products!$A$1:$G$2122,MATCH(orders!$D169,products!$A$1:$A$2122,0),MATCH(orders!M$1,products!$A$1:$G$1,0))</f>
        <v>0.2</v>
      </c>
      <c r="N169" s="3">
        <f t="shared" si="4"/>
        <v>348.928</v>
      </c>
      <c r="O169" t="str">
        <f t="shared" si="5"/>
        <v>Chairs</v>
      </c>
    </row>
    <row r="170" spans="1:15" x14ac:dyDescent="0.55000000000000004">
      <c r="A170" t="s">
        <v>791</v>
      </c>
      <c r="B170" s="2">
        <v>44724</v>
      </c>
      <c r="C170" t="s">
        <v>792</v>
      </c>
      <c r="D170" t="s">
        <v>794</v>
      </c>
      <c r="E170">
        <v>3</v>
      </c>
      <c r="F170" t="str">
        <f>_xlfn.XLOOKUP(orders!C170,customers!A170:A2290,customers!B170:B2290,,0)</f>
        <v>Sue Ann Reed</v>
      </c>
      <c r="G170" t="str">
        <v>Consumer</v>
      </c>
      <c r="H170" t="str">
        <v>Richmond</v>
      </c>
      <c r="I170" t="str">
        <v>Virginia</v>
      </c>
      <c r="J170" t="str">
        <v>South</v>
      </c>
      <c r="K170" t="str">
        <f>INDEX(products!$A$1:$G$2122,MATCH(orders!$D170,products!$A$1:$A$2122,0),MATCH(orders!K$1,products!$A$1:$G$1,0))</f>
        <v>Cha</v>
      </c>
      <c r="L170" s="3">
        <f>INDEX(products!$A$1:$G$2122,MATCH(orders!$D170,products!$A$1:$A$2122,0),MATCH(orders!L$1,products!$A$1:$G$1,0))</f>
        <v>110.98</v>
      </c>
      <c r="M170">
        <f>INDEX(products!$A$1:$G$2122,MATCH(orders!$D170,products!$A$1:$A$2122,0),MATCH(orders!M$1,products!$A$1:$G$1,0))</f>
        <v>0</v>
      </c>
      <c r="N170" s="3">
        <f t="shared" si="4"/>
        <v>332.94</v>
      </c>
      <c r="O170" t="str">
        <f t="shared" si="5"/>
        <v>Chairs</v>
      </c>
    </row>
    <row r="171" spans="1:15" x14ac:dyDescent="0.55000000000000004">
      <c r="A171" t="s">
        <v>796</v>
      </c>
      <c r="B171" s="2">
        <v>43582</v>
      </c>
      <c r="C171" t="s">
        <v>797</v>
      </c>
      <c r="D171" t="s">
        <v>563</v>
      </c>
      <c r="E171">
        <v>5</v>
      </c>
      <c r="F171" t="str">
        <f>_xlfn.XLOOKUP(orders!C171,customers!A171:A2291,customers!B171:B2291,,0)</f>
        <v>Carlos Daly</v>
      </c>
      <c r="G171" t="str">
        <v>Consumer</v>
      </c>
      <c r="H171" t="str">
        <v>Lake Elsinore</v>
      </c>
      <c r="I171" t="str">
        <v>California</v>
      </c>
      <c r="J171" t="str">
        <v>West</v>
      </c>
      <c r="K171" t="str">
        <f>INDEX(products!$A$1:$G$2122,MATCH(orders!$D171,products!$A$1:$A$2122,0),MATCH(orders!K$1,products!$A$1:$G$1,0))</f>
        <v>Cha</v>
      </c>
      <c r="L171" s="3">
        <f>INDEX(products!$A$1:$G$2122,MATCH(orders!$D171,products!$A$1:$A$2122,0),MATCH(orders!L$1,products!$A$1:$G$1,0))</f>
        <v>70.98</v>
      </c>
      <c r="M171">
        <f>INDEX(products!$A$1:$G$2122,MATCH(orders!$D171,products!$A$1:$A$2122,0),MATCH(orders!M$1,products!$A$1:$G$1,0))</f>
        <v>0</v>
      </c>
      <c r="N171" s="3">
        <f t="shared" si="4"/>
        <v>354.90000000000003</v>
      </c>
      <c r="O171" t="str">
        <f t="shared" si="5"/>
        <v>Chairs</v>
      </c>
    </row>
    <row r="172" spans="1:15" x14ac:dyDescent="0.55000000000000004">
      <c r="A172" t="s">
        <v>800</v>
      </c>
      <c r="B172" s="2">
        <v>43608</v>
      </c>
      <c r="C172" t="s">
        <v>801</v>
      </c>
      <c r="D172" t="s">
        <v>803</v>
      </c>
      <c r="E172">
        <v>1</v>
      </c>
      <c r="F172" t="str">
        <f>_xlfn.XLOOKUP(orders!C172,customers!A172:A2292,customers!B172:B2292,,0)</f>
        <v>Helen Wasserman</v>
      </c>
      <c r="G172" t="str">
        <v>Corporate</v>
      </c>
      <c r="H172" t="str">
        <v>San Diego</v>
      </c>
      <c r="I172" t="str">
        <v>California</v>
      </c>
      <c r="J172" t="str">
        <v>West</v>
      </c>
      <c r="K172" t="str">
        <f>INDEX(products!$A$1:$G$2122,MATCH(orders!$D172,products!$A$1:$A$2122,0),MATCH(orders!K$1,products!$A$1:$G$1,0))</f>
        <v>Fur</v>
      </c>
      <c r="L172" s="3">
        <f>INDEX(products!$A$1:$G$2122,MATCH(orders!$D172,products!$A$1:$A$2122,0),MATCH(orders!L$1,products!$A$1:$G$1,0))</f>
        <v>22.23</v>
      </c>
      <c r="M172">
        <f>INDEX(products!$A$1:$G$2122,MATCH(orders!$D172,products!$A$1:$A$2122,0),MATCH(orders!M$1,products!$A$1:$G$1,0))</f>
        <v>0</v>
      </c>
      <c r="N172" s="3">
        <f t="shared" si="4"/>
        <v>22.23</v>
      </c>
      <c r="O172" t="str">
        <f t="shared" si="5"/>
        <v>Furnishings</v>
      </c>
    </row>
    <row r="173" spans="1:15" x14ac:dyDescent="0.55000000000000004">
      <c r="A173" t="s">
        <v>805</v>
      </c>
      <c r="B173" s="2">
        <v>44026</v>
      </c>
      <c r="C173" t="s">
        <v>806</v>
      </c>
      <c r="D173" t="s">
        <v>808</v>
      </c>
      <c r="E173">
        <v>2</v>
      </c>
      <c r="F173" t="str">
        <f>_xlfn.XLOOKUP(orders!C173,customers!A173:A2293,customers!B173:B2293,,0)</f>
        <v>Gary McGarr</v>
      </c>
      <c r="G173" t="str">
        <v>Consumer</v>
      </c>
      <c r="H173" t="str">
        <v>San Francisco</v>
      </c>
      <c r="I173" t="str">
        <v>California</v>
      </c>
      <c r="J173" t="str">
        <v>West</v>
      </c>
      <c r="K173" t="str">
        <f>INDEX(products!$A$1:$G$2122,MATCH(orders!$D173,products!$A$1:$A$2122,0),MATCH(orders!K$1,products!$A$1:$G$1,0))</f>
        <v>Fur</v>
      </c>
      <c r="L173" s="3">
        <f>INDEX(products!$A$1:$G$2122,MATCH(orders!$D173,products!$A$1:$A$2122,0),MATCH(orders!L$1,products!$A$1:$G$1,0))</f>
        <v>9.14</v>
      </c>
      <c r="M173">
        <f>INDEX(products!$A$1:$G$2122,MATCH(orders!$D173,products!$A$1:$A$2122,0),MATCH(orders!M$1,products!$A$1:$G$1,0))</f>
        <v>0</v>
      </c>
      <c r="N173" s="3">
        <f t="shared" si="4"/>
        <v>18.28</v>
      </c>
      <c r="O173" t="str">
        <f t="shared" si="5"/>
        <v>Furnishings</v>
      </c>
    </row>
    <row r="174" spans="1:15" x14ac:dyDescent="0.55000000000000004">
      <c r="A174" t="s">
        <v>810</v>
      </c>
      <c r="B174" s="2">
        <v>44510</v>
      </c>
      <c r="C174" t="s">
        <v>811</v>
      </c>
      <c r="D174" t="s">
        <v>458</v>
      </c>
      <c r="E174">
        <v>2</v>
      </c>
      <c r="F174" t="str">
        <f>_xlfn.XLOOKUP(orders!C174,customers!A174:A2294,customers!B174:B2294,,0)</f>
        <v>Allen Armold</v>
      </c>
      <c r="G174" t="str">
        <v>Consumer</v>
      </c>
      <c r="H174" t="str">
        <v>Omaha</v>
      </c>
      <c r="I174" t="str">
        <v>Nebraska</v>
      </c>
      <c r="J174" t="str">
        <v>Central</v>
      </c>
      <c r="K174" t="str">
        <f>INDEX(products!$A$1:$G$2122,MATCH(orders!$D174,products!$A$1:$A$2122,0),MATCH(orders!K$1,products!$A$1:$G$1,0))</f>
        <v>Fur</v>
      </c>
      <c r="L174" s="3">
        <f>INDEX(products!$A$1:$G$2122,MATCH(orders!$D174,products!$A$1:$A$2122,0),MATCH(orders!L$1,products!$A$1:$G$1,0))</f>
        <v>14.2</v>
      </c>
      <c r="M174">
        <f>INDEX(products!$A$1:$G$2122,MATCH(orders!$D174,products!$A$1:$A$2122,0),MATCH(orders!M$1,products!$A$1:$G$1,0))</f>
        <v>0</v>
      </c>
      <c r="N174" s="3">
        <f t="shared" si="4"/>
        <v>28.4</v>
      </c>
      <c r="O174" t="str">
        <f t="shared" si="5"/>
        <v>Furnishings</v>
      </c>
    </row>
    <row r="175" spans="1:15" x14ac:dyDescent="0.55000000000000004">
      <c r="A175" t="s">
        <v>815</v>
      </c>
      <c r="B175" s="2">
        <v>44439</v>
      </c>
      <c r="C175" t="s">
        <v>816</v>
      </c>
      <c r="D175" t="s">
        <v>317</v>
      </c>
      <c r="E175">
        <v>5</v>
      </c>
      <c r="F175" t="str">
        <f>_xlfn.XLOOKUP(orders!C175,customers!A175:A2295,customers!B175:B2295,,0)</f>
        <v>Zuschuss Carroll</v>
      </c>
      <c r="G175" t="str">
        <v>Consumer</v>
      </c>
      <c r="H175" t="str">
        <v>Edmonds</v>
      </c>
      <c r="I175" t="str">
        <v>Washington</v>
      </c>
      <c r="J175" t="str">
        <v>West</v>
      </c>
      <c r="K175" t="str">
        <f>INDEX(products!$A$1:$G$2122,MATCH(orders!$D175,products!$A$1:$A$2122,0),MATCH(orders!K$1,products!$A$1:$G$1,0))</f>
        <v>Tab</v>
      </c>
      <c r="L175" s="3">
        <f>INDEX(products!$A$1:$G$2122,MATCH(orders!$D175,products!$A$1:$A$2122,0),MATCH(orders!L$1,products!$A$1:$G$1,0))</f>
        <v>259.70999999999998</v>
      </c>
      <c r="M175">
        <f>INDEX(products!$A$1:$G$2122,MATCH(orders!$D175,products!$A$1:$A$2122,0),MATCH(orders!M$1,products!$A$1:$G$1,0))</f>
        <v>0.2</v>
      </c>
      <c r="N175" s="3">
        <f t="shared" si="4"/>
        <v>1038.8399999999999</v>
      </c>
      <c r="O175" t="str">
        <f t="shared" si="5"/>
        <v>Tables</v>
      </c>
    </row>
    <row r="176" spans="1:15" x14ac:dyDescent="0.55000000000000004">
      <c r="A176" t="s">
        <v>819</v>
      </c>
      <c r="B176" s="2">
        <v>43652</v>
      </c>
      <c r="C176" t="s">
        <v>820</v>
      </c>
      <c r="D176" t="s">
        <v>808</v>
      </c>
      <c r="E176">
        <v>2</v>
      </c>
      <c r="F176" t="str">
        <f>_xlfn.XLOOKUP(orders!C176,customers!A176:A2296,customers!B176:B2296,,0)</f>
        <v>Pauline Johnson</v>
      </c>
      <c r="G176" t="str">
        <v>Consumer</v>
      </c>
      <c r="H176" t="str">
        <v>Santa Ana</v>
      </c>
      <c r="I176" t="str">
        <v>California</v>
      </c>
      <c r="J176" t="str">
        <v>West</v>
      </c>
      <c r="K176" t="str">
        <f>INDEX(products!$A$1:$G$2122,MATCH(orders!$D176,products!$A$1:$A$2122,0),MATCH(orders!K$1,products!$A$1:$G$1,0))</f>
        <v>Fur</v>
      </c>
      <c r="L176" s="3">
        <f>INDEX(products!$A$1:$G$2122,MATCH(orders!$D176,products!$A$1:$A$2122,0),MATCH(orders!L$1,products!$A$1:$G$1,0))</f>
        <v>9.14</v>
      </c>
      <c r="M176">
        <f>INDEX(products!$A$1:$G$2122,MATCH(orders!$D176,products!$A$1:$A$2122,0),MATCH(orders!M$1,products!$A$1:$G$1,0))</f>
        <v>0</v>
      </c>
      <c r="N176" s="3">
        <f t="shared" si="4"/>
        <v>18.28</v>
      </c>
      <c r="O176" t="str">
        <f t="shared" si="5"/>
        <v>Furnishings</v>
      </c>
    </row>
    <row r="177" spans="1:15" x14ac:dyDescent="0.55000000000000004">
      <c r="A177" t="s">
        <v>823</v>
      </c>
      <c r="B177" s="2">
        <v>44624</v>
      </c>
      <c r="C177" t="s">
        <v>591</v>
      </c>
      <c r="D177" t="s">
        <v>824</v>
      </c>
      <c r="E177">
        <v>5</v>
      </c>
      <c r="F177" t="str">
        <f>_xlfn.XLOOKUP(orders!C177,customers!A177:A2297,customers!B177:B2297,,0)</f>
        <v>Cynthia Arntzen</v>
      </c>
      <c r="G177" t="str">
        <v>Consumer</v>
      </c>
      <c r="H177" t="str">
        <v>Tampa</v>
      </c>
      <c r="I177" t="str">
        <v>Florida</v>
      </c>
      <c r="J177" t="str">
        <v>South</v>
      </c>
      <c r="K177" t="str">
        <f>INDEX(products!$A$1:$G$2122,MATCH(orders!$D177,products!$A$1:$A$2122,0),MATCH(orders!K$1,products!$A$1:$G$1,0))</f>
        <v>Cha</v>
      </c>
      <c r="L177" s="3">
        <f>INDEX(products!$A$1:$G$2122,MATCH(orders!$D177,products!$A$1:$A$2122,0),MATCH(orders!L$1,products!$A$1:$G$1,0))</f>
        <v>350.98999999999995</v>
      </c>
      <c r="M177">
        <f>INDEX(products!$A$1:$G$2122,MATCH(orders!$D177,products!$A$1:$A$2122,0),MATCH(orders!M$1,products!$A$1:$G$1,0))</f>
        <v>0.3</v>
      </c>
      <c r="N177" s="3">
        <f t="shared" si="4"/>
        <v>1228.4649999999997</v>
      </c>
      <c r="O177" t="str">
        <f t="shared" si="5"/>
        <v>Chairs</v>
      </c>
    </row>
    <row r="178" spans="1:15" x14ac:dyDescent="0.55000000000000004">
      <c r="A178" t="s">
        <v>826</v>
      </c>
      <c r="B178" s="2">
        <v>44196</v>
      </c>
      <c r="C178" t="s">
        <v>118</v>
      </c>
      <c r="D178" t="s">
        <v>828</v>
      </c>
      <c r="E178">
        <v>2</v>
      </c>
      <c r="F178" t="str">
        <f>_xlfn.XLOOKUP(orders!C178,customers!A178:A2298,customers!B178:B2298,,0)</f>
        <v>Joel Eaton</v>
      </c>
      <c r="G178" t="str">
        <v>Consumer</v>
      </c>
      <c r="H178" t="str">
        <v>Memphis</v>
      </c>
      <c r="I178" t="str">
        <v>Tennessee</v>
      </c>
      <c r="J178" t="str">
        <v>South</v>
      </c>
      <c r="K178" t="str">
        <f>INDEX(products!$A$1:$G$2122,MATCH(orders!$D178,products!$A$1:$A$2122,0),MATCH(orders!K$1,products!$A$1:$G$1,0))</f>
        <v>Cha</v>
      </c>
      <c r="L178" s="3">
        <f>INDEX(products!$A$1:$G$2122,MATCH(orders!$D178,products!$A$1:$A$2122,0),MATCH(orders!L$1,products!$A$1:$G$1,0))</f>
        <v>150.97999999999999</v>
      </c>
      <c r="M178">
        <f>INDEX(products!$A$1:$G$2122,MATCH(orders!$D178,products!$A$1:$A$2122,0),MATCH(orders!M$1,products!$A$1:$G$1,0))</f>
        <v>0</v>
      </c>
      <c r="N178" s="3">
        <f t="shared" si="4"/>
        <v>301.95999999999998</v>
      </c>
      <c r="O178" t="str">
        <f t="shared" si="5"/>
        <v>Chairs</v>
      </c>
    </row>
    <row r="179" spans="1:15" x14ac:dyDescent="0.55000000000000004">
      <c r="A179" t="s">
        <v>830</v>
      </c>
      <c r="B179" s="2">
        <v>44043</v>
      </c>
      <c r="C179" t="s">
        <v>831</v>
      </c>
      <c r="D179" t="s">
        <v>833</v>
      </c>
      <c r="E179">
        <v>4</v>
      </c>
      <c r="F179" t="str">
        <f>_xlfn.XLOOKUP(orders!C179,customers!A179:A2299,customers!B179:B2299,,0)</f>
        <v>Brian Moss</v>
      </c>
      <c r="G179" t="str">
        <v>Corporate</v>
      </c>
      <c r="H179" t="str">
        <v>New York City</v>
      </c>
      <c r="I179" t="str">
        <v>New York</v>
      </c>
      <c r="J179" t="str">
        <v>East</v>
      </c>
      <c r="K179" t="str">
        <f>INDEX(products!$A$1:$G$2122,MATCH(orders!$D179,products!$A$1:$A$2122,0),MATCH(orders!K$1,products!$A$1:$G$1,0))</f>
        <v>BkCs</v>
      </c>
      <c r="L179" s="3">
        <f>INDEX(products!$A$1:$G$2122,MATCH(orders!$D179,products!$A$1:$A$2122,0),MATCH(orders!L$1,products!$A$1:$G$1,0))</f>
        <v>58.14</v>
      </c>
      <c r="M179">
        <f>INDEX(products!$A$1:$G$2122,MATCH(orders!$D179,products!$A$1:$A$2122,0),MATCH(orders!M$1,products!$A$1:$G$1,0))</f>
        <v>0.2</v>
      </c>
      <c r="N179" s="3">
        <f t="shared" si="4"/>
        <v>186.048</v>
      </c>
      <c r="O179" t="str">
        <f t="shared" si="5"/>
        <v>Book Cases</v>
      </c>
    </row>
    <row r="180" spans="1:15" x14ac:dyDescent="0.55000000000000004">
      <c r="A180" t="s">
        <v>835</v>
      </c>
      <c r="B180" s="2">
        <v>44340</v>
      </c>
      <c r="C180" t="s">
        <v>836</v>
      </c>
      <c r="D180" t="s">
        <v>331</v>
      </c>
      <c r="E180">
        <v>3</v>
      </c>
      <c r="F180" t="str">
        <f>_xlfn.XLOOKUP(orders!C180,customers!A180:A2300,customers!B180:B2300,,0)</f>
        <v>Art Foster</v>
      </c>
      <c r="G180" t="str">
        <v>Consumer</v>
      </c>
      <c r="H180" t="str">
        <v>Louisville</v>
      </c>
      <c r="I180" t="str">
        <v>Kentucky</v>
      </c>
      <c r="J180" t="str">
        <v>South</v>
      </c>
      <c r="K180" t="str">
        <f>INDEX(products!$A$1:$G$2122,MATCH(orders!$D180,products!$A$1:$A$2122,0),MATCH(orders!K$1,products!$A$1:$G$1,0))</f>
        <v>Cha</v>
      </c>
      <c r="L180" s="3">
        <f>INDEX(products!$A$1:$G$2122,MATCH(orders!$D180,products!$A$1:$A$2122,0),MATCH(orders!L$1,products!$A$1:$G$1,0))</f>
        <v>95.98</v>
      </c>
      <c r="M180">
        <f>INDEX(products!$A$1:$G$2122,MATCH(orders!$D180,products!$A$1:$A$2122,0),MATCH(orders!M$1,products!$A$1:$G$1,0))</f>
        <v>0.2</v>
      </c>
      <c r="N180" s="3">
        <f t="shared" si="4"/>
        <v>230.352</v>
      </c>
      <c r="O180" t="str">
        <f t="shared" si="5"/>
        <v>Chairs</v>
      </c>
    </row>
    <row r="181" spans="1:15" x14ac:dyDescent="0.55000000000000004">
      <c r="A181" t="s">
        <v>839</v>
      </c>
      <c r="B181" s="2">
        <v>44758</v>
      </c>
      <c r="C181" t="s">
        <v>840</v>
      </c>
      <c r="D181" t="s">
        <v>843</v>
      </c>
      <c r="E181">
        <v>4</v>
      </c>
      <c r="F181" t="str">
        <f>_xlfn.XLOOKUP(orders!C181,customers!A181:A2301,customers!B181:B2301,,0)</f>
        <v>Guy Armstrong</v>
      </c>
      <c r="G181" t="str">
        <v>Consumer</v>
      </c>
      <c r="H181" t="str">
        <v>Lorain</v>
      </c>
      <c r="I181" t="str">
        <v>Ohio</v>
      </c>
      <c r="J181" t="str">
        <v>East</v>
      </c>
      <c r="K181" t="str">
        <f>INDEX(products!$A$1:$G$2122,MATCH(orders!$D181,products!$A$1:$A$2122,0),MATCH(orders!K$1,products!$A$1:$G$1,0))</f>
        <v>Fur</v>
      </c>
      <c r="L181" s="3">
        <f>INDEX(products!$A$1:$G$2122,MATCH(orders!$D181,products!$A$1:$A$2122,0),MATCH(orders!L$1,products!$A$1:$G$1,0))</f>
        <v>15.280000000000001</v>
      </c>
      <c r="M181">
        <f>INDEX(products!$A$1:$G$2122,MATCH(orders!$D181,products!$A$1:$A$2122,0),MATCH(orders!M$1,products!$A$1:$G$1,0))</f>
        <v>0.2</v>
      </c>
      <c r="N181" s="3">
        <f t="shared" si="4"/>
        <v>48.896000000000008</v>
      </c>
      <c r="O181" t="str">
        <f t="shared" si="5"/>
        <v>Furnishings</v>
      </c>
    </row>
    <row r="182" spans="1:15" x14ac:dyDescent="0.55000000000000004">
      <c r="A182" t="s">
        <v>845</v>
      </c>
      <c r="B182" s="2">
        <v>44232</v>
      </c>
      <c r="C182" t="s">
        <v>846</v>
      </c>
      <c r="D182" t="s">
        <v>803</v>
      </c>
      <c r="E182">
        <v>2</v>
      </c>
      <c r="F182" t="str">
        <f>_xlfn.XLOOKUP(orders!C182,customers!A182:A2302,customers!B182:B2302,,0)</f>
        <v>Greg Tran</v>
      </c>
      <c r="G182" t="str">
        <v>Consumer</v>
      </c>
      <c r="H182" t="str">
        <v>New York City</v>
      </c>
      <c r="I182" t="str">
        <v>New York</v>
      </c>
      <c r="J182" t="str">
        <v>East</v>
      </c>
      <c r="K182" t="str">
        <f>INDEX(products!$A$1:$G$2122,MATCH(orders!$D182,products!$A$1:$A$2122,0),MATCH(orders!K$1,products!$A$1:$G$1,0))</f>
        <v>Fur</v>
      </c>
      <c r="L182" s="3">
        <f>INDEX(products!$A$1:$G$2122,MATCH(orders!$D182,products!$A$1:$A$2122,0),MATCH(orders!L$1,products!$A$1:$G$1,0))</f>
        <v>22.23</v>
      </c>
      <c r="M182">
        <f>INDEX(products!$A$1:$G$2122,MATCH(orders!$D182,products!$A$1:$A$2122,0),MATCH(orders!M$1,products!$A$1:$G$1,0))</f>
        <v>0</v>
      </c>
      <c r="N182" s="3">
        <f t="shared" si="4"/>
        <v>44.46</v>
      </c>
      <c r="O182" t="str">
        <f t="shared" si="5"/>
        <v>Furnishings</v>
      </c>
    </row>
    <row r="183" spans="1:15" x14ac:dyDescent="0.55000000000000004">
      <c r="A183" t="s">
        <v>848</v>
      </c>
      <c r="B183" s="2">
        <v>44406</v>
      </c>
      <c r="C183" t="s">
        <v>849</v>
      </c>
      <c r="D183" t="s">
        <v>852</v>
      </c>
      <c r="E183">
        <v>1</v>
      </c>
      <c r="F183" t="str">
        <f>_xlfn.XLOOKUP(orders!C183,customers!A183:A2303,customers!B183:B2303,,0)</f>
        <v>Anthony Jacobs</v>
      </c>
      <c r="G183" t="str">
        <v>Corporate</v>
      </c>
      <c r="H183" t="str">
        <v>Springfield</v>
      </c>
      <c r="I183" t="str">
        <v>Virginia</v>
      </c>
      <c r="J183" t="str">
        <v>South</v>
      </c>
      <c r="K183" t="str">
        <f>INDEX(products!$A$1:$G$2122,MATCH(orders!$D183,products!$A$1:$A$2122,0),MATCH(orders!K$1,products!$A$1:$G$1,0))</f>
        <v>Fur</v>
      </c>
      <c r="L183" s="3">
        <f>INDEX(products!$A$1:$G$2122,MATCH(orders!$D183,products!$A$1:$A$2122,0),MATCH(orders!L$1,products!$A$1:$G$1,0))</f>
        <v>51.94</v>
      </c>
      <c r="M183">
        <f>INDEX(products!$A$1:$G$2122,MATCH(orders!$D183,products!$A$1:$A$2122,0),MATCH(orders!M$1,products!$A$1:$G$1,0))</f>
        <v>0</v>
      </c>
      <c r="N183" s="3">
        <f t="shared" si="4"/>
        <v>51.94</v>
      </c>
      <c r="O183" t="str">
        <f t="shared" si="5"/>
        <v>Furnishings</v>
      </c>
    </row>
    <row r="184" spans="1:15" x14ac:dyDescent="0.55000000000000004">
      <c r="A184" t="s">
        <v>854</v>
      </c>
      <c r="B184" s="2">
        <v>44637</v>
      </c>
      <c r="C184" t="s">
        <v>855</v>
      </c>
      <c r="D184" t="s">
        <v>283</v>
      </c>
      <c r="E184">
        <v>3</v>
      </c>
      <c r="F184" t="str">
        <f>_xlfn.XLOOKUP(orders!C184,customers!A184:A2304,customers!B184:B2304,,0)</f>
        <v>Chuck Clark</v>
      </c>
      <c r="G184" t="str">
        <v>Home Office</v>
      </c>
      <c r="H184" t="str">
        <v>Concord</v>
      </c>
      <c r="I184" t="str">
        <v>New Hampshire</v>
      </c>
      <c r="J184" t="str">
        <v>East</v>
      </c>
      <c r="K184" t="str">
        <f>INDEX(products!$A$1:$G$2122,MATCH(orders!$D184,products!$A$1:$A$2122,0),MATCH(orders!K$1,products!$A$1:$G$1,0))</f>
        <v>Fur</v>
      </c>
      <c r="L184" s="3">
        <f>INDEX(products!$A$1:$G$2122,MATCH(orders!$D184,products!$A$1:$A$2122,0),MATCH(orders!L$1,products!$A$1:$G$1,0))</f>
        <v>107.53000000000002</v>
      </c>
      <c r="M184">
        <f>INDEX(products!$A$1:$G$2122,MATCH(orders!$D184,products!$A$1:$A$2122,0),MATCH(orders!M$1,products!$A$1:$G$1,0))</f>
        <v>0.2</v>
      </c>
      <c r="N184" s="3">
        <f t="shared" si="4"/>
        <v>258.07200000000006</v>
      </c>
      <c r="O184" t="str">
        <f t="shared" si="5"/>
        <v>Furnishings</v>
      </c>
    </row>
    <row r="185" spans="1:15" x14ac:dyDescent="0.55000000000000004">
      <c r="A185" t="s">
        <v>858</v>
      </c>
      <c r="B185" s="2">
        <v>44238</v>
      </c>
      <c r="C185" t="s">
        <v>859</v>
      </c>
      <c r="D185" t="s">
        <v>223</v>
      </c>
      <c r="E185">
        <v>5</v>
      </c>
      <c r="F185" t="str">
        <f>_xlfn.XLOOKUP(orders!C185,customers!A185:A2305,customers!B185:B2305,,0)</f>
        <v>Harold Pawlan</v>
      </c>
      <c r="G185" t="str">
        <v>Home Office</v>
      </c>
      <c r="H185" t="str">
        <v>New York City</v>
      </c>
      <c r="I185" t="str">
        <v>New York</v>
      </c>
      <c r="J185" t="str">
        <v>East</v>
      </c>
      <c r="K185" t="str">
        <f>INDEX(products!$A$1:$G$2122,MATCH(orders!$D185,products!$A$1:$A$2122,0),MATCH(orders!K$1,products!$A$1:$G$1,0))</f>
        <v>Cha</v>
      </c>
      <c r="L185" s="3">
        <f>INDEX(products!$A$1:$G$2122,MATCH(orders!$D185,products!$A$1:$A$2122,0),MATCH(orders!L$1,products!$A$1:$G$1,0))</f>
        <v>276.20000000000005</v>
      </c>
      <c r="M185">
        <f>INDEX(products!$A$1:$G$2122,MATCH(orders!$D185,products!$A$1:$A$2122,0),MATCH(orders!M$1,products!$A$1:$G$1,0))</f>
        <v>0.3</v>
      </c>
      <c r="N185" s="3">
        <f t="shared" si="4"/>
        <v>966.7</v>
      </c>
      <c r="O185" t="str">
        <f t="shared" si="5"/>
        <v>Chairs</v>
      </c>
    </row>
    <row r="186" spans="1:15" x14ac:dyDescent="0.55000000000000004">
      <c r="A186" t="s">
        <v>861</v>
      </c>
      <c r="B186" s="2">
        <v>43509</v>
      </c>
      <c r="C186" t="s">
        <v>862</v>
      </c>
      <c r="D186" t="s">
        <v>650</v>
      </c>
      <c r="E186">
        <v>5</v>
      </c>
      <c r="F186" t="str">
        <f>_xlfn.XLOOKUP(orders!C186,customers!A186:A2306,customers!B186:B2306,,0)</f>
        <v>Peter McVee</v>
      </c>
      <c r="G186" t="str">
        <v>Home Office</v>
      </c>
      <c r="H186" t="str">
        <v>Detroit</v>
      </c>
      <c r="I186" t="str">
        <v>Michigan</v>
      </c>
      <c r="J186" t="str">
        <v>Central</v>
      </c>
      <c r="K186" t="str">
        <f>INDEX(products!$A$1:$G$2122,MATCH(orders!$D186,products!$A$1:$A$2122,0),MATCH(orders!K$1,products!$A$1:$G$1,0))</f>
        <v>Fur</v>
      </c>
      <c r="L186" s="3">
        <f>INDEX(products!$A$1:$G$2122,MATCH(orders!$D186,products!$A$1:$A$2122,0),MATCH(orders!L$1,products!$A$1:$G$1,0))</f>
        <v>6.28</v>
      </c>
      <c r="M186">
        <f>INDEX(products!$A$1:$G$2122,MATCH(orders!$D186,products!$A$1:$A$2122,0),MATCH(orders!M$1,products!$A$1:$G$1,0))</f>
        <v>0</v>
      </c>
      <c r="N186" s="3">
        <f t="shared" si="4"/>
        <v>31.400000000000002</v>
      </c>
      <c r="O186" t="str">
        <f t="shared" si="5"/>
        <v>Furnishings</v>
      </c>
    </row>
    <row r="187" spans="1:15" x14ac:dyDescent="0.55000000000000004">
      <c r="A187" t="s">
        <v>864</v>
      </c>
      <c r="B187" s="2">
        <v>44694</v>
      </c>
      <c r="C187" t="s">
        <v>865</v>
      </c>
      <c r="D187" t="s">
        <v>868</v>
      </c>
      <c r="E187">
        <v>2</v>
      </c>
      <c r="F187" t="str">
        <f>_xlfn.XLOOKUP(orders!C187,customers!A187:A2307,customers!B187:B2307,,0)</f>
        <v>Lauren Leatherbury</v>
      </c>
      <c r="G187" t="str">
        <v>Consumer</v>
      </c>
      <c r="H187" t="str">
        <v>Rochester</v>
      </c>
      <c r="I187" t="str">
        <v>New York</v>
      </c>
      <c r="J187" t="str">
        <v>East</v>
      </c>
      <c r="K187" t="str">
        <f>INDEX(products!$A$1:$G$2122,MATCH(orders!$D187,products!$A$1:$A$2122,0),MATCH(orders!K$1,products!$A$1:$G$1,0))</f>
        <v>Fur</v>
      </c>
      <c r="L187" s="3">
        <f>INDEX(products!$A$1:$G$2122,MATCH(orders!$D187,products!$A$1:$A$2122,0),MATCH(orders!L$1,products!$A$1:$G$1,0))</f>
        <v>8.73</v>
      </c>
      <c r="M187">
        <f>INDEX(products!$A$1:$G$2122,MATCH(orders!$D187,products!$A$1:$A$2122,0),MATCH(orders!M$1,products!$A$1:$G$1,0))</f>
        <v>0</v>
      </c>
      <c r="N187" s="3">
        <f t="shared" si="4"/>
        <v>17.46</v>
      </c>
      <c r="O187" t="str">
        <f t="shared" si="5"/>
        <v>Furnishings</v>
      </c>
    </row>
    <row r="188" spans="1:15" x14ac:dyDescent="0.55000000000000004">
      <c r="A188" t="s">
        <v>870</v>
      </c>
      <c r="B188" s="2">
        <v>43970</v>
      </c>
      <c r="C188" t="s">
        <v>135</v>
      </c>
      <c r="D188" t="s">
        <v>871</v>
      </c>
      <c r="E188">
        <v>4</v>
      </c>
      <c r="F188" t="str">
        <f>_xlfn.XLOOKUP(orders!C188,customers!A188:A2308,customers!B188:B2308,,0)</f>
        <v>Patrick O'Donnell</v>
      </c>
      <c r="G188" t="str">
        <v>Consumer</v>
      </c>
      <c r="H188" t="str">
        <v>Columbia</v>
      </c>
      <c r="I188" t="str">
        <v>South Carolina</v>
      </c>
      <c r="J188" t="str">
        <v>South</v>
      </c>
      <c r="K188" t="str">
        <f>INDEX(products!$A$1:$G$2122,MATCH(orders!$D188,products!$A$1:$A$2122,0),MATCH(orders!K$1,products!$A$1:$G$1,0))</f>
        <v>BkCs</v>
      </c>
      <c r="L188" s="3">
        <f>INDEX(products!$A$1:$G$2122,MATCH(orders!$D188,products!$A$1:$A$2122,0),MATCH(orders!L$1,products!$A$1:$G$1,0))</f>
        <v>100.98</v>
      </c>
      <c r="M188">
        <f>INDEX(products!$A$1:$G$2122,MATCH(orders!$D188,products!$A$1:$A$2122,0),MATCH(orders!M$1,products!$A$1:$G$1,0))</f>
        <v>0.2</v>
      </c>
      <c r="N188" s="3">
        <f t="shared" si="4"/>
        <v>323.13600000000002</v>
      </c>
      <c r="O188" t="str">
        <f t="shared" si="5"/>
        <v>Book Cases</v>
      </c>
    </row>
    <row r="189" spans="1:15" x14ac:dyDescent="0.55000000000000004">
      <c r="A189" t="s">
        <v>873</v>
      </c>
      <c r="B189" s="2">
        <v>44678</v>
      </c>
      <c r="C189" t="s">
        <v>874</v>
      </c>
      <c r="D189" t="s">
        <v>419</v>
      </c>
      <c r="E189">
        <v>6</v>
      </c>
      <c r="F189" t="str">
        <f>_xlfn.XLOOKUP(orders!C189,customers!A189:A2309,customers!B189:B2309,,0)</f>
        <v>Sample Company A</v>
      </c>
      <c r="G189" t="str">
        <v>Home Office</v>
      </c>
      <c r="H189" t="str">
        <v>Norwich</v>
      </c>
      <c r="I189" t="str">
        <v>Connecticut</v>
      </c>
      <c r="J189" t="str">
        <v>East</v>
      </c>
      <c r="K189" t="str">
        <f>INDEX(products!$A$1:$G$2122,MATCH(orders!$D189,products!$A$1:$A$2122,0),MATCH(orders!K$1,products!$A$1:$G$1,0))</f>
        <v>Fur</v>
      </c>
      <c r="L189" s="3">
        <f>INDEX(products!$A$1:$G$2122,MATCH(orders!$D189,products!$A$1:$A$2122,0),MATCH(orders!L$1,products!$A$1:$G$1,0))</f>
        <v>3.7</v>
      </c>
      <c r="M189">
        <f>INDEX(products!$A$1:$G$2122,MATCH(orders!$D189,products!$A$1:$A$2122,0),MATCH(orders!M$1,products!$A$1:$G$1,0))</f>
        <v>0.2</v>
      </c>
      <c r="N189" s="3">
        <f t="shared" si="4"/>
        <v>17.760000000000002</v>
      </c>
      <c r="O189" t="str">
        <f t="shared" si="5"/>
        <v>Furnishings</v>
      </c>
    </row>
    <row r="190" spans="1:15" x14ac:dyDescent="0.55000000000000004">
      <c r="A190" t="s">
        <v>877</v>
      </c>
      <c r="B190" s="2">
        <v>44083</v>
      </c>
      <c r="C190" t="s">
        <v>831</v>
      </c>
      <c r="D190" t="s">
        <v>329</v>
      </c>
      <c r="E190">
        <v>1</v>
      </c>
      <c r="F190" t="str">
        <f>_xlfn.XLOOKUP(orders!C190,customers!A190:A2310,customers!B190:B2310,,0)</f>
        <v>Brian Moss</v>
      </c>
      <c r="G190" t="str">
        <v>Corporate</v>
      </c>
      <c r="H190" t="str">
        <v>New York City</v>
      </c>
      <c r="I190" t="str">
        <v>New York</v>
      </c>
      <c r="J190" t="str">
        <v>East</v>
      </c>
      <c r="K190" t="str">
        <f>INDEX(products!$A$1:$G$2122,MATCH(orders!$D190,products!$A$1:$A$2122,0),MATCH(orders!K$1,products!$A$1:$G$1,0))</f>
        <v>Fur</v>
      </c>
      <c r="L190" s="3">
        <f>INDEX(products!$A$1:$G$2122,MATCH(orders!$D190,products!$A$1:$A$2122,0),MATCH(orders!L$1,products!$A$1:$G$1,0))</f>
        <v>46.94</v>
      </c>
      <c r="M190">
        <f>INDEX(products!$A$1:$G$2122,MATCH(orders!$D190,products!$A$1:$A$2122,0),MATCH(orders!M$1,products!$A$1:$G$1,0))</f>
        <v>0.2</v>
      </c>
      <c r="N190" s="3">
        <f t="shared" si="4"/>
        <v>37.552</v>
      </c>
      <c r="O190" t="str">
        <f t="shared" si="5"/>
        <v>Furnishings</v>
      </c>
    </row>
    <row r="191" spans="1:15" x14ac:dyDescent="0.55000000000000004">
      <c r="A191" t="s">
        <v>879</v>
      </c>
      <c r="B191" s="2">
        <v>44265</v>
      </c>
      <c r="C191" t="s">
        <v>326</v>
      </c>
      <c r="D191" t="s">
        <v>880</v>
      </c>
      <c r="E191">
        <v>2</v>
      </c>
      <c r="F191" t="str">
        <f>_xlfn.XLOOKUP(orders!C191,customers!A191:A2311,customers!B191:B2311,,0)</f>
        <v>Kelly Lampkin</v>
      </c>
      <c r="G191" t="str">
        <v>Corporate</v>
      </c>
      <c r="H191" t="str">
        <v>Colorado Springs</v>
      </c>
      <c r="I191" t="str">
        <v>Colorado</v>
      </c>
      <c r="J191" t="str">
        <v>West</v>
      </c>
      <c r="K191" t="str">
        <f>INDEX(products!$A$1:$G$2122,MATCH(orders!$D191,products!$A$1:$A$2122,0),MATCH(orders!K$1,products!$A$1:$G$1,0))</f>
        <v>Tab</v>
      </c>
      <c r="L191" s="3">
        <f>INDEX(products!$A$1:$G$2122,MATCH(orders!$D191,products!$A$1:$A$2122,0),MATCH(orders!L$1,products!$A$1:$G$1,0))</f>
        <v>71.37</v>
      </c>
      <c r="M191">
        <f>INDEX(products!$A$1:$G$2122,MATCH(orders!$D191,products!$A$1:$A$2122,0),MATCH(orders!M$1,products!$A$1:$G$1,0))</f>
        <v>0.3</v>
      </c>
      <c r="N191" s="3">
        <f t="shared" si="4"/>
        <v>99.918000000000006</v>
      </c>
      <c r="O191" t="str">
        <f t="shared" si="5"/>
        <v>Tables</v>
      </c>
    </row>
    <row r="192" spans="1:15" x14ac:dyDescent="0.55000000000000004">
      <c r="A192" t="s">
        <v>879</v>
      </c>
      <c r="B192" s="2">
        <v>43562</v>
      </c>
      <c r="C192" t="s">
        <v>326</v>
      </c>
      <c r="D192" t="s">
        <v>548</v>
      </c>
      <c r="E192">
        <v>4</v>
      </c>
      <c r="F192" t="str">
        <f>_xlfn.XLOOKUP(orders!C192,customers!A192:A2312,customers!B192:B2312,,0)</f>
        <v>Kelly Lampkin</v>
      </c>
      <c r="G192" t="str">
        <v>Corporate</v>
      </c>
      <c r="H192" t="str">
        <v>Colorado Springs</v>
      </c>
      <c r="I192" t="str">
        <v>Colorado</v>
      </c>
      <c r="J192" t="str">
        <v>West</v>
      </c>
      <c r="K192" t="str">
        <f>INDEX(products!$A$1:$G$2122,MATCH(orders!$D192,products!$A$1:$A$2122,0),MATCH(orders!K$1,products!$A$1:$G$1,0))</f>
        <v>Cha</v>
      </c>
      <c r="L192" s="3">
        <f>INDEX(products!$A$1:$G$2122,MATCH(orders!$D192,products!$A$1:$A$2122,0),MATCH(orders!L$1,products!$A$1:$G$1,0))</f>
        <v>284.98</v>
      </c>
      <c r="M192">
        <f>INDEX(products!$A$1:$G$2122,MATCH(orders!$D192,products!$A$1:$A$2122,0),MATCH(orders!M$1,products!$A$1:$G$1,0))</f>
        <v>0.2</v>
      </c>
      <c r="N192" s="3">
        <f t="shared" si="4"/>
        <v>911.93600000000015</v>
      </c>
      <c r="O192" t="str">
        <f t="shared" si="5"/>
        <v>Chairs</v>
      </c>
    </row>
    <row r="193" spans="1:15" x14ac:dyDescent="0.55000000000000004">
      <c r="A193" t="s">
        <v>882</v>
      </c>
      <c r="B193" s="2">
        <v>44024</v>
      </c>
      <c r="C193" t="s">
        <v>883</v>
      </c>
      <c r="D193" t="s">
        <v>37</v>
      </c>
      <c r="E193">
        <v>4</v>
      </c>
      <c r="F193" t="str">
        <f>_xlfn.XLOOKUP(orders!C193,customers!A193:A2313,customers!B193:B2313,,0)</f>
        <v>Rob Williams</v>
      </c>
      <c r="G193" t="str">
        <v>Corporate</v>
      </c>
      <c r="H193" t="str">
        <v>Torrance</v>
      </c>
      <c r="I193" t="str">
        <v>California</v>
      </c>
      <c r="J193" t="str">
        <v>West</v>
      </c>
      <c r="K193" t="str">
        <f>INDEX(products!$A$1:$G$2122,MATCH(orders!$D193,products!$A$1:$A$2122,0),MATCH(orders!K$1,products!$A$1:$G$1,0))</f>
        <v>Tab</v>
      </c>
      <c r="L193" s="3">
        <f>INDEX(products!$A$1:$G$2122,MATCH(orders!$D193,products!$A$1:$A$2122,0),MATCH(orders!L$1,products!$A$1:$G$1,0))</f>
        <v>348.21</v>
      </c>
      <c r="M193">
        <f>INDEX(products!$A$1:$G$2122,MATCH(orders!$D193,products!$A$1:$A$2122,0),MATCH(orders!M$1,products!$A$1:$G$1,0))</f>
        <v>0.45</v>
      </c>
      <c r="N193" s="3">
        <f t="shared" si="4"/>
        <v>766.06200000000001</v>
      </c>
      <c r="O193" t="str">
        <f t="shared" si="5"/>
        <v>Tables</v>
      </c>
    </row>
    <row r="194" spans="1:15" x14ac:dyDescent="0.55000000000000004">
      <c r="A194" t="s">
        <v>886</v>
      </c>
      <c r="B194" s="2">
        <v>44024</v>
      </c>
      <c r="C194" t="s">
        <v>591</v>
      </c>
      <c r="D194" t="s">
        <v>888</v>
      </c>
      <c r="E194">
        <v>3</v>
      </c>
      <c r="F194" t="str">
        <f>_xlfn.XLOOKUP(orders!C194,customers!A194:A2314,customers!B194:B2314,,0)</f>
        <v>Cynthia Arntzen</v>
      </c>
      <c r="G194" t="str">
        <v>Consumer</v>
      </c>
      <c r="H194" t="str">
        <v>Tampa</v>
      </c>
      <c r="I194" t="str">
        <v>Florida</v>
      </c>
      <c r="J194" t="str">
        <v>South</v>
      </c>
      <c r="K194" t="str">
        <f>INDEX(products!$A$1:$G$2122,MATCH(orders!$D194,products!$A$1:$A$2122,0),MATCH(orders!K$1,products!$A$1:$G$1,0))</f>
        <v>Tab</v>
      </c>
      <c r="L194" s="3">
        <f>INDEX(products!$A$1:$G$2122,MATCH(orders!$D194,products!$A$1:$A$2122,0),MATCH(orders!L$1,products!$A$1:$G$1,0))</f>
        <v>262.11</v>
      </c>
      <c r="M194">
        <f>INDEX(products!$A$1:$G$2122,MATCH(orders!$D194,products!$A$1:$A$2122,0),MATCH(orders!M$1,products!$A$1:$G$1,0))</f>
        <v>0.5</v>
      </c>
      <c r="N194" s="3">
        <f t="shared" si="4"/>
        <v>393.16500000000002</v>
      </c>
      <c r="O194" t="str">
        <f t="shared" si="5"/>
        <v>Tables</v>
      </c>
    </row>
    <row r="195" spans="1:15" x14ac:dyDescent="0.55000000000000004">
      <c r="A195" t="s">
        <v>890</v>
      </c>
      <c r="B195" s="2">
        <v>44551</v>
      </c>
      <c r="C195" t="s">
        <v>891</v>
      </c>
      <c r="D195" t="s">
        <v>893</v>
      </c>
      <c r="E195">
        <v>7</v>
      </c>
      <c r="F195" t="str">
        <f>_xlfn.XLOOKUP(orders!C195,customers!A195:A2315,customers!B195:B2315,,0)</f>
        <v>Ross Baird</v>
      </c>
      <c r="G195" t="str">
        <v>Home Office</v>
      </c>
      <c r="H195" t="str">
        <v>Philadelphia</v>
      </c>
      <c r="I195" t="str">
        <v>Pennsylvania</v>
      </c>
      <c r="J195" t="str">
        <v>East</v>
      </c>
      <c r="K195" t="str">
        <f>INDEX(products!$A$1:$G$2122,MATCH(orders!$D195,products!$A$1:$A$2122,0),MATCH(orders!K$1,products!$A$1:$G$1,0))</f>
        <v>Fur</v>
      </c>
      <c r="L195" s="3">
        <f>INDEX(products!$A$1:$G$2122,MATCH(orders!$D195,products!$A$1:$A$2122,0),MATCH(orders!L$1,products!$A$1:$G$1,0))</f>
        <v>92.230000000000018</v>
      </c>
      <c r="M195">
        <f>INDEX(products!$A$1:$G$2122,MATCH(orders!$D195,products!$A$1:$A$2122,0),MATCH(orders!M$1,products!$A$1:$G$1,0))</f>
        <v>0.2</v>
      </c>
      <c r="N195" s="3">
        <f t="shared" ref="N195:N258" si="6">(L195*E195)*(1-M195)</f>
        <v>516.48800000000017</v>
      </c>
      <c r="O195" t="str">
        <f t="shared" ref="O195:O258" si="7">IF(K195="BkCs","Book Cases",IF(K195="Cha","Chairs",IF(K195="Tab","Tables",IF(K195="Fur","Furnishings"))))</f>
        <v>Furnishings</v>
      </c>
    </row>
    <row r="196" spans="1:15" x14ac:dyDescent="0.55000000000000004">
      <c r="A196" t="s">
        <v>890</v>
      </c>
      <c r="B196" s="2">
        <v>44108</v>
      </c>
      <c r="C196" t="s">
        <v>891</v>
      </c>
      <c r="D196" t="s">
        <v>288</v>
      </c>
      <c r="E196">
        <v>6</v>
      </c>
      <c r="F196" t="str">
        <f>_xlfn.XLOOKUP(orders!C196,customers!A196:A2316,customers!B196:B2316,,0)</f>
        <v>Ross Baird</v>
      </c>
      <c r="G196" t="str">
        <v>Home Office</v>
      </c>
      <c r="H196" t="str">
        <v>Philadelphia</v>
      </c>
      <c r="I196" t="str">
        <v>Pennsylvania</v>
      </c>
      <c r="J196" t="str">
        <v>East</v>
      </c>
      <c r="K196" t="str">
        <f>INDEX(products!$A$1:$G$2122,MATCH(orders!$D196,products!$A$1:$A$2122,0),MATCH(orders!K$1,products!$A$1:$G$1,0))</f>
        <v>Fur</v>
      </c>
      <c r="L196" s="3">
        <f>INDEX(products!$A$1:$G$2122,MATCH(orders!$D196,products!$A$1:$A$2122,0),MATCH(orders!L$1,products!$A$1:$G$1,0))</f>
        <v>209.84</v>
      </c>
      <c r="M196">
        <f>INDEX(products!$A$1:$G$2122,MATCH(orders!$D196,products!$A$1:$A$2122,0),MATCH(orders!M$1,products!$A$1:$G$1,0))</f>
        <v>0.6</v>
      </c>
      <c r="N196" s="3">
        <f t="shared" si="6"/>
        <v>503.61599999999999</v>
      </c>
      <c r="O196" t="str">
        <f t="shared" si="7"/>
        <v>Furnishings</v>
      </c>
    </row>
    <row r="197" spans="1:15" x14ac:dyDescent="0.55000000000000004">
      <c r="A197" t="s">
        <v>890</v>
      </c>
      <c r="B197" s="2">
        <v>44051</v>
      </c>
      <c r="C197" t="s">
        <v>891</v>
      </c>
      <c r="D197" t="s">
        <v>895</v>
      </c>
      <c r="E197">
        <v>12</v>
      </c>
      <c r="F197" t="str">
        <f>_xlfn.XLOOKUP(orders!C197,customers!A197:A2317,customers!B197:B2317,,0)</f>
        <v>Ross Baird</v>
      </c>
      <c r="G197" t="str">
        <v>Home Office</v>
      </c>
      <c r="H197" t="str">
        <v>Philadelphia</v>
      </c>
      <c r="I197" t="str">
        <v>Pennsylvania</v>
      </c>
      <c r="J197" t="str">
        <v>East</v>
      </c>
      <c r="K197" t="str">
        <f>INDEX(products!$A$1:$G$2122,MATCH(orders!$D197,products!$A$1:$A$2122,0),MATCH(orders!K$1,products!$A$1:$G$1,0))</f>
        <v>Tab</v>
      </c>
      <c r="L197" s="3">
        <f>INDEX(products!$A$1:$G$2122,MATCH(orders!$D197,products!$A$1:$A$2122,0),MATCH(orders!L$1,products!$A$1:$G$1,0))</f>
        <v>286.85000000000002</v>
      </c>
      <c r="M197">
        <f>INDEX(products!$A$1:$G$2122,MATCH(orders!$D197,products!$A$1:$A$2122,0),MATCH(orders!M$1,products!$A$1:$G$1,0))</f>
        <v>0.4</v>
      </c>
      <c r="N197" s="3">
        <f t="shared" si="6"/>
        <v>2065.3200000000002</v>
      </c>
      <c r="O197" t="str">
        <f t="shared" si="7"/>
        <v>Tables</v>
      </c>
    </row>
    <row r="198" spans="1:15" x14ac:dyDescent="0.55000000000000004">
      <c r="A198" t="s">
        <v>897</v>
      </c>
      <c r="B198" s="2">
        <v>44115</v>
      </c>
      <c r="C198" t="s">
        <v>898</v>
      </c>
      <c r="D198" t="s">
        <v>900</v>
      </c>
      <c r="E198">
        <v>4</v>
      </c>
      <c r="F198" t="str">
        <f>_xlfn.XLOOKUP(orders!C198,customers!A198:A2318,customers!B198:B2318,,0)</f>
        <v>Katherine Hughes</v>
      </c>
      <c r="G198" t="str">
        <v>Consumer</v>
      </c>
      <c r="H198" t="str">
        <v>Philadelphia</v>
      </c>
      <c r="I198" t="str">
        <v>Pennsylvania</v>
      </c>
      <c r="J198" t="str">
        <v>East</v>
      </c>
      <c r="K198" t="str">
        <f>INDEX(products!$A$1:$G$2122,MATCH(orders!$D198,products!$A$1:$A$2122,0),MATCH(orders!K$1,products!$A$1:$G$1,0))</f>
        <v>Fur</v>
      </c>
      <c r="L198" s="3">
        <f>INDEX(products!$A$1:$G$2122,MATCH(orders!$D198,products!$A$1:$A$2122,0),MATCH(orders!L$1,products!$A$1:$G$1,0))</f>
        <v>7.9600000000000009</v>
      </c>
      <c r="M198">
        <f>INDEX(products!$A$1:$G$2122,MATCH(orders!$D198,products!$A$1:$A$2122,0),MATCH(orders!M$1,products!$A$1:$G$1,0))</f>
        <v>0.2</v>
      </c>
      <c r="N198" s="3">
        <f t="shared" si="6"/>
        <v>25.472000000000005</v>
      </c>
      <c r="O198" t="str">
        <f t="shared" si="7"/>
        <v>Furnishings</v>
      </c>
    </row>
    <row r="199" spans="1:15" x14ac:dyDescent="0.55000000000000004">
      <c r="A199" t="s">
        <v>901</v>
      </c>
      <c r="B199" s="2">
        <v>44510</v>
      </c>
      <c r="C199" t="s">
        <v>902</v>
      </c>
      <c r="D199" t="s">
        <v>323</v>
      </c>
      <c r="E199">
        <v>2</v>
      </c>
      <c r="F199" t="str">
        <f>_xlfn.XLOOKUP(orders!C199,customers!A199:A2319,customers!B199:B2319,,0)</f>
        <v>Greg Hansen</v>
      </c>
      <c r="G199" t="str">
        <v>Consumer</v>
      </c>
      <c r="H199" t="str">
        <v>Round Rock</v>
      </c>
      <c r="I199" t="str">
        <v>Texas</v>
      </c>
      <c r="J199" t="str">
        <v>Central</v>
      </c>
      <c r="K199" t="str">
        <f>INDEX(products!$A$1:$G$2122,MATCH(orders!$D199,products!$A$1:$A$2122,0),MATCH(orders!K$1,products!$A$1:$G$1,0))</f>
        <v>BkCs</v>
      </c>
      <c r="L199" s="3">
        <f>INDEX(products!$A$1:$G$2122,MATCH(orders!$D199,products!$A$1:$A$2122,0),MATCH(orders!L$1,products!$A$1:$G$1,0))</f>
        <v>57.98</v>
      </c>
      <c r="M199">
        <f>INDEX(products!$A$1:$G$2122,MATCH(orders!$D199,products!$A$1:$A$2122,0),MATCH(orders!M$1,products!$A$1:$G$1,0))</f>
        <v>0.5</v>
      </c>
      <c r="N199" s="3">
        <f t="shared" si="6"/>
        <v>57.98</v>
      </c>
      <c r="O199" t="str">
        <f t="shared" si="7"/>
        <v>Book Cases</v>
      </c>
    </row>
    <row r="200" spans="1:15" x14ac:dyDescent="0.55000000000000004">
      <c r="A200" t="s">
        <v>905</v>
      </c>
      <c r="B200" s="2">
        <v>44367</v>
      </c>
      <c r="C200" t="s">
        <v>906</v>
      </c>
      <c r="D200" t="s">
        <v>908</v>
      </c>
      <c r="E200">
        <v>2</v>
      </c>
      <c r="F200" t="str">
        <f>_xlfn.XLOOKUP(orders!C200,customers!A200:A2320,customers!B200:B2320,,0)</f>
        <v>Daniel Lacy</v>
      </c>
      <c r="G200" t="str">
        <v>Consumer</v>
      </c>
      <c r="H200" t="str">
        <v>Oceanside</v>
      </c>
      <c r="I200" t="str">
        <v>California</v>
      </c>
      <c r="J200" t="str">
        <v>West</v>
      </c>
      <c r="K200" t="str">
        <f>INDEX(products!$A$1:$G$2122,MATCH(orders!$D200,products!$A$1:$A$2122,0),MATCH(orders!K$1,products!$A$1:$G$1,0))</f>
        <v>Fur</v>
      </c>
      <c r="L200" s="3">
        <f>INDEX(products!$A$1:$G$2122,MATCH(orders!$D200,products!$A$1:$A$2122,0),MATCH(orders!L$1,products!$A$1:$G$1,0))</f>
        <v>102.3</v>
      </c>
      <c r="M200">
        <f>INDEX(products!$A$1:$G$2122,MATCH(orders!$D200,products!$A$1:$A$2122,0),MATCH(orders!M$1,products!$A$1:$G$1,0))</f>
        <v>0</v>
      </c>
      <c r="N200" s="3">
        <f t="shared" si="6"/>
        <v>204.6</v>
      </c>
      <c r="O200" t="str">
        <f t="shared" si="7"/>
        <v>Furnishings</v>
      </c>
    </row>
    <row r="201" spans="1:15" x14ac:dyDescent="0.55000000000000004">
      <c r="A201" t="s">
        <v>910</v>
      </c>
      <c r="B201" s="2">
        <v>44473</v>
      </c>
      <c r="C201" t="s">
        <v>911</v>
      </c>
      <c r="D201" t="s">
        <v>304</v>
      </c>
      <c r="E201">
        <v>2</v>
      </c>
      <c r="F201" t="str">
        <f>_xlfn.XLOOKUP(orders!C201,customers!A201:A2321,customers!B201:B2321,,0)</f>
        <v>Lindsay Williams</v>
      </c>
      <c r="G201" t="str">
        <v>Corporate</v>
      </c>
      <c r="H201" t="str">
        <v>San Francisco</v>
      </c>
      <c r="I201" t="str">
        <v>California</v>
      </c>
      <c r="J201" t="str">
        <v>West</v>
      </c>
      <c r="K201" t="str">
        <f>INDEX(products!$A$1:$G$2122,MATCH(orders!$D201,products!$A$1:$A$2122,0),MATCH(orders!K$1,products!$A$1:$G$1,0))</f>
        <v>Cha</v>
      </c>
      <c r="L201" s="3">
        <f>INDEX(products!$A$1:$G$2122,MATCH(orders!$D201,products!$A$1:$A$2122,0),MATCH(orders!L$1,products!$A$1:$G$1,0))</f>
        <v>200.98</v>
      </c>
      <c r="M201">
        <f>INDEX(products!$A$1:$G$2122,MATCH(orders!$D201,products!$A$1:$A$2122,0),MATCH(orders!M$1,products!$A$1:$G$1,0))</f>
        <v>0.2</v>
      </c>
      <c r="N201" s="3">
        <f t="shared" si="6"/>
        <v>321.56799999999998</v>
      </c>
      <c r="O201" t="str">
        <f t="shared" si="7"/>
        <v>Chairs</v>
      </c>
    </row>
    <row r="202" spans="1:15" x14ac:dyDescent="0.55000000000000004">
      <c r="A202" t="s">
        <v>913</v>
      </c>
      <c r="B202" s="2">
        <v>43640</v>
      </c>
      <c r="C202" t="s">
        <v>914</v>
      </c>
      <c r="D202" t="s">
        <v>916</v>
      </c>
      <c r="E202">
        <v>6</v>
      </c>
      <c r="F202" t="str">
        <f>_xlfn.XLOOKUP(orders!C202,customers!A202:A2322,customers!B202:B2322,,0)</f>
        <v>Delfina Latchford</v>
      </c>
      <c r="G202" t="str">
        <v>Consumer</v>
      </c>
      <c r="H202" t="str">
        <v>Philadelphia</v>
      </c>
      <c r="I202" t="str">
        <v>Pennsylvania</v>
      </c>
      <c r="J202" t="str">
        <v>East</v>
      </c>
      <c r="K202" t="str">
        <f>INDEX(products!$A$1:$G$2122,MATCH(orders!$D202,products!$A$1:$A$2122,0),MATCH(orders!K$1,products!$A$1:$G$1,0))</f>
        <v>Fur</v>
      </c>
      <c r="L202" s="3">
        <f>INDEX(products!$A$1:$G$2122,MATCH(orders!$D202,products!$A$1:$A$2122,0),MATCH(orders!L$1,products!$A$1:$G$1,0))</f>
        <v>26.48</v>
      </c>
      <c r="M202">
        <f>INDEX(products!$A$1:$G$2122,MATCH(orders!$D202,products!$A$1:$A$2122,0),MATCH(orders!M$1,products!$A$1:$G$1,0))</f>
        <v>0.2</v>
      </c>
      <c r="N202" s="3">
        <f t="shared" si="6"/>
        <v>127.104</v>
      </c>
      <c r="O202" t="str">
        <f t="shared" si="7"/>
        <v>Furnishings</v>
      </c>
    </row>
    <row r="203" spans="1:15" x14ac:dyDescent="0.55000000000000004">
      <c r="A203" t="s">
        <v>918</v>
      </c>
      <c r="B203" s="2">
        <v>43764</v>
      </c>
      <c r="C203" t="s">
        <v>60</v>
      </c>
      <c r="D203" t="s">
        <v>794</v>
      </c>
      <c r="E203">
        <v>6</v>
      </c>
      <c r="F203" t="str">
        <f>_xlfn.XLOOKUP(orders!C203,customers!A203:A2323,customers!B203:B2323,,0)</f>
        <v>Emily Burns</v>
      </c>
      <c r="G203" t="str">
        <v>Consumer</v>
      </c>
      <c r="H203" t="str">
        <v>Orem</v>
      </c>
      <c r="I203" t="str">
        <v>Utah</v>
      </c>
      <c r="J203" t="str">
        <v>West</v>
      </c>
      <c r="K203" t="str">
        <f>INDEX(products!$A$1:$G$2122,MATCH(orders!$D203,products!$A$1:$A$2122,0),MATCH(orders!K$1,products!$A$1:$G$1,0))</f>
        <v>Cha</v>
      </c>
      <c r="L203" s="3">
        <f>INDEX(products!$A$1:$G$2122,MATCH(orders!$D203,products!$A$1:$A$2122,0),MATCH(orders!L$1,products!$A$1:$G$1,0))</f>
        <v>110.98</v>
      </c>
      <c r="M203">
        <f>INDEX(products!$A$1:$G$2122,MATCH(orders!$D203,products!$A$1:$A$2122,0),MATCH(orders!M$1,products!$A$1:$G$1,0))</f>
        <v>0</v>
      </c>
      <c r="N203" s="3">
        <f t="shared" si="6"/>
        <v>665.88</v>
      </c>
      <c r="O203" t="str">
        <f t="shared" si="7"/>
        <v>Chairs</v>
      </c>
    </row>
    <row r="204" spans="1:15" x14ac:dyDescent="0.55000000000000004">
      <c r="A204" t="s">
        <v>919</v>
      </c>
      <c r="B204" s="2">
        <v>44374</v>
      </c>
      <c r="C204" t="s">
        <v>920</v>
      </c>
      <c r="D204" t="s">
        <v>828</v>
      </c>
      <c r="E204">
        <v>5</v>
      </c>
      <c r="F204" t="str">
        <f>_xlfn.XLOOKUP(orders!C204,customers!A204:A2324,customers!B204:B2324,,0)</f>
        <v>Tracy Zic</v>
      </c>
      <c r="G204" t="str">
        <v>Consumer</v>
      </c>
      <c r="H204" t="str">
        <v>Louisville</v>
      </c>
      <c r="I204" t="str">
        <v>Colorado</v>
      </c>
      <c r="J204" t="str">
        <v>West</v>
      </c>
      <c r="K204" t="str">
        <f>INDEX(products!$A$1:$G$2122,MATCH(orders!$D204,products!$A$1:$A$2122,0),MATCH(orders!K$1,products!$A$1:$G$1,0))</f>
        <v>Cha</v>
      </c>
      <c r="L204" s="3">
        <f>INDEX(products!$A$1:$G$2122,MATCH(orders!$D204,products!$A$1:$A$2122,0),MATCH(orders!L$1,products!$A$1:$G$1,0))</f>
        <v>150.97999999999999</v>
      </c>
      <c r="M204">
        <f>INDEX(products!$A$1:$G$2122,MATCH(orders!$D204,products!$A$1:$A$2122,0),MATCH(orders!M$1,products!$A$1:$G$1,0))</f>
        <v>0</v>
      </c>
      <c r="N204" s="3">
        <f t="shared" si="6"/>
        <v>754.9</v>
      </c>
      <c r="O204" t="str">
        <f t="shared" si="7"/>
        <v>Chairs</v>
      </c>
    </row>
    <row r="205" spans="1:15" x14ac:dyDescent="0.55000000000000004">
      <c r="A205" t="s">
        <v>922</v>
      </c>
      <c r="B205" s="2">
        <v>43714</v>
      </c>
      <c r="C205" t="s">
        <v>923</v>
      </c>
      <c r="D205" t="s">
        <v>690</v>
      </c>
      <c r="E205">
        <v>5</v>
      </c>
      <c r="F205" t="str">
        <f>_xlfn.XLOOKUP(orders!C205,customers!A205:A2325,customers!B205:B2325,,0)</f>
        <v>John Grady</v>
      </c>
      <c r="G205" t="str">
        <v>Corporate</v>
      </c>
      <c r="H205" t="str">
        <v>Auburn</v>
      </c>
      <c r="I205" t="str">
        <v>New York</v>
      </c>
      <c r="J205" t="str">
        <v>East</v>
      </c>
      <c r="K205" t="str">
        <f>INDEX(products!$A$1:$G$2122,MATCH(orders!$D205,products!$A$1:$A$2122,0),MATCH(orders!K$1,products!$A$1:$G$1,0))</f>
        <v>Fur</v>
      </c>
      <c r="L205" s="3">
        <f>INDEX(products!$A$1:$G$2122,MATCH(orders!$D205,products!$A$1:$A$2122,0),MATCH(orders!L$1,products!$A$1:$G$1,0))</f>
        <v>104.01</v>
      </c>
      <c r="M205">
        <f>INDEX(products!$A$1:$G$2122,MATCH(orders!$D205,products!$A$1:$A$2122,0),MATCH(orders!M$1,products!$A$1:$G$1,0))</f>
        <v>0</v>
      </c>
      <c r="N205" s="3">
        <f t="shared" si="6"/>
        <v>520.05000000000007</v>
      </c>
      <c r="O205" t="str">
        <f t="shared" si="7"/>
        <v>Furnishings</v>
      </c>
    </row>
    <row r="206" spans="1:15" x14ac:dyDescent="0.55000000000000004">
      <c r="A206" t="s">
        <v>926</v>
      </c>
      <c r="B206" s="2">
        <v>44316</v>
      </c>
      <c r="C206" t="s">
        <v>927</v>
      </c>
      <c r="D206" t="s">
        <v>356</v>
      </c>
      <c r="E206">
        <v>5</v>
      </c>
      <c r="F206" t="str">
        <f>_xlfn.XLOOKUP(orders!C206,customers!A206:A2326,customers!B206:B2326,,0)</f>
        <v>Sara Luxemburg</v>
      </c>
      <c r="G206" t="str">
        <v>Home Office</v>
      </c>
      <c r="H206" t="str">
        <v>Jacksonville</v>
      </c>
      <c r="I206" t="str">
        <v>Florida</v>
      </c>
      <c r="J206" t="str">
        <v>South</v>
      </c>
      <c r="K206" t="str">
        <f>INDEX(products!$A$1:$G$2122,MATCH(orders!$D206,products!$A$1:$A$2122,0),MATCH(orders!K$1,products!$A$1:$G$1,0))</f>
        <v>Cha</v>
      </c>
      <c r="L206" s="3">
        <f>INDEX(products!$A$1:$G$2122,MATCH(orders!$D206,products!$A$1:$A$2122,0),MATCH(orders!L$1,products!$A$1:$G$1,0))</f>
        <v>291.72999999999996</v>
      </c>
      <c r="M206">
        <f>INDEX(products!$A$1:$G$2122,MATCH(orders!$D206,products!$A$1:$A$2122,0),MATCH(orders!M$1,products!$A$1:$G$1,0))</f>
        <v>0.2</v>
      </c>
      <c r="N206" s="3">
        <f t="shared" si="6"/>
        <v>1166.9199999999998</v>
      </c>
      <c r="O206" t="str">
        <f t="shared" si="7"/>
        <v>Chairs</v>
      </c>
    </row>
    <row r="207" spans="1:15" x14ac:dyDescent="0.55000000000000004">
      <c r="A207" t="s">
        <v>929</v>
      </c>
      <c r="B207" s="2">
        <v>43837</v>
      </c>
      <c r="C207" t="s">
        <v>930</v>
      </c>
      <c r="D207" t="s">
        <v>932</v>
      </c>
      <c r="E207">
        <v>5</v>
      </c>
      <c r="F207" t="str">
        <f>_xlfn.XLOOKUP(orders!C207,customers!A207:A2327,customers!B207:B2327,,0)</f>
        <v>Rob Dowd</v>
      </c>
      <c r="G207" t="str">
        <v>Consumer</v>
      </c>
      <c r="H207" t="str">
        <v>Henderson</v>
      </c>
      <c r="I207" t="str">
        <v>Kentucky</v>
      </c>
      <c r="J207" t="str">
        <v>South</v>
      </c>
      <c r="K207" t="str">
        <f>INDEX(products!$A$1:$G$2122,MATCH(orders!$D207,products!$A$1:$A$2122,0),MATCH(orders!K$1,products!$A$1:$G$1,0))</f>
        <v>Fur</v>
      </c>
      <c r="L207" s="3">
        <f>INDEX(products!$A$1:$G$2122,MATCH(orders!$D207,products!$A$1:$A$2122,0),MATCH(orders!L$1,products!$A$1:$G$1,0))</f>
        <v>4.82</v>
      </c>
      <c r="M207">
        <f>INDEX(products!$A$1:$G$2122,MATCH(orders!$D207,products!$A$1:$A$2122,0),MATCH(orders!M$1,products!$A$1:$G$1,0))</f>
        <v>0</v>
      </c>
      <c r="N207" s="3">
        <f t="shared" si="6"/>
        <v>24.1</v>
      </c>
      <c r="O207" t="str">
        <f t="shared" si="7"/>
        <v>Furnishings</v>
      </c>
    </row>
    <row r="208" spans="1:15" x14ac:dyDescent="0.55000000000000004">
      <c r="A208" t="s">
        <v>929</v>
      </c>
      <c r="B208" s="2">
        <v>44207</v>
      </c>
      <c r="C208" t="s">
        <v>930</v>
      </c>
      <c r="D208" t="s">
        <v>354</v>
      </c>
      <c r="E208">
        <v>7</v>
      </c>
      <c r="F208" t="str">
        <f>_xlfn.XLOOKUP(orders!C208,customers!A208:A2328,customers!B208:B2328,,0)</f>
        <v>Rob Dowd</v>
      </c>
      <c r="G208" t="str">
        <v>Consumer</v>
      </c>
      <c r="H208" t="str">
        <v>Henderson</v>
      </c>
      <c r="I208" t="str">
        <v>Kentucky</v>
      </c>
      <c r="J208" t="str">
        <v>South</v>
      </c>
      <c r="K208" t="str">
        <f>INDEX(products!$A$1:$G$2122,MATCH(orders!$D208,products!$A$1:$A$2122,0),MATCH(orders!K$1,products!$A$1:$G$1,0))</f>
        <v>Fur</v>
      </c>
      <c r="L208" s="3">
        <f>INDEX(products!$A$1:$G$2122,MATCH(orders!$D208,products!$A$1:$A$2122,0),MATCH(orders!L$1,products!$A$1:$G$1,0))</f>
        <v>4.7299999999999995</v>
      </c>
      <c r="M208">
        <f>INDEX(products!$A$1:$G$2122,MATCH(orders!$D208,products!$A$1:$A$2122,0),MATCH(orders!M$1,products!$A$1:$G$1,0))</f>
        <v>0.2</v>
      </c>
      <c r="N208" s="3">
        <f t="shared" si="6"/>
        <v>26.488</v>
      </c>
      <c r="O208" t="str">
        <f t="shared" si="7"/>
        <v>Furnishings</v>
      </c>
    </row>
    <row r="209" spans="1:15" x14ac:dyDescent="0.55000000000000004">
      <c r="A209" t="s">
        <v>934</v>
      </c>
      <c r="B209" s="2">
        <v>44515</v>
      </c>
      <c r="C209" t="s">
        <v>935</v>
      </c>
      <c r="D209" t="s">
        <v>317</v>
      </c>
      <c r="E209">
        <v>7</v>
      </c>
      <c r="F209" t="str">
        <f>_xlfn.XLOOKUP(orders!C209,customers!A209:A2329,customers!B209:B2329,,0)</f>
        <v>Rick Hansen</v>
      </c>
      <c r="G209" t="str">
        <v>Consumer</v>
      </c>
      <c r="H209" t="str">
        <v>New York City</v>
      </c>
      <c r="I209" t="str">
        <v>New York</v>
      </c>
      <c r="J209" t="str">
        <v>East</v>
      </c>
      <c r="K209" t="str">
        <f>INDEX(products!$A$1:$G$2122,MATCH(orders!$D209,products!$A$1:$A$2122,0),MATCH(orders!K$1,products!$A$1:$G$1,0))</f>
        <v>Tab</v>
      </c>
      <c r="L209" s="3">
        <f>INDEX(products!$A$1:$G$2122,MATCH(orders!$D209,products!$A$1:$A$2122,0),MATCH(orders!L$1,products!$A$1:$G$1,0))</f>
        <v>259.70999999999998</v>
      </c>
      <c r="M209">
        <f>INDEX(products!$A$1:$G$2122,MATCH(orders!$D209,products!$A$1:$A$2122,0),MATCH(orders!M$1,products!$A$1:$G$1,0))</f>
        <v>0.2</v>
      </c>
      <c r="N209" s="3">
        <f t="shared" si="6"/>
        <v>1454.376</v>
      </c>
      <c r="O209" t="str">
        <f t="shared" si="7"/>
        <v>Tables</v>
      </c>
    </row>
    <row r="210" spans="1:15" x14ac:dyDescent="0.55000000000000004">
      <c r="A210" t="s">
        <v>937</v>
      </c>
      <c r="B210" s="2">
        <v>43619</v>
      </c>
      <c r="C210" t="s">
        <v>938</v>
      </c>
      <c r="D210" t="s">
        <v>940</v>
      </c>
      <c r="E210">
        <v>4</v>
      </c>
      <c r="F210" t="str">
        <f>_xlfn.XLOOKUP(orders!C210,customers!A210:A2330,customers!B210:B2330,,0)</f>
        <v>Vivek Gonzalez</v>
      </c>
      <c r="G210" t="str">
        <v>Consumer</v>
      </c>
      <c r="H210" t="str">
        <v>San Diego</v>
      </c>
      <c r="I210" t="str">
        <v>California</v>
      </c>
      <c r="J210" t="str">
        <v>West</v>
      </c>
      <c r="K210" t="str">
        <f>INDEX(products!$A$1:$G$2122,MATCH(orders!$D210,products!$A$1:$A$2122,0),MATCH(orders!K$1,products!$A$1:$G$1,0))</f>
        <v>Fur</v>
      </c>
      <c r="L210" s="3">
        <f>INDEX(products!$A$1:$G$2122,MATCH(orders!$D210,products!$A$1:$A$2122,0),MATCH(orders!L$1,products!$A$1:$G$1,0))</f>
        <v>37.93</v>
      </c>
      <c r="M210">
        <f>INDEX(products!$A$1:$G$2122,MATCH(orders!$D210,products!$A$1:$A$2122,0),MATCH(orders!M$1,products!$A$1:$G$1,0))</f>
        <v>0</v>
      </c>
      <c r="N210" s="3">
        <f t="shared" si="6"/>
        <v>151.72</v>
      </c>
      <c r="O210" t="str">
        <f t="shared" si="7"/>
        <v>Furnishings</v>
      </c>
    </row>
    <row r="211" spans="1:15" x14ac:dyDescent="0.55000000000000004">
      <c r="A211" t="s">
        <v>942</v>
      </c>
      <c r="B211" s="2">
        <v>44182</v>
      </c>
      <c r="C211" t="s">
        <v>186</v>
      </c>
      <c r="D211" t="s">
        <v>69</v>
      </c>
      <c r="E211">
        <v>3</v>
      </c>
      <c r="F211" t="str">
        <f>_xlfn.XLOOKUP(orders!C211,customers!A211:A2331,customers!B211:B2331,,0)</f>
        <v>Philip Fox</v>
      </c>
      <c r="G211" t="str">
        <v>Consumer</v>
      </c>
      <c r="H211" t="str">
        <v>Bloomington</v>
      </c>
      <c r="I211" t="str">
        <v>Illinois</v>
      </c>
      <c r="J211" t="str">
        <v>Central</v>
      </c>
      <c r="K211" t="str">
        <f>INDEX(products!$A$1:$G$2122,MATCH(orders!$D211,products!$A$1:$A$2122,0),MATCH(orders!K$1,products!$A$1:$G$1,0))</f>
        <v>Fur</v>
      </c>
      <c r="L211" s="3">
        <f>INDEX(products!$A$1:$G$2122,MATCH(orders!$D211,products!$A$1:$A$2122,0),MATCH(orders!L$1,products!$A$1:$G$1,0))</f>
        <v>51.75</v>
      </c>
      <c r="M211">
        <f>INDEX(products!$A$1:$G$2122,MATCH(orders!$D211,products!$A$1:$A$2122,0),MATCH(orders!M$1,products!$A$1:$G$1,0))</f>
        <v>0.2</v>
      </c>
      <c r="N211" s="3">
        <f t="shared" si="6"/>
        <v>124.2</v>
      </c>
      <c r="O211" t="str">
        <f t="shared" si="7"/>
        <v>Furnishings</v>
      </c>
    </row>
    <row r="212" spans="1:15" x14ac:dyDescent="0.55000000000000004">
      <c r="A212" t="s">
        <v>944</v>
      </c>
      <c r="B212" s="2">
        <v>44234</v>
      </c>
      <c r="C212" t="s">
        <v>945</v>
      </c>
      <c r="D212" t="s">
        <v>266</v>
      </c>
      <c r="E212">
        <v>13</v>
      </c>
      <c r="F212" t="str">
        <f>_xlfn.XLOOKUP(orders!C212,customers!A212:A2332,customers!B212:B2332,,0)</f>
        <v>John Stevenson</v>
      </c>
      <c r="G212" t="str">
        <v>Consumer</v>
      </c>
      <c r="H212" t="str">
        <v>Seattle</v>
      </c>
      <c r="I212" t="str">
        <v>Washington</v>
      </c>
      <c r="J212" t="str">
        <v>West</v>
      </c>
      <c r="K212" t="str">
        <f>INDEX(products!$A$1:$G$2122,MATCH(orders!$D212,products!$A$1:$A$2122,0),MATCH(orders!K$1,products!$A$1:$G$1,0))</f>
        <v>Tab</v>
      </c>
      <c r="L212" s="3">
        <f>INDEX(products!$A$1:$G$2122,MATCH(orders!$D212,products!$A$1:$A$2122,0),MATCH(orders!L$1,products!$A$1:$G$1,0))</f>
        <v>124.49000000000001</v>
      </c>
      <c r="M212">
        <f>INDEX(products!$A$1:$G$2122,MATCH(orders!$D212,products!$A$1:$A$2122,0),MATCH(orders!M$1,products!$A$1:$G$1,0))</f>
        <v>0</v>
      </c>
      <c r="N212" s="3">
        <f t="shared" si="6"/>
        <v>1618.3700000000001</v>
      </c>
      <c r="O212" t="str">
        <f t="shared" si="7"/>
        <v>Tables</v>
      </c>
    </row>
    <row r="213" spans="1:15" x14ac:dyDescent="0.55000000000000004">
      <c r="A213" t="s">
        <v>947</v>
      </c>
      <c r="B213" s="2">
        <v>44270</v>
      </c>
      <c r="C213" t="s">
        <v>948</v>
      </c>
      <c r="D213" t="s">
        <v>950</v>
      </c>
      <c r="E213">
        <v>2</v>
      </c>
      <c r="F213" t="str">
        <f>_xlfn.XLOOKUP(orders!C213,customers!A213:A2333,customers!B213:B2333,,0)</f>
        <v>Kalyca Meade</v>
      </c>
      <c r="G213" t="str">
        <v>Corporate</v>
      </c>
      <c r="H213" t="str">
        <v>New York City</v>
      </c>
      <c r="I213" t="str">
        <v>New York</v>
      </c>
      <c r="J213" t="str">
        <v>East</v>
      </c>
      <c r="K213" t="str">
        <f>INDEX(products!$A$1:$G$2122,MATCH(orders!$D213,products!$A$1:$A$2122,0),MATCH(orders!K$1,products!$A$1:$G$1,0))</f>
        <v>Fur</v>
      </c>
      <c r="L213" s="3">
        <f>INDEX(products!$A$1:$G$2122,MATCH(orders!$D213,products!$A$1:$A$2122,0),MATCH(orders!L$1,products!$A$1:$G$1,0))</f>
        <v>6.98</v>
      </c>
      <c r="M213">
        <f>INDEX(products!$A$1:$G$2122,MATCH(orders!$D213,products!$A$1:$A$2122,0),MATCH(orders!M$1,products!$A$1:$G$1,0))</f>
        <v>0</v>
      </c>
      <c r="N213" s="3">
        <f t="shared" si="6"/>
        <v>13.96</v>
      </c>
      <c r="O213" t="str">
        <f t="shared" si="7"/>
        <v>Furnishings</v>
      </c>
    </row>
    <row r="214" spans="1:15" x14ac:dyDescent="0.55000000000000004">
      <c r="A214" t="s">
        <v>947</v>
      </c>
      <c r="B214" s="2">
        <v>44777</v>
      </c>
      <c r="C214" t="s">
        <v>948</v>
      </c>
      <c r="D214" t="s">
        <v>852</v>
      </c>
      <c r="E214">
        <v>3</v>
      </c>
      <c r="F214" t="str">
        <f>_xlfn.XLOOKUP(orders!C214,customers!A214:A2334,customers!B214:B2334,,0)</f>
        <v>Kalyca Meade</v>
      </c>
      <c r="G214" t="str">
        <v>Corporate</v>
      </c>
      <c r="H214" t="str">
        <v>New York City</v>
      </c>
      <c r="I214" t="str">
        <v>New York</v>
      </c>
      <c r="J214" t="str">
        <v>East</v>
      </c>
      <c r="K214" t="str">
        <f>INDEX(products!$A$1:$G$2122,MATCH(orders!$D214,products!$A$1:$A$2122,0),MATCH(orders!K$1,products!$A$1:$G$1,0))</f>
        <v>Fur</v>
      </c>
      <c r="L214" s="3">
        <f>INDEX(products!$A$1:$G$2122,MATCH(orders!$D214,products!$A$1:$A$2122,0),MATCH(orders!L$1,products!$A$1:$G$1,0))</f>
        <v>51.94</v>
      </c>
      <c r="M214">
        <f>INDEX(products!$A$1:$G$2122,MATCH(orders!$D214,products!$A$1:$A$2122,0),MATCH(orders!M$1,products!$A$1:$G$1,0))</f>
        <v>0</v>
      </c>
      <c r="N214" s="3">
        <f t="shared" si="6"/>
        <v>155.82</v>
      </c>
      <c r="O214" t="str">
        <f t="shared" si="7"/>
        <v>Furnishings</v>
      </c>
    </row>
    <row r="215" spans="1:15" x14ac:dyDescent="0.55000000000000004">
      <c r="A215" t="s">
        <v>952</v>
      </c>
      <c r="B215" s="2">
        <v>43484</v>
      </c>
      <c r="C215" t="s">
        <v>846</v>
      </c>
      <c r="D215" t="s">
        <v>954</v>
      </c>
      <c r="E215">
        <v>3</v>
      </c>
      <c r="F215" t="str">
        <f>_xlfn.XLOOKUP(orders!C215,customers!A215:A2335,customers!B215:B2335,,0)</f>
        <v>Greg Tran</v>
      </c>
      <c r="G215" t="str">
        <v>Consumer</v>
      </c>
      <c r="H215" t="str">
        <v>New York City</v>
      </c>
      <c r="I215" t="str">
        <v>New York</v>
      </c>
      <c r="J215" t="str">
        <v>East</v>
      </c>
      <c r="K215" t="str">
        <f>INDEX(products!$A$1:$G$2122,MATCH(orders!$D215,products!$A$1:$A$2122,0),MATCH(orders!K$1,products!$A$1:$G$1,0))</f>
        <v>Cha</v>
      </c>
      <c r="L215" s="3">
        <f>INDEX(products!$A$1:$G$2122,MATCH(orders!$D215,products!$A$1:$A$2122,0),MATCH(orders!L$1,products!$A$1:$G$1,0))</f>
        <v>422.51</v>
      </c>
      <c r="M215">
        <f>INDEX(products!$A$1:$G$2122,MATCH(orders!$D215,products!$A$1:$A$2122,0),MATCH(orders!M$1,products!$A$1:$G$1,0))</f>
        <v>0</v>
      </c>
      <c r="N215" s="3">
        <f t="shared" si="6"/>
        <v>1267.53</v>
      </c>
      <c r="O215" t="str">
        <f t="shared" si="7"/>
        <v>Chairs</v>
      </c>
    </row>
    <row r="216" spans="1:15" x14ac:dyDescent="0.55000000000000004">
      <c r="A216" t="s">
        <v>956</v>
      </c>
      <c r="B216" s="2">
        <v>44643</v>
      </c>
      <c r="C216" t="s">
        <v>957</v>
      </c>
      <c r="D216" t="s">
        <v>548</v>
      </c>
      <c r="E216">
        <v>3</v>
      </c>
      <c r="F216" t="str">
        <f>_xlfn.XLOOKUP(orders!C216,customers!A216:A2336,customers!B216:B2336,,0)</f>
        <v>Laura Armstrong</v>
      </c>
      <c r="G216" t="str">
        <v>Corporate</v>
      </c>
      <c r="H216" t="str">
        <v>Hackensack</v>
      </c>
      <c r="I216" t="str">
        <v>New Jersey</v>
      </c>
      <c r="J216" t="str">
        <v>East</v>
      </c>
      <c r="K216" t="str">
        <f>INDEX(products!$A$1:$G$2122,MATCH(orders!$D216,products!$A$1:$A$2122,0),MATCH(orders!K$1,products!$A$1:$G$1,0))</f>
        <v>Cha</v>
      </c>
      <c r="L216" s="3">
        <f>INDEX(products!$A$1:$G$2122,MATCH(orders!$D216,products!$A$1:$A$2122,0),MATCH(orders!L$1,products!$A$1:$G$1,0))</f>
        <v>284.98</v>
      </c>
      <c r="M216">
        <f>INDEX(products!$A$1:$G$2122,MATCH(orders!$D216,products!$A$1:$A$2122,0),MATCH(orders!M$1,products!$A$1:$G$1,0))</f>
        <v>0.2</v>
      </c>
      <c r="N216" s="3">
        <f t="shared" si="6"/>
        <v>683.95200000000011</v>
      </c>
      <c r="O216" t="str">
        <f t="shared" si="7"/>
        <v>Chairs</v>
      </c>
    </row>
    <row r="217" spans="1:15" x14ac:dyDescent="0.55000000000000004">
      <c r="A217" t="s">
        <v>956</v>
      </c>
      <c r="B217" s="2">
        <v>44476</v>
      </c>
      <c r="C217" t="s">
        <v>957</v>
      </c>
      <c r="D217" t="s">
        <v>152</v>
      </c>
      <c r="E217">
        <v>9</v>
      </c>
      <c r="F217" t="str">
        <f>_xlfn.XLOOKUP(orders!C217,customers!A217:A2337,customers!B217:B2337,,0)</f>
        <v>Laura Armstrong</v>
      </c>
      <c r="G217" t="str">
        <v>Corporate</v>
      </c>
      <c r="H217" t="str">
        <v>Hackensack</v>
      </c>
      <c r="I217" t="str">
        <v>New Jersey</v>
      </c>
      <c r="J217" t="str">
        <v>East</v>
      </c>
      <c r="K217" t="str">
        <f>INDEX(products!$A$1:$G$2122,MATCH(orders!$D217,products!$A$1:$A$2122,0),MATCH(orders!K$1,products!$A$1:$G$1,0))</f>
        <v>Fur</v>
      </c>
      <c r="L217" s="3">
        <f>INDEX(products!$A$1:$G$2122,MATCH(orders!$D217,products!$A$1:$A$2122,0),MATCH(orders!L$1,products!$A$1:$G$1,0))</f>
        <v>13.790000000000001</v>
      </c>
      <c r="M217">
        <f>INDEX(products!$A$1:$G$2122,MATCH(orders!$D217,products!$A$1:$A$2122,0),MATCH(orders!M$1,products!$A$1:$G$1,0))</f>
        <v>0</v>
      </c>
      <c r="N217" s="3">
        <f t="shared" si="6"/>
        <v>124.11000000000001</v>
      </c>
      <c r="O217" t="str">
        <f t="shared" si="7"/>
        <v>Furnishings</v>
      </c>
    </row>
    <row r="218" spans="1:15" x14ac:dyDescent="0.55000000000000004">
      <c r="A218" t="s">
        <v>959</v>
      </c>
      <c r="B218" s="2">
        <v>43544</v>
      </c>
      <c r="C218" t="s">
        <v>960</v>
      </c>
      <c r="D218" t="s">
        <v>963</v>
      </c>
      <c r="E218">
        <v>2</v>
      </c>
      <c r="F218" t="str">
        <f>_xlfn.XLOOKUP(orders!C218,customers!A218:A2338,customers!B218:B2338,,0)</f>
        <v>Ed Ludwig</v>
      </c>
      <c r="G218" t="str">
        <v>Home Office</v>
      </c>
      <c r="H218" t="str">
        <v>Jefferson City</v>
      </c>
      <c r="I218" t="str">
        <v>Missouri</v>
      </c>
      <c r="J218" t="str">
        <v>Central</v>
      </c>
      <c r="K218" t="str">
        <f>INDEX(products!$A$1:$G$2122,MATCH(orders!$D218,products!$A$1:$A$2122,0),MATCH(orders!K$1,products!$A$1:$G$1,0))</f>
        <v>Fur</v>
      </c>
      <c r="L218" s="3">
        <f>INDEX(products!$A$1:$G$2122,MATCH(orders!$D218,products!$A$1:$A$2122,0),MATCH(orders!L$1,products!$A$1:$G$1,0))</f>
        <v>43.31</v>
      </c>
      <c r="M218">
        <f>INDEX(products!$A$1:$G$2122,MATCH(orders!$D218,products!$A$1:$A$2122,0),MATCH(orders!M$1,products!$A$1:$G$1,0))</f>
        <v>0</v>
      </c>
      <c r="N218" s="3">
        <f t="shared" si="6"/>
        <v>86.62</v>
      </c>
      <c r="O218" t="str">
        <f t="shared" si="7"/>
        <v>Furnishings</v>
      </c>
    </row>
    <row r="219" spans="1:15" x14ac:dyDescent="0.55000000000000004">
      <c r="A219" t="s">
        <v>965</v>
      </c>
      <c r="B219" s="2">
        <v>44545</v>
      </c>
      <c r="C219" t="s">
        <v>966</v>
      </c>
      <c r="D219" t="s">
        <v>757</v>
      </c>
      <c r="E219">
        <v>4</v>
      </c>
      <c r="F219" t="str">
        <f>_xlfn.XLOOKUP(orders!C219,customers!A219:A2339,customers!B219:B2339,,0)</f>
        <v>Robert Dilbeck</v>
      </c>
      <c r="G219" t="str">
        <v>Home Office</v>
      </c>
      <c r="H219" t="str">
        <v>Saint Peters</v>
      </c>
      <c r="I219" t="str">
        <v>Missouri</v>
      </c>
      <c r="J219" t="str">
        <v>Central</v>
      </c>
      <c r="K219" t="str">
        <f>INDEX(products!$A$1:$G$2122,MATCH(orders!$D219,products!$A$1:$A$2122,0),MATCH(orders!K$1,products!$A$1:$G$1,0))</f>
        <v>Tab</v>
      </c>
      <c r="L219" s="3">
        <f>INDEX(products!$A$1:$G$2122,MATCH(orders!$D219,products!$A$1:$A$2122,0),MATCH(orders!L$1,products!$A$1:$G$1,0))</f>
        <v>174.29</v>
      </c>
      <c r="M219">
        <f>INDEX(products!$A$1:$G$2122,MATCH(orders!$D219,products!$A$1:$A$2122,0),MATCH(orders!M$1,products!$A$1:$G$1,0))</f>
        <v>0.45</v>
      </c>
      <c r="N219" s="3">
        <f t="shared" si="6"/>
        <v>383.43799999999999</v>
      </c>
      <c r="O219" t="str">
        <f t="shared" si="7"/>
        <v>Tables</v>
      </c>
    </row>
    <row r="220" spans="1:15" x14ac:dyDescent="0.55000000000000004">
      <c r="A220" t="s">
        <v>969</v>
      </c>
      <c r="B220" s="2">
        <v>44720</v>
      </c>
      <c r="C220" t="s">
        <v>970</v>
      </c>
      <c r="D220" t="s">
        <v>972</v>
      </c>
      <c r="E220">
        <v>3</v>
      </c>
      <c r="F220" t="str">
        <f>_xlfn.XLOOKUP(orders!C220,customers!A220:A2340,customers!B220:B2340,,0)</f>
        <v>Mary O'Rourke</v>
      </c>
      <c r="G220" t="str">
        <v>Consumer</v>
      </c>
      <c r="H220" t="str">
        <v>New York City</v>
      </c>
      <c r="I220" t="str">
        <v>New York</v>
      </c>
      <c r="J220" t="str">
        <v>East</v>
      </c>
      <c r="K220" t="str">
        <f>INDEX(products!$A$1:$G$2122,MATCH(orders!$D220,products!$A$1:$A$2122,0),MATCH(orders!K$1,products!$A$1:$G$1,0))</f>
        <v>BkCs</v>
      </c>
      <c r="L220" s="3">
        <f>INDEX(products!$A$1:$G$2122,MATCH(orders!$D220,products!$A$1:$A$2122,0),MATCH(orders!L$1,products!$A$1:$G$1,0))</f>
        <v>300.97999999999996</v>
      </c>
      <c r="M220">
        <f>INDEX(products!$A$1:$G$2122,MATCH(orders!$D220,products!$A$1:$A$2122,0),MATCH(orders!M$1,products!$A$1:$G$1,0))</f>
        <v>0.2</v>
      </c>
      <c r="N220" s="3">
        <f t="shared" si="6"/>
        <v>722.35199999999986</v>
      </c>
      <c r="O220" t="str">
        <f t="shared" si="7"/>
        <v>Book Cases</v>
      </c>
    </row>
    <row r="221" spans="1:15" x14ac:dyDescent="0.55000000000000004">
      <c r="A221" t="s">
        <v>974</v>
      </c>
      <c r="B221" s="2">
        <v>43813</v>
      </c>
      <c r="C221" t="s">
        <v>81</v>
      </c>
      <c r="D221" t="s">
        <v>976</v>
      </c>
      <c r="E221">
        <v>14</v>
      </c>
      <c r="F221" t="str">
        <f>_xlfn.XLOOKUP(orders!C221,customers!A221:A2341,customers!B221:B2341,,0)</f>
        <v>Steve Nguyen</v>
      </c>
      <c r="G221" t="str">
        <v>Home Office</v>
      </c>
      <c r="H221" t="str">
        <v>Houston</v>
      </c>
      <c r="I221" t="str">
        <v>Texas</v>
      </c>
      <c r="J221" t="str">
        <v>Central</v>
      </c>
      <c r="K221" t="str">
        <f>INDEX(products!$A$1:$G$2122,MATCH(orders!$D221,products!$A$1:$A$2122,0),MATCH(orders!K$1,products!$A$1:$G$1,0))</f>
        <v>Cha</v>
      </c>
      <c r="L221" s="3">
        <f>INDEX(products!$A$1:$G$2122,MATCH(orders!$D221,products!$A$1:$A$2122,0),MATCH(orders!L$1,products!$A$1:$G$1,0))</f>
        <v>25.98</v>
      </c>
      <c r="M221">
        <f>INDEX(products!$A$1:$G$2122,MATCH(orders!$D221,products!$A$1:$A$2122,0),MATCH(orders!M$1,products!$A$1:$G$1,0))</f>
        <v>0.3</v>
      </c>
      <c r="N221" s="3">
        <f t="shared" si="6"/>
        <v>254.60400000000001</v>
      </c>
      <c r="O221" t="str">
        <f t="shared" si="7"/>
        <v>Chairs</v>
      </c>
    </row>
    <row r="222" spans="1:15" x14ac:dyDescent="0.55000000000000004">
      <c r="A222" t="s">
        <v>978</v>
      </c>
      <c r="B222" s="2">
        <v>44296</v>
      </c>
      <c r="C222" t="s">
        <v>816</v>
      </c>
      <c r="D222" t="s">
        <v>159</v>
      </c>
      <c r="E222">
        <v>3</v>
      </c>
      <c r="F222" t="str">
        <f>_xlfn.XLOOKUP(orders!C222,customers!A222:A2342,customers!B222:B2342,,0)</f>
        <v>Zuschuss Carroll</v>
      </c>
      <c r="G222" t="str">
        <v>Consumer</v>
      </c>
      <c r="H222" t="str">
        <v>Edmonds</v>
      </c>
      <c r="I222" t="str">
        <v>Washington</v>
      </c>
      <c r="J222" t="str">
        <v>West</v>
      </c>
      <c r="K222" t="str">
        <f>INDEX(products!$A$1:$G$2122,MATCH(orders!$D222,products!$A$1:$A$2122,0),MATCH(orders!K$1,products!$A$1:$G$1,0))</f>
        <v>Fur</v>
      </c>
      <c r="L222" s="3">
        <f>INDEX(products!$A$1:$G$2122,MATCH(orders!$D222,products!$A$1:$A$2122,0),MATCH(orders!L$1,products!$A$1:$G$1,0))</f>
        <v>42.65</v>
      </c>
      <c r="M222">
        <f>INDEX(products!$A$1:$G$2122,MATCH(orders!$D222,products!$A$1:$A$2122,0),MATCH(orders!M$1,products!$A$1:$G$1,0))</f>
        <v>0.2</v>
      </c>
      <c r="N222" s="3">
        <f t="shared" si="6"/>
        <v>102.36</v>
      </c>
      <c r="O222" t="str">
        <f t="shared" si="7"/>
        <v>Furnishings</v>
      </c>
    </row>
    <row r="223" spans="1:15" x14ac:dyDescent="0.55000000000000004">
      <c r="A223" t="s">
        <v>980</v>
      </c>
      <c r="B223" s="2">
        <v>43900</v>
      </c>
      <c r="C223" t="s">
        <v>981</v>
      </c>
      <c r="D223" t="s">
        <v>983</v>
      </c>
      <c r="E223">
        <v>2</v>
      </c>
      <c r="F223" t="str">
        <f>_xlfn.XLOOKUP(orders!C223,customers!A223:A2343,customers!B223:B2343,,0)</f>
        <v>Deirdre Greer</v>
      </c>
      <c r="G223" t="str">
        <v>Corporate</v>
      </c>
      <c r="H223" t="str">
        <v>Philadelphia</v>
      </c>
      <c r="I223" t="str">
        <v>Pennsylvania</v>
      </c>
      <c r="J223" t="str">
        <v>East</v>
      </c>
      <c r="K223" t="str">
        <f>INDEX(products!$A$1:$G$2122,MATCH(orders!$D223,products!$A$1:$A$2122,0),MATCH(orders!K$1,products!$A$1:$G$1,0))</f>
        <v>Fur</v>
      </c>
      <c r="L223" s="3">
        <f>INDEX(products!$A$1:$G$2122,MATCH(orders!$D223,products!$A$1:$A$2122,0),MATCH(orders!L$1,products!$A$1:$G$1,0))</f>
        <v>105.28999999999999</v>
      </c>
      <c r="M223">
        <f>INDEX(products!$A$1:$G$2122,MATCH(orders!$D223,products!$A$1:$A$2122,0),MATCH(orders!M$1,products!$A$1:$G$1,0))</f>
        <v>0.2</v>
      </c>
      <c r="N223" s="3">
        <f t="shared" si="6"/>
        <v>168.464</v>
      </c>
      <c r="O223" t="str">
        <f t="shared" si="7"/>
        <v>Furnishings</v>
      </c>
    </row>
    <row r="224" spans="1:15" x14ac:dyDescent="0.55000000000000004">
      <c r="A224" t="s">
        <v>980</v>
      </c>
      <c r="B224" s="2">
        <v>44120</v>
      </c>
      <c r="C224" t="s">
        <v>981</v>
      </c>
      <c r="D224" t="s">
        <v>985</v>
      </c>
      <c r="E224">
        <v>9</v>
      </c>
      <c r="F224" t="str">
        <f>_xlfn.XLOOKUP(orders!C224,customers!A224:A2344,customers!B224:B2344,,0)</f>
        <v>Deirdre Greer</v>
      </c>
      <c r="G224" t="str">
        <v>Corporate</v>
      </c>
      <c r="H224" t="str">
        <v>Philadelphia</v>
      </c>
      <c r="I224" t="str">
        <v>Pennsylvania</v>
      </c>
      <c r="J224" t="str">
        <v>East</v>
      </c>
      <c r="K224" t="str">
        <f>INDEX(products!$A$1:$G$2122,MATCH(orders!$D224,products!$A$1:$A$2122,0),MATCH(orders!K$1,products!$A$1:$G$1,0))</f>
        <v>Fur</v>
      </c>
      <c r="L224" s="3">
        <f>INDEX(products!$A$1:$G$2122,MATCH(orders!$D224,products!$A$1:$A$2122,0),MATCH(orders!L$1,products!$A$1:$G$1,0))</f>
        <v>39.289999999999992</v>
      </c>
      <c r="M224">
        <f>INDEX(products!$A$1:$G$2122,MATCH(orders!$D224,products!$A$1:$A$2122,0),MATCH(orders!M$1,products!$A$1:$G$1,0))</f>
        <v>0.2</v>
      </c>
      <c r="N224" s="3">
        <f t="shared" si="6"/>
        <v>282.88799999999992</v>
      </c>
      <c r="O224" t="str">
        <f t="shared" si="7"/>
        <v>Furnishings</v>
      </c>
    </row>
    <row r="225" spans="1:15" x14ac:dyDescent="0.55000000000000004">
      <c r="A225" t="s">
        <v>987</v>
      </c>
      <c r="B225" s="2">
        <v>43746</v>
      </c>
      <c r="C225" t="s">
        <v>988</v>
      </c>
      <c r="D225" t="s">
        <v>990</v>
      </c>
      <c r="E225">
        <v>2</v>
      </c>
      <c r="F225" t="str">
        <f>_xlfn.XLOOKUP(orders!C225,customers!A225:A2345,customers!B225:B2345,,0)</f>
        <v>Nicole Fjeld</v>
      </c>
      <c r="G225" t="str">
        <v>Home Office</v>
      </c>
      <c r="H225" t="str">
        <v>New York City</v>
      </c>
      <c r="I225" t="str">
        <v>New York</v>
      </c>
      <c r="J225" t="str">
        <v>East</v>
      </c>
      <c r="K225" t="str">
        <f>INDEX(products!$A$1:$G$2122,MATCH(orders!$D225,products!$A$1:$A$2122,0),MATCH(orders!K$1,products!$A$1:$G$1,0))</f>
        <v>Fur</v>
      </c>
      <c r="L225" s="3">
        <f>INDEX(products!$A$1:$G$2122,MATCH(orders!$D225,products!$A$1:$A$2122,0),MATCH(orders!L$1,products!$A$1:$G$1,0))</f>
        <v>54.2</v>
      </c>
      <c r="M225">
        <f>INDEX(products!$A$1:$G$2122,MATCH(orders!$D225,products!$A$1:$A$2122,0),MATCH(orders!M$1,products!$A$1:$G$1,0))</f>
        <v>0</v>
      </c>
      <c r="N225" s="3">
        <f t="shared" si="6"/>
        <v>108.4</v>
      </c>
      <c r="O225" t="str">
        <f t="shared" si="7"/>
        <v>Furnishings</v>
      </c>
    </row>
    <row r="226" spans="1:15" x14ac:dyDescent="0.55000000000000004">
      <c r="A226" t="s">
        <v>992</v>
      </c>
      <c r="B226" s="2">
        <v>43830</v>
      </c>
      <c r="C226" t="s">
        <v>993</v>
      </c>
      <c r="D226" t="s">
        <v>461</v>
      </c>
      <c r="E226">
        <v>2</v>
      </c>
      <c r="F226" t="str">
        <f>_xlfn.XLOOKUP(orders!C226,customers!A226:A2346,customers!B226:B2346,,0)</f>
        <v>Julia Dunbar</v>
      </c>
      <c r="G226" t="str">
        <v>Consumer</v>
      </c>
      <c r="H226" t="str">
        <v>Houston</v>
      </c>
      <c r="I226" t="str">
        <v>Texas</v>
      </c>
      <c r="J226" t="str">
        <v>Central</v>
      </c>
      <c r="K226" t="str">
        <f>INDEX(products!$A$1:$G$2122,MATCH(orders!$D226,products!$A$1:$A$2122,0),MATCH(orders!K$1,products!$A$1:$G$1,0))</f>
        <v>Cha</v>
      </c>
      <c r="L226" s="3">
        <f>INDEX(products!$A$1:$G$2122,MATCH(orders!$D226,products!$A$1:$A$2122,0),MATCH(orders!L$1,products!$A$1:$G$1,0))</f>
        <v>76.98</v>
      </c>
      <c r="M226">
        <f>INDEX(products!$A$1:$G$2122,MATCH(orders!$D226,products!$A$1:$A$2122,0),MATCH(orders!M$1,products!$A$1:$G$1,0))</f>
        <v>0.1</v>
      </c>
      <c r="N226" s="3">
        <f t="shared" si="6"/>
        <v>138.56400000000002</v>
      </c>
      <c r="O226" t="str">
        <f t="shared" si="7"/>
        <v>Chairs</v>
      </c>
    </row>
    <row r="227" spans="1:15" x14ac:dyDescent="0.55000000000000004">
      <c r="A227" t="s">
        <v>995</v>
      </c>
      <c r="B227" s="2">
        <v>43910</v>
      </c>
      <c r="C227" t="s">
        <v>996</v>
      </c>
      <c r="D227" t="s">
        <v>115</v>
      </c>
      <c r="E227">
        <v>4</v>
      </c>
      <c r="F227" t="str">
        <f>_xlfn.XLOOKUP(orders!C227,customers!A227:A2347,customers!B227:B2347,,0)</f>
        <v>Brian DeCherney</v>
      </c>
      <c r="G227" t="str">
        <v>Consumer</v>
      </c>
      <c r="H227" t="str">
        <v>San Francisco</v>
      </c>
      <c r="I227" t="str">
        <v>California</v>
      </c>
      <c r="J227" t="str">
        <v>West</v>
      </c>
      <c r="K227" t="str">
        <f>INDEX(products!$A$1:$G$2122,MATCH(orders!$D227,products!$A$1:$A$2122,0),MATCH(orders!K$1,products!$A$1:$G$1,0))</f>
        <v>Cha</v>
      </c>
      <c r="L227" s="3">
        <f>INDEX(products!$A$1:$G$2122,MATCH(orders!$D227,products!$A$1:$A$2122,0),MATCH(orders!L$1,products!$A$1:$G$1,0))</f>
        <v>60.890000000000008</v>
      </c>
      <c r="M227">
        <f>INDEX(products!$A$1:$G$2122,MATCH(orders!$D227,products!$A$1:$A$2122,0),MATCH(orders!M$1,products!$A$1:$G$1,0))</f>
        <v>0.3</v>
      </c>
      <c r="N227" s="3">
        <f t="shared" si="6"/>
        <v>170.49200000000002</v>
      </c>
      <c r="O227" t="str">
        <f t="shared" si="7"/>
        <v>Chairs</v>
      </c>
    </row>
    <row r="228" spans="1:15" x14ac:dyDescent="0.55000000000000004">
      <c r="A228" t="s">
        <v>998</v>
      </c>
      <c r="B228" s="2">
        <v>43910</v>
      </c>
      <c r="C228" t="s">
        <v>999</v>
      </c>
      <c r="D228" t="s">
        <v>1001</v>
      </c>
      <c r="E228">
        <v>9</v>
      </c>
      <c r="F228" t="str">
        <f>_xlfn.XLOOKUP(orders!C228,customers!A228:A2348,customers!B228:B2348,,0)</f>
        <v>Bill Tyler</v>
      </c>
      <c r="G228" t="str">
        <v>Corporate</v>
      </c>
      <c r="H228" t="str">
        <v>Detroit</v>
      </c>
      <c r="I228" t="str">
        <v>Michigan</v>
      </c>
      <c r="J228" t="str">
        <v>Central</v>
      </c>
      <c r="K228" t="str">
        <f>INDEX(products!$A$1:$G$2122,MATCH(orders!$D228,products!$A$1:$A$2122,0),MATCH(orders!K$1,products!$A$1:$G$1,0))</f>
        <v>Cha</v>
      </c>
      <c r="L228" s="3">
        <f>INDEX(products!$A$1:$G$2122,MATCH(orders!$D228,products!$A$1:$A$2122,0),MATCH(orders!L$1,products!$A$1:$G$1,0))</f>
        <v>122.99000000000001</v>
      </c>
      <c r="M228">
        <f>INDEX(products!$A$1:$G$2122,MATCH(orders!$D228,products!$A$1:$A$2122,0),MATCH(orders!M$1,products!$A$1:$G$1,0))</f>
        <v>0</v>
      </c>
      <c r="N228" s="3">
        <f t="shared" si="6"/>
        <v>1106.9100000000001</v>
      </c>
      <c r="O228" t="str">
        <f t="shared" si="7"/>
        <v>Chairs</v>
      </c>
    </row>
    <row r="229" spans="1:15" x14ac:dyDescent="0.55000000000000004">
      <c r="A229" t="s">
        <v>1003</v>
      </c>
      <c r="B229" s="2">
        <v>44284</v>
      </c>
      <c r="C229" t="s">
        <v>1004</v>
      </c>
      <c r="D229" t="s">
        <v>757</v>
      </c>
      <c r="E229">
        <v>8</v>
      </c>
      <c r="F229" t="str">
        <f>_xlfn.XLOOKUP(orders!C229,customers!A229:A2349,customers!B229:B2349,,0)</f>
        <v>Karen Daniels</v>
      </c>
      <c r="G229" t="str">
        <v>Consumer</v>
      </c>
      <c r="H229" t="str">
        <v>Yonkers</v>
      </c>
      <c r="I229" t="str">
        <v>New York</v>
      </c>
      <c r="J229" t="str">
        <v>East</v>
      </c>
      <c r="K229" t="str">
        <f>INDEX(products!$A$1:$G$2122,MATCH(orders!$D229,products!$A$1:$A$2122,0),MATCH(orders!K$1,products!$A$1:$G$1,0))</f>
        <v>Tab</v>
      </c>
      <c r="L229" s="3">
        <f>INDEX(products!$A$1:$G$2122,MATCH(orders!$D229,products!$A$1:$A$2122,0),MATCH(orders!L$1,products!$A$1:$G$1,0))</f>
        <v>174.29</v>
      </c>
      <c r="M229">
        <f>INDEX(products!$A$1:$G$2122,MATCH(orders!$D229,products!$A$1:$A$2122,0),MATCH(orders!M$1,products!$A$1:$G$1,0))</f>
        <v>0.45</v>
      </c>
      <c r="N229" s="3">
        <f t="shared" si="6"/>
        <v>766.87599999999998</v>
      </c>
      <c r="O229" t="str">
        <f t="shared" si="7"/>
        <v>Tables</v>
      </c>
    </row>
    <row r="230" spans="1:15" x14ac:dyDescent="0.55000000000000004">
      <c r="A230" t="s">
        <v>1007</v>
      </c>
      <c r="B230" s="2">
        <v>44512</v>
      </c>
      <c r="C230" t="s">
        <v>911</v>
      </c>
      <c r="D230" t="s">
        <v>375</v>
      </c>
      <c r="E230">
        <v>2</v>
      </c>
      <c r="F230" t="str">
        <f>_xlfn.XLOOKUP(orders!C230,customers!A230:A2350,customers!B230:B2350,,0)</f>
        <v>Lindsay Williams</v>
      </c>
      <c r="G230" t="str">
        <v>Corporate</v>
      </c>
      <c r="H230" t="str">
        <v>San Francisco</v>
      </c>
      <c r="I230" t="str">
        <v>California</v>
      </c>
      <c r="J230" t="str">
        <v>West</v>
      </c>
      <c r="K230" t="str">
        <f>INDEX(products!$A$1:$G$2122,MATCH(orders!$D230,products!$A$1:$A$2122,0),MATCH(orders!K$1,products!$A$1:$G$1,0))</f>
        <v>Fur</v>
      </c>
      <c r="L230" s="3">
        <f>INDEX(products!$A$1:$G$2122,MATCH(orders!$D230,products!$A$1:$A$2122,0),MATCH(orders!L$1,products!$A$1:$G$1,0))</f>
        <v>19.990000000000002</v>
      </c>
      <c r="M230">
        <f>INDEX(products!$A$1:$G$2122,MATCH(orders!$D230,products!$A$1:$A$2122,0),MATCH(orders!M$1,products!$A$1:$G$1,0))</f>
        <v>0.2</v>
      </c>
      <c r="N230" s="3">
        <f t="shared" si="6"/>
        <v>31.984000000000005</v>
      </c>
      <c r="O230" t="str">
        <f t="shared" si="7"/>
        <v>Furnishings</v>
      </c>
    </row>
    <row r="231" spans="1:15" x14ac:dyDescent="0.55000000000000004">
      <c r="A231" t="s">
        <v>1010</v>
      </c>
      <c r="B231" s="2">
        <v>44397</v>
      </c>
      <c r="C231" t="s">
        <v>1011</v>
      </c>
      <c r="D231" t="s">
        <v>1013</v>
      </c>
      <c r="E231">
        <v>5</v>
      </c>
      <c r="F231" t="str">
        <f>_xlfn.XLOOKUP(orders!C231,customers!A231:A2351,customers!B231:B2351,,0)</f>
        <v>Noel Staavos</v>
      </c>
      <c r="G231" t="str">
        <v>Corporate</v>
      </c>
      <c r="H231" t="str">
        <v>Los Angeles</v>
      </c>
      <c r="I231" t="str">
        <v>California</v>
      </c>
      <c r="J231" t="str">
        <v>West</v>
      </c>
      <c r="K231" t="str">
        <f>INDEX(products!$A$1:$G$2122,MATCH(orders!$D231,products!$A$1:$A$2122,0),MATCH(orders!K$1,products!$A$1:$G$1,0))</f>
        <v>Tab</v>
      </c>
      <c r="L231" s="3">
        <f>INDEX(products!$A$1:$G$2122,MATCH(orders!$D231,products!$A$1:$A$2122,0),MATCH(orders!L$1,products!$A$1:$G$1,0))</f>
        <v>111.96</v>
      </c>
      <c r="M231">
        <f>INDEX(products!$A$1:$G$2122,MATCH(orders!$D231,products!$A$1:$A$2122,0),MATCH(orders!M$1,products!$A$1:$G$1,0))</f>
        <v>0.2</v>
      </c>
      <c r="N231" s="3">
        <f t="shared" si="6"/>
        <v>447.84</v>
      </c>
      <c r="O231" t="str">
        <f t="shared" si="7"/>
        <v>Tables</v>
      </c>
    </row>
    <row r="232" spans="1:15" x14ac:dyDescent="0.55000000000000004">
      <c r="A232" t="s">
        <v>1015</v>
      </c>
      <c r="B232" s="2">
        <v>43483</v>
      </c>
      <c r="C232" t="s">
        <v>1016</v>
      </c>
      <c r="D232" t="s">
        <v>473</v>
      </c>
      <c r="E232">
        <v>3</v>
      </c>
      <c r="F232" t="str">
        <f>_xlfn.XLOOKUP(orders!C232,customers!A232:A2352,customers!B232:B2352,,0)</f>
        <v>Paul Van Hugh</v>
      </c>
      <c r="G232" t="str">
        <v>Home Office</v>
      </c>
      <c r="H232" t="str">
        <v>San Francisco</v>
      </c>
      <c r="I232" t="str">
        <v>California</v>
      </c>
      <c r="J232" t="str">
        <v>West</v>
      </c>
      <c r="K232" t="str">
        <f>INDEX(products!$A$1:$G$2122,MATCH(orders!$D232,products!$A$1:$A$2122,0),MATCH(orders!K$1,products!$A$1:$G$1,0))</f>
        <v>Fur</v>
      </c>
      <c r="L232" s="3">
        <f>INDEX(products!$A$1:$G$2122,MATCH(orders!$D232,products!$A$1:$A$2122,0),MATCH(orders!L$1,products!$A$1:$G$1,0))</f>
        <v>2.91</v>
      </c>
      <c r="M232">
        <f>INDEX(products!$A$1:$G$2122,MATCH(orders!$D232,products!$A$1:$A$2122,0),MATCH(orders!M$1,products!$A$1:$G$1,0))</f>
        <v>0</v>
      </c>
      <c r="N232" s="3">
        <f t="shared" si="6"/>
        <v>8.73</v>
      </c>
      <c r="O232" t="str">
        <f t="shared" si="7"/>
        <v>Furnishings</v>
      </c>
    </row>
    <row r="233" spans="1:15" x14ac:dyDescent="0.55000000000000004">
      <c r="A233" t="s">
        <v>1018</v>
      </c>
      <c r="B233" s="2">
        <v>43684</v>
      </c>
      <c r="C233" t="s">
        <v>1019</v>
      </c>
      <c r="D233" t="s">
        <v>473</v>
      </c>
      <c r="E233">
        <v>2</v>
      </c>
      <c r="F233" t="str">
        <f>_xlfn.XLOOKUP(orders!C233,customers!A233:A2353,customers!B233:B2353,,0)</f>
        <v>Eric Hoffmann</v>
      </c>
      <c r="G233" t="str">
        <v>Consumer</v>
      </c>
      <c r="H233" t="str">
        <v>Houston</v>
      </c>
      <c r="I233" t="str">
        <v>Texas</v>
      </c>
      <c r="J233" t="str">
        <v>Central</v>
      </c>
      <c r="K233" t="str">
        <f>INDEX(products!$A$1:$G$2122,MATCH(orders!$D233,products!$A$1:$A$2122,0),MATCH(orders!K$1,products!$A$1:$G$1,0))</f>
        <v>Fur</v>
      </c>
      <c r="L233" s="3">
        <f>INDEX(products!$A$1:$G$2122,MATCH(orders!$D233,products!$A$1:$A$2122,0),MATCH(orders!L$1,products!$A$1:$G$1,0))</f>
        <v>2.91</v>
      </c>
      <c r="M233">
        <f>INDEX(products!$A$1:$G$2122,MATCH(orders!$D233,products!$A$1:$A$2122,0),MATCH(orders!M$1,products!$A$1:$G$1,0))</f>
        <v>0</v>
      </c>
      <c r="N233" s="3">
        <f t="shared" si="6"/>
        <v>5.82</v>
      </c>
      <c r="O233" t="str">
        <f t="shared" si="7"/>
        <v>Furnishings</v>
      </c>
    </row>
    <row r="234" spans="1:15" x14ac:dyDescent="0.55000000000000004">
      <c r="A234" t="s">
        <v>1021</v>
      </c>
      <c r="B234" s="2">
        <v>44633</v>
      </c>
      <c r="C234" t="s">
        <v>1022</v>
      </c>
      <c r="D234" t="s">
        <v>1025</v>
      </c>
      <c r="E234">
        <v>1</v>
      </c>
      <c r="F234" t="str">
        <f>_xlfn.XLOOKUP(orders!C234,customers!A234:A2354,customers!B234:B2354,,0)</f>
        <v>Russell Applegate</v>
      </c>
      <c r="G234" t="str">
        <v>Consumer</v>
      </c>
      <c r="H234" t="str">
        <v>Encinitas</v>
      </c>
      <c r="I234" t="str">
        <v>California</v>
      </c>
      <c r="J234" t="str">
        <v>West</v>
      </c>
      <c r="K234" t="str">
        <f>INDEX(products!$A$1:$G$2122,MATCH(orders!$D234,products!$A$1:$A$2122,0),MATCH(orders!K$1,products!$A$1:$G$1,0))</f>
        <v>BkCs</v>
      </c>
      <c r="L234" s="3">
        <f>INDEX(products!$A$1:$G$2122,MATCH(orders!$D234,products!$A$1:$A$2122,0),MATCH(orders!L$1,products!$A$1:$G$1,0))</f>
        <v>140.97999999999999</v>
      </c>
      <c r="M234">
        <f>INDEX(products!$A$1:$G$2122,MATCH(orders!$D234,products!$A$1:$A$2122,0),MATCH(orders!M$1,products!$A$1:$G$1,0))</f>
        <v>0.15</v>
      </c>
      <c r="N234" s="3">
        <f t="shared" si="6"/>
        <v>119.83299999999998</v>
      </c>
      <c r="O234" t="str">
        <f t="shared" si="7"/>
        <v>Book Cases</v>
      </c>
    </row>
    <row r="235" spans="1:15" x14ac:dyDescent="0.55000000000000004">
      <c r="A235" t="s">
        <v>1027</v>
      </c>
      <c r="B235" s="2">
        <v>44698</v>
      </c>
      <c r="C235" t="s">
        <v>1028</v>
      </c>
      <c r="D235" t="s">
        <v>132</v>
      </c>
      <c r="E235">
        <v>4</v>
      </c>
      <c r="F235" t="str">
        <f>_xlfn.XLOOKUP(orders!C235,customers!A235:A2355,customers!B235:B2355,,0)</f>
        <v>Hunter Lopez</v>
      </c>
      <c r="G235" t="str">
        <v>Consumer</v>
      </c>
      <c r="H235" t="str">
        <v>Jonesboro</v>
      </c>
      <c r="I235" t="str">
        <v>Arkansas</v>
      </c>
      <c r="J235" t="str">
        <v>South</v>
      </c>
      <c r="K235" t="str">
        <f>INDEX(products!$A$1:$G$2122,MATCH(orders!$D235,products!$A$1:$A$2122,0),MATCH(orders!K$1,products!$A$1:$G$1,0))</f>
        <v>Fur</v>
      </c>
      <c r="L235" s="3">
        <f>INDEX(products!$A$1:$G$2122,MATCH(orders!$D235,products!$A$1:$A$2122,0),MATCH(orders!L$1,products!$A$1:$G$1,0))</f>
        <v>9.65</v>
      </c>
      <c r="M235">
        <f>INDEX(products!$A$1:$G$2122,MATCH(orders!$D235,products!$A$1:$A$2122,0),MATCH(orders!M$1,products!$A$1:$G$1,0))</f>
        <v>0.6</v>
      </c>
      <c r="N235" s="3">
        <f t="shared" si="6"/>
        <v>15.440000000000001</v>
      </c>
      <c r="O235" t="str">
        <f t="shared" si="7"/>
        <v>Furnishings</v>
      </c>
    </row>
    <row r="236" spans="1:15" x14ac:dyDescent="0.55000000000000004">
      <c r="A236" t="s">
        <v>1027</v>
      </c>
      <c r="B236" s="2">
        <v>43813</v>
      </c>
      <c r="C236" t="s">
        <v>1028</v>
      </c>
      <c r="D236" t="s">
        <v>487</v>
      </c>
      <c r="E236">
        <v>3</v>
      </c>
      <c r="F236" t="str">
        <f>_xlfn.XLOOKUP(orders!C236,customers!A236:A2356,customers!B236:B2356,,0)</f>
        <v>Hunter Lopez</v>
      </c>
      <c r="G236" t="str">
        <v>Consumer</v>
      </c>
      <c r="H236" t="str">
        <v>Jonesboro</v>
      </c>
      <c r="I236" t="str">
        <v>Arkansas</v>
      </c>
      <c r="J236" t="str">
        <v>South</v>
      </c>
      <c r="K236" t="str">
        <f>INDEX(products!$A$1:$G$2122,MATCH(orders!$D236,products!$A$1:$A$2122,0),MATCH(orders!K$1,products!$A$1:$G$1,0))</f>
        <v>Cha</v>
      </c>
      <c r="L236" s="3">
        <f>INDEX(products!$A$1:$G$2122,MATCH(orders!$D236,products!$A$1:$A$2122,0),MATCH(orders!L$1,products!$A$1:$G$1,0))</f>
        <v>355.98</v>
      </c>
      <c r="M236">
        <f>INDEX(products!$A$1:$G$2122,MATCH(orders!$D236,products!$A$1:$A$2122,0),MATCH(orders!M$1,products!$A$1:$G$1,0))</f>
        <v>0.3</v>
      </c>
      <c r="N236" s="3">
        <f t="shared" si="6"/>
        <v>747.55799999999999</v>
      </c>
      <c r="O236" t="str">
        <f t="shared" si="7"/>
        <v>Chairs</v>
      </c>
    </row>
    <row r="237" spans="1:15" x14ac:dyDescent="0.55000000000000004">
      <c r="A237" t="s">
        <v>1032</v>
      </c>
      <c r="B237" s="2">
        <v>43845</v>
      </c>
      <c r="C237" t="s">
        <v>1033</v>
      </c>
      <c r="D237" t="s">
        <v>1035</v>
      </c>
      <c r="E237">
        <v>4</v>
      </c>
      <c r="F237" t="str">
        <f>_xlfn.XLOOKUP(orders!C237,customers!A237:A2357,customers!B237:B2357,,0)</f>
        <v>Brian Dahlen</v>
      </c>
      <c r="G237" t="str">
        <v>Consumer</v>
      </c>
      <c r="H237" t="str">
        <v>Springfield</v>
      </c>
      <c r="I237" t="str">
        <v>Virginia</v>
      </c>
      <c r="J237" t="str">
        <v>South</v>
      </c>
      <c r="K237" t="str">
        <f>INDEX(products!$A$1:$G$2122,MATCH(orders!$D237,products!$A$1:$A$2122,0),MATCH(orders!K$1,products!$A$1:$G$1,0))</f>
        <v>Tab</v>
      </c>
      <c r="L237" s="3">
        <f>INDEX(products!$A$1:$G$2122,MATCH(orders!$D237,products!$A$1:$A$2122,0),MATCH(orders!L$1,products!$A$1:$G$1,0))</f>
        <v>85.98</v>
      </c>
      <c r="M237">
        <f>INDEX(products!$A$1:$G$2122,MATCH(orders!$D237,products!$A$1:$A$2122,0),MATCH(orders!M$1,products!$A$1:$G$1,0))</f>
        <v>0</v>
      </c>
      <c r="N237" s="3">
        <f t="shared" si="6"/>
        <v>343.92</v>
      </c>
      <c r="O237" t="str">
        <f t="shared" si="7"/>
        <v>Tables</v>
      </c>
    </row>
    <row r="238" spans="1:15" x14ac:dyDescent="0.55000000000000004">
      <c r="A238" t="s">
        <v>1037</v>
      </c>
      <c r="B238" s="2">
        <v>43567</v>
      </c>
      <c r="C238" t="s">
        <v>1038</v>
      </c>
      <c r="D238" t="s">
        <v>908</v>
      </c>
      <c r="E238">
        <v>2</v>
      </c>
      <c r="F238" t="str">
        <f>_xlfn.XLOOKUP(orders!C238,customers!A238:A2358,customers!B238:B2358,,0)</f>
        <v>Arthur Prichep</v>
      </c>
      <c r="G238" t="str">
        <v>Consumer</v>
      </c>
      <c r="H238" t="str">
        <v>Los Angeles</v>
      </c>
      <c r="I238" t="str">
        <v>California</v>
      </c>
      <c r="J238" t="str">
        <v>West</v>
      </c>
      <c r="K238" t="str">
        <f>INDEX(products!$A$1:$G$2122,MATCH(orders!$D238,products!$A$1:$A$2122,0),MATCH(orders!K$1,products!$A$1:$G$1,0))</f>
        <v>Fur</v>
      </c>
      <c r="L238" s="3">
        <f>INDEX(products!$A$1:$G$2122,MATCH(orders!$D238,products!$A$1:$A$2122,0),MATCH(orders!L$1,products!$A$1:$G$1,0))</f>
        <v>102.3</v>
      </c>
      <c r="M238">
        <f>INDEX(products!$A$1:$G$2122,MATCH(orders!$D238,products!$A$1:$A$2122,0),MATCH(orders!M$1,products!$A$1:$G$1,0))</f>
        <v>0</v>
      </c>
      <c r="N238" s="3">
        <f t="shared" si="6"/>
        <v>204.6</v>
      </c>
      <c r="O238" t="str">
        <f t="shared" si="7"/>
        <v>Furnishings</v>
      </c>
    </row>
    <row r="239" spans="1:15" x14ac:dyDescent="0.55000000000000004">
      <c r="A239" t="s">
        <v>1040</v>
      </c>
      <c r="B239" s="2">
        <v>43919</v>
      </c>
      <c r="C239" t="s">
        <v>1041</v>
      </c>
      <c r="D239" t="s">
        <v>1044</v>
      </c>
      <c r="E239">
        <v>6</v>
      </c>
      <c r="F239" t="str">
        <f>_xlfn.XLOOKUP(orders!C239,customers!A239:A2359,customers!B239:B2359,,0)</f>
        <v>Claudia Bergmann</v>
      </c>
      <c r="G239" t="str">
        <v>Corporate</v>
      </c>
      <c r="H239" t="str">
        <v>Cuyahoga Falls</v>
      </c>
      <c r="I239" t="str">
        <v>Ohio</v>
      </c>
      <c r="J239" t="str">
        <v>East</v>
      </c>
      <c r="K239" t="str">
        <f>INDEX(products!$A$1:$G$2122,MATCH(orders!$D239,products!$A$1:$A$2122,0),MATCH(orders!K$1,products!$A$1:$G$1,0))</f>
        <v>Fur</v>
      </c>
      <c r="L239" s="3">
        <f>INDEX(products!$A$1:$G$2122,MATCH(orders!$D239,products!$A$1:$A$2122,0),MATCH(orders!L$1,products!$A$1:$G$1,0))</f>
        <v>1.7400000000000002</v>
      </c>
      <c r="M239">
        <f>INDEX(products!$A$1:$G$2122,MATCH(orders!$D239,products!$A$1:$A$2122,0),MATCH(orders!M$1,products!$A$1:$G$1,0))</f>
        <v>0.2</v>
      </c>
      <c r="N239" s="3">
        <f t="shared" si="6"/>
        <v>8.3520000000000021</v>
      </c>
      <c r="O239" t="str">
        <f t="shared" si="7"/>
        <v>Furnishings</v>
      </c>
    </row>
    <row r="240" spans="1:15" x14ac:dyDescent="0.55000000000000004">
      <c r="A240" t="s">
        <v>1046</v>
      </c>
      <c r="B240" s="2">
        <v>44644</v>
      </c>
      <c r="C240" t="s">
        <v>1047</v>
      </c>
      <c r="D240" t="s">
        <v>1050</v>
      </c>
      <c r="E240">
        <v>7</v>
      </c>
      <c r="F240" t="str">
        <f>_xlfn.XLOOKUP(orders!C240,customers!A240:A2360,customers!B240:B2360,,0)</f>
        <v>Penelope Sewall</v>
      </c>
      <c r="G240" t="str">
        <v>Home Office</v>
      </c>
      <c r="H240" t="str">
        <v>Harrisonburg</v>
      </c>
      <c r="I240" t="str">
        <v>Virginia</v>
      </c>
      <c r="J240" t="str">
        <v>South</v>
      </c>
      <c r="K240" t="str">
        <f>INDEX(products!$A$1:$G$2122,MATCH(orders!$D240,products!$A$1:$A$2122,0),MATCH(orders!K$1,products!$A$1:$G$1,0))</f>
        <v>Tab</v>
      </c>
      <c r="L240" s="3">
        <f>INDEX(products!$A$1:$G$2122,MATCH(orders!$D240,products!$A$1:$A$2122,0),MATCH(orders!L$1,products!$A$1:$G$1,0))</f>
        <v>320.64</v>
      </c>
      <c r="M240">
        <f>INDEX(products!$A$1:$G$2122,MATCH(orders!$D240,products!$A$1:$A$2122,0),MATCH(orders!M$1,products!$A$1:$G$1,0))</f>
        <v>0</v>
      </c>
      <c r="N240" s="3">
        <f t="shared" si="6"/>
        <v>2244.48</v>
      </c>
      <c r="O240" t="str">
        <f t="shared" si="7"/>
        <v>Tables</v>
      </c>
    </row>
    <row r="241" spans="1:15" x14ac:dyDescent="0.55000000000000004">
      <c r="A241" t="s">
        <v>1046</v>
      </c>
      <c r="B241" s="2">
        <v>44398</v>
      </c>
      <c r="C241" t="s">
        <v>1047</v>
      </c>
      <c r="D241" t="s">
        <v>414</v>
      </c>
      <c r="E241">
        <v>2</v>
      </c>
      <c r="F241" t="str">
        <f>_xlfn.XLOOKUP(orders!C241,customers!A241:A2361,customers!B241:B2361,,0)</f>
        <v>Penelope Sewall</v>
      </c>
      <c r="G241" t="str">
        <v>Home Office</v>
      </c>
      <c r="H241" t="str">
        <v>Harrisonburg</v>
      </c>
      <c r="I241" t="str">
        <v>Virginia</v>
      </c>
      <c r="J241" t="str">
        <v>South</v>
      </c>
      <c r="K241" t="str">
        <f>INDEX(products!$A$1:$G$2122,MATCH(orders!$D241,products!$A$1:$A$2122,0),MATCH(orders!K$1,products!$A$1:$G$1,0))</f>
        <v>Tab</v>
      </c>
      <c r="L241" s="3">
        <f>INDEX(products!$A$1:$G$2122,MATCH(orders!$D241,products!$A$1:$A$2122,0),MATCH(orders!L$1,products!$A$1:$G$1,0))</f>
        <v>227.54999999999998</v>
      </c>
      <c r="M241">
        <f>INDEX(products!$A$1:$G$2122,MATCH(orders!$D241,products!$A$1:$A$2122,0),MATCH(orders!M$1,products!$A$1:$G$1,0))</f>
        <v>0.45</v>
      </c>
      <c r="N241" s="3">
        <f t="shared" si="6"/>
        <v>250.30500000000001</v>
      </c>
      <c r="O241" t="str">
        <f t="shared" si="7"/>
        <v>Tables</v>
      </c>
    </row>
    <row r="242" spans="1:15" x14ac:dyDescent="0.55000000000000004">
      <c r="A242" t="s">
        <v>1052</v>
      </c>
      <c r="B242" s="2">
        <v>43683</v>
      </c>
      <c r="C242" t="s">
        <v>1053</v>
      </c>
      <c r="D242" t="s">
        <v>1055</v>
      </c>
      <c r="E242">
        <v>1</v>
      </c>
      <c r="F242" t="str">
        <f>_xlfn.XLOOKUP(orders!C242,customers!A242:A2362,customers!B242:B2362,,0)</f>
        <v>George Bell</v>
      </c>
      <c r="G242" t="str">
        <v>Corporate</v>
      </c>
      <c r="H242" t="str">
        <v>Los Angeles</v>
      </c>
      <c r="I242" t="str">
        <v>California</v>
      </c>
      <c r="J242" t="str">
        <v>West</v>
      </c>
      <c r="K242" t="str">
        <f>INDEX(products!$A$1:$G$2122,MATCH(orders!$D242,products!$A$1:$A$2122,0),MATCH(orders!K$1,products!$A$1:$G$1,0))</f>
        <v>Cha</v>
      </c>
      <c r="L242" s="3">
        <f>INDEX(products!$A$1:$G$2122,MATCH(orders!$D242,products!$A$1:$A$2122,0),MATCH(orders!L$1,products!$A$1:$G$1,0))</f>
        <v>243.98</v>
      </c>
      <c r="M242">
        <f>INDEX(products!$A$1:$G$2122,MATCH(orders!$D242,products!$A$1:$A$2122,0),MATCH(orders!M$1,products!$A$1:$G$1,0))</f>
        <v>0.2</v>
      </c>
      <c r="N242" s="3">
        <f t="shared" si="6"/>
        <v>195.184</v>
      </c>
      <c r="O242" t="str">
        <f t="shared" si="7"/>
        <v>Chairs</v>
      </c>
    </row>
    <row r="243" spans="1:15" x14ac:dyDescent="0.55000000000000004">
      <c r="A243" t="s">
        <v>1057</v>
      </c>
      <c r="B243" s="2">
        <v>44339</v>
      </c>
      <c r="C243" t="s">
        <v>914</v>
      </c>
      <c r="D243" t="s">
        <v>1058</v>
      </c>
      <c r="E243">
        <v>2</v>
      </c>
      <c r="F243" t="str">
        <f>_xlfn.XLOOKUP(orders!C243,customers!A243:A2363,customers!B243:B2363,,0)</f>
        <v>Delfina Latchford</v>
      </c>
      <c r="G243" t="str">
        <v>Consumer</v>
      </c>
      <c r="H243" t="str">
        <v>Philadelphia</v>
      </c>
      <c r="I243" t="str">
        <v>Pennsylvania</v>
      </c>
      <c r="J243" t="str">
        <v>East</v>
      </c>
      <c r="K243" t="str">
        <f>INDEX(products!$A$1:$G$2122,MATCH(orders!$D243,products!$A$1:$A$2122,0),MATCH(orders!K$1,products!$A$1:$G$1,0))</f>
        <v>Fur</v>
      </c>
      <c r="L243" s="3">
        <f>INDEX(products!$A$1:$G$2122,MATCH(orders!$D243,products!$A$1:$A$2122,0),MATCH(orders!L$1,products!$A$1:$G$1,0))</f>
        <v>54.74</v>
      </c>
      <c r="M243">
        <f>INDEX(products!$A$1:$G$2122,MATCH(orders!$D243,products!$A$1:$A$2122,0),MATCH(orders!M$1,products!$A$1:$G$1,0))</f>
        <v>0</v>
      </c>
      <c r="N243" s="3">
        <f t="shared" si="6"/>
        <v>109.48</v>
      </c>
      <c r="O243" t="str">
        <f t="shared" si="7"/>
        <v>Furnishings</v>
      </c>
    </row>
    <row r="244" spans="1:15" x14ac:dyDescent="0.55000000000000004">
      <c r="A244" t="s">
        <v>1060</v>
      </c>
      <c r="B244" s="2">
        <v>44339</v>
      </c>
      <c r="C244" t="s">
        <v>118</v>
      </c>
      <c r="D244" t="s">
        <v>1063</v>
      </c>
      <c r="E244">
        <v>2</v>
      </c>
      <c r="F244" t="str">
        <f>_xlfn.XLOOKUP(orders!C244,customers!A244:A2364,customers!B244:B2364,,0)</f>
        <v>Joel Eaton</v>
      </c>
      <c r="G244" t="str">
        <v>Consumer</v>
      </c>
      <c r="H244" t="str">
        <v>Memphis</v>
      </c>
      <c r="I244" t="str">
        <v>Tennessee</v>
      </c>
      <c r="J244" t="str">
        <v>South</v>
      </c>
      <c r="K244" t="str">
        <f>INDEX(products!$A$1:$G$2122,MATCH(orders!$D244,products!$A$1:$A$2122,0),MATCH(orders!K$1,products!$A$1:$G$1,0))</f>
        <v>Cha</v>
      </c>
      <c r="L244" s="3">
        <f>INDEX(products!$A$1:$G$2122,MATCH(orders!$D244,products!$A$1:$A$2122,0),MATCH(orders!L$1,products!$A$1:$G$1,0))</f>
        <v>86.25</v>
      </c>
      <c r="M244">
        <f>INDEX(products!$A$1:$G$2122,MATCH(orders!$D244,products!$A$1:$A$2122,0),MATCH(orders!M$1,products!$A$1:$G$1,0))</f>
        <v>0</v>
      </c>
      <c r="N244" s="3">
        <f t="shared" si="6"/>
        <v>172.5</v>
      </c>
      <c r="O244" t="str">
        <f t="shared" si="7"/>
        <v>Chairs</v>
      </c>
    </row>
    <row r="245" spans="1:15" x14ac:dyDescent="0.55000000000000004">
      <c r="A245" t="s">
        <v>1065</v>
      </c>
      <c r="B245" s="2">
        <v>44339</v>
      </c>
      <c r="C245" t="s">
        <v>1066</v>
      </c>
      <c r="D245" t="s">
        <v>1068</v>
      </c>
      <c r="E245">
        <v>3</v>
      </c>
      <c r="F245" t="str">
        <f>_xlfn.XLOOKUP(orders!C245,customers!A245:A2365,customers!B245:B2365,,0)</f>
        <v>Bradley Talbott</v>
      </c>
      <c r="G245" t="str">
        <v>Home Office</v>
      </c>
      <c r="H245" t="str">
        <v>Los Angeles</v>
      </c>
      <c r="I245" t="str">
        <v>California</v>
      </c>
      <c r="J245" t="str">
        <v>West</v>
      </c>
      <c r="K245" t="str">
        <f>INDEX(products!$A$1:$G$2122,MATCH(orders!$D245,products!$A$1:$A$2122,0),MATCH(orders!K$1,products!$A$1:$G$1,0))</f>
        <v>Cha</v>
      </c>
      <c r="L245" s="3">
        <f>INDEX(products!$A$1:$G$2122,MATCH(orders!$D245,products!$A$1:$A$2122,0),MATCH(orders!L$1,products!$A$1:$G$1,0))</f>
        <v>371.76</v>
      </c>
      <c r="M245">
        <f>INDEX(products!$A$1:$G$2122,MATCH(orders!$D245,products!$A$1:$A$2122,0),MATCH(orders!M$1,products!$A$1:$G$1,0))</f>
        <v>0.2</v>
      </c>
      <c r="N245" s="3">
        <f t="shared" si="6"/>
        <v>892.22400000000005</v>
      </c>
      <c r="O245" t="str">
        <f t="shared" si="7"/>
        <v>Chairs</v>
      </c>
    </row>
    <row r="246" spans="1:15" x14ac:dyDescent="0.55000000000000004">
      <c r="A246" t="s">
        <v>1070</v>
      </c>
      <c r="B246" s="2">
        <v>44339</v>
      </c>
      <c r="C246" t="s">
        <v>619</v>
      </c>
      <c r="D246" t="s">
        <v>1072</v>
      </c>
      <c r="E246">
        <v>4</v>
      </c>
      <c r="F246" t="str">
        <f>_xlfn.XLOOKUP(orders!C246,customers!A246:A2366,customers!B246:B2366,,0)</f>
        <v>Nat Gilpin</v>
      </c>
      <c r="G246" t="str">
        <v>Corporate</v>
      </c>
      <c r="H246" t="str">
        <v>New York City</v>
      </c>
      <c r="I246" t="str">
        <v>New York</v>
      </c>
      <c r="J246" t="str">
        <v>East</v>
      </c>
      <c r="K246" t="str">
        <f>INDEX(products!$A$1:$G$2122,MATCH(orders!$D246,products!$A$1:$A$2122,0),MATCH(orders!K$1,products!$A$1:$G$1,0))</f>
        <v>Fur</v>
      </c>
      <c r="L246" s="3">
        <f>INDEX(products!$A$1:$G$2122,MATCH(orders!$D246,products!$A$1:$A$2122,0),MATCH(orders!L$1,products!$A$1:$G$1,0))</f>
        <v>4.91</v>
      </c>
      <c r="M246">
        <f>INDEX(products!$A$1:$G$2122,MATCH(orders!$D246,products!$A$1:$A$2122,0),MATCH(orders!M$1,products!$A$1:$G$1,0))</f>
        <v>0.2</v>
      </c>
      <c r="N246" s="3">
        <f t="shared" si="6"/>
        <v>15.712000000000002</v>
      </c>
      <c r="O246" t="str">
        <f t="shared" si="7"/>
        <v>Furnishings</v>
      </c>
    </row>
    <row r="247" spans="1:15" x14ac:dyDescent="0.55000000000000004">
      <c r="A247" t="s">
        <v>1070</v>
      </c>
      <c r="B247" s="2">
        <v>44339</v>
      </c>
      <c r="C247" t="s">
        <v>619</v>
      </c>
      <c r="D247" t="s">
        <v>698</v>
      </c>
      <c r="E247">
        <v>1</v>
      </c>
      <c r="F247" t="str">
        <f>_xlfn.XLOOKUP(orders!C247,customers!A247:A2367,customers!B247:B2367,,0)</f>
        <v>Nat Gilpin</v>
      </c>
      <c r="G247" t="str">
        <v>Corporate</v>
      </c>
      <c r="H247" t="str">
        <v>New York City</v>
      </c>
      <c r="I247" t="str">
        <v>New York</v>
      </c>
      <c r="J247" t="str">
        <v>East</v>
      </c>
      <c r="K247" t="str">
        <f>INDEX(products!$A$1:$G$2122,MATCH(orders!$D247,products!$A$1:$A$2122,0),MATCH(orders!K$1,products!$A$1:$G$1,0))</f>
        <v>Fur</v>
      </c>
      <c r="L247" s="3">
        <f>INDEX(products!$A$1:$G$2122,MATCH(orders!$D247,products!$A$1:$A$2122,0),MATCH(orders!L$1,products!$A$1:$G$1,0))</f>
        <v>69.959999999999994</v>
      </c>
      <c r="M247">
        <f>INDEX(products!$A$1:$G$2122,MATCH(orders!$D247,products!$A$1:$A$2122,0),MATCH(orders!M$1,products!$A$1:$G$1,0))</f>
        <v>0</v>
      </c>
      <c r="N247" s="3">
        <f t="shared" si="6"/>
        <v>69.959999999999994</v>
      </c>
      <c r="O247" t="str">
        <f t="shared" si="7"/>
        <v>Furnishings</v>
      </c>
    </row>
    <row r="248" spans="1:15" x14ac:dyDescent="0.55000000000000004">
      <c r="A248" t="s">
        <v>1074</v>
      </c>
      <c r="B248" s="2">
        <v>44294</v>
      </c>
      <c r="C248" t="s">
        <v>816</v>
      </c>
      <c r="D248" t="s">
        <v>1075</v>
      </c>
      <c r="E248">
        <v>4</v>
      </c>
      <c r="F248" t="str">
        <f>_xlfn.XLOOKUP(orders!C248,customers!A248:A2368,customers!B248:B2368,,0)</f>
        <v>Zuschuss Carroll</v>
      </c>
      <c r="G248" t="str">
        <v>Consumer</v>
      </c>
      <c r="H248" t="str">
        <v>Edmonds</v>
      </c>
      <c r="I248" t="str">
        <v>Washington</v>
      </c>
      <c r="J248" t="str">
        <v>West</v>
      </c>
      <c r="K248" t="str">
        <f>INDEX(products!$A$1:$G$2122,MATCH(orders!$D248,products!$A$1:$A$2122,0),MATCH(orders!K$1,products!$A$1:$G$1,0))</f>
        <v>Cha</v>
      </c>
      <c r="L248" s="3">
        <f>INDEX(products!$A$1:$G$2122,MATCH(orders!$D248,products!$A$1:$A$2122,0),MATCH(orders!L$1,products!$A$1:$G$1,0))</f>
        <v>34.28</v>
      </c>
      <c r="M248">
        <f>INDEX(products!$A$1:$G$2122,MATCH(orders!$D248,products!$A$1:$A$2122,0),MATCH(orders!M$1,products!$A$1:$G$1,0))</f>
        <v>0.3</v>
      </c>
      <c r="N248" s="3">
        <f t="shared" si="6"/>
        <v>95.983999999999995</v>
      </c>
      <c r="O248" t="str">
        <f t="shared" si="7"/>
        <v>Chairs</v>
      </c>
    </row>
    <row r="249" spans="1:15" x14ac:dyDescent="0.55000000000000004">
      <c r="A249" t="s">
        <v>1077</v>
      </c>
      <c r="B249" s="2">
        <v>44486</v>
      </c>
      <c r="C249" t="s">
        <v>1078</v>
      </c>
      <c r="D249" t="s">
        <v>778</v>
      </c>
      <c r="E249">
        <v>3</v>
      </c>
      <c r="F249" t="str">
        <f>_xlfn.XLOOKUP(orders!C249,customers!A249:A2369,customers!B249:B2369,,0)</f>
        <v>Linda Southworth</v>
      </c>
      <c r="G249" t="str">
        <v>Corporate</v>
      </c>
      <c r="H249" t="str">
        <v>Denver</v>
      </c>
      <c r="I249" t="str">
        <v>Colorado</v>
      </c>
      <c r="J249" t="str">
        <v>West</v>
      </c>
      <c r="K249" t="str">
        <f>INDEX(products!$A$1:$G$2122,MATCH(orders!$D249,products!$A$1:$A$2122,0),MATCH(orders!K$1,products!$A$1:$G$1,0))</f>
        <v>Cha</v>
      </c>
      <c r="L249" s="3">
        <f>INDEX(products!$A$1:$G$2122,MATCH(orders!$D249,products!$A$1:$A$2122,0),MATCH(orders!L$1,products!$A$1:$G$1,0))</f>
        <v>226.67</v>
      </c>
      <c r="M249">
        <f>INDEX(products!$A$1:$G$2122,MATCH(orders!$D249,products!$A$1:$A$2122,0),MATCH(orders!M$1,products!$A$1:$G$1,0))</f>
        <v>0.2</v>
      </c>
      <c r="N249" s="3">
        <f t="shared" si="6"/>
        <v>544.00800000000004</v>
      </c>
      <c r="O249" t="str">
        <f t="shared" si="7"/>
        <v>Chairs</v>
      </c>
    </row>
    <row r="250" spans="1:15" x14ac:dyDescent="0.55000000000000004">
      <c r="A250" t="s">
        <v>1077</v>
      </c>
      <c r="B250" s="2">
        <v>44608</v>
      </c>
      <c r="C250" t="s">
        <v>1078</v>
      </c>
      <c r="D250" t="s">
        <v>487</v>
      </c>
      <c r="E250">
        <v>3</v>
      </c>
      <c r="F250" t="str">
        <f>_xlfn.XLOOKUP(orders!C250,customers!A250:A2370,customers!B250:B2370,,0)</f>
        <v>Linda Southworth</v>
      </c>
      <c r="G250" t="str">
        <v>Corporate</v>
      </c>
      <c r="H250" t="str">
        <v>Denver</v>
      </c>
      <c r="I250" t="str">
        <v>Colorado</v>
      </c>
      <c r="J250" t="str">
        <v>West</v>
      </c>
      <c r="K250" t="str">
        <f>INDEX(products!$A$1:$G$2122,MATCH(orders!$D250,products!$A$1:$A$2122,0),MATCH(orders!K$1,products!$A$1:$G$1,0))</f>
        <v>Cha</v>
      </c>
      <c r="L250" s="3">
        <f>INDEX(products!$A$1:$G$2122,MATCH(orders!$D250,products!$A$1:$A$2122,0),MATCH(orders!L$1,products!$A$1:$G$1,0))</f>
        <v>355.98</v>
      </c>
      <c r="M250">
        <f>INDEX(products!$A$1:$G$2122,MATCH(orders!$D250,products!$A$1:$A$2122,0),MATCH(orders!M$1,products!$A$1:$G$1,0))</f>
        <v>0.3</v>
      </c>
      <c r="N250" s="3">
        <f t="shared" si="6"/>
        <v>747.55799999999999</v>
      </c>
      <c r="O250" t="str">
        <f t="shared" si="7"/>
        <v>Chairs</v>
      </c>
    </row>
    <row r="251" spans="1:15" x14ac:dyDescent="0.55000000000000004">
      <c r="A251" t="s">
        <v>1080</v>
      </c>
      <c r="B251" s="2">
        <v>44027</v>
      </c>
      <c r="C251" t="s">
        <v>1081</v>
      </c>
      <c r="D251" t="s">
        <v>253</v>
      </c>
      <c r="E251">
        <v>4</v>
      </c>
      <c r="F251" t="str">
        <f>_xlfn.XLOOKUP(orders!C251,customers!A251:A2371,customers!B251:B2371,,0)</f>
        <v>Steven Ward</v>
      </c>
      <c r="G251" t="str">
        <v>Corporate</v>
      </c>
      <c r="H251" t="str">
        <v>New York City</v>
      </c>
      <c r="I251" t="str">
        <v>New York</v>
      </c>
      <c r="J251" t="str">
        <v>East</v>
      </c>
      <c r="K251" t="str">
        <f>INDEX(products!$A$1:$G$2122,MATCH(orders!$D251,products!$A$1:$A$2122,0),MATCH(orders!K$1,products!$A$1:$G$1,0))</f>
        <v>BkCs</v>
      </c>
      <c r="L251" s="3">
        <f>INDEX(products!$A$1:$G$2122,MATCH(orders!$D251,products!$A$1:$A$2122,0),MATCH(orders!L$1,products!$A$1:$G$1,0))</f>
        <v>180.98</v>
      </c>
      <c r="M251">
        <f>INDEX(products!$A$1:$G$2122,MATCH(orders!$D251,products!$A$1:$A$2122,0),MATCH(orders!M$1,products!$A$1:$G$1,0))</f>
        <v>0.5</v>
      </c>
      <c r="N251" s="3">
        <f t="shared" si="6"/>
        <v>361.96</v>
      </c>
      <c r="O251" t="str">
        <f t="shared" si="7"/>
        <v>Book Cases</v>
      </c>
    </row>
    <row r="252" spans="1:15" x14ac:dyDescent="0.55000000000000004">
      <c r="A252" t="s">
        <v>1083</v>
      </c>
      <c r="B252" s="2">
        <v>43883</v>
      </c>
      <c r="C252" t="s">
        <v>1084</v>
      </c>
      <c r="D252" t="s">
        <v>271</v>
      </c>
      <c r="E252">
        <v>2</v>
      </c>
      <c r="F252" t="str">
        <f>_xlfn.XLOOKUP(orders!C252,customers!A252:A2372,customers!B252:B2372,,0)</f>
        <v>Stefania Perrino</v>
      </c>
      <c r="G252" t="str">
        <v>Corporate</v>
      </c>
      <c r="H252" t="str">
        <v>Philadelphia</v>
      </c>
      <c r="I252" t="str">
        <v>Pennsylvania</v>
      </c>
      <c r="J252" t="str">
        <v>East</v>
      </c>
      <c r="K252" t="str">
        <f>INDEX(products!$A$1:$G$2122,MATCH(orders!$D252,products!$A$1:$A$2122,0),MATCH(orders!K$1,products!$A$1:$G$1,0))</f>
        <v>Cha</v>
      </c>
      <c r="L252" s="3">
        <f>INDEX(products!$A$1:$G$2122,MATCH(orders!$D252,products!$A$1:$A$2122,0),MATCH(orders!L$1,products!$A$1:$G$1,0))</f>
        <v>100.98</v>
      </c>
      <c r="M252">
        <f>INDEX(products!$A$1:$G$2122,MATCH(orders!$D252,products!$A$1:$A$2122,0),MATCH(orders!M$1,products!$A$1:$G$1,0))</f>
        <v>0.2</v>
      </c>
      <c r="N252" s="3">
        <f t="shared" si="6"/>
        <v>161.56800000000001</v>
      </c>
      <c r="O252" t="str">
        <f t="shared" si="7"/>
        <v>Chairs</v>
      </c>
    </row>
    <row r="253" spans="1:15" x14ac:dyDescent="0.55000000000000004">
      <c r="A253" t="s">
        <v>1083</v>
      </c>
      <c r="B253" s="2">
        <v>44211</v>
      </c>
      <c r="C253" t="s">
        <v>1084</v>
      </c>
      <c r="D253" t="s">
        <v>1086</v>
      </c>
      <c r="E253">
        <v>2</v>
      </c>
      <c r="F253" t="str">
        <f>_xlfn.XLOOKUP(orders!C253,customers!A253:A2373,customers!B253:B2373,,0)</f>
        <v>Stefania Perrino</v>
      </c>
      <c r="G253" t="str">
        <v>Corporate</v>
      </c>
      <c r="H253" t="str">
        <v>Philadelphia</v>
      </c>
      <c r="I253" t="str">
        <v>Pennsylvania</v>
      </c>
      <c r="J253" t="str">
        <v>East</v>
      </c>
      <c r="K253" t="str">
        <f>INDEX(products!$A$1:$G$2122,MATCH(orders!$D253,products!$A$1:$A$2122,0),MATCH(orders!K$1,products!$A$1:$G$1,0))</f>
        <v>Fur</v>
      </c>
      <c r="L253" s="3">
        <f>INDEX(products!$A$1:$G$2122,MATCH(orders!$D253,products!$A$1:$A$2122,0),MATCH(orders!L$1,products!$A$1:$G$1,0))</f>
        <v>10.64</v>
      </c>
      <c r="M253">
        <f>INDEX(products!$A$1:$G$2122,MATCH(orders!$D253,products!$A$1:$A$2122,0),MATCH(orders!M$1,products!$A$1:$G$1,0))</f>
        <v>0.2</v>
      </c>
      <c r="N253" s="3">
        <f t="shared" si="6"/>
        <v>17.024000000000001</v>
      </c>
      <c r="O253" t="str">
        <f t="shared" si="7"/>
        <v>Furnishings</v>
      </c>
    </row>
    <row r="254" spans="1:15" x14ac:dyDescent="0.55000000000000004">
      <c r="A254" t="s">
        <v>1088</v>
      </c>
      <c r="B254" s="2">
        <v>44207</v>
      </c>
      <c r="C254" t="s">
        <v>220</v>
      </c>
      <c r="D254" t="s">
        <v>940</v>
      </c>
      <c r="E254">
        <v>3</v>
      </c>
      <c r="F254" t="str">
        <f>_xlfn.XLOOKUP(orders!C254,customers!A254:A2374,customers!B254:B2374,,0)</f>
        <v>Becky Martin</v>
      </c>
      <c r="G254" t="str">
        <v>Consumer</v>
      </c>
      <c r="H254" t="str">
        <v>San Antonio</v>
      </c>
      <c r="I254" t="str">
        <v>Texas</v>
      </c>
      <c r="J254" t="str">
        <v>Central</v>
      </c>
      <c r="K254" t="str">
        <f>INDEX(products!$A$1:$G$2122,MATCH(orders!$D254,products!$A$1:$A$2122,0),MATCH(orders!K$1,products!$A$1:$G$1,0))</f>
        <v>Fur</v>
      </c>
      <c r="L254" s="3">
        <f>INDEX(products!$A$1:$G$2122,MATCH(orders!$D254,products!$A$1:$A$2122,0),MATCH(orders!L$1,products!$A$1:$G$1,0))</f>
        <v>37.93</v>
      </c>
      <c r="M254">
        <f>INDEX(products!$A$1:$G$2122,MATCH(orders!$D254,products!$A$1:$A$2122,0),MATCH(orders!M$1,products!$A$1:$G$1,0))</f>
        <v>0</v>
      </c>
      <c r="N254" s="3">
        <f t="shared" si="6"/>
        <v>113.78999999999999</v>
      </c>
      <c r="O254" t="str">
        <f t="shared" si="7"/>
        <v>Furnishings</v>
      </c>
    </row>
    <row r="255" spans="1:15" x14ac:dyDescent="0.55000000000000004">
      <c r="A255" t="s">
        <v>1089</v>
      </c>
      <c r="B255" s="2">
        <v>44659</v>
      </c>
      <c r="C255" t="s">
        <v>816</v>
      </c>
      <c r="D255" t="s">
        <v>868</v>
      </c>
      <c r="E255">
        <v>1</v>
      </c>
      <c r="F255" t="str">
        <f>_xlfn.XLOOKUP(orders!C255,customers!A255:A2375,customers!B255:B2375,,0)</f>
        <v>Zuschuss Carroll</v>
      </c>
      <c r="G255" t="str">
        <v>Consumer</v>
      </c>
      <c r="H255" t="str">
        <v>Edmonds</v>
      </c>
      <c r="I255" t="str">
        <v>Washington</v>
      </c>
      <c r="J255" t="str">
        <v>West</v>
      </c>
      <c r="K255" t="str">
        <f>INDEX(products!$A$1:$G$2122,MATCH(orders!$D255,products!$A$1:$A$2122,0),MATCH(orders!K$1,products!$A$1:$G$1,0))</f>
        <v>Fur</v>
      </c>
      <c r="L255" s="3">
        <f>INDEX(products!$A$1:$G$2122,MATCH(orders!$D255,products!$A$1:$A$2122,0),MATCH(orders!L$1,products!$A$1:$G$1,0))</f>
        <v>8.73</v>
      </c>
      <c r="M255">
        <f>INDEX(products!$A$1:$G$2122,MATCH(orders!$D255,products!$A$1:$A$2122,0),MATCH(orders!M$1,products!$A$1:$G$1,0))</f>
        <v>0</v>
      </c>
      <c r="N255" s="3">
        <f t="shared" si="6"/>
        <v>8.73</v>
      </c>
      <c r="O255" t="str">
        <f t="shared" si="7"/>
        <v>Furnishings</v>
      </c>
    </row>
    <row r="256" spans="1:15" x14ac:dyDescent="0.55000000000000004">
      <c r="A256" t="s">
        <v>1090</v>
      </c>
      <c r="B256" s="2">
        <v>44105</v>
      </c>
      <c r="C256" t="s">
        <v>1091</v>
      </c>
      <c r="D256" t="s">
        <v>1094</v>
      </c>
      <c r="E256">
        <v>3</v>
      </c>
      <c r="F256" t="str">
        <f>_xlfn.XLOOKUP(orders!C256,customers!A256:A2376,customers!B256:B2376,,0)</f>
        <v>Patrick Gardner</v>
      </c>
      <c r="G256" t="str">
        <v>Consumer</v>
      </c>
      <c r="H256" t="str">
        <v>Boynton Beach</v>
      </c>
      <c r="I256" t="str">
        <v>Florida</v>
      </c>
      <c r="J256" t="str">
        <v>South</v>
      </c>
      <c r="K256" t="str">
        <f>INDEX(products!$A$1:$G$2122,MATCH(orders!$D256,products!$A$1:$A$2122,0),MATCH(orders!K$1,products!$A$1:$G$1,0))</f>
        <v>Fur</v>
      </c>
      <c r="L256" s="3">
        <f>INDEX(products!$A$1:$G$2122,MATCH(orders!$D256,products!$A$1:$A$2122,0),MATCH(orders!L$1,products!$A$1:$G$1,0))</f>
        <v>19.98</v>
      </c>
      <c r="M256">
        <f>INDEX(products!$A$1:$G$2122,MATCH(orders!$D256,products!$A$1:$A$2122,0),MATCH(orders!M$1,products!$A$1:$G$1,0))</f>
        <v>0.2</v>
      </c>
      <c r="N256" s="3">
        <f t="shared" si="6"/>
        <v>47.951999999999998</v>
      </c>
      <c r="O256" t="str">
        <f t="shared" si="7"/>
        <v>Furnishings</v>
      </c>
    </row>
    <row r="257" spans="1:15" x14ac:dyDescent="0.55000000000000004">
      <c r="A257" t="s">
        <v>1090</v>
      </c>
      <c r="B257" s="2">
        <v>43766</v>
      </c>
      <c r="C257" t="s">
        <v>1091</v>
      </c>
      <c r="D257" t="s">
        <v>1096</v>
      </c>
      <c r="E257">
        <v>2</v>
      </c>
      <c r="F257" t="str">
        <f>_xlfn.XLOOKUP(orders!C257,customers!A257:A2377,customers!B257:B2377,,0)</f>
        <v>Patrick Gardner</v>
      </c>
      <c r="G257" t="str">
        <v>Consumer</v>
      </c>
      <c r="H257" t="str">
        <v>Boynton Beach</v>
      </c>
      <c r="I257" t="str">
        <v>Florida</v>
      </c>
      <c r="J257" t="str">
        <v>South</v>
      </c>
      <c r="K257" t="str">
        <f>INDEX(products!$A$1:$G$2122,MATCH(orders!$D257,products!$A$1:$A$2122,0),MATCH(orders!K$1,products!$A$1:$G$1,0))</f>
        <v>Fur</v>
      </c>
      <c r="L257" s="3">
        <f>INDEX(products!$A$1:$G$2122,MATCH(orders!$D257,products!$A$1:$A$2122,0),MATCH(orders!L$1,products!$A$1:$G$1,0))</f>
        <v>39.980000000000004</v>
      </c>
      <c r="M257">
        <f>INDEX(products!$A$1:$G$2122,MATCH(orders!$D257,products!$A$1:$A$2122,0),MATCH(orders!M$1,products!$A$1:$G$1,0))</f>
        <v>0.2</v>
      </c>
      <c r="N257" s="3">
        <f t="shared" si="6"/>
        <v>63.968000000000011</v>
      </c>
      <c r="O257" t="str">
        <f t="shared" si="7"/>
        <v>Furnishings</v>
      </c>
    </row>
    <row r="258" spans="1:15" x14ac:dyDescent="0.55000000000000004">
      <c r="A258" t="s">
        <v>1090</v>
      </c>
      <c r="B258" s="2">
        <v>44283</v>
      </c>
      <c r="C258" t="s">
        <v>1091</v>
      </c>
      <c r="D258" t="s">
        <v>678</v>
      </c>
      <c r="E258">
        <v>3</v>
      </c>
      <c r="F258" t="str">
        <f>_xlfn.XLOOKUP(orders!C258,customers!A258:A2378,customers!B258:B2378,,0)</f>
        <v>Patrick Gardner</v>
      </c>
      <c r="G258" t="str">
        <v>Consumer</v>
      </c>
      <c r="H258" t="str">
        <v>Boynton Beach</v>
      </c>
      <c r="I258" t="str">
        <v>Florida</v>
      </c>
      <c r="J258" t="str">
        <v>South</v>
      </c>
      <c r="K258" t="str">
        <f>INDEX(products!$A$1:$G$2122,MATCH(orders!$D258,products!$A$1:$A$2122,0),MATCH(orders!K$1,products!$A$1:$G$1,0))</f>
        <v>Fur</v>
      </c>
      <c r="L258" s="3">
        <f>INDEX(products!$A$1:$G$2122,MATCH(orders!$D258,products!$A$1:$A$2122,0),MATCH(orders!L$1,products!$A$1:$G$1,0))</f>
        <v>68.77</v>
      </c>
      <c r="M258">
        <f>INDEX(products!$A$1:$G$2122,MATCH(orders!$D258,products!$A$1:$A$2122,0),MATCH(orders!M$1,products!$A$1:$G$1,0))</f>
        <v>0.6</v>
      </c>
      <c r="N258" s="3">
        <f t="shared" si="6"/>
        <v>82.524000000000001</v>
      </c>
      <c r="O258" t="str">
        <f t="shared" si="7"/>
        <v>Furnishings</v>
      </c>
    </row>
    <row r="259" spans="1:15" x14ac:dyDescent="0.55000000000000004">
      <c r="A259" t="s">
        <v>1098</v>
      </c>
      <c r="B259" s="2">
        <v>43921</v>
      </c>
      <c r="C259" t="s">
        <v>1099</v>
      </c>
      <c r="D259" t="s">
        <v>1101</v>
      </c>
      <c r="E259">
        <v>1</v>
      </c>
      <c r="F259" t="str">
        <f>_xlfn.XLOOKUP(orders!C259,customers!A259:A2379,customers!B259:B2379,,0)</f>
        <v>Greg Matthias</v>
      </c>
      <c r="G259" t="str">
        <v>Consumer</v>
      </c>
      <c r="H259" t="str">
        <v>Seattle</v>
      </c>
      <c r="I259" t="str">
        <v>Washington</v>
      </c>
      <c r="J259" t="str">
        <v>West</v>
      </c>
      <c r="K259" t="str">
        <f>INDEX(products!$A$1:$G$2122,MATCH(orders!$D259,products!$A$1:$A$2122,0),MATCH(orders!K$1,products!$A$1:$G$1,0))</f>
        <v>Fur</v>
      </c>
      <c r="L259" s="3">
        <f>INDEX(products!$A$1:$G$2122,MATCH(orders!$D259,products!$A$1:$A$2122,0),MATCH(orders!L$1,products!$A$1:$G$1,0))</f>
        <v>12.35</v>
      </c>
      <c r="M259">
        <f>INDEX(products!$A$1:$G$2122,MATCH(orders!$D259,products!$A$1:$A$2122,0),MATCH(orders!M$1,products!$A$1:$G$1,0))</f>
        <v>0</v>
      </c>
      <c r="N259" s="3">
        <f t="shared" ref="N259:N322" si="8">(L259*E259)*(1-M259)</f>
        <v>12.35</v>
      </c>
      <c r="O259" t="str">
        <f t="shared" ref="O259:O322" si="9">IF(K259="BkCs","Book Cases",IF(K259="Cha","Chairs",IF(K259="Tab","Tables",IF(K259="Fur","Furnishings"))))</f>
        <v>Furnishings</v>
      </c>
    </row>
    <row r="260" spans="1:15" x14ac:dyDescent="0.55000000000000004">
      <c r="A260" t="s">
        <v>1103</v>
      </c>
      <c r="B260" s="2">
        <v>44646</v>
      </c>
      <c r="C260" t="s">
        <v>1104</v>
      </c>
      <c r="D260" t="s">
        <v>1107</v>
      </c>
      <c r="E260">
        <v>6</v>
      </c>
      <c r="F260" t="str">
        <f>_xlfn.XLOOKUP(orders!C260,customers!A260:A2380,customers!B260:B2380,,0)</f>
        <v>Nora Preis</v>
      </c>
      <c r="G260" t="str">
        <v>Consumer</v>
      </c>
      <c r="H260" t="str">
        <v>Fresno</v>
      </c>
      <c r="I260" t="str">
        <v>California</v>
      </c>
      <c r="J260" t="str">
        <v>West</v>
      </c>
      <c r="K260" t="str">
        <f>INDEX(products!$A$1:$G$2122,MATCH(orders!$D260,products!$A$1:$A$2122,0),MATCH(orders!K$1,products!$A$1:$G$1,0))</f>
        <v>Tab</v>
      </c>
      <c r="L260" s="3">
        <f>INDEX(products!$A$1:$G$2122,MATCH(orders!$D260,products!$A$1:$A$2122,0),MATCH(orders!L$1,products!$A$1:$G$1,0))</f>
        <v>159.31</v>
      </c>
      <c r="M260">
        <f>INDEX(products!$A$1:$G$2122,MATCH(orders!$D260,products!$A$1:$A$2122,0),MATCH(orders!M$1,products!$A$1:$G$1,0))</f>
        <v>0.2</v>
      </c>
      <c r="N260" s="3">
        <f t="shared" si="8"/>
        <v>764.6880000000001</v>
      </c>
      <c r="O260" t="str">
        <f t="shared" si="9"/>
        <v>Tables</v>
      </c>
    </row>
    <row r="261" spans="1:15" x14ac:dyDescent="0.55000000000000004">
      <c r="A261" t="s">
        <v>1103</v>
      </c>
      <c r="B261" s="2">
        <v>43775</v>
      </c>
      <c r="C261" t="s">
        <v>1104</v>
      </c>
      <c r="D261" t="s">
        <v>281</v>
      </c>
      <c r="E261">
        <v>12</v>
      </c>
      <c r="F261" t="str">
        <f>_xlfn.XLOOKUP(orders!C261,customers!A261:A2381,customers!B261:B2381,,0)</f>
        <v>Nora Preis</v>
      </c>
      <c r="G261" t="str">
        <v>Consumer</v>
      </c>
      <c r="H261" t="str">
        <v>Fresno</v>
      </c>
      <c r="I261" t="str">
        <v>California</v>
      </c>
      <c r="J261" t="str">
        <v>West</v>
      </c>
      <c r="K261" t="str">
        <f>INDEX(products!$A$1:$G$2122,MATCH(orders!$D261,products!$A$1:$A$2122,0),MATCH(orders!K$1,products!$A$1:$G$1,0))</f>
        <v>Tab</v>
      </c>
      <c r="L261" s="3">
        <f>INDEX(products!$A$1:$G$2122,MATCH(orders!$D261,products!$A$1:$A$2122,0),MATCH(orders!L$1,products!$A$1:$G$1,0))</f>
        <v>376.13000000000005</v>
      </c>
      <c r="M261">
        <f>INDEX(products!$A$1:$G$2122,MATCH(orders!$D261,products!$A$1:$A$2122,0),MATCH(orders!M$1,products!$A$1:$G$1,0))</f>
        <v>0.45</v>
      </c>
      <c r="N261" s="3">
        <f t="shared" si="8"/>
        <v>2482.4580000000005</v>
      </c>
      <c r="O261" t="str">
        <f t="shared" si="9"/>
        <v>Tables</v>
      </c>
    </row>
    <row r="262" spans="1:15" x14ac:dyDescent="0.55000000000000004">
      <c r="A262" t="s">
        <v>1103</v>
      </c>
      <c r="B262" s="2">
        <v>43829</v>
      </c>
      <c r="C262" t="s">
        <v>1104</v>
      </c>
      <c r="D262" t="s">
        <v>1109</v>
      </c>
      <c r="E262">
        <v>3</v>
      </c>
      <c r="F262" t="str">
        <f>_xlfn.XLOOKUP(orders!C262,customers!A262:A2382,customers!B262:B2382,,0)</f>
        <v>Nora Preis</v>
      </c>
      <c r="G262" t="str">
        <v>Consumer</v>
      </c>
      <c r="H262" t="str">
        <v>Fresno</v>
      </c>
      <c r="I262" t="str">
        <v>California</v>
      </c>
      <c r="J262" t="str">
        <v>West</v>
      </c>
      <c r="K262" t="str">
        <f>INDEX(products!$A$1:$G$2122,MATCH(orders!$D262,products!$A$1:$A$2122,0),MATCH(orders!K$1,products!$A$1:$G$1,0))</f>
        <v>BkCs</v>
      </c>
      <c r="L262" s="3">
        <f>INDEX(products!$A$1:$G$2122,MATCH(orders!$D262,products!$A$1:$A$2122,0),MATCH(orders!L$1,products!$A$1:$G$1,0))</f>
        <v>99.990000000000009</v>
      </c>
      <c r="M262">
        <f>INDEX(products!$A$1:$G$2122,MATCH(orders!$D262,products!$A$1:$A$2122,0),MATCH(orders!M$1,products!$A$1:$G$1,0))</f>
        <v>0.15</v>
      </c>
      <c r="N262" s="3">
        <f t="shared" si="8"/>
        <v>254.97450000000001</v>
      </c>
      <c r="O262" t="str">
        <f t="shared" si="9"/>
        <v>Book Cases</v>
      </c>
    </row>
    <row r="263" spans="1:15" x14ac:dyDescent="0.55000000000000004">
      <c r="A263" t="s">
        <v>1111</v>
      </c>
      <c r="B263" s="2">
        <v>44470</v>
      </c>
      <c r="C263" t="s">
        <v>1112</v>
      </c>
      <c r="D263" t="s">
        <v>1114</v>
      </c>
      <c r="E263">
        <v>9</v>
      </c>
      <c r="F263" t="str">
        <f>_xlfn.XLOOKUP(orders!C263,customers!A263:A2383,customers!B263:B2383,,0)</f>
        <v>Doug Jacobs</v>
      </c>
      <c r="G263" t="str">
        <v>Consumer</v>
      </c>
      <c r="H263" t="str">
        <v>New York City</v>
      </c>
      <c r="I263" t="str">
        <v>New York</v>
      </c>
      <c r="J263" t="str">
        <v>East</v>
      </c>
      <c r="K263" t="str">
        <f>INDEX(products!$A$1:$G$2122,MATCH(orders!$D263,products!$A$1:$A$2122,0),MATCH(orders!K$1,products!$A$1:$G$1,0))</f>
        <v>Cha</v>
      </c>
      <c r="L263" s="3">
        <f>INDEX(products!$A$1:$G$2122,MATCH(orders!$D263,products!$A$1:$A$2122,0),MATCH(orders!L$1,products!$A$1:$G$1,0))</f>
        <v>140.98000000000002</v>
      </c>
      <c r="M263">
        <f>INDEX(products!$A$1:$G$2122,MATCH(orders!$D263,products!$A$1:$A$2122,0),MATCH(orders!M$1,products!$A$1:$G$1,0))</f>
        <v>0.1</v>
      </c>
      <c r="N263" s="3">
        <f t="shared" si="8"/>
        <v>1141.9380000000001</v>
      </c>
      <c r="O263" t="str">
        <f t="shared" si="9"/>
        <v>Chairs</v>
      </c>
    </row>
    <row r="264" spans="1:15" x14ac:dyDescent="0.55000000000000004">
      <c r="A264" t="s">
        <v>1116</v>
      </c>
      <c r="B264" s="2">
        <v>44174</v>
      </c>
      <c r="C264" t="s">
        <v>1117</v>
      </c>
      <c r="D264" t="s">
        <v>1120</v>
      </c>
      <c r="E264">
        <v>1</v>
      </c>
      <c r="F264" t="str">
        <f>_xlfn.XLOOKUP(orders!C264,customers!A264:A2384,customers!B264:B2384,,0)</f>
        <v>Mick Hernandez</v>
      </c>
      <c r="G264" t="str">
        <v>Home Office</v>
      </c>
      <c r="H264" t="str">
        <v>Chester</v>
      </c>
      <c r="I264" t="str">
        <v>Pennsylvania</v>
      </c>
      <c r="J264" t="str">
        <v>East</v>
      </c>
      <c r="K264" t="str">
        <f>INDEX(products!$A$1:$G$2122,MATCH(orders!$D264,products!$A$1:$A$2122,0),MATCH(orders!K$1,products!$A$1:$G$1,0))</f>
        <v>Fur</v>
      </c>
      <c r="L264" s="3">
        <f>INDEX(products!$A$1:$G$2122,MATCH(orders!$D264,products!$A$1:$A$2122,0),MATCH(orders!L$1,products!$A$1:$G$1,0))</f>
        <v>8.3699999999999992</v>
      </c>
      <c r="M264">
        <f>INDEX(products!$A$1:$G$2122,MATCH(orders!$D264,products!$A$1:$A$2122,0),MATCH(orders!M$1,products!$A$1:$G$1,0))</f>
        <v>0.2</v>
      </c>
      <c r="N264" s="3">
        <f t="shared" si="8"/>
        <v>6.6959999999999997</v>
      </c>
      <c r="O264" t="str">
        <f t="shared" si="9"/>
        <v>Furnishings</v>
      </c>
    </row>
    <row r="265" spans="1:15" x14ac:dyDescent="0.55000000000000004">
      <c r="A265" t="s">
        <v>1116</v>
      </c>
      <c r="B265" s="2">
        <v>44317</v>
      </c>
      <c r="C265" t="s">
        <v>1117</v>
      </c>
      <c r="D265" t="s">
        <v>1122</v>
      </c>
      <c r="E265">
        <v>2</v>
      </c>
      <c r="F265" t="str">
        <f>_xlfn.XLOOKUP(orders!C265,customers!A265:A2385,customers!B265:B2385,,0)</f>
        <v>Mick Hernandez</v>
      </c>
      <c r="G265" t="str">
        <v>Home Office</v>
      </c>
      <c r="H265" t="str">
        <v>Chester</v>
      </c>
      <c r="I265" t="str">
        <v>Pennsylvania</v>
      </c>
      <c r="J265" t="str">
        <v>East</v>
      </c>
      <c r="K265" t="str">
        <f>INDEX(products!$A$1:$G$2122,MATCH(orders!$D265,products!$A$1:$A$2122,0),MATCH(orders!K$1,products!$A$1:$G$1,0))</f>
        <v>Fur</v>
      </c>
      <c r="L265" s="3">
        <f>INDEX(products!$A$1:$G$2122,MATCH(orders!$D265,products!$A$1:$A$2122,0),MATCH(orders!L$1,products!$A$1:$G$1,0))</f>
        <v>27.42</v>
      </c>
      <c r="M265">
        <f>INDEX(products!$A$1:$G$2122,MATCH(orders!$D265,products!$A$1:$A$2122,0),MATCH(orders!M$1,products!$A$1:$G$1,0))</f>
        <v>0.2</v>
      </c>
      <c r="N265" s="3">
        <f t="shared" si="8"/>
        <v>43.872000000000007</v>
      </c>
      <c r="O265" t="str">
        <f t="shared" si="9"/>
        <v>Furnishings</v>
      </c>
    </row>
    <row r="266" spans="1:15" x14ac:dyDescent="0.55000000000000004">
      <c r="A266" t="s">
        <v>1124</v>
      </c>
      <c r="B266" s="2">
        <v>44777</v>
      </c>
      <c r="C266" t="s">
        <v>1125</v>
      </c>
      <c r="D266" t="s">
        <v>1120</v>
      </c>
      <c r="E266">
        <v>5</v>
      </c>
      <c r="F266" t="str">
        <f>_xlfn.XLOOKUP(orders!C266,customers!A266:A2386,customers!B266:B2386,,0)</f>
        <v>Chris Cortes</v>
      </c>
      <c r="G266" t="str">
        <v>Consumer</v>
      </c>
      <c r="H266" t="str">
        <v>La Porte</v>
      </c>
      <c r="I266" t="str">
        <v>Indiana</v>
      </c>
      <c r="J266" t="str">
        <v>Central</v>
      </c>
      <c r="K266" t="str">
        <f>INDEX(products!$A$1:$G$2122,MATCH(orders!$D266,products!$A$1:$A$2122,0),MATCH(orders!K$1,products!$A$1:$G$1,0))</f>
        <v>Fur</v>
      </c>
      <c r="L266" s="3">
        <f>INDEX(products!$A$1:$G$2122,MATCH(orders!$D266,products!$A$1:$A$2122,0),MATCH(orders!L$1,products!$A$1:$G$1,0))</f>
        <v>8.3699999999999992</v>
      </c>
      <c r="M266">
        <f>INDEX(products!$A$1:$G$2122,MATCH(orders!$D266,products!$A$1:$A$2122,0),MATCH(orders!M$1,products!$A$1:$G$1,0))</f>
        <v>0.2</v>
      </c>
      <c r="N266" s="3">
        <f t="shared" si="8"/>
        <v>33.479999999999997</v>
      </c>
      <c r="O266" t="str">
        <f t="shared" si="9"/>
        <v>Furnishings</v>
      </c>
    </row>
    <row r="267" spans="1:15" x14ac:dyDescent="0.55000000000000004">
      <c r="A267" t="s">
        <v>1128</v>
      </c>
      <c r="B267" s="2">
        <v>44777</v>
      </c>
      <c r="C267" t="s">
        <v>1129</v>
      </c>
      <c r="D267" t="s">
        <v>115</v>
      </c>
      <c r="E267">
        <v>6</v>
      </c>
      <c r="F267" t="str">
        <f>_xlfn.XLOOKUP(orders!C267,customers!A267:A2387,customers!B267:B2387,,0)</f>
        <v>Julie Creighton</v>
      </c>
      <c r="G267" t="str">
        <v>Corporate</v>
      </c>
      <c r="H267" t="str">
        <v>Los Angeles</v>
      </c>
      <c r="I267" t="str">
        <v>California</v>
      </c>
      <c r="J267" t="str">
        <v>West</v>
      </c>
      <c r="K267" t="str">
        <f>INDEX(products!$A$1:$G$2122,MATCH(orders!$D267,products!$A$1:$A$2122,0),MATCH(orders!K$1,products!$A$1:$G$1,0))</f>
        <v>Cha</v>
      </c>
      <c r="L267" s="3">
        <f>INDEX(products!$A$1:$G$2122,MATCH(orders!$D267,products!$A$1:$A$2122,0),MATCH(orders!L$1,products!$A$1:$G$1,0))</f>
        <v>60.890000000000008</v>
      </c>
      <c r="M267">
        <f>INDEX(products!$A$1:$G$2122,MATCH(orders!$D267,products!$A$1:$A$2122,0),MATCH(orders!M$1,products!$A$1:$G$1,0))</f>
        <v>0.3</v>
      </c>
      <c r="N267" s="3">
        <f t="shared" si="8"/>
        <v>255.738</v>
      </c>
      <c r="O267" t="str">
        <f t="shared" si="9"/>
        <v>Chairs</v>
      </c>
    </row>
    <row r="268" spans="1:15" x14ac:dyDescent="0.55000000000000004">
      <c r="A268" t="s">
        <v>1131</v>
      </c>
      <c r="B268" s="2">
        <v>44513</v>
      </c>
      <c r="C268" t="s">
        <v>1132</v>
      </c>
      <c r="D268" t="s">
        <v>466</v>
      </c>
      <c r="E268">
        <v>3</v>
      </c>
      <c r="F268" t="str">
        <f>_xlfn.XLOOKUP(orders!C268,customers!A268:A2388,customers!B268:B2388,,0)</f>
        <v>Brooke Gillingham</v>
      </c>
      <c r="G268" t="str">
        <v>Corporate</v>
      </c>
      <c r="H268" t="str">
        <v>Louisville</v>
      </c>
      <c r="I268" t="str">
        <v>Colorado</v>
      </c>
      <c r="J268" t="str">
        <v>West</v>
      </c>
      <c r="K268" t="str">
        <f>INDEX(products!$A$1:$G$2122,MATCH(orders!$D268,products!$A$1:$A$2122,0),MATCH(orders!K$1,products!$A$1:$G$1,0))</f>
        <v>Fur</v>
      </c>
      <c r="L268" s="3">
        <f>INDEX(products!$A$1:$G$2122,MATCH(orders!$D268,products!$A$1:$A$2122,0),MATCH(orders!L$1,products!$A$1:$G$1,0))</f>
        <v>12.22</v>
      </c>
      <c r="M268">
        <f>INDEX(products!$A$1:$G$2122,MATCH(orders!$D268,products!$A$1:$A$2122,0),MATCH(orders!M$1,products!$A$1:$G$1,0))</f>
        <v>0</v>
      </c>
      <c r="N268" s="3">
        <f t="shared" si="8"/>
        <v>36.660000000000004</v>
      </c>
      <c r="O268" t="str">
        <f t="shared" si="9"/>
        <v>Furnishings</v>
      </c>
    </row>
    <row r="269" spans="1:15" x14ac:dyDescent="0.55000000000000004">
      <c r="A269" t="s">
        <v>1134</v>
      </c>
      <c r="B269" s="2">
        <v>44090</v>
      </c>
      <c r="C269" t="s">
        <v>1135</v>
      </c>
      <c r="D269" t="s">
        <v>1137</v>
      </c>
      <c r="E269">
        <v>5</v>
      </c>
      <c r="F269" t="str">
        <f>_xlfn.XLOOKUP(orders!C269,customers!A269:A2389,customers!B269:B2389,,0)</f>
        <v>Maurice Satty</v>
      </c>
      <c r="G269" t="str">
        <v>Consumer</v>
      </c>
      <c r="H269" t="str">
        <v>Fort Worth</v>
      </c>
      <c r="I269" t="str">
        <v>Texas</v>
      </c>
      <c r="J269" t="str">
        <v>Central</v>
      </c>
      <c r="K269" t="str">
        <f>INDEX(products!$A$1:$G$2122,MATCH(orders!$D269,products!$A$1:$A$2122,0),MATCH(orders!K$1,products!$A$1:$G$1,0))</f>
        <v>Cha</v>
      </c>
      <c r="L269" s="3">
        <f>INDEX(products!$A$1:$G$2122,MATCH(orders!$D269,products!$A$1:$A$2122,0),MATCH(orders!L$1,products!$A$1:$G$1,0))</f>
        <v>110.97999999999999</v>
      </c>
      <c r="M269">
        <f>INDEX(products!$A$1:$G$2122,MATCH(orders!$D269,products!$A$1:$A$2122,0),MATCH(orders!M$1,products!$A$1:$G$1,0))</f>
        <v>0.3</v>
      </c>
      <c r="N269" s="3">
        <f t="shared" si="8"/>
        <v>388.42999999999995</v>
      </c>
      <c r="O269" t="str">
        <f t="shared" si="9"/>
        <v>Chairs</v>
      </c>
    </row>
    <row r="270" spans="1:15" x14ac:dyDescent="0.55000000000000004">
      <c r="A270" t="s">
        <v>1139</v>
      </c>
      <c r="B270" s="2">
        <v>44109</v>
      </c>
      <c r="C270" t="s">
        <v>1140</v>
      </c>
      <c r="D270" t="s">
        <v>108</v>
      </c>
      <c r="E270">
        <v>2</v>
      </c>
      <c r="F270" t="str">
        <f>_xlfn.XLOOKUP(orders!C270,customers!A270:A2390,customers!B270:B2390,,0)</f>
        <v>Todd Boyes</v>
      </c>
      <c r="G270" t="str">
        <v>Corporate</v>
      </c>
      <c r="H270" t="str">
        <v>New York City</v>
      </c>
      <c r="I270" t="str">
        <v>New York</v>
      </c>
      <c r="J270" t="str">
        <v>East</v>
      </c>
      <c r="K270" t="str">
        <f>INDEX(products!$A$1:$G$2122,MATCH(orders!$D270,products!$A$1:$A$2122,0),MATCH(orders!K$1,products!$A$1:$G$1,0))</f>
        <v>Fur</v>
      </c>
      <c r="L270" s="3">
        <f>INDEX(products!$A$1:$G$2122,MATCH(orders!$D270,products!$A$1:$A$2122,0),MATCH(orders!L$1,products!$A$1:$G$1,0))</f>
        <v>19.940000000000001</v>
      </c>
      <c r="M270">
        <f>INDEX(products!$A$1:$G$2122,MATCH(orders!$D270,products!$A$1:$A$2122,0),MATCH(orders!M$1,products!$A$1:$G$1,0))</f>
        <v>0</v>
      </c>
      <c r="N270" s="3">
        <f t="shared" si="8"/>
        <v>39.880000000000003</v>
      </c>
      <c r="O270" t="str">
        <f t="shared" si="9"/>
        <v>Furnishings</v>
      </c>
    </row>
    <row r="271" spans="1:15" x14ac:dyDescent="0.55000000000000004">
      <c r="A271" t="s">
        <v>1142</v>
      </c>
      <c r="B271" s="2">
        <v>43836</v>
      </c>
      <c r="C271" t="s">
        <v>1143</v>
      </c>
      <c r="D271" t="s">
        <v>78</v>
      </c>
      <c r="E271">
        <v>6</v>
      </c>
      <c r="F271" t="str">
        <f>_xlfn.XLOOKUP(orders!C271,customers!A271:A2391,customers!B271:B2391,,0)</f>
        <v>Logan Currie</v>
      </c>
      <c r="G271" t="str">
        <v>Consumer</v>
      </c>
      <c r="H271" t="str">
        <v>Springfield</v>
      </c>
      <c r="I271" t="str">
        <v>Virginia</v>
      </c>
      <c r="J271" t="str">
        <v>South</v>
      </c>
      <c r="K271" t="str">
        <f>INDEX(products!$A$1:$G$2122,MATCH(orders!$D271,products!$A$1:$A$2122,0),MATCH(orders!K$1,products!$A$1:$G$1,0))</f>
        <v>Fur</v>
      </c>
      <c r="L271" s="3">
        <f>INDEX(products!$A$1:$G$2122,MATCH(orders!$D271,products!$A$1:$A$2122,0),MATCH(orders!L$1,products!$A$1:$G$1,0))</f>
        <v>95.46</v>
      </c>
      <c r="M271">
        <f>INDEX(products!$A$1:$G$2122,MATCH(orders!$D271,products!$A$1:$A$2122,0),MATCH(orders!M$1,products!$A$1:$G$1,0))</f>
        <v>0.6</v>
      </c>
      <c r="N271" s="3">
        <f t="shared" si="8"/>
        <v>229.10400000000001</v>
      </c>
      <c r="O271" t="str">
        <f t="shared" si="9"/>
        <v>Furnishings</v>
      </c>
    </row>
    <row r="272" spans="1:15" x14ac:dyDescent="0.55000000000000004">
      <c r="A272" t="s">
        <v>1142</v>
      </c>
      <c r="B272" s="2">
        <v>44337</v>
      </c>
      <c r="C272" t="s">
        <v>1143</v>
      </c>
      <c r="D272" t="s">
        <v>78</v>
      </c>
      <c r="E272">
        <v>3</v>
      </c>
      <c r="F272" t="str">
        <f>_xlfn.XLOOKUP(orders!C272,customers!A272:A2392,customers!B272:B2392,,0)</f>
        <v>Logan Currie</v>
      </c>
      <c r="G272" t="str">
        <v>Consumer</v>
      </c>
      <c r="H272" t="str">
        <v>Springfield</v>
      </c>
      <c r="I272" t="str">
        <v>Virginia</v>
      </c>
      <c r="J272" t="str">
        <v>South</v>
      </c>
      <c r="K272" t="str">
        <f>INDEX(products!$A$1:$G$2122,MATCH(orders!$D272,products!$A$1:$A$2122,0),MATCH(orders!K$1,products!$A$1:$G$1,0))</f>
        <v>Fur</v>
      </c>
      <c r="L272" s="3">
        <f>INDEX(products!$A$1:$G$2122,MATCH(orders!$D272,products!$A$1:$A$2122,0),MATCH(orders!L$1,products!$A$1:$G$1,0))</f>
        <v>95.46</v>
      </c>
      <c r="M272">
        <f>INDEX(products!$A$1:$G$2122,MATCH(orders!$D272,products!$A$1:$A$2122,0),MATCH(orders!M$1,products!$A$1:$G$1,0))</f>
        <v>0.6</v>
      </c>
      <c r="N272" s="3">
        <f t="shared" si="8"/>
        <v>114.55200000000001</v>
      </c>
      <c r="O272" t="str">
        <f t="shared" si="9"/>
        <v>Furnishings</v>
      </c>
    </row>
    <row r="273" spans="1:15" x14ac:dyDescent="0.55000000000000004">
      <c r="A273" t="s">
        <v>1145</v>
      </c>
      <c r="B273" s="2">
        <v>43887</v>
      </c>
      <c r="C273" t="s">
        <v>1146</v>
      </c>
      <c r="D273" t="s">
        <v>1148</v>
      </c>
      <c r="E273">
        <v>2</v>
      </c>
      <c r="F273" t="str">
        <f>_xlfn.XLOOKUP(orders!C273,customers!A273:A2393,customers!B273:B2393,,0)</f>
        <v>Tracy Collins</v>
      </c>
      <c r="G273" t="str">
        <v>Home Office</v>
      </c>
      <c r="H273" t="str">
        <v>Arlington</v>
      </c>
      <c r="I273" t="str">
        <v>Virginia</v>
      </c>
      <c r="J273" t="str">
        <v>South</v>
      </c>
      <c r="K273" t="str">
        <f>INDEX(products!$A$1:$G$2122,MATCH(orders!$D273,products!$A$1:$A$2122,0),MATCH(orders!K$1,products!$A$1:$G$1,0))</f>
        <v>BkCs</v>
      </c>
      <c r="L273" s="3">
        <f>INDEX(products!$A$1:$G$2122,MATCH(orders!$D273,products!$A$1:$A$2122,0),MATCH(orders!L$1,products!$A$1:$G$1,0))</f>
        <v>30.98</v>
      </c>
      <c r="M273">
        <f>INDEX(products!$A$1:$G$2122,MATCH(orders!$D273,products!$A$1:$A$2122,0),MATCH(orders!M$1,products!$A$1:$G$1,0))</f>
        <v>0</v>
      </c>
      <c r="N273" s="3">
        <f t="shared" si="8"/>
        <v>61.96</v>
      </c>
      <c r="O273" t="str">
        <f t="shared" si="9"/>
        <v>Book Cases</v>
      </c>
    </row>
    <row r="274" spans="1:15" x14ac:dyDescent="0.55000000000000004">
      <c r="A274" t="s">
        <v>1150</v>
      </c>
      <c r="B274" s="2">
        <v>43880</v>
      </c>
      <c r="C274" t="s">
        <v>1151</v>
      </c>
      <c r="D274" t="s">
        <v>1153</v>
      </c>
      <c r="E274">
        <v>1</v>
      </c>
      <c r="F274" t="str">
        <f>_xlfn.XLOOKUP(orders!C274,customers!A274:A2394,customers!B274:B2394,,0)</f>
        <v>Chuck Sachs</v>
      </c>
      <c r="G274" t="str">
        <v>Consumer</v>
      </c>
      <c r="H274" t="str">
        <v>Columbus</v>
      </c>
      <c r="I274" t="str">
        <v>Georgia</v>
      </c>
      <c r="J274" t="str">
        <v>South</v>
      </c>
      <c r="K274" t="str">
        <f>INDEX(products!$A$1:$G$2122,MATCH(orders!$D274,products!$A$1:$A$2122,0),MATCH(orders!K$1,products!$A$1:$G$1,0))</f>
        <v>Fur</v>
      </c>
      <c r="L274" s="3">
        <f>INDEX(products!$A$1:$G$2122,MATCH(orders!$D274,products!$A$1:$A$2122,0),MATCH(orders!L$1,products!$A$1:$G$1,0))</f>
        <v>23.99</v>
      </c>
      <c r="M274">
        <f>INDEX(products!$A$1:$G$2122,MATCH(orders!$D274,products!$A$1:$A$2122,0),MATCH(orders!M$1,products!$A$1:$G$1,0))</f>
        <v>0</v>
      </c>
      <c r="N274" s="3">
        <f t="shared" si="8"/>
        <v>23.99</v>
      </c>
      <c r="O274" t="str">
        <f t="shared" si="9"/>
        <v>Furnishings</v>
      </c>
    </row>
    <row r="275" spans="1:15" x14ac:dyDescent="0.55000000000000004">
      <c r="A275" t="s">
        <v>1155</v>
      </c>
      <c r="B275" s="2">
        <v>44376</v>
      </c>
      <c r="C275" t="s">
        <v>1156</v>
      </c>
      <c r="D275" t="s">
        <v>1159</v>
      </c>
      <c r="E275">
        <v>2</v>
      </c>
      <c r="F275" t="str">
        <f>_xlfn.XLOOKUP(orders!C275,customers!A275:A2395,customers!B275:B2395,,0)</f>
        <v>Roy Collins</v>
      </c>
      <c r="G275" t="str">
        <v>Consumer</v>
      </c>
      <c r="H275" t="str">
        <v>Pasadena</v>
      </c>
      <c r="I275" t="str">
        <v>California</v>
      </c>
      <c r="J275" t="str">
        <v>West</v>
      </c>
      <c r="K275" t="str">
        <f>INDEX(products!$A$1:$G$2122,MATCH(orders!$D275,products!$A$1:$A$2122,0),MATCH(orders!K$1,products!$A$1:$G$1,0))</f>
        <v>Cha</v>
      </c>
      <c r="L275" s="3">
        <f>INDEX(products!$A$1:$G$2122,MATCH(orders!$D275,products!$A$1:$A$2122,0),MATCH(orders!L$1,products!$A$1:$G$1,0))</f>
        <v>100.98</v>
      </c>
      <c r="M275">
        <f>INDEX(products!$A$1:$G$2122,MATCH(orders!$D275,products!$A$1:$A$2122,0),MATCH(orders!M$1,products!$A$1:$G$1,0))</f>
        <v>0.2</v>
      </c>
      <c r="N275" s="3">
        <f t="shared" si="8"/>
        <v>161.56800000000001</v>
      </c>
      <c r="O275" t="str">
        <f t="shared" si="9"/>
        <v>Chairs</v>
      </c>
    </row>
    <row r="276" spans="1:15" x14ac:dyDescent="0.55000000000000004">
      <c r="A276" t="s">
        <v>1161</v>
      </c>
      <c r="B276" s="2">
        <v>44282</v>
      </c>
      <c r="C276" t="s">
        <v>464</v>
      </c>
      <c r="D276" t="s">
        <v>794</v>
      </c>
      <c r="E276">
        <v>2</v>
      </c>
      <c r="F276" t="str">
        <f>_xlfn.XLOOKUP(orders!C276,customers!A276:A2396,customers!B276:B2396,,0)</f>
        <v>Pete Kriz</v>
      </c>
      <c r="G276" t="str">
        <v>Consumer</v>
      </c>
      <c r="H276" t="str">
        <v>Detroit</v>
      </c>
      <c r="I276" t="str">
        <v>Michigan</v>
      </c>
      <c r="J276" t="str">
        <v>Central</v>
      </c>
      <c r="K276" t="str">
        <f>INDEX(products!$A$1:$G$2122,MATCH(orders!$D276,products!$A$1:$A$2122,0),MATCH(orders!K$1,products!$A$1:$G$1,0))</f>
        <v>Cha</v>
      </c>
      <c r="L276" s="3">
        <f>INDEX(products!$A$1:$G$2122,MATCH(orders!$D276,products!$A$1:$A$2122,0),MATCH(orders!L$1,products!$A$1:$G$1,0))</f>
        <v>110.98</v>
      </c>
      <c r="M276">
        <f>INDEX(products!$A$1:$G$2122,MATCH(orders!$D276,products!$A$1:$A$2122,0),MATCH(orders!M$1,products!$A$1:$G$1,0))</f>
        <v>0</v>
      </c>
      <c r="N276" s="3">
        <f t="shared" si="8"/>
        <v>221.96</v>
      </c>
      <c r="O276" t="str">
        <f t="shared" si="9"/>
        <v>Chairs</v>
      </c>
    </row>
    <row r="277" spans="1:15" x14ac:dyDescent="0.55000000000000004">
      <c r="A277" t="s">
        <v>1162</v>
      </c>
      <c r="B277" s="2">
        <v>44496</v>
      </c>
      <c r="C277" t="s">
        <v>1163</v>
      </c>
      <c r="D277" t="s">
        <v>1165</v>
      </c>
      <c r="E277">
        <v>8</v>
      </c>
      <c r="F277" t="str">
        <f>_xlfn.XLOOKUP(orders!C277,customers!A277:A2397,customers!B277:B2397,,0)</f>
        <v>Henry Goldwyn</v>
      </c>
      <c r="G277" t="str">
        <v>Corporate</v>
      </c>
      <c r="H277" t="str">
        <v>Los Angeles</v>
      </c>
      <c r="I277" t="str">
        <v>California</v>
      </c>
      <c r="J277" t="str">
        <v>West</v>
      </c>
      <c r="K277" t="str">
        <f>INDEX(products!$A$1:$G$2122,MATCH(orders!$D277,products!$A$1:$A$2122,0),MATCH(orders!K$1,products!$A$1:$G$1,0))</f>
        <v>Fur</v>
      </c>
      <c r="L277" s="3">
        <f>INDEX(products!$A$1:$G$2122,MATCH(orders!$D277,products!$A$1:$A$2122,0),MATCH(orders!L$1,products!$A$1:$G$1,0))</f>
        <v>22.98</v>
      </c>
      <c r="M277">
        <f>INDEX(products!$A$1:$G$2122,MATCH(orders!$D277,products!$A$1:$A$2122,0),MATCH(orders!M$1,products!$A$1:$G$1,0))</f>
        <v>0</v>
      </c>
      <c r="N277" s="3">
        <f t="shared" si="8"/>
        <v>183.84</v>
      </c>
      <c r="O277" t="str">
        <f t="shared" si="9"/>
        <v>Furnishings</v>
      </c>
    </row>
    <row r="278" spans="1:15" x14ac:dyDescent="0.55000000000000004">
      <c r="A278" t="s">
        <v>1167</v>
      </c>
      <c r="B278" s="2">
        <v>43628</v>
      </c>
      <c r="C278" t="s">
        <v>181</v>
      </c>
      <c r="D278" t="s">
        <v>1086</v>
      </c>
      <c r="E278">
        <v>6</v>
      </c>
      <c r="F278" t="str">
        <f>_xlfn.XLOOKUP(orders!C278,customers!A278:A2398,customers!B278:B2398,,0)</f>
        <v>Alan Dominguez</v>
      </c>
      <c r="G278" t="str">
        <v>Home Office</v>
      </c>
      <c r="H278" t="str">
        <v>Houston</v>
      </c>
      <c r="I278" t="str">
        <v>Texas</v>
      </c>
      <c r="J278" t="str">
        <v>Central</v>
      </c>
      <c r="K278" t="str">
        <f>INDEX(products!$A$1:$G$2122,MATCH(orders!$D278,products!$A$1:$A$2122,0),MATCH(orders!K$1,products!$A$1:$G$1,0))</f>
        <v>Fur</v>
      </c>
      <c r="L278" s="3">
        <f>INDEX(products!$A$1:$G$2122,MATCH(orders!$D278,products!$A$1:$A$2122,0),MATCH(orders!L$1,products!$A$1:$G$1,0))</f>
        <v>10.64</v>
      </c>
      <c r="M278">
        <f>INDEX(products!$A$1:$G$2122,MATCH(orders!$D278,products!$A$1:$A$2122,0),MATCH(orders!M$1,products!$A$1:$G$1,0))</f>
        <v>0.2</v>
      </c>
      <c r="N278" s="3">
        <f t="shared" si="8"/>
        <v>51.072000000000003</v>
      </c>
      <c r="O278" t="str">
        <f t="shared" si="9"/>
        <v>Furnishings</v>
      </c>
    </row>
    <row r="279" spans="1:15" x14ac:dyDescent="0.55000000000000004">
      <c r="A279" t="s">
        <v>1168</v>
      </c>
      <c r="B279" s="2">
        <v>44010</v>
      </c>
      <c r="C279" t="s">
        <v>1169</v>
      </c>
      <c r="D279" t="s">
        <v>1101</v>
      </c>
      <c r="E279">
        <v>3</v>
      </c>
      <c r="F279" t="str">
        <f>_xlfn.XLOOKUP(orders!C279,customers!A279:A2399,customers!B279:B2399,,0)</f>
        <v>Lisa DeCherney</v>
      </c>
      <c r="G279" t="str">
        <v>Consumer</v>
      </c>
      <c r="H279" t="str">
        <v>San Francisco</v>
      </c>
      <c r="I279" t="str">
        <v>California</v>
      </c>
      <c r="J279" t="str">
        <v>West</v>
      </c>
      <c r="K279" t="str">
        <f>INDEX(products!$A$1:$G$2122,MATCH(orders!$D279,products!$A$1:$A$2122,0),MATCH(orders!K$1,products!$A$1:$G$1,0))</f>
        <v>Fur</v>
      </c>
      <c r="L279" s="3">
        <f>INDEX(products!$A$1:$G$2122,MATCH(orders!$D279,products!$A$1:$A$2122,0),MATCH(orders!L$1,products!$A$1:$G$1,0))</f>
        <v>12.35</v>
      </c>
      <c r="M279">
        <f>INDEX(products!$A$1:$G$2122,MATCH(orders!$D279,products!$A$1:$A$2122,0),MATCH(orders!M$1,products!$A$1:$G$1,0))</f>
        <v>0</v>
      </c>
      <c r="N279" s="3">
        <f t="shared" si="8"/>
        <v>37.049999999999997</v>
      </c>
      <c r="O279" t="str">
        <f t="shared" si="9"/>
        <v>Furnishings</v>
      </c>
    </row>
    <row r="280" spans="1:15" x14ac:dyDescent="0.55000000000000004">
      <c r="A280" t="s">
        <v>1171</v>
      </c>
      <c r="B280" s="2">
        <v>44278</v>
      </c>
      <c r="C280" t="s">
        <v>1172</v>
      </c>
      <c r="D280" t="s">
        <v>1120</v>
      </c>
      <c r="E280">
        <v>3</v>
      </c>
      <c r="F280" t="str">
        <f>_xlfn.XLOOKUP(orders!C280,customers!A280:A2400,customers!B280:B2400,,0)</f>
        <v>Jamie Frazer</v>
      </c>
      <c r="G280" t="str">
        <v>Consumer</v>
      </c>
      <c r="H280" t="str">
        <v>Los Angeles</v>
      </c>
      <c r="I280" t="str">
        <v>California</v>
      </c>
      <c r="J280" t="str">
        <v>West</v>
      </c>
      <c r="K280" t="str">
        <f>INDEX(products!$A$1:$G$2122,MATCH(orders!$D280,products!$A$1:$A$2122,0),MATCH(orders!K$1,products!$A$1:$G$1,0))</f>
        <v>Fur</v>
      </c>
      <c r="L280" s="3">
        <f>INDEX(products!$A$1:$G$2122,MATCH(orders!$D280,products!$A$1:$A$2122,0),MATCH(orders!L$1,products!$A$1:$G$1,0))</f>
        <v>8.3699999999999992</v>
      </c>
      <c r="M280">
        <f>INDEX(products!$A$1:$G$2122,MATCH(orders!$D280,products!$A$1:$A$2122,0),MATCH(orders!M$1,products!$A$1:$G$1,0))</f>
        <v>0.2</v>
      </c>
      <c r="N280" s="3">
        <f t="shared" si="8"/>
        <v>20.088000000000001</v>
      </c>
      <c r="O280" t="str">
        <f t="shared" si="9"/>
        <v>Furnishings</v>
      </c>
    </row>
    <row r="281" spans="1:15" x14ac:dyDescent="0.55000000000000004">
      <c r="A281" t="s">
        <v>1174</v>
      </c>
      <c r="B281" s="2">
        <v>44602</v>
      </c>
      <c r="C281" t="s">
        <v>1175</v>
      </c>
      <c r="D281" t="s">
        <v>1177</v>
      </c>
      <c r="E281">
        <v>2</v>
      </c>
      <c r="F281" t="str">
        <f>_xlfn.XLOOKUP(orders!C281,customers!A281:A2401,customers!B281:B2401,,0)</f>
        <v>Chad McGuire</v>
      </c>
      <c r="G281" t="str">
        <v>Consumer</v>
      </c>
      <c r="H281" t="str">
        <v>New York City</v>
      </c>
      <c r="I281" t="str">
        <v>New York</v>
      </c>
      <c r="J281" t="str">
        <v>East</v>
      </c>
      <c r="K281" t="str">
        <f>INDEX(products!$A$1:$G$2122,MATCH(orders!$D281,products!$A$1:$A$2122,0),MATCH(orders!K$1,products!$A$1:$G$1,0))</f>
        <v>Fur</v>
      </c>
      <c r="L281" s="3">
        <f>INDEX(products!$A$1:$G$2122,MATCH(orders!$D281,products!$A$1:$A$2122,0),MATCH(orders!L$1,products!$A$1:$G$1,0))</f>
        <v>14.89</v>
      </c>
      <c r="M281">
        <f>INDEX(products!$A$1:$G$2122,MATCH(orders!$D281,products!$A$1:$A$2122,0),MATCH(orders!M$1,products!$A$1:$G$1,0))</f>
        <v>0</v>
      </c>
      <c r="N281" s="3">
        <f t="shared" si="8"/>
        <v>29.78</v>
      </c>
      <c r="O281" t="str">
        <f t="shared" si="9"/>
        <v>Furnishings</v>
      </c>
    </row>
    <row r="282" spans="1:15" x14ac:dyDescent="0.55000000000000004">
      <c r="A282" t="s">
        <v>1179</v>
      </c>
      <c r="B282" s="2">
        <v>43571</v>
      </c>
      <c r="C282" t="s">
        <v>1180</v>
      </c>
      <c r="D282" t="s">
        <v>1001</v>
      </c>
      <c r="E282">
        <v>3</v>
      </c>
      <c r="F282" t="str">
        <f>_xlfn.XLOOKUP(orders!C282,customers!A282:A2402,customers!B282:B2402,,0)</f>
        <v>Beth Paige</v>
      </c>
      <c r="G282" t="str">
        <v>Consumer</v>
      </c>
      <c r="H282" t="str">
        <v>Evanston</v>
      </c>
      <c r="I282" t="str">
        <v>Illinois</v>
      </c>
      <c r="J282" t="str">
        <v>Central</v>
      </c>
      <c r="K282" t="str">
        <f>INDEX(products!$A$1:$G$2122,MATCH(orders!$D282,products!$A$1:$A$2122,0),MATCH(orders!K$1,products!$A$1:$G$1,0))</f>
        <v>Cha</v>
      </c>
      <c r="L282" s="3">
        <f>INDEX(products!$A$1:$G$2122,MATCH(orders!$D282,products!$A$1:$A$2122,0),MATCH(orders!L$1,products!$A$1:$G$1,0))</f>
        <v>122.99000000000001</v>
      </c>
      <c r="M282">
        <f>INDEX(products!$A$1:$G$2122,MATCH(orders!$D282,products!$A$1:$A$2122,0),MATCH(orders!M$1,products!$A$1:$G$1,0))</f>
        <v>0</v>
      </c>
      <c r="N282" s="3">
        <f t="shared" si="8"/>
        <v>368.97</v>
      </c>
      <c r="O282" t="str">
        <f t="shared" si="9"/>
        <v>Chairs</v>
      </c>
    </row>
    <row r="283" spans="1:15" x14ac:dyDescent="0.55000000000000004">
      <c r="A283" t="s">
        <v>1183</v>
      </c>
      <c r="B283" s="2">
        <v>43873</v>
      </c>
      <c r="C283" t="s">
        <v>911</v>
      </c>
      <c r="D283" t="s">
        <v>281</v>
      </c>
      <c r="E283">
        <v>1</v>
      </c>
      <c r="F283" t="str">
        <f>_xlfn.XLOOKUP(orders!C283,customers!A283:A2403,customers!B283:B2403,,0)</f>
        <v>Lindsay Williams</v>
      </c>
      <c r="G283" t="str">
        <v>Corporate</v>
      </c>
      <c r="H283" t="str">
        <v>San Francisco</v>
      </c>
      <c r="I283" t="str">
        <v>California</v>
      </c>
      <c r="J283" t="str">
        <v>West</v>
      </c>
      <c r="K283" t="str">
        <f>INDEX(products!$A$1:$G$2122,MATCH(orders!$D283,products!$A$1:$A$2122,0),MATCH(orders!K$1,products!$A$1:$G$1,0))</f>
        <v>Tab</v>
      </c>
      <c r="L283" s="3">
        <f>INDEX(products!$A$1:$G$2122,MATCH(orders!$D283,products!$A$1:$A$2122,0),MATCH(orders!L$1,products!$A$1:$G$1,0))</f>
        <v>376.13000000000005</v>
      </c>
      <c r="M283">
        <f>INDEX(products!$A$1:$G$2122,MATCH(orders!$D283,products!$A$1:$A$2122,0),MATCH(orders!M$1,products!$A$1:$G$1,0))</f>
        <v>0.45</v>
      </c>
      <c r="N283" s="3">
        <f t="shared" si="8"/>
        <v>206.87150000000005</v>
      </c>
      <c r="O283" t="str">
        <f t="shared" si="9"/>
        <v>Tables</v>
      </c>
    </row>
    <row r="284" spans="1:15" x14ac:dyDescent="0.55000000000000004">
      <c r="A284" t="s">
        <v>1184</v>
      </c>
      <c r="B284" s="2">
        <v>44563</v>
      </c>
      <c r="C284" t="s">
        <v>1185</v>
      </c>
      <c r="D284" t="s">
        <v>623</v>
      </c>
      <c r="E284">
        <v>1</v>
      </c>
      <c r="F284" t="str">
        <f>_xlfn.XLOOKUP(orders!C284,customers!A284:A2404,customers!B284:B2404,,0)</f>
        <v>Larry Blacks</v>
      </c>
      <c r="G284" t="str">
        <v>Consumer</v>
      </c>
      <c r="H284" t="str">
        <v>Fort Worth</v>
      </c>
      <c r="I284" t="str">
        <v>Texas</v>
      </c>
      <c r="J284" t="str">
        <v>Central</v>
      </c>
      <c r="K284" t="str">
        <f>INDEX(products!$A$1:$G$2122,MATCH(orders!$D284,products!$A$1:$A$2122,0),MATCH(orders!K$1,products!$A$1:$G$1,0))</f>
        <v>Fur</v>
      </c>
      <c r="L284" s="3">
        <f>INDEX(products!$A$1:$G$2122,MATCH(orders!$D284,products!$A$1:$A$2122,0),MATCH(orders!L$1,products!$A$1:$G$1,0))</f>
        <v>4.97</v>
      </c>
      <c r="M284">
        <f>INDEX(products!$A$1:$G$2122,MATCH(orders!$D284,products!$A$1:$A$2122,0),MATCH(orders!M$1,products!$A$1:$G$1,0))</f>
        <v>0</v>
      </c>
      <c r="N284" s="3">
        <f t="shared" si="8"/>
        <v>4.97</v>
      </c>
      <c r="O284" t="str">
        <f t="shared" si="9"/>
        <v>Furnishings</v>
      </c>
    </row>
    <row r="285" spans="1:15" x14ac:dyDescent="0.55000000000000004">
      <c r="A285" t="s">
        <v>1187</v>
      </c>
      <c r="B285" s="2">
        <v>44172</v>
      </c>
      <c r="C285" t="s">
        <v>1188</v>
      </c>
      <c r="D285" t="s">
        <v>1190</v>
      </c>
      <c r="E285">
        <v>2</v>
      </c>
      <c r="F285" t="str">
        <f>_xlfn.XLOOKUP(orders!C285,customers!A285:A2405,customers!B285:B2405,,0)</f>
        <v>Kean Takahito</v>
      </c>
      <c r="G285" t="str">
        <v>Consumer</v>
      </c>
      <c r="H285" t="str">
        <v>Los Angeles</v>
      </c>
      <c r="I285" t="str">
        <v>California</v>
      </c>
      <c r="J285" t="str">
        <v>West</v>
      </c>
      <c r="K285" t="str">
        <f>INDEX(products!$A$1:$G$2122,MATCH(orders!$D285,products!$A$1:$A$2122,0),MATCH(orders!K$1,products!$A$1:$G$1,0))</f>
        <v>Cha</v>
      </c>
      <c r="L285" s="3">
        <f>INDEX(products!$A$1:$G$2122,MATCH(orders!$D285,products!$A$1:$A$2122,0),MATCH(orders!L$1,products!$A$1:$G$1,0))</f>
        <v>90.98</v>
      </c>
      <c r="M285">
        <f>INDEX(products!$A$1:$G$2122,MATCH(orders!$D285,products!$A$1:$A$2122,0),MATCH(orders!M$1,products!$A$1:$G$1,0))</f>
        <v>0.2</v>
      </c>
      <c r="N285" s="3">
        <f t="shared" si="8"/>
        <v>145.56800000000001</v>
      </c>
      <c r="O285" t="str">
        <f t="shared" si="9"/>
        <v>Chairs</v>
      </c>
    </row>
    <row r="286" spans="1:15" x14ac:dyDescent="0.55000000000000004">
      <c r="A286" t="s">
        <v>1192</v>
      </c>
      <c r="B286" s="2">
        <v>43881</v>
      </c>
      <c r="C286" t="s">
        <v>1193</v>
      </c>
      <c r="D286" t="s">
        <v>380</v>
      </c>
      <c r="E286">
        <v>4</v>
      </c>
      <c r="F286" t="str">
        <f>_xlfn.XLOOKUP(orders!C286,customers!A286:A2406,customers!B286:B2406,,0)</f>
        <v>Ann Blume</v>
      </c>
      <c r="G286" t="str">
        <v>Corporate</v>
      </c>
      <c r="H286" t="str">
        <v>Tucson</v>
      </c>
      <c r="I286" t="str">
        <v>Arizona</v>
      </c>
      <c r="J286" t="str">
        <v>West</v>
      </c>
      <c r="K286" t="str">
        <f>INDEX(products!$A$1:$G$2122,MATCH(orders!$D286,products!$A$1:$A$2122,0),MATCH(orders!K$1,products!$A$1:$G$1,0))</f>
        <v>Cha</v>
      </c>
      <c r="L286" s="3">
        <f>INDEX(products!$A$1:$G$2122,MATCH(orders!$D286,products!$A$1:$A$2122,0),MATCH(orders!L$1,products!$A$1:$G$1,0))</f>
        <v>280.98</v>
      </c>
      <c r="M286">
        <f>INDEX(products!$A$1:$G$2122,MATCH(orders!$D286,products!$A$1:$A$2122,0),MATCH(orders!M$1,products!$A$1:$G$1,0))</f>
        <v>0.3</v>
      </c>
      <c r="N286" s="3">
        <f t="shared" si="8"/>
        <v>786.74400000000003</v>
      </c>
      <c r="O286" t="str">
        <f t="shared" si="9"/>
        <v>Chairs</v>
      </c>
    </row>
    <row r="287" spans="1:15" x14ac:dyDescent="0.55000000000000004">
      <c r="A287" t="s">
        <v>1196</v>
      </c>
      <c r="B287" s="2">
        <v>43993</v>
      </c>
      <c r="C287" t="s">
        <v>1197</v>
      </c>
      <c r="D287" t="s">
        <v>364</v>
      </c>
      <c r="E287">
        <v>5</v>
      </c>
      <c r="F287" t="str">
        <f>_xlfn.XLOOKUP(orders!C287,customers!A287:A2407,customers!B287:B2407,,0)</f>
        <v>Sam Zeldin</v>
      </c>
      <c r="G287" t="str">
        <v>Home Office</v>
      </c>
      <c r="H287" t="str">
        <v>Pico Rivera</v>
      </c>
      <c r="I287" t="str">
        <v>California</v>
      </c>
      <c r="J287" t="str">
        <v>West</v>
      </c>
      <c r="K287" t="str">
        <f>INDEX(products!$A$1:$G$2122,MATCH(orders!$D287,products!$A$1:$A$2122,0),MATCH(orders!K$1,products!$A$1:$G$1,0))</f>
        <v>Fur</v>
      </c>
      <c r="L287" s="3">
        <f>INDEX(products!$A$1:$G$2122,MATCH(orders!$D287,products!$A$1:$A$2122,0),MATCH(orders!L$1,products!$A$1:$G$1,0))</f>
        <v>29.180000000000003</v>
      </c>
      <c r="M287">
        <f>INDEX(products!$A$1:$G$2122,MATCH(orders!$D287,products!$A$1:$A$2122,0),MATCH(orders!M$1,products!$A$1:$G$1,0))</f>
        <v>0</v>
      </c>
      <c r="N287" s="3">
        <f t="shared" si="8"/>
        <v>145.9</v>
      </c>
      <c r="O287" t="str">
        <f t="shared" si="9"/>
        <v>Furnishings</v>
      </c>
    </row>
    <row r="288" spans="1:15" x14ac:dyDescent="0.55000000000000004">
      <c r="A288" t="s">
        <v>1200</v>
      </c>
      <c r="B288" s="2">
        <v>44082</v>
      </c>
      <c r="C288" t="s">
        <v>1201</v>
      </c>
      <c r="D288" t="s">
        <v>236</v>
      </c>
      <c r="E288">
        <v>7</v>
      </c>
      <c r="F288" t="str">
        <f>_xlfn.XLOOKUP(orders!C288,customers!A288:A2408,customers!B288:B2408,,0)</f>
        <v>Jim Radford</v>
      </c>
      <c r="G288" t="str">
        <v>Consumer</v>
      </c>
      <c r="H288" t="str">
        <v>Colorado Springs</v>
      </c>
      <c r="I288" t="str">
        <v>Colorado</v>
      </c>
      <c r="J288" t="str">
        <v>West</v>
      </c>
      <c r="K288" t="str">
        <f>INDEX(products!$A$1:$G$2122,MATCH(orders!$D288,products!$A$1:$A$2122,0),MATCH(orders!K$1,products!$A$1:$G$1,0))</f>
        <v>BkCs</v>
      </c>
      <c r="L288" s="3">
        <f>INDEX(products!$A$1:$G$2122,MATCH(orders!$D288,products!$A$1:$A$2122,0),MATCH(orders!L$1,products!$A$1:$G$1,0))</f>
        <v>280.98</v>
      </c>
      <c r="M288">
        <f>INDEX(products!$A$1:$G$2122,MATCH(orders!$D288,products!$A$1:$A$2122,0),MATCH(orders!M$1,products!$A$1:$G$1,0))</f>
        <v>0.2</v>
      </c>
      <c r="N288" s="3">
        <f t="shared" si="8"/>
        <v>1573.4880000000003</v>
      </c>
      <c r="O288" t="str">
        <f t="shared" si="9"/>
        <v>Book Cases</v>
      </c>
    </row>
    <row r="289" spans="1:15" x14ac:dyDescent="0.55000000000000004">
      <c r="A289" t="s">
        <v>1203</v>
      </c>
      <c r="B289" s="2">
        <v>43918</v>
      </c>
      <c r="C289" t="s">
        <v>1204</v>
      </c>
      <c r="D289" t="s">
        <v>1207</v>
      </c>
      <c r="E289">
        <v>5</v>
      </c>
      <c r="F289" t="str">
        <f>_xlfn.XLOOKUP(orders!C289,customers!A289:A2409,customers!B289:B2409,,0)</f>
        <v>Christina Anderson</v>
      </c>
      <c r="G289" t="str">
        <v>Consumer</v>
      </c>
      <c r="H289" t="str">
        <v>Provo</v>
      </c>
      <c r="I289" t="str">
        <v>Utah</v>
      </c>
      <c r="J289" t="str">
        <v>West</v>
      </c>
      <c r="K289" t="str">
        <f>INDEX(products!$A$1:$G$2122,MATCH(orders!$D289,products!$A$1:$A$2122,0),MATCH(orders!K$1,products!$A$1:$G$1,0))</f>
        <v>Tab</v>
      </c>
      <c r="L289" s="3">
        <f>INDEX(products!$A$1:$G$2122,MATCH(orders!$D289,products!$A$1:$A$2122,0),MATCH(orders!L$1,products!$A$1:$G$1,0))</f>
        <v>182.55</v>
      </c>
      <c r="M289">
        <f>INDEX(products!$A$1:$G$2122,MATCH(orders!$D289,products!$A$1:$A$2122,0),MATCH(orders!M$1,products!$A$1:$G$1,0))</f>
        <v>0</v>
      </c>
      <c r="N289" s="3">
        <f t="shared" si="8"/>
        <v>912.75</v>
      </c>
      <c r="O289" t="str">
        <f t="shared" si="9"/>
        <v>Tables</v>
      </c>
    </row>
    <row r="290" spans="1:15" x14ac:dyDescent="0.55000000000000004">
      <c r="A290" t="s">
        <v>1209</v>
      </c>
      <c r="B290" s="2">
        <v>44114</v>
      </c>
      <c r="C290" t="s">
        <v>1210</v>
      </c>
      <c r="D290" t="s">
        <v>698</v>
      </c>
      <c r="E290">
        <v>3</v>
      </c>
      <c r="F290" t="str">
        <f>_xlfn.XLOOKUP(orders!C290,customers!A290:A2410,customers!B290:B2410,,0)</f>
        <v>Julie Kriz</v>
      </c>
      <c r="G290" t="str">
        <v>Home Office</v>
      </c>
      <c r="H290" t="str">
        <v>Aurora</v>
      </c>
      <c r="I290" t="str">
        <v>Illinois</v>
      </c>
      <c r="J290" t="str">
        <v>Central</v>
      </c>
      <c r="K290" t="str">
        <f>INDEX(products!$A$1:$G$2122,MATCH(orders!$D290,products!$A$1:$A$2122,0),MATCH(orders!K$1,products!$A$1:$G$1,0))</f>
        <v>Fur</v>
      </c>
      <c r="L290" s="3">
        <f>INDEX(products!$A$1:$G$2122,MATCH(orders!$D290,products!$A$1:$A$2122,0),MATCH(orders!L$1,products!$A$1:$G$1,0))</f>
        <v>69.959999999999994</v>
      </c>
      <c r="M290">
        <f>INDEX(products!$A$1:$G$2122,MATCH(orders!$D290,products!$A$1:$A$2122,0),MATCH(orders!M$1,products!$A$1:$G$1,0))</f>
        <v>0</v>
      </c>
      <c r="N290" s="3">
        <f t="shared" si="8"/>
        <v>209.88</v>
      </c>
      <c r="O290" t="str">
        <f t="shared" si="9"/>
        <v>Furnishings</v>
      </c>
    </row>
    <row r="291" spans="1:15" x14ac:dyDescent="0.55000000000000004">
      <c r="A291" t="s">
        <v>1212</v>
      </c>
      <c r="B291" s="2">
        <v>44702</v>
      </c>
      <c r="C291" t="s">
        <v>1213</v>
      </c>
      <c r="D291" t="s">
        <v>329</v>
      </c>
      <c r="E291">
        <v>3</v>
      </c>
      <c r="F291" t="str">
        <f>_xlfn.XLOOKUP(orders!C291,customers!A291:A2411,customers!B291:B2411,,0)</f>
        <v>Paul Prost</v>
      </c>
      <c r="G291" t="str">
        <v>Home Office</v>
      </c>
      <c r="H291" t="str">
        <v>Smyrna</v>
      </c>
      <c r="I291" t="str">
        <v>Georgia</v>
      </c>
      <c r="J291" t="str">
        <v>South</v>
      </c>
      <c r="K291" t="str">
        <f>INDEX(products!$A$1:$G$2122,MATCH(orders!$D291,products!$A$1:$A$2122,0),MATCH(orders!K$1,products!$A$1:$G$1,0))</f>
        <v>Fur</v>
      </c>
      <c r="L291" s="3">
        <f>INDEX(products!$A$1:$G$2122,MATCH(orders!$D291,products!$A$1:$A$2122,0),MATCH(orders!L$1,products!$A$1:$G$1,0))</f>
        <v>46.94</v>
      </c>
      <c r="M291">
        <f>INDEX(products!$A$1:$G$2122,MATCH(orders!$D291,products!$A$1:$A$2122,0),MATCH(orders!M$1,products!$A$1:$G$1,0))</f>
        <v>0.2</v>
      </c>
      <c r="N291" s="3">
        <f t="shared" si="8"/>
        <v>112.65600000000001</v>
      </c>
      <c r="O291" t="str">
        <f t="shared" si="9"/>
        <v>Furnishings</v>
      </c>
    </row>
    <row r="292" spans="1:15" x14ac:dyDescent="0.55000000000000004">
      <c r="A292" t="s">
        <v>1212</v>
      </c>
      <c r="B292" s="2">
        <v>43951</v>
      </c>
      <c r="C292" t="s">
        <v>1213</v>
      </c>
      <c r="D292" t="s">
        <v>683</v>
      </c>
      <c r="E292">
        <v>2</v>
      </c>
      <c r="F292" t="str">
        <f>_xlfn.XLOOKUP(orders!C292,customers!A292:A2412,customers!B292:B2412,,0)</f>
        <v>Paul Prost</v>
      </c>
      <c r="G292" t="str">
        <v>Home Office</v>
      </c>
      <c r="H292" t="str">
        <v>Smyrna</v>
      </c>
      <c r="I292" t="str">
        <v>Georgia</v>
      </c>
      <c r="J292" t="str">
        <v>South</v>
      </c>
      <c r="K292" t="str">
        <f>INDEX(products!$A$1:$G$2122,MATCH(orders!$D292,products!$A$1:$A$2122,0),MATCH(orders!K$1,products!$A$1:$G$1,0))</f>
        <v>BkCs</v>
      </c>
      <c r="L292" s="3">
        <f>INDEX(products!$A$1:$G$2122,MATCH(orders!$D292,products!$A$1:$A$2122,0),MATCH(orders!L$1,products!$A$1:$G$1,0))</f>
        <v>119.99000000000001</v>
      </c>
      <c r="M292">
        <f>INDEX(products!$A$1:$G$2122,MATCH(orders!$D292,products!$A$1:$A$2122,0),MATCH(orders!M$1,products!$A$1:$G$1,0))</f>
        <v>0.2</v>
      </c>
      <c r="N292" s="3">
        <f t="shared" si="8"/>
        <v>191.98400000000004</v>
      </c>
      <c r="O292" t="str">
        <f t="shared" si="9"/>
        <v>Book Cases</v>
      </c>
    </row>
    <row r="293" spans="1:15" x14ac:dyDescent="0.55000000000000004">
      <c r="A293" t="s">
        <v>1217</v>
      </c>
      <c r="B293" s="2">
        <v>44542</v>
      </c>
      <c r="C293" t="s">
        <v>1218</v>
      </c>
      <c r="D293" t="s">
        <v>1220</v>
      </c>
      <c r="E293">
        <v>5</v>
      </c>
      <c r="F293" t="str">
        <f>_xlfn.XLOOKUP(orders!C293,customers!A293:A2413,customers!B293:B2413,,0)</f>
        <v>Cyma Kinney</v>
      </c>
      <c r="G293" t="str">
        <v>Corporate</v>
      </c>
      <c r="H293" t="str">
        <v>Aurora</v>
      </c>
      <c r="I293" t="str">
        <v>Illinois</v>
      </c>
      <c r="J293" t="str">
        <v>Central</v>
      </c>
      <c r="K293" t="str">
        <f>INDEX(products!$A$1:$G$2122,MATCH(orders!$D293,products!$A$1:$A$2122,0),MATCH(orders!K$1,products!$A$1:$G$1,0))</f>
        <v>Tab</v>
      </c>
      <c r="L293" s="3">
        <f>INDEX(products!$A$1:$G$2122,MATCH(orders!$D293,products!$A$1:$A$2122,0),MATCH(orders!L$1,products!$A$1:$G$1,0))</f>
        <v>260.98</v>
      </c>
      <c r="M293">
        <f>INDEX(products!$A$1:$G$2122,MATCH(orders!$D293,products!$A$1:$A$2122,0),MATCH(orders!M$1,products!$A$1:$G$1,0))</f>
        <v>0.5</v>
      </c>
      <c r="N293" s="3">
        <f t="shared" si="8"/>
        <v>652.45000000000005</v>
      </c>
      <c r="O293" t="str">
        <f t="shared" si="9"/>
        <v>Tables</v>
      </c>
    </row>
    <row r="294" spans="1:15" x14ac:dyDescent="0.55000000000000004">
      <c r="A294" t="s">
        <v>1217</v>
      </c>
      <c r="B294" s="2">
        <v>44131</v>
      </c>
      <c r="C294" t="s">
        <v>1218</v>
      </c>
      <c r="D294" t="s">
        <v>1222</v>
      </c>
      <c r="E294">
        <v>3</v>
      </c>
      <c r="F294" t="str">
        <f>_xlfn.XLOOKUP(orders!C294,customers!A294:A2414,customers!B294:B2414,,0)</f>
        <v>Cyma Kinney</v>
      </c>
      <c r="G294" t="str">
        <v>Corporate</v>
      </c>
      <c r="H294" t="str">
        <v>Aurora</v>
      </c>
      <c r="I294" t="str">
        <v>Illinois</v>
      </c>
      <c r="J294" t="str">
        <v>Central</v>
      </c>
      <c r="K294" t="str">
        <f>INDEX(products!$A$1:$G$2122,MATCH(orders!$D294,products!$A$1:$A$2122,0),MATCH(orders!K$1,products!$A$1:$G$1,0))</f>
        <v>Tab</v>
      </c>
      <c r="L294" s="3">
        <f>INDEX(products!$A$1:$G$2122,MATCH(orders!$D294,products!$A$1:$A$2122,0),MATCH(orders!L$1,products!$A$1:$G$1,0))</f>
        <v>44.43</v>
      </c>
      <c r="M294">
        <f>INDEX(products!$A$1:$G$2122,MATCH(orders!$D294,products!$A$1:$A$2122,0),MATCH(orders!M$1,products!$A$1:$G$1,0))</f>
        <v>0.5</v>
      </c>
      <c r="N294" s="3">
        <f t="shared" si="8"/>
        <v>66.644999999999996</v>
      </c>
      <c r="O294" t="str">
        <f t="shared" si="9"/>
        <v>Tables</v>
      </c>
    </row>
    <row r="295" spans="1:15" x14ac:dyDescent="0.55000000000000004">
      <c r="A295" t="s">
        <v>1224</v>
      </c>
      <c r="B295" s="2">
        <v>44019</v>
      </c>
      <c r="C295" t="s">
        <v>1225</v>
      </c>
      <c r="D295" t="s">
        <v>1227</v>
      </c>
      <c r="E295">
        <v>2</v>
      </c>
      <c r="F295" t="str">
        <f>_xlfn.XLOOKUP(orders!C295,customers!A295:A2415,customers!B295:B2415,,0)</f>
        <v>Gary Mitchum</v>
      </c>
      <c r="G295" t="str">
        <v>Home Office</v>
      </c>
      <c r="H295" t="str">
        <v>Columbus</v>
      </c>
      <c r="I295" t="str">
        <v>Ohio</v>
      </c>
      <c r="J295" t="str">
        <v>East</v>
      </c>
      <c r="K295" t="str">
        <f>INDEX(products!$A$1:$G$2122,MATCH(orders!$D295,products!$A$1:$A$2122,0),MATCH(orders!K$1,products!$A$1:$G$1,0))</f>
        <v>Tab</v>
      </c>
      <c r="L295" s="3">
        <f>INDEX(products!$A$1:$G$2122,MATCH(orders!$D295,products!$A$1:$A$2122,0),MATCH(orders!L$1,products!$A$1:$G$1,0))</f>
        <v>170.98</v>
      </c>
      <c r="M295">
        <f>INDEX(products!$A$1:$G$2122,MATCH(orders!$D295,products!$A$1:$A$2122,0),MATCH(orders!M$1,products!$A$1:$G$1,0))</f>
        <v>0.4</v>
      </c>
      <c r="N295" s="3">
        <f t="shared" si="8"/>
        <v>205.17599999999999</v>
      </c>
      <c r="O295" t="str">
        <f t="shared" si="9"/>
        <v>Tables</v>
      </c>
    </row>
    <row r="296" spans="1:15" x14ac:dyDescent="0.55000000000000004">
      <c r="A296" t="s">
        <v>1229</v>
      </c>
      <c r="B296" s="2">
        <v>43861</v>
      </c>
      <c r="C296" t="s">
        <v>1230</v>
      </c>
      <c r="D296" t="s">
        <v>1232</v>
      </c>
      <c r="E296">
        <v>3</v>
      </c>
      <c r="F296" t="str">
        <f>_xlfn.XLOOKUP(orders!C296,customers!A296:A2416,customers!B296:B2416,,0)</f>
        <v>Shirley Daniels</v>
      </c>
      <c r="G296" t="str">
        <v>Home Office</v>
      </c>
      <c r="H296" t="str">
        <v>Philadelphia</v>
      </c>
      <c r="I296" t="str">
        <v>Pennsylvania</v>
      </c>
      <c r="J296" t="str">
        <v>East</v>
      </c>
      <c r="K296" t="str">
        <f>INDEX(products!$A$1:$G$2122,MATCH(orders!$D296,products!$A$1:$A$2122,0),MATCH(orders!K$1,products!$A$1:$G$1,0))</f>
        <v>Tab</v>
      </c>
      <c r="L296" s="3">
        <f>INDEX(products!$A$1:$G$2122,MATCH(orders!$D296,products!$A$1:$A$2122,0),MATCH(orders!L$1,products!$A$1:$G$1,0))</f>
        <v>85.980000000000018</v>
      </c>
      <c r="M296">
        <f>INDEX(products!$A$1:$G$2122,MATCH(orders!$D296,products!$A$1:$A$2122,0),MATCH(orders!M$1,products!$A$1:$G$1,0))</f>
        <v>0.4</v>
      </c>
      <c r="N296" s="3">
        <f t="shared" si="8"/>
        <v>154.76400000000004</v>
      </c>
      <c r="O296" t="str">
        <f t="shared" si="9"/>
        <v>Tables</v>
      </c>
    </row>
    <row r="297" spans="1:15" x14ac:dyDescent="0.55000000000000004">
      <c r="A297" t="s">
        <v>1233</v>
      </c>
      <c r="B297" s="2">
        <v>43879</v>
      </c>
      <c r="C297" t="s">
        <v>1004</v>
      </c>
      <c r="D297" t="s">
        <v>375</v>
      </c>
      <c r="E297">
        <v>2</v>
      </c>
      <c r="F297" t="str">
        <f>_xlfn.XLOOKUP(orders!C297,customers!A297:A2417,customers!B297:B2417,,0)</f>
        <v>Karen Daniels</v>
      </c>
      <c r="G297" t="str">
        <v>Consumer</v>
      </c>
      <c r="H297" t="str">
        <v>Yonkers</v>
      </c>
      <c r="I297" t="str">
        <v>New York</v>
      </c>
      <c r="J297" t="str">
        <v>East</v>
      </c>
      <c r="K297" t="str">
        <f>INDEX(products!$A$1:$G$2122,MATCH(orders!$D297,products!$A$1:$A$2122,0),MATCH(orders!K$1,products!$A$1:$G$1,0))</f>
        <v>Fur</v>
      </c>
      <c r="L297" s="3">
        <f>INDEX(products!$A$1:$G$2122,MATCH(orders!$D297,products!$A$1:$A$2122,0),MATCH(orders!L$1,products!$A$1:$G$1,0))</f>
        <v>19.990000000000002</v>
      </c>
      <c r="M297">
        <f>INDEX(products!$A$1:$G$2122,MATCH(orders!$D297,products!$A$1:$A$2122,0),MATCH(orders!M$1,products!$A$1:$G$1,0))</f>
        <v>0.2</v>
      </c>
      <c r="N297" s="3">
        <f t="shared" si="8"/>
        <v>31.984000000000005</v>
      </c>
      <c r="O297" t="str">
        <f t="shared" si="9"/>
        <v>Furnishings</v>
      </c>
    </row>
    <row r="298" spans="1:15" x14ac:dyDescent="0.55000000000000004">
      <c r="A298" t="s">
        <v>1234</v>
      </c>
      <c r="B298" s="2">
        <v>44360</v>
      </c>
      <c r="C298" t="s">
        <v>1235</v>
      </c>
      <c r="D298" t="s">
        <v>888</v>
      </c>
      <c r="E298">
        <v>3</v>
      </c>
      <c r="F298" t="str">
        <f>_xlfn.XLOOKUP(orders!C298,customers!A298:A2418,customers!B298:B2418,,0)</f>
        <v>Adrian Barton</v>
      </c>
      <c r="G298" t="str">
        <v>Consumer</v>
      </c>
      <c r="H298" t="str">
        <v>Phoenix</v>
      </c>
      <c r="I298" t="str">
        <v>Arizona</v>
      </c>
      <c r="J298" t="str">
        <v>West</v>
      </c>
      <c r="K298" t="str">
        <f>INDEX(products!$A$1:$G$2122,MATCH(orders!$D298,products!$A$1:$A$2122,0),MATCH(orders!K$1,products!$A$1:$G$1,0))</f>
        <v>Tab</v>
      </c>
      <c r="L298" s="3">
        <f>INDEX(products!$A$1:$G$2122,MATCH(orders!$D298,products!$A$1:$A$2122,0),MATCH(orders!L$1,products!$A$1:$G$1,0))</f>
        <v>262.11</v>
      </c>
      <c r="M298">
        <f>INDEX(products!$A$1:$G$2122,MATCH(orders!$D298,products!$A$1:$A$2122,0),MATCH(orders!M$1,products!$A$1:$G$1,0))</f>
        <v>0.5</v>
      </c>
      <c r="N298" s="3">
        <f t="shared" si="8"/>
        <v>393.16500000000002</v>
      </c>
      <c r="O298" t="str">
        <f t="shared" si="9"/>
        <v>Tables</v>
      </c>
    </row>
    <row r="299" spans="1:15" x14ac:dyDescent="0.55000000000000004">
      <c r="A299" t="s">
        <v>1237</v>
      </c>
      <c r="B299" s="2">
        <v>44779</v>
      </c>
      <c r="C299" t="s">
        <v>202</v>
      </c>
      <c r="D299" t="s">
        <v>778</v>
      </c>
      <c r="E299">
        <v>2</v>
      </c>
      <c r="F299" t="str">
        <f>_xlfn.XLOOKUP(orders!C299,customers!A299:A2419,customers!B299:B2419,,0)</f>
        <v>Jonathan Doherty</v>
      </c>
      <c r="G299" t="str">
        <v>Corporate</v>
      </c>
      <c r="H299" t="str">
        <v>Philadelphia</v>
      </c>
      <c r="I299" t="str">
        <v>Pennsylvania</v>
      </c>
      <c r="J299" t="str">
        <v>East</v>
      </c>
      <c r="K299" t="str">
        <f>INDEX(products!$A$1:$G$2122,MATCH(orders!$D299,products!$A$1:$A$2122,0),MATCH(orders!K$1,products!$A$1:$G$1,0))</f>
        <v>Cha</v>
      </c>
      <c r="L299" s="3">
        <f>INDEX(products!$A$1:$G$2122,MATCH(orders!$D299,products!$A$1:$A$2122,0),MATCH(orders!L$1,products!$A$1:$G$1,0))</f>
        <v>226.67</v>
      </c>
      <c r="M299">
        <f>INDEX(products!$A$1:$G$2122,MATCH(orders!$D299,products!$A$1:$A$2122,0),MATCH(orders!M$1,products!$A$1:$G$1,0))</f>
        <v>0.2</v>
      </c>
      <c r="N299" s="3">
        <f t="shared" si="8"/>
        <v>362.67200000000003</v>
      </c>
      <c r="O299" t="str">
        <f t="shared" si="9"/>
        <v>Chairs</v>
      </c>
    </row>
    <row r="300" spans="1:15" x14ac:dyDescent="0.55000000000000004">
      <c r="A300" t="s">
        <v>1237</v>
      </c>
      <c r="B300" s="2">
        <v>44523</v>
      </c>
      <c r="C300" t="s">
        <v>202</v>
      </c>
      <c r="D300" t="s">
        <v>569</v>
      </c>
      <c r="E300">
        <v>4</v>
      </c>
      <c r="F300" t="str">
        <f>_xlfn.XLOOKUP(orders!C300,customers!A300:A2420,customers!B300:B2420,,0)</f>
        <v>Jonathan Doherty</v>
      </c>
      <c r="G300" t="str">
        <v>Corporate</v>
      </c>
      <c r="H300" t="str">
        <v>Philadelphia</v>
      </c>
      <c r="I300" t="str">
        <v>Pennsylvania</v>
      </c>
      <c r="J300" t="str">
        <v>East</v>
      </c>
      <c r="K300" t="str">
        <f>INDEX(products!$A$1:$G$2122,MATCH(orders!$D300,products!$A$1:$A$2122,0),MATCH(orders!K$1,products!$A$1:$G$1,0))</f>
        <v>Fur</v>
      </c>
      <c r="L300" s="3">
        <f>INDEX(products!$A$1:$G$2122,MATCH(orders!$D300,products!$A$1:$A$2122,0),MATCH(orders!L$1,products!$A$1:$G$1,0))</f>
        <v>41.319999999999993</v>
      </c>
      <c r="M300">
        <f>INDEX(products!$A$1:$G$2122,MATCH(orders!$D300,products!$A$1:$A$2122,0),MATCH(orders!M$1,products!$A$1:$G$1,0))</f>
        <v>0.6</v>
      </c>
      <c r="N300" s="3">
        <f t="shared" si="8"/>
        <v>66.111999999999995</v>
      </c>
      <c r="O300" t="str">
        <f t="shared" si="9"/>
        <v>Furnishings</v>
      </c>
    </row>
    <row r="301" spans="1:15" x14ac:dyDescent="0.55000000000000004">
      <c r="A301" t="s">
        <v>1238</v>
      </c>
      <c r="B301" s="2">
        <v>44482</v>
      </c>
      <c r="C301" t="s">
        <v>1239</v>
      </c>
      <c r="D301" t="s">
        <v>1241</v>
      </c>
      <c r="E301">
        <v>3</v>
      </c>
      <c r="F301" t="str">
        <f>_xlfn.XLOOKUP(orders!C301,customers!A301:A2421,customers!B301:B2421,,0)</f>
        <v>Beth Thompson</v>
      </c>
      <c r="G301" t="str">
        <v>Home Office</v>
      </c>
      <c r="H301" t="str">
        <v>Costa Mesa</v>
      </c>
      <c r="I301" t="str">
        <v>California</v>
      </c>
      <c r="J301" t="str">
        <v>West</v>
      </c>
      <c r="K301" t="str">
        <f>INDEX(products!$A$1:$G$2122,MATCH(orders!$D301,products!$A$1:$A$2122,0),MATCH(orders!K$1,products!$A$1:$G$1,0))</f>
        <v>Fur</v>
      </c>
      <c r="L301" s="3">
        <f>INDEX(products!$A$1:$G$2122,MATCH(orders!$D301,products!$A$1:$A$2122,0),MATCH(orders!L$1,products!$A$1:$G$1,0))</f>
        <v>12.58</v>
      </c>
      <c r="M301">
        <f>INDEX(products!$A$1:$G$2122,MATCH(orders!$D301,products!$A$1:$A$2122,0),MATCH(orders!M$1,products!$A$1:$G$1,0))</f>
        <v>0</v>
      </c>
      <c r="N301" s="3">
        <f t="shared" si="8"/>
        <v>37.74</v>
      </c>
      <c r="O301" t="str">
        <f t="shared" si="9"/>
        <v>Furnishings</v>
      </c>
    </row>
    <row r="302" spans="1:15" x14ac:dyDescent="0.55000000000000004">
      <c r="A302" t="s">
        <v>1243</v>
      </c>
      <c r="B302" s="2">
        <v>44439</v>
      </c>
      <c r="C302" t="s">
        <v>1244</v>
      </c>
      <c r="D302" t="s">
        <v>94</v>
      </c>
      <c r="E302">
        <v>4</v>
      </c>
      <c r="F302" t="str">
        <f>_xlfn.XLOOKUP(orders!C302,customers!A302:A2422,customers!B302:B2422,,0)</f>
        <v>Stuart Van</v>
      </c>
      <c r="G302" t="str">
        <v>Corporate</v>
      </c>
      <c r="H302" t="str">
        <v>Houston</v>
      </c>
      <c r="I302" t="str">
        <v>Texas</v>
      </c>
      <c r="J302" t="str">
        <v>Central</v>
      </c>
      <c r="K302" t="str">
        <f>INDEX(products!$A$1:$G$2122,MATCH(orders!$D302,products!$A$1:$A$2122,0),MATCH(orders!K$1,products!$A$1:$G$1,0))</f>
        <v>Fur</v>
      </c>
      <c r="L302" s="3">
        <f>INDEX(products!$A$1:$G$2122,MATCH(orders!$D302,products!$A$1:$A$2122,0),MATCH(orders!L$1,products!$A$1:$G$1,0))</f>
        <v>3.08</v>
      </c>
      <c r="M302">
        <f>INDEX(products!$A$1:$G$2122,MATCH(orders!$D302,products!$A$1:$A$2122,0),MATCH(orders!M$1,products!$A$1:$G$1,0))</f>
        <v>0</v>
      </c>
      <c r="N302" s="3">
        <f t="shared" si="8"/>
        <v>12.32</v>
      </c>
      <c r="O302" t="str">
        <f t="shared" si="9"/>
        <v>Furnishings</v>
      </c>
    </row>
    <row r="303" spans="1:15" x14ac:dyDescent="0.55000000000000004">
      <c r="A303" t="s">
        <v>1246</v>
      </c>
      <c r="B303" s="2">
        <v>43846</v>
      </c>
      <c r="C303" t="s">
        <v>1247</v>
      </c>
      <c r="D303" t="s">
        <v>122</v>
      </c>
      <c r="E303">
        <v>14</v>
      </c>
      <c r="F303" t="str">
        <f>_xlfn.XLOOKUP(orders!C303,customers!A303:A2423,customers!B303:B2423,,0)</f>
        <v>Irene Maddox</v>
      </c>
      <c r="G303" t="str">
        <v>Consumer</v>
      </c>
      <c r="H303" t="str">
        <v>Florence</v>
      </c>
      <c r="I303" t="str">
        <v>Alabama</v>
      </c>
      <c r="J303" t="str">
        <v>South</v>
      </c>
      <c r="K303" t="str">
        <f>INDEX(products!$A$1:$G$2122,MATCH(orders!$D303,products!$A$1:$A$2122,0),MATCH(orders!K$1,products!$A$1:$G$1,0))</f>
        <v>Cha</v>
      </c>
      <c r="L303" s="3">
        <f>INDEX(products!$A$1:$G$2122,MATCH(orders!$D303,products!$A$1:$A$2122,0),MATCH(orders!L$1,products!$A$1:$G$1,0))</f>
        <v>129.99</v>
      </c>
      <c r="M303">
        <f>INDEX(products!$A$1:$G$2122,MATCH(orders!$D303,products!$A$1:$A$2122,0),MATCH(orders!M$1,products!$A$1:$G$1,0))</f>
        <v>0.2</v>
      </c>
      <c r="N303" s="3">
        <f t="shared" si="8"/>
        <v>1455.8880000000001</v>
      </c>
      <c r="O303" t="str">
        <f t="shared" si="9"/>
        <v>Chairs</v>
      </c>
    </row>
    <row r="304" spans="1:15" x14ac:dyDescent="0.55000000000000004">
      <c r="A304" t="s">
        <v>1250</v>
      </c>
      <c r="B304" s="2">
        <v>44676</v>
      </c>
      <c r="C304" t="s">
        <v>118</v>
      </c>
      <c r="D304" t="s">
        <v>574</v>
      </c>
      <c r="E304">
        <v>5</v>
      </c>
      <c r="F304" t="str">
        <f>_xlfn.XLOOKUP(orders!C304,customers!A304:A2424,customers!B304:B2424,,0)</f>
        <v>Joel Eaton</v>
      </c>
      <c r="G304" t="str">
        <v>Consumer</v>
      </c>
      <c r="H304" t="str">
        <v>Memphis</v>
      </c>
      <c r="I304" t="str">
        <v>Tennessee</v>
      </c>
      <c r="J304" t="str">
        <v>South</v>
      </c>
      <c r="K304" t="str">
        <f>INDEX(products!$A$1:$G$2122,MATCH(orders!$D304,products!$A$1:$A$2122,0),MATCH(orders!K$1,products!$A$1:$G$1,0))</f>
        <v>Cha</v>
      </c>
      <c r="L304" s="3">
        <f>INDEX(products!$A$1:$G$2122,MATCH(orders!$D304,products!$A$1:$A$2122,0),MATCH(orders!L$1,products!$A$1:$G$1,0))</f>
        <v>700.98</v>
      </c>
      <c r="M304">
        <f>INDEX(products!$A$1:$G$2122,MATCH(orders!$D304,products!$A$1:$A$2122,0),MATCH(orders!M$1,products!$A$1:$G$1,0))</f>
        <v>0.2</v>
      </c>
      <c r="N304" s="3">
        <f t="shared" si="8"/>
        <v>2803.92</v>
      </c>
      <c r="O304" t="str">
        <f t="shared" si="9"/>
        <v>Chairs</v>
      </c>
    </row>
    <row r="305" spans="1:15" x14ac:dyDescent="0.55000000000000004">
      <c r="A305" t="s">
        <v>1251</v>
      </c>
      <c r="B305" s="2">
        <v>44513</v>
      </c>
      <c r="C305" t="s">
        <v>1230</v>
      </c>
      <c r="D305" t="s">
        <v>1252</v>
      </c>
      <c r="E305">
        <v>7</v>
      </c>
      <c r="F305" t="str">
        <f>_xlfn.XLOOKUP(orders!C305,customers!A305:A2425,customers!B305:B2425,,0)</f>
        <v>Shirley Daniels</v>
      </c>
      <c r="G305" t="str">
        <v>Home Office</v>
      </c>
      <c r="H305" t="str">
        <v>Philadelphia</v>
      </c>
      <c r="I305" t="str">
        <v>Pennsylvania</v>
      </c>
      <c r="J305" t="str">
        <v>East</v>
      </c>
      <c r="K305" t="str">
        <f>INDEX(products!$A$1:$G$2122,MATCH(orders!$D305,products!$A$1:$A$2122,0),MATCH(orders!K$1,products!$A$1:$G$1,0))</f>
        <v>Cha</v>
      </c>
      <c r="L305" s="3">
        <f>INDEX(products!$A$1:$G$2122,MATCH(orders!$D305,products!$A$1:$A$2122,0),MATCH(orders!L$1,products!$A$1:$G$1,0))</f>
        <v>95.98</v>
      </c>
      <c r="M305">
        <f>INDEX(products!$A$1:$G$2122,MATCH(orders!$D305,products!$A$1:$A$2122,0),MATCH(orders!M$1,products!$A$1:$G$1,0))</f>
        <v>0.3</v>
      </c>
      <c r="N305" s="3">
        <f t="shared" si="8"/>
        <v>470.30199999999996</v>
      </c>
      <c r="O305" t="str">
        <f t="shared" si="9"/>
        <v>Chairs</v>
      </c>
    </row>
    <row r="306" spans="1:15" x14ac:dyDescent="0.55000000000000004">
      <c r="A306" t="s">
        <v>1254</v>
      </c>
      <c r="B306" s="2">
        <v>44355</v>
      </c>
      <c r="C306" t="s">
        <v>1255</v>
      </c>
      <c r="D306" t="s">
        <v>1257</v>
      </c>
      <c r="E306">
        <v>3</v>
      </c>
      <c r="F306" t="str">
        <f>_xlfn.XLOOKUP(orders!C306,customers!A306:A2426,customers!B306:B2426,,0)</f>
        <v>Maria Etezadi</v>
      </c>
      <c r="G306" t="str">
        <v>Home Office</v>
      </c>
      <c r="H306" t="str">
        <v>Columbus</v>
      </c>
      <c r="I306" t="str">
        <v>Georgia</v>
      </c>
      <c r="J306" t="str">
        <v>South</v>
      </c>
      <c r="K306" t="str">
        <f>INDEX(products!$A$1:$G$2122,MATCH(orders!$D306,products!$A$1:$A$2122,0),MATCH(orders!K$1,products!$A$1:$G$1,0))</f>
        <v>Tab</v>
      </c>
      <c r="L306" s="3">
        <f>INDEX(products!$A$1:$G$2122,MATCH(orders!$D306,products!$A$1:$A$2122,0),MATCH(orders!L$1,products!$A$1:$G$1,0))</f>
        <v>150.97999999999999</v>
      </c>
      <c r="M306">
        <f>INDEX(products!$A$1:$G$2122,MATCH(orders!$D306,products!$A$1:$A$2122,0),MATCH(orders!M$1,products!$A$1:$G$1,0))</f>
        <v>0</v>
      </c>
      <c r="N306" s="3">
        <f t="shared" si="8"/>
        <v>452.93999999999994</v>
      </c>
      <c r="O306" t="str">
        <f t="shared" si="9"/>
        <v>Tables</v>
      </c>
    </row>
    <row r="307" spans="1:15" x14ac:dyDescent="0.55000000000000004">
      <c r="A307" t="s">
        <v>1259</v>
      </c>
      <c r="B307" s="2">
        <v>44156</v>
      </c>
      <c r="C307" t="s">
        <v>1260</v>
      </c>
      <c r="D307" t="s">
        <v>1263</v>
      </c>
      <c r="E307">
        <v>2</v>
      </c>
      <c r="F307" t="str">
        <f>_xlfn.XLOOKUP(orders!C307,customers!A307:A2427,customers!B307:B2427,,0)</f>
        <v>Andrew Allen</v>
      </c>
      <c r="G307" t="str">
        <v>Consumer</v>
      </c>
      <c r="H307" t="str">
        <v>Middletown</v>
      </c>
      <c r="I307" t="str">
        <v>Connecticut</v>
      </c>
      <c r="J307" t="str">
        <v>East</v>
      </c>
      <c r="K307" t="str">
        <f>INDEX(products!$A$1:$G$2122,MATCH(orders!$D307,products!$A$1:$A$2122,0),MATCH(orders!K$1,products!$A$1:$G$1,0))</f>
        <v>Fur</v>
      </c>
      <c r="L307" s="3">
        <f>INDEX(products!$A$1:$G$2122,MATCH(orders!$D307,products!$A$1:$A$2122,0),MATCH(orders!L$1,products!$A$1:$G$1,0))</f>
        <v>13.73</v>
      </c>
      <c r="M307">
        <f>INDEX(products!$A$1:$G$2122,MATCH(orders!$D307,products!$A$1:$A$2122,0),MATCH(orders!M$1,products!$A$1:$G$1,0))</f>
        <v>0</v>
      </c>
      <c r="N307" s="3">
        <f t="shared" si="8"/>
        <v>27.46</v>
      </c>
      <c r="O307" t="str">
        <f t="shared" si="9"/>
        <v>Furnishings</v>
      </c>
    </row>
    <row r="308" spans="1:15" x14ac:dyDescent="0.55000000000000004">
      <c r="A308" t="s">
        <v>1265</v>
      </c>
      <c r="B308" s="2">
        <v>43538</v>
      </c>
      <c r="C308" t="s">
        <v>1266</v>
      </c>
      <c r="D308" t="s">
        <v>757</v>
      </c>
      <c r="E308">
        <v>2</v>
      </c>
      <c r="F308" t="str">
        <f>_xlfn.XLOOKUP(orders!C308,customers!A308:A2428,customers!B308:B2428,,0)</f>
        <v>Mick Brown</v>
      </c>
      <c r="G308" t="str">
        <v>Consumer</v>
      </c>
      <c r="H308" t="str">
        <v>Vineland</v>
      </c>
      <c r="I308" t="str">
        <v>New Jersey</v>
      </c>
      <c r="J308" t="str">
        <v>East</v>
      </c>
      <c r="K308" t="str">
        <f>INDEX(products!$A$1:$G$2122,MATCH(orders!$D308,products!$A$1:$A$2122,0),MATCH(orders!K$1,products!$A$1:$G$1,0))</f>
        <v>Tab</v>
      </c>
      <c r="L308" s="3">
        <f>INDEX(products!$A$1:$G$2122,MATCH(orders!$D308,products!$A$1:$A$2122,0),MATCH(orders!L$1,products!$A$1:$G$1,0))</f>
        <v>174.29</v>
      </c>
      <c r="M308">
        <f>INDEX(products!$A$1:$G$2122,MATCH(orders!$D308,products!$A$1:$A$2122,0),MATCH(orders!M$1,products!$A$1:$G$1,0))</f>
        <v>0.45</v>
      </c>
      <c r="N308" s="3">
        <f t="shared" si="8"/>
        <v>191.71899999999999</v>
      </c>
      <c r="O308" t="str">
        <f t="shared" si="9"/>
        <v>Tables</v>
      </c>
    </row>
    <row r="309" spans="1:15" x14ac:dyDescent="0.55000000000000004">
      <c r="A309" t="s">
        <v>1269</v>
      </c>
      <c r="B309" s="2">
        <v>43693</v>
      </c>
      <c r="C309" t="s">
        <v>1270</v>
      </c>
      <c r="D309" t="s">
        <v>1055</v>
      </c>
      <c r="E309">
        <v>6</v>
      </c>
      <c r="F309" t="str">
        <f>_xlfn.XLOOKUP(orders!C309,customers!A309:A2429,customers!B309:B2429,,0)</f>
        <v>Linda Cazamias</v>
      </c>
      <c r="G309" t="str">
        <v>Corporate</v>
      </c>
      <c r="H309" t="str">
        <v>Pasadena</v>
      </c>
      <c r="I309" t="str">
        <v>Texas</v>
      </c>
      <c r="J309" t="str">
        <v>Central</v>
      </c>
      <c r="K309" t="str">
        <f>INDEX(products!$A$1:$G$2122,MATCH(orders!$D309,products!$A$1:$A$2122,0),MATCH(orders!K$1,products!$A$1:$G$1,0))</f>
        <v>Cha</v>
      </c>
      <c r="L309" s="3">
        <f>INDEX(products!$A$1:$G$2122,MATCH(orders!$D309,products!$A$1:$A$2122,0),MATCH(orders!L$1,products!$A$1:$G$1,0))</f>
        <v>243.98</v>
      </c>
      <c r="M309">
        <f>INDEX(products!$A$1:$G$2122,MATCH(orders!$D309,products!$A$1:$A$2122,0),MATCH(orders!M$1,products!$A$1:$G$1,0))</f>
        <v>0.2</v>
      </c>
      <c r="N309" s="3">
        <f t="shared" si="8"/>
        <v>1171.104</v>
      </c>
      <c r="O309" t="str">
        <f t="shared" si="9"/>
        <v>Chairs</v>
      </c>
    </row>
    <row r="310" spans="1:15" x14ac:dyDescent="0.55000000000000004">
      <c r="A310" t="s">
        <v>1272</v>
      </c>
      <c r="B310" s="2">
        <v>43577</v>
      </c>
      <c r="C310" t="s">
        <v>1273</v>
      </c>
      <c r="D310" t="s">
        <v>940</v>
      </c>
      <c r="E310">
        <v>4</v>
      </c>
      <c r="F310" t="str">
        <f>_xlfn.XLOOKUP(orders!C310,customers!A310:A2430,customers!B310:B2430,,0)</f>
        <v>Maria Bertelson</v>
      </c>
      <c r="G310" t="str">
        <v>Consumer</v>
      </c>
      <c r="H310" t="str">
        <v>Glendale</v>
      </c>
      <c r="I310" t="str">
        <v>Arizona</v>
      </c>
      <c r="J310" t="str">
        <v>West</v>
      </c>
      <c r="K310" t="str">
        <f>INDEX(products!$A$1:$G$2122,MATCH(orders!$D310,products!$A$1:$A$2122,0),MATCH(orders!K$1,products!$A$1:$G$1,0))</f>
        <v>Fur</v>
      </c>
      <c r="L310" s="3">
        <f>INDEX(products!$A$1:$G$2122,MATCH(orders!$D310,products!$A$1:$A$2122,0),MATCH(orders!L$1,products!$A$1:$G$1,0))</f>
        <v>37.93</v>
      </c>
      <c r="M310">
        <f>INDEX(products!$A$1:$G$2122,MATCH(orders!$D310,products!$A$1:$A$2122,0),MATCH(orders!M$1,products!$A$1:$G$1,0))</f>
        <v>0</v>
      </c>
      <c r="N310" s="3">
        <f t="shared" si="8"/>
        <v>151.72</v>
      </c>
      <c r="O310" t="str">
        <f t="shared" si="9"/>
        <v>Furnishings</v>
      </c>
    </row>
    <row r="311" spans="1:15" x14ac:dyDescent="0.55000000000000004">
      <c r="A311" t="s">
        <v>1276</v>
      </c>
      <c r="B311" s="2">
        <v>44683</v>
      </c>
      <c r="C311" t="s">
        <v>1277</v>
      </c>
      <c r="D311" t="s">
        <v>1279</v>
      </c>
      <c r="E311">
        <v>3</v>
      </c>
      <c r="F311" t="str">
        <f>_xlfn.XLOOKUP(orders!C311,customers!A311:A2431,customers!B311:B2431,,0)</f>
        <v>Damala Kotsonis</v>
      </c>
      <c r="G311" t="str">
        <v>Corporate</v>
      </c>
      <c r="H311" t="str">
        <v>Detroit</v>
      </c>
      <c r="I311" t="str">
        <v>Michigan</v>
      </c>
      <c r="J311" t="str">
        <v>Central</v>
      </c>
      <c r="K311" t="str">
        <f>INDEX(products!$A$1:$G$2122,MATCH(orders!$D311,products!$A$1:$A$2122,0),MATCH(orders!K$1,products!$A$1:$G$1,0))</f>
        <v>Cha</v>
      </c>
      <c r="L311" s="3">
        <f>INDEX(products!$A$1:$G$2122,MATCH(orders!$D311,products!$A$1:$A$2122,0),MATCH(orders!L$1,products!$A$1:$G$1,0))</f>
        <v>290.98</v>
      </c>
      <c r="M311">
        <f>INDEX(products!$A$1:$G$2122,MATCH(orders!$D311,products!$A$1:$A$2122,0),MATCH(orders!M$1,products!$A$1:$G$1,0))</f>
        <v>0</v>
      </c>
      <c r="N311" s="3">
        <f t="shared" si="8"/>
        <v>872.94</v>
      </c>
      <c r="O311" t="str">
        <f t="shared" si="9"/>
        <v>Chairs</v>
      </c>
    </row>
    <row r="312" spans="1:15" x14ac:dyDescent="0.55000000000000004">
      <c r="A312" t="s">
        <v>1281</v>
      </c>
      <c r="B312" s="2">
        <v>43872</v>
      </c>
      <c r="C312" t="s">
        <v>1282</v>
      </c>
      <c r="D312" t="s">
        <v>1284</v>
      </c>
      <c r="E312">
        <v>4</v>
      </c>
      <c r="F312" t="str">
        <f>_xlfn.XLOOKUP(orders!C312,customers!A312:A2432,customers!B312:B2432,,0)</f>
        <v>Neoma Murray</v>
      </c>
      <c r="G312" t="str">
        <v>Consumer</v>
      </c>
      <c r="H312" t="str">
        <v>Houston</v>
      </c>
      <c r="I312" t="str">
        <v>Texas</v>
      </c>
      <c r="J312" t="str">
        <v>Central</v>
      </c>
      <c r="K312" t="str">
        <f>INDEX(products!$A$1:$G$2122,MATCH(orders!$D312,products!$A$1:$A$2122,0),MATCH(orders!K$1,products!$A$1:$G$1,0))</f>
        <v>Fur</v>
      </c>
      <c r="L312" s="3">
        <f>INDEX(products!$A$1:$G$2122,MATCH(orders!$D312,products!$A$1:$A$2122,0),MATCH(orders!L$1,products!$A$1:$G$1,0))</f>
        <v>4.18</v>
      </c>
      <c r="M312">
        <f>INDEX(products!$A$1:$G$2122,MATCH(orders!$D312,products!$A$1:$A$2122,0),MATCH(orders!M$1,products!$A$1:$G$1,0))</f>
        <v>0.6</v>
      </c>
      <c r="N312" s="3">
        <f t="shared" si="8"/>
        <v>6.6879999999999997</v>
      </c>
      <c r="O312" t="str">
        <f t="shared" si="9"/>
        <v>Furnishings</v>
      </c>
    </row>
    <row r="313" spans="1:15" x14ac:dyDescent="0.55000000000000004">
      <c r="A313" t="s">
        <v>1286</v>
      </c>
      <c r="B313" s="2">
        <v>44283</v>
      </c>
      <c r="C313" t="s">
        <v>1287</v>
      </c>
      <c r="D313" t="s">
        <v>458</v>
      </c>
      <c r="E313">
        <v>3</v>
      </c>
      <c r="F313" t="str">
        <f>_xlfn.XLOOKUP(orders!C313,customers!A313:A2433,customers!B313:B2433,,0)</f>
        <v>Corinna Mitchell</v>
      </c>
      <c r="G313" t="str">
        <v>Home Office</v>
      </c>
      <c r="H313" t="str">
        <v>Los Angeles</v>
      </c>
      <c r="I313" t="str">
        <v>California</v>
      </c>
      <c r="J313" t="str">
        <v>West</v>
      </c>
      <c r="K313" t="str">
        <f>INDEX(products!$A$1:$G$2122,MATCH(orders!$D313,products!$A$1:$A$2122,0),MATCH(orders!K$1,products!$A$1:$G$1,0))</f>
        <v>Fur</v>
      </c>
      <c r="L313" s="3">
        <f>INDEX(products!$A$1:$G$2122,MATCH(orders!$D313,products!$A$1:$A$2122,0),MATCH(orders!L$1,products!$A$1:$G$1,0))</f>
        <v>14.2</v>
      </c>
      <c r="M313">
        <f>INDEX(products!$A$1:$G$2122,MATCH(orders!$D313,products!$A$1:$A$2122,0),MATCH(orders!M$1,products!$A$1:$G$1,0))</f>
        <v>0</v>
      </c>
      <c r="N313" s="3">
        <f t="shared" si="8"/>
        <v>42.599999999999994</v>
      </c>
      <c r="O313" t="str">
        <f t="shared" si="9"/>
        <v>Furnishings</v>
      </c>
    </row>
    <row r="314" spans="1:15" x14ac:dyDescent="0.55000000000000004">
      <c r="A314" t="s">
        <v>1289</v>
      </c>
      <c r="B314" s="2">
        <v>44324</v>
      </c>
      <c r="C314" t="s">
        <v>1290</v>
      </c>
      <c r="D314" t="s">
        <v>395</v>
      </c>
      <c r="E314">
        <v>6</v>
      </c>
      <c r="F314" t="str">
        <f>_xlfn.XLOOKUP(orders!C314,customers!A314:A2434,customers!B314:B2434,,0)</f>
        <v>Todd Sumrall</v>
      </c>
      <c r="G314" t="str">
        <v>Corporate</v>
      </c>
      <c r="H314" t="str">
        <v>New York City</v>
      </c>
      <c r="I314" t="str">
        <v>New York</v>
      </c>
      <c r="J314" t="str">
        <v>East</v>
      </c>
      <c r="K314" t="str">
        <f>INDEX(products!$A$1:$G$2122,MATCH(orders!$D314,products!$A$1:$A$2122,0),MATCH(orders!K$1,products!$A$1:$G$1,0))</f>
        <v>Cha</v>
      </c>
      <c r="L314" s="3">
        <f>INDEX(products!$A$1:$G$2122,MATCH(orders!$D314,products!$A$1:$A$2122,0),MATCH(orders!L$1,products!$A$1:$G$1,0))</f>
        <v>180.98000000000002</v>
      </c>
      <c r="M314">
        <f>INDEX(products!$A$1:$G$2122,MATCH(orders!$D314,products!$A$1:$A$2122,0),MATCH(orders!M$1,products!$A$1:$G$1,0))</f>
        <v>0.1</v>
      </c>
      <c r="N314" s="3">
        <f t="shared" si="8"/>
        <v>977.29200000000014</v>
      </c>
      <c r="O314" t="str">
        <f t="shared" si="9"/>
        <v>Chairs</v>
      </c>
    </row>
    <row r="315" spans="1:15" x14ac:dyDescent="0.55000000000000004">
      <c r="A315" t="s">
        <v>1292</v>
      </c>
      <c r="B315" s="2">
        <v>43790</v>
      </c>
      <c r="C315" t="s">
        <v>1293</v>
      </c>
      <c r="D315" t="s">
        <v>932</v>
      </c>
      <c r="E315">
        <v>2</v>
      </c>
      <c r="F315" t="str">
        <f>_xlfn.XLOOKUP(orders!C315,customers!A315:A2435,customers!B315:B2435,,0)</f>
        <v>Jane Waco</v>
      </c>
      <c r="G315" t="str">
        <v>Corporate</v>
      </c>
      <c r="H315" t="str">
        <v>Vancouver</v>
      </c>
      <c r="I315" t="str">
        <v>Washington</v>
      </c>
      <c r="J315" t="str">
        <v>West</v>
      </c>
      <c r="K315" t="str">
        <f>INDEX(products!$A$1:$G$2122,MATCH(orders!$D315,products!$A$1:$A$2122,0),MATCH(orders!K$1,products!$A$1:$G$1,0))</f>
        <v>Fur</v>
      </c>
      <c r="L315" s="3">
        <f>INDEX(products!$A$1:$G$2122,MATCH(orders!$D315,products!$A$1:$A$2122,0),MATCH(orders!L$1,products!$A$1:$G$1,0))</f>
        <v>4.82</v>
      </c>
      <c r="M315">
        <f>INDEX(products!$A$1:$G$2122,MATCH(orders!$D315,products!$A$1:$A$2122,0),MATCH(orders!M$1,products!$A$1:$G$1,0))</f>
        <v>0</v>
      </c>
      <c r="N315" s="3">
        <f t="shared" si="8"/>
        <v>9.64</v>
      </c>
      <c r="O315" t="str">
        <f t="shared" si="9"/>
        <v>Furnishings</v>
      </c>
    </row>
    <row r="316" spans="1:15" x14ac:dyDescent="0.55000000000000004">
      <c r="A316" t="s">
        <v>1295</v>
      </c>
      <c r="B316" s="2">
        <v>44333</v>
      </c>
      <c r="C316" t="s">
        <v>1296</v>
      </c>
      <c r="D316" t="s">
        <v>623</v>
      </c>
      <c r="E316">
        <v>2</v>
      </c>
      <c r="F316" t="str">
        <f>_xlfn.XLOOKUP(orders!C316,customers!A316:A2436,customers!B316:B2436,,0)</f>
        <v>Alyssa Tate</v>
      </c>
      <c r="G316" t="str">
        <v>Home Office</v>
      </c>
      <c r="H316" t="str">
        <v>Los Angeles</v>
      </c>
      <c r="I316" t="str">
        <v>California</v>
      </c>
      <c r="J316" t="str">
        <v>West</v>
      </c>
      <c r="K316" t="str">
        <f>INDEX(products!$A$1:$G$2122,MATCH(orders!$D316,products!$A$1:$A$2122,0),MATCH(orders!K$1,products!$A$1:$G$1,0))</f>
        <v>Fur</v>
      </c>
      <c r="L316" s="3">
        <f>INDEX(products!$A$1:$G$2122,MATCH(orders!$D316,products!$A$1:$A$2122,0),MATCH(orders!L$1,products!$A$1:$G$1,0))</f>
        <v>4.97</v>
      </c>
      <c r="M316">
        <f>INDEX(products!$A$1:$G$2122,MATCH(orders!$D316,products!$A$1:$A$2122,0),MATCH(orders!M$1,products!$A$1:$G$1,0))</f>
        <v>0</v>
      </c>
      <c r="N316" s="3">
        <f t="shared" si="8"/>
        <v>9.94</v>
      </c>
      <c r="O316" t="str">
        <f t="shared" si="9"/>
        <v>Furnishings</v>
      </c>
    </row>
    <row r="317" spans="1:15" x14ac:dyDescent="0.55000000000000004">
      <c r="A317" t="s">
        <v>1298</v>
      </c>
      <c r="B317" s="2">
        <v>43655</v>
      </c>
      <c r="C317" t="s">
        <v>1299</v>
      </c>
      <c r="D317" t="s">
        <v>1301</v>
      </c>
      <c r="E317">
        <v>6</v>
      </c>
      <c r="F317" t="str">
        <f>_xlfn.XLOOKUP(orders!C317,customers!A317:A2437,customers!B317:B2437,,0)</f>
        <v>Pauline Chand</v>
      </c>
      <c r="G317" t="str">
        <v>Home Office</v>
      </c>
      <c r="H317" t="str">
        <v>Los Angeles</v>
      </c>
      <c r="I317" t="str">
        <v>California</v>
      </c>
      <c r="J317" t="str">
        <v>West</v>
      </c>
      <c r="K317" t="str">
        <f>INDEX(products!$A$1:$G$2122,MATCH(orders!$D317,products!$A$1:$A$2122,0),MATCH(orders!K$1,products!$A$1:$G$1,0))</f>
        <v>Tab</v>
      </c>
      <c r="L317" s="3">
        <f>INDEX(products!$A$1:$G$2122,MATCH(orders!$D317,products!$A$1:$A$2122,0),MATCH(orders!L$1,products!$A$1:$G$1,0))</f>
        <v>209.37</v>
      </c>
      <c r="M317">
        <f>INDEX(products!$A$1:$G$2122,MATCH(orders!$D317,products!$A$1:$A$2122,0),MATCH(orders!M$1,products!$A$1:$G$1,0))</f>
        <v>0.2</v>
      </c>
      <c r="N317" s="3">
        <f t="shared" si="8"/>
        <v>1004.9760000000001</v>
      </c>
      <c r="O317" t="str">
        <f t="shared" si="9"/>
        <v>Tables</v>
      </c>
    </row>
    <row r="318" spans="1:15" x14ac:dyDescent="0.55000000000000004">
      <c r="A318" t="s">
        <v>1303</v>
      </c>
      <c r="B318" s="2">
        <v>43971</v>
      </c>
      <c r="C318" t="s">
        <v>1304</v>
      </c>
      <c r="D318" t="s">
        <v>1284</v>
      </c>
      <c r="E318">
        <v>2</v>
      </c>
      <c r="F318" t="str">
        <f>_xlfn.XLOOKUP(orders!C318,customers!A318:A2438,customers!B318:B2438,,0)</f>
        <v>Jessica Myrick</v>
      </c>
      <c r="G318" t="str">
        <v>Consumer</v>
      </c>
      <c r="H318" t="str">
        <v>Los Angeles</v>
      </c>
      <c r="I318" t="str">
        <v>California</v>
      </c>
      <c r="J318" t="str">
        <v>West</v>
      </c>
      <c r="K318" t="str">
        <f>INDEX(products!$A$1:$G$2122,MATCH(orders!$D318,products!$A$1:$A$2122,0),MATCH(orders!K$1,products!$A$1:$G$1,0))</f>
        <v>Fur</v>
      </c>
      <c r="L318" s="3">
        <f>INDEX(products!$A$1:$G$2122,MATCH(orders!$D318,products!$A$1:$A$2122,0),MATCH(orders!L$1,products!$A$1:$G$1,0))</f>
        <v>4.18</v>
      </c>
      <c r="M318">
        <f>INDEX(products!$A$1:$G$2122,MATCH(orders!$D318,products!$A$1:$A$2122,0),MATCH(orders!M$1,products!$A$1:$G$1,0))</f>
        <v>0.6</v>
      </c>
      <c r="N318" s="3">
        <f t="shared" si="8"/>
        <v>3.3439999999999999</v>
      </c>
      <c r="O318" t="str">
        <f t="shared" si="9"/>
        <v>Furnishings</v>
      </c>
    </row>
    <row r="319" spans="1:15" x14ac:dyDescent="0.55000000000000004">
      <c r="A319" t="s">
        <v>1306</v>
      </c>
      <c r="B319" s="2">
        <v>44435</v>
      </c>
      <c r="C319" t="s">
        <v>1307</v>
      </c>
      <c r="D319" t="s">
        <v>1190</v>
      </c>
      <c r="E319">
        <v>1</v>
      </c>
      <c r="F319" t="str">
        <f>_xlfn.XLOOKUP(orders!C319,customers!A319:A2439,customers!B319:B2439,,0)</f>
        <v>Arianne Irving</v>
      </c>
      <c r="G319" t="str">
        <v>Consumer</v>
      </c>
      <c r="H319" t="str">
        <v>Philadelphia</v>
      </c>
      <c r="I319" t="str">
        <v>Pennsylvania</v>
      </c>
      <c r="J319" t="str">
        <v>East</v>
      </c>
      <c r="K319" t="str">
        <f>INDEX(products!$A$1:$G$2122,MATCH(orders!$D319,products!$A$1:$A$2122,0),MATCH(orders!K$1,products!$A$1:$G$1,0))</f>
        <v>Cha</v>
      </c>
      <c r="L319" s="3">
        <f>INDEX(products!$A$1:$G$2122,MATCH(orders!$D319,products!$A$1:$A$2122,0),MATCH(orders!L$1,products!$A$1:$G$1,0))</f>
        <v>90.98</v>
      </c>
      <c r="M319">
        <f>INDEX(products!$A$1:$G$2122,MATCH(orders!$D319,products!$A$1:$A$2122,0),MATCH(orders!M$1,products!$A$1:$G$1,0))</f>
        <v>0.2</v>
      </c>
      <c r="N319" s="3">
        <f t="shared" si="8"/>
        <v>72.784000000000006</v>
      </c>
      <c r="O319" t="str">
        <f t="shared" si="9"/>
        <v>Chairs</v>
      </c>
    </row>
    <row r="320" spans="1:15" x14ac:dyDescent="0.55000000000000004">
      <c r="A320" t="s">
        <v>1309</v>
      </c>
      <c r="B320" s="2">
        <v>44681</v>
      </c>
      <c r="C320" t="s">
        <v>1310</v>
      </c>
      <c r="D320" t="s">
        <v>585</v>
      </c>
      <c r="E320">
        <v>4</v>
      </c>
      <c r="F320" t="str">
        <f>_xlfn.XLOOKUP(orders!C320,customers!A320:A2440,customers!B320:B2440,,0)</f>
        <v>Michael Chen</v>
      </c>
      <c r="G320" t="str">
        <v>Consumer</v>
      </c>
      <c r="H320" t="str">
        <v>North Las Vegas</v>
      </c>
      <c r="I320" t="str">
        <v>Nevada</v>
      </c>
      <c r="J320" t="str">
        <v>West</v>
      </c>
      <c r="K320" t="str">
        <f>INDEX(products!$A$1:$G$2122,MATCH(orders!$D320,products!$A$1:$A$2122,0),MATCH(orders!K$1,products!$A$1:$G$1,0))</f>
        <v>Tab</v>
      </c>
      <c r="L320" s="3">
        <f>INDEX(products!$A$1:$G$2122,MATCH(orders!$D320,products!$A$1:$A$2122,0),MATCH(orders!L$1,products!$A$1:$G$1,0))</f>
        <v>417.40000000000003</v>
      </c>
      <c r="M320">
        <f>INDEX(products!$A$1:$G$2122,MATCH(orders!$D320,products!$A$1:$A$2122,0),MATCH(orders!M$1,products!$A$1:$G$1,0))</f>
        <v>0.2</v>
      </c>
      <c r="N320" s="3">
        <f t="shared" si="8"/>
        <v>1335.6800000000003</v>
      </c>
      <c r="O320" t="str">
        <f t="shared" si="9"/>
        <v>Tables</v>
      </c>
    </row>
    <row r="321" spans="1:15" x14ac:dyDescent="0.55000000000000004">
      <c r="A321" t="s">
        <v>1314</v>
      </c>
      <c r="B321" s="2">
        <v>43985</v>
      </c>
      <c r="C321" t="s">
        <v>1315</v>
      </c>
      <c r="D321" t="s">
        <v>718</v>
      </c>
      <c r="E321">
        <v>6</v>
      </c>
      <c r="F321" t="str">
        <f>_xlfn.XLOOKUP(orders!C321,customers!A321:A2441,customers!B321:B2441,,0)</f>
        <v>Gary Hwang</v>
      </c>
      <c r="G321" t="str">
        <v>Consumer</v>
      </c>
      <c r="H321" t="str">
        <v>Tucson</v>
      </c>
      <c r="I321" t="str">
        <v>Arizona</v>
      </c>
      <c r="J321" t="str">
        <v>West</v>
      </c>
      <c r="K321" t="str">
        <f>INDEX(products!$A$1:$G$2122,MATCH(orders!$D321,products!$A$1:$A$2122,0),MATCH(orders!K$1,products!$A$1:$G$1,0))</f>
        <v>Fur</v>
      </c>
      <c r="L321" s="3">
        <f>INDEX(products!$A$1:$G$2122,MATCH(orders!$D321,products!$A$1:$A$2122,0),MATCH(orders!L$1,products!$A$1:$G$1,0))</f>
        <v>42.94</v>
      </c>
      <c r="M321">
        <f>INDEX(products!$A$1:$G$2122,MATCH(orders!$D321,products!$A$1:$A$2122,0),MATCH(orders!M$1,products!$A$1:$G$1,0))</f>
        <v>0.2</v>
      </c>
      <c r="N321" s="3">
        <f t="shared" si="8"/>
        <v>206.11199999999999</v>
      </c>
      <c r="O321" t="str">
        <f t="shared" si="9"/>
        <v>Furnishings</v>
      </c>
    </row>
    <row r="322" spans="1:15" x14ac:dyDescent="0.55000000000000004">
      <c r="A322" t="s">
        <v>1317</v>
      </c>
      <c r="B322" s="2">
        <v>44725</v>
      </c>
      <c r="C322" t="s">
        <v>1318</v>
      </c>
      <c r="D322" t="s">
        <v>1321</v>
      </c>
      <c r="E322">
        <v>2</v>
      </c>
      <c r="F322" t="str">
        <f>_xlfn.XLOOKUP(orders!C322,customers!A322:A2442,customers!B322:B2442,,0)</f>
        <v>Caroline Jumper</v>
      </c>
      <c r="G322" t="str">
        <v>Consumer</v>
      </c>
      <c r="H322" t="str">
        <v>Allentown</v>
      </c>
      <c r="I322" t="str">
        <v>Pennsylvania</v>
      </c>
      <c r="J322" t="str">
        <v>East</v>
      </c>
      <c r="K322" t="str">
        <f>INDEX(products!$A$1:$G$2122,MATCH(orders!$D322,products!$A$1:$A$2122,0),MATCH(orders!K$1,products!$A$1:$G$1,0))</f>
        <v>Fur</v>
      </c>
      <c r="L322" s="3">
        <f>INDEX(products!$A$1:$G$2122,MATCH(orders!$D322,products!$A$1:$A$2122,0),MATCH(orders!L$1,products!$A$1:$G$1,0))</f>
        <v>7.2799999999999994</v>
      </c>
      <c r="M322">
        <f>INDEX(products!$A$1:$G$2122,MATCH(orders!$D322,products!$A$1:$A$2122,0),MATCH(orders!M$1,products!$A$1:$G$1,0))</f>
        <v>0.2</v>
      </c>
      <c r="N322" s="3">
        <f t="shared" si="8"/>
        <v>11.648</v>
      </c>
      <c r="O322" t="str">
        <f t="shared" si="9"/>
        <v>Furnishings</v>
      </c>
    </row>
    <row r="323" spans="1:15" x14ac:dyDescent="0.55000000000000004">
      <c r="A323" t="s">
        <v>1323</v>
      </c>
      <c r="B323" s="2">
        <v>43992</v>
      </c>
      <c r="C323" t="s">
        <v>1324</v>
      </c>
      <c r="D323" t="s">
        <v>683</v>
      </c>
      <c r="E323">
        <v>2</v>
      </c>
      <c r="F323" t="str">
        <f>_xlfn.XLOOKUP(orders!C323,customers!A323:A2443,customers!B323:B2443,,0)</f>
        <v>Mike Pelletier</v>
      </c>
      <c r="G323" t="str">
        <v>Home Office</v>
      </c>
      <c r="H323" t="str">
        <v>Laguna Niguel</v>
      </c>
      <c r="I323" t="str">
        <v>California</v>
      </c>
      <c r="J323" t="str">
        <v>West</v>
      </c>
      <c r="K323" t="str">
        <f>INDEX(products!$A$1:$G$2122,MATCH(orders!$D323,products!$A$1:$A$2122,0),MATCH(orders!K$1,products!$A$1:$G$1,0))</f>
        <v>BkCs</v>
      </c>
      <c r="L323" s="3">
        <f>INDEX(products!$A$1:$G$2122,MATCH(orders!$D323,products!$A$1:$A$2122,0),MATCH(orders!L$1,products!$A$1:$G$1,0))</f>
        <v>119.99000000000001</v>
      </c>
      <c r="M323">
        <f>INDEX(products!$A$1:$G$2122,MATCH(orders!$D323,products!$A$1:$A$2122,0),MATCH(orders!M$1,products!$A$1:$G$1,0))</f>
        <v>0.2</v>
      </c>
      <c r="N323" s="3">
        <f t="shared" ref="N323:N386" si="10">(L323*E323)*(1-M323)</f>
        <v>191.98400000000004</v>
      </c>
      <c r="O323" t="str">
        <f t="shared" ref="O323:O386" si="11">IF(K323="BkCs","Book Cases",IF(K323="Cha","Chairs",IF(K323="Tab","Tables",IF(K323="Fur","Furnishings"))))</f>
        <v>Book Cases</v>
      </c>
    </row>
    <row r="324" spans="1:15" x14ac:dyDescent="0.55000000000000004">
      <c r="A324" t="s">
        <v>1327</v>
      </c>
      <c r="B324" s="2">
        <v>44183</v>
      </c>
      <c r="C324" t="s">
        <v>1328</v>
      </c>
      <c r="D324" t="s">
        <v>85</v>
      </c>
      <c r="E324">
        <v>3</v>
      </c>
      <c r="F324" t="str">
        <f>_xlfn.XLOOKUP(orders!C324,customers!A324:A2444,customers!B324:B2444,,0)</f>
        <v>Carl Ludwig</v>
      </c>
      <c r="G324" t="str">
        <v>Consumer</v>
      </c>
      <c r="H324" t="str">
        <v>Everett</v>
      </c>
      <c r="I324" t="str">
        <v>Massachusetts</v>
      </c>
      <c r="J324" t="str">
        <v>East</v>
      </c>
      <c r="K324" t="str">
        <f>INDEX(products!$A$1:$G$2122,MATCH(orders!$D324,products!$A$1:$A$2122,0),MATCH(orders!K$1,products!$A$1:$G$1,0))</f>
        <v>BkCs</v>
      </c>
      <c r="L324" s="3">
        <f>INDEX(products!$A$1:$G$2122,MATCH(orders!$D324,products!$A$1:$A$2122,0),MATCH(orders!L$1,products!$A$1:$G$1,0))</f>
        <v>260.97999999999996</v>
      </c>
      <c r="M324">
        <f>INDEX(products!$A$1:$G$2122,MATCH(orders!$D324,products!$A$1:$A$2122,0),MATCH(orders!M$1,products!$A$1:$G$1,0))</f>
        <v>0.32</v>
      </c>
      <c r="N324" s="3">
        <f t="shared" si="10"/>
        <v>532.39919999999984</v>
      </c>
      <c r="O324" t="str">
        <f t="shared" si="11"/>
        <v>Book Cases</v>
      </c>
    </row>
    <row r="325" spans="1:15" x14ac:dyDescent="0.55000000000000004">
      <c r="A325" t="s">
        <v>1331</v>
      </c>
      <c r="B325" s="2">
        <v>43708</v>
      </c>
      <c r="C325" t="s">
        <v>1332</v>
      </c>
      <c r="D325" t="s">
        <v>1334</v>
      </c>
      <c r="E325">
        <v>5</v>
      </c>
      <c r="F325" t="str">
        <f>_xlfn.XLOOKUP(orders!C325,customers!A325:A2445,customers!B325:B2445,,0)</f>
        <v>Chloris Kastensmidt</v>
      </c>
      <c r="G325" t="str">
        <v>Consumer</v>
      </c>
      <c r="H325" t="str">
        <v>Columbus</v>
      </c>
      <c r="I325" t="str">
        <v>Ohio</v>
      </c>
      <c r="J325" t="str">
        <v>East</v>
      </c>
      <c r="K325" t="str">
        <f>INDEX(products!$A$1:$G$2122,MATCH(orders!$D325,products!$A$1:$A$2122,0),MATCH(orders!K$1,products!$A$1:$G$1,0))</f>
        <v>Fur</v>
      </c>
      <c r="L325" s="3">
        <f>INDEX(products!$A$1:$G$2122,MATCH(orders!$D325,products!$A$1:$A$2122,0),MATCH(orders!L$1,products!$A$1:$G$1,0))</f>
        <v>2.08</v>
      </c>
      <c r="M325">
        <f>INDEX(products!$A$1:$G$2122,MATCH(orders!$D325,products!$A$1:$A$2122,0),MATCH(orders!M$1,products!$A$1:$G$1,0))</f>
        <v>0.2</v>
      </c>
      <c r="N325" s="3">
        <f t="shared" si="10"/>
        <v>8.32</v>
      </c>
      <c r="O325" t="str">
        <f t="shared" si="11"/>
        <v>Furnishings</v>
      </c>
    </row>
    <row r="326" spans="1:15" x14ac:dyDescent="0.55000000000000004">
      <c r="A326" t="s">
        <v>1335</v>
      </c>
      <c r="B326" s="2">
        <v>43521</v>
      </c>
      <c r="C326" t="s">
        <v>1336</v>
      </c>
      <c r="D326" t="s">
        <v>236</v>
      </c>
      <c r="E326">
        <v>7</v>
      </c>
      <c r="F326" t="str">
        <f>_xlfn.XLOOKUP(orders!C326,customers!A326:A2446,customers!B326:B2446,,0)</f>
        <v>Pamela Coakley</v>
      </c>
      <c r="G326" t="str">
        <v>Corporate</v>
      </c>
      <c r="H326" t="str">
        <v>Watertown</v>
      </c>
      <c r="I326" t="str">
        <v>New York</v>
      </c>
      <c r="J326" t="str">
        <v>East</v>
      </c>
      <c r="K326" t="str">
        <f>INDEX(products!$A$1:$G$2122,MATCH(orders!$D326,products!$A$1:$A$2122,0),MATCH(orders!K$1,products!$A$1:$G$1,0))</f>
        <v>BkCs</v>
      </c>
      <c r="L326" s="3">
        <f>INDEX(products!$A$1:$G$2122,MATCH(orders!$D326,products!$A$1:$A$2122,0),MATCH(orders!L$1,products!$A$1:$G$1,0))</f>
        <v>280.98</v>
      </c>
      <c r="M326">
        <f>INDEX(products!$A$1:$G$2122,MATCH(orders!$D326,products!$A$1:$A$2122,0),MATCH(orders!M$1,products!$A$1:$G$1,0))</f>
        <v>0.2</v>
      </c>
      <c r="N326" s="3">
        <f t="shared" si="10"/>
        <v>1573.4880000000003</v>
      </c>
      <c r="O326" t="str">
        <f t="shared" si="11"/>
        <v>Book Cases</v>
      </c>
    </row>
    <row r="327" spans="1:15" x14ac:dyDescent="0.55000000000000004">
      <c r="A327" t="s">
        <v>1339</v>
      </c>
      <c r="B327" s="2">
        <v>44234</v>
      </c>
      <c r="C327" t="s">
        <v>510</v>
      </c>
      <c r="D327" t="s">
        <v>1232</v>
      </c>
      <c r="E327">
        <v>2</v>
      </c>
      <c r="F327" t="str">
        <f>_xlfn.XLOOKUP(orders!C327,customers!A327:A2447,customers!B327:B2447,,0)</f>
        <v>Jeremy Ellison</v>
      </c>
      <c r="G327" t="str">
        <v>Consumer</v>
      </c>
      <c r="H327" t="str">
        <v>Troy</v>
      </c>
      <c r="I327" t="str">
        <v>New York</v>
      </c>
      <c r="J327" t="str">
        <v>East</v>
      </c>
      <c r="K327" t="str">
        <f>INDEX(products!$A$1:$G$2122,MATCH(orders!$D327,products!$A$1:$A$2122,0),MATCH(orders!K$1,products!$A$1:$G$1,0))</f>
        <v>Tab</v>
      </c>
      <c r="L327" s="3">
        <f>INDEX(products!$A$1:$G$2122,MATCH(orders!$D327,products!$A$1:$A$2122,0),MATCH(orders!L$1,products!$A$1:$G$1,0))</f>
        <v>85.980000000000018</v>
      </c>
      <c r="M327">
        <f>INDEX(products!$A$1:$G$2122,MATCH(orders!$D327,products!$A$1:$A$2122,0),MATCH(orders!M$1,products!$A$1:$G$1,0))</f>
        <v>0.4</v>
      </c>
      <c r="N327" s="3">
        <f t="shared" si="10"/>
        <v>103.17600000000002</v>
      </c>
      <c r="O327" t="str">
        <f t="shared" si="11"/>
        <v>Tables</v>
      </c>
    </row>
    <row r="328" spans="1:15" x14ac:dyDescent="0.55000000000000004">
      <c r="A328" t="s">
        <v>1340</v>
      </c>
      <c r="B328" s="2">
        <v>44210</v>
      </c>
      <c r="C328" t="s">
        <v>1341</v>
      </c>
      <c r="D328" t="s">
        <v>37</v>
      </c>
      <c r="E328">
        <v>5</v>
      </c>
      <c r="F328" t="str">
        <f>_xlfn.XLOOKUP(orders!C328,customers!A328:A2448,customers!B328:B2448,,0)</f>
        <v>Sheri Gordon</v>
      </c>
      <c r="G328" t="str">
        <v>Consumer</v>
      </c>
      <c r="H328" t="str">
        <v>New York City</v>
      </c>
      <c r="I328" t="str">
        <v>New York</v>
      </c>
      <c r="J328" t="str">
        <v>East</v>
      </c>
      <c r="K328" t="str">
        <f>INDEX(products!$A$1:$G$2122,MATCH(orders!$D328,products!$A$1:$A$2122,0),MATCH(orders!K$1,products!$A$1:$G$1,0))</f>
        <v>Tab</v>
      </c>
      <c r="L328" s="3">
        <f>INDEX(products!$A$1:$G$2122,MATCH(orders!$D328,products!$A$1:$A$2122,0),MATCH(orders!L$1,products!$A$1:$G$1,0))</f>
        <v>348.21</v>
      </c>
      <c r="M328">
        <f>INDEX(products!$A$1:$G$2122,MATCH(orders!$D328,products!$A$1:$A$2122,0),MATCH(orders!M$1,products!$A$1:$G$1,0))</f>
        <v>0.45</v>
      </c>
      <c r="N328" s="3">
        <f t="shared" si="10"/>
        <v>957.5775000000001</v>
      </c>
      <c r="O328" t="str">
        <f t="shared" si="11"/>
        <v>Tables</v>
      </c>
    </row>
    <row r="329" spans="1:15" x14ac:dyDescent="0.55000000000000004">
      <c r="A329" t="s">
        <v>1343</v>
      </c>
      <c r="B329" s="2">
        <v>43520</v>
      </c>
      <c r="C329" t="s">
        <v>480</v>
      </c>
      <c r="D329" t="s">
        <v>139</v>
      </c>
      <c r="E329">
        <v>5</v>
      </c>
      <c r="F329" t="str">
        <f>_xlfn.XLOOKUP(orders!C329,customers!A329:A2449,customers!B329:B2449,,0)</f>
        <v>Sanjit Chand</v>
      </c>
      <c r="G329" t="str">
        <v>Consumer</v>
      </c>
      <c r="H329" t="str">
        <v>Concord</v>
      </c>
      <c r="I329" t="str">
        <v>California</v>
      </c>
      <c r="J329" t="str">
        <v>West</v>
      </c>
      <c r="K329" t="str">
        <f>INDEX(products!$A$1:$G$2122,MATCH(orders!$D329,products!$A$1:$A$2122,0),MATCH(orders!K$1,products!$A$1:$G$1,0))</f>
        <v>Cha</v>
      </c>
      <c r="L329" s="3">
        <f>INDEX(products!$A$1:$G$2122,MATCH(orders!$D329,products!$A$1:$A$2122,0),MATCH(orders!L$1,products!$A$1:$G$1,0))</f>
        <v>150.97999999999999</v>
      </c>
      <c r="M329">
        <f>INDEX(products!$A$1:$G$2122,MATCH(orders!$D329,products!$A$1:$A$2122,0),MATCH(orders!M$1,products!$A$1:$G$1,0))</f>
        <v>0</v>
      </c>
      <c r="N329" s="3">
        <f t="shared" si="10"/>
        <v>754.9</v>
      </c>
      <c r="O329" t="str">
        <f t="shared" si="11"/>
        <v>Chairs</v>
      </c>
    </row>
    <row r="330" spans="1:15" x14ac:dyDescent="0.55000000000000004">
      <c r="A330" t="s">
        <v>1343</v>
      </c>
      <c r="B330" s="2">
        <v>43639</v>
      </c>
      <c r="C330" t="s">
        <v>480</v>
      </c>
      <c r="D330" t="s">
        <v>553</v>
      </c>
      <c r="E330">
        <v>2</v>
      </c>
      <c r="F330" t="str">
        <f>_xlfn.XLOOKUP(orders!C330,customers!A330:A2450,customers!B330:B2450,,0)</f>
        <v>Sanjit Chand</v>
      </c>
      <c r="G330" t="str">
        <v>Consumer</v>
      </c>
      <c r="H330" t="str">
        <v>Concord</v>
      </c>
      <c r="I330" t="str">
        <v>California</v>
      </c>
      <c r="J330" t="str">
        <v>West</v>
      </c>
      <c r="K330" t="str">
        <f>INDEX(products!$A$1:$G$2122,MATCH(orders!$D330,products!$A$1:$A$2122,0),MATCH(orders!K$1,products!$A$1:$G$1,0))</f>
        <v>Cha</v>
      </c>
      <c r="L330" s="3">
        <f>INDEX(products!$A$1:$G$2122,MATCH(orders!$D330,products!$A$1:$A$2122,0),MATCH(orders!L$1,products!$A$1:$G$1,0))</f>
        <v>238.4</v>
      </c>
      <c r="M330">
        <f>INDEX(products!$A$1:$G$2122,MATCH(orders!$D330,products!$A$1:$A$2122,0),MATCH(orders!M$1,products!$A$1:$G$1,0))</f>
        <v>0.2</v>
      </c>
      <c r="N330" s="3">
        <f t="shared" si="10"/>
        <v>381.44000000000005</v>
      </c>
      <c r="O330" t="str">
        <f t="shared" si="11"/>
        <v>Chairs</v>
      </c>
    </row>
    <row r="331" spans="1:15" x14ac:dyDescent="0.55000000000000004">
      <c r="A331" t="s">
        <v>1344</v>
      </c>
      <c r="B331" s="2">
        <v>43960</v>
      </c>
      <c r="C331" t="s">
        <v>1345</v>
      </c>
      <c r="D331" t="s">
        <v>789</v>
      </c>
      <c r="E331">
        <v>5</v>
      </c>
      <c r="F331" t="str">
        <f>_xlfn.XLOOKUP(orders!C331,customers!A331:A2451,customers!B331:B2451,,0)</f>
        <v>Mick Crebagga</v>
      </c>
      <c r="G331" t="str">
        <v>Consumer</v>
      </c>
      <c r="H331" t="str">
        <v>El Paso</v>
      </c>
      <c r="I331" t="str">
        <v>Texas</v>
      </c>
      <c r="J331" t="str">
        <v>Central</v>
      </c>
      <c r="K331" t="str">
        <f>INDEX(products!$A$1:$G$2122,MATCH(orders!$D331,products!$A$1:$A$2122,0),MATCH(orders!K$1,products!$A$1:$G$1,0))</f>
        <v>Cha</v>
      </c>
      <c r="L331" s="3">
        <f>INDEX(products!$A$1:$G$2122,MATCH(orders!$D331,products!$A$1:$A$2122,0),MATCH(orders!L$1,products!$A$1:$G$1,0))</f>
        <v>218.07999999999998</v>
      </c>
      <c r="M331">
        <f>INDEX(products!$A$1:$G$2122,MATCH(orders!$D331,products!$A$1:$A$2122,0),MATCH(orders!M$1,products!$A$1:$G$1,0))</f>
        <v>0.2</v>
      </c>
      <c r="N331" s="3">
        <f t="shared" si="10"/>
        <v>872.31999999999994</v>
      </c>
      <c r="O331" t="str">
        <f t="shared" si="11"/>
        <v>Chairs</v>
      </c>
    </row>
    <row r="332" spans="1:15" x14ac:dyDescent="0.55000000000000004">
      <c r="A332" t="s">
        <v>1348</v>
      </c>
      <c r="B332" s="2">
        <v>44030</v>
      </c>
      <c r="C332" t="s">
        <v>686</v>
      </c>
      <c r="D332" t="s">
        <v>292</v>
      </c>
      <c r="E332">
        <v>9</v>
      </c>
      <c r="F332" t="str">
        <f>_xlfn.XLOOKUP(orders!C332,customers!A332:A2452,customers!B332:B2452,,0)</f>
        <v>Naresj Patel</v>
      </c>
      <c r="G332" t="str">
        <v>Consumer</v>
      </c>
      <c r="H332" t="str">
        <v>Waynesboro</v>
      </c>
      <c r="I332" t="str">
        <v>Virginia</v>
      </c>
      <c r="J332" t="str">
        <v>South</v>
      </c>
      <c r="K332" t="str">
        <f>INDEX(products!$A$1:$G$2122,MATCH(orders!$D332,products!$A$1:$A$2122,0),MATCH(orders!K$1,products!$A$1:$G$1,0))</f>
        <v>Tab</v>
      </c>
      <c r="L332" s="3">
        <f>INDEX(products!$A$1:$G$2122,MATCH(orders!$D332,products!$A$1:$A$2122,0),MATCH(orders!L$1,products!$A$1:$G$1,0))</f>
        <v>70.89</v>
      </c>
      <c r="M332">
        <f>INDEX(products!$A$1:$G$2122,MATCH(orders!$D332,products!$A$1:$A$2122,0),MATCH(orders!M$1,products!$A$1:$G$1,0))</f>
        <v>0.5</v>
      </c>
      <c r="N332" s="3">
        <f t="shared" si="10"/>
        <v>319.005</v>
      </c>
      <c r="O332" t="str">
        <f t="shared" si="11"/>
        <v>Tables</v>
      </c>
    </row>
    <row r="333" spans="1:15" x14ac:dyDescent="0.55000000000000004">
      <c r="A333" t="s">
        <v>1348</v>
      </c>
      <c r="B333" s="2">
        <v>43755</v>
      </c>
      <c r="C333" t="s">
        <v>686</v>
      </c>
      <c r="D333" t="s">
        <v>178</v>
      </c>
      <c r="E333">
        <v>3</v>
      </c>
      <c r="F333" t="str">
        <f>_xlfn.XLOOKUP(orders!C333,customers!A333:A2453,customers!B333:B2453,,0)</f>
        <v>Naresj Patel</v>
      </c>
      <c r="G333" t="str">
        <v>Consumer</v>
      </c>
      <c r="H333" t="str">
        <v>Waynesboro</v>
      </c>
      <c r="I333" t="str">
        <v>Virginia</v>
      </c>
      <c r="J333" t="str">
        <v>South</v>
      </c>
      <c r="K333" t="str">
        <f>INDEX(products!$A$1:$G$2122,MATCH(orders!$D333,products!$A$1:$A$2122,0),MATCH(orders!K$1,products!$A$1:$G$1,0))</f>
        <v>Fur</v>
      </c>
      <c r="L333" s="3">
        <f>INDEX(products!$A$1:$G$2122,MATCH(orders!$D333,products!$A$1:$A$2122,0),MATCH(orders!L$1,products!$A$1:$G$1,0))</f>
        <v>15.68</v>
      </c>
      <c r="M333">
        <f>INDEX(products!$A$1:$G$2122,MATCH(orders!$D333,products!$A$1:$A$2122,0),MATCH(orders!M$1,products!$A$1:$G$1,0))</f>
        <v>0</v>
      </c>
      <c r="N333" s="3">
        <f t="shared" si="10"/>
        <v>47.04</v>
      </c>
      <c r="O333" t="str">
        <f t="shared" si="11"/>
        <v>Furnishings</v>
      </c>
    </row>
    <row r="334" spans="1:15" x14ac:dyDescent="0.55000000000000004">
      <c r="A334" t="s">
        <v>1348</v>
      </c>
      <c r="B334" s="2">
        <v>44697</v>
      </c>
      <c r="C334" t="s">
        <v>686</v>
      </c>
      <c r="D334" t="s">
        <v>94</v>
      </c>
      <c r="E334">
        <v>2</v>
      </c>
      <c r="F334" t="str">
        <f>_xlfn.XLOOKUP(orders!C334,customers!A334:A2454,customers!B334:B2454,,0)</f>
        <v>Naresj Patel</v>
      </c>
      <c r="G334" t="str">
        <v>Consumer</v>
      </c>
      <c r="H334" t="str">
        <v>Waynesboro</v>
      </c>
      <c r="I334" t="str">
        <v>Virginia</v>
      </c>
      <c r="J334" t="str">
        <v>South</v>
      </c>
      <c r="K334" t="str">
        <f>INDEX(products!$A$1:$G$2122,MATCH(orders!$D334,products!$A$1:$A$2122,0),MATCH(orders!K$1,products!$A$1:$G$1,0))</f>
        <v>Fur</v>
      </c>
      <c r="L334" s="3">
        <f>INDEX(products!$A$1:$G$2122,MATCH(orders!$D334,products!$A$1:$A$2122,0),MATCH(orders!L$1,products!$A$1:$G$1,0))</f>
        <v>3.08</v>
      </c>
      <c r="M334">
        <f>INDEX(products!$A$1:$G$2122,MATCH(orders!$D334,products!$A$1:$A$2122,0),MATCH(orders!M$1,products!$A$1:$G$1,0))</f>
        <v>0</v>
      </c>
      <c r="N334" s="3">
        <f t="shared" si="10"/>
        <v>6.16</v>
      </c>
      <c r="O334" t="str">
        <f t="shared" si="11"/>
        <v>Furnishings</v>
      </c>
    </row>
    <row r="335" spans="1:15" x14ac:dyDescent="0.55000000000000004">
      <c r="A335" t="s">
        <v>1349</v>
      </c>
      <c r="B335" s="2">
        <v>44279</v>
      </c>
      <c r="C335" t="s">
        <v>1350</v>
      </c>
      <c r="D335" t="s">
        <v>1353</v>
      </c>
      <c r="E335">
        <v>3</v>
      </c>
      <c r="F335" t="str">
        <f>_xlfn.XLOOKUP(orders!C335,customers!A335:A2455,customers!B335:B2455,,0)</f>
        <v>Dennis Pardue</v>
      </c>
      <c r="G335" t="str">
        <v>Home Office</v>
      </c>
      <c r="H335" t="str">
        <v>Peoria</v>
      </c>
      <c r="I335" t="str">
        <v>Illinois</v>
      </c>
      <c r="J335" t="str">
        <v>Central</v>
      </c>
      <c r="K335" t="str">
        <f>INDEX(products!$A$1:$G$2122,MATCH(orders!$D335,products!$A$1:$A$2122,0),MATCH(orders!K$1,products!$A$1:$G$1,0))</f>
        <v>BkCs</v>
      </c>
      <c r="L335" s="3">
        <f>INDEX(products!$A$1:$G$2122,MATCH(orders!$D335,products!$A$1:$A$2122,0),MATCH(orders!L$1,products!$A$1:$G$1,0))</f>
        <v>170.98000000000002</v>
      </c>
      <c r="M335">
        <f>INDEX(products!$A$1:$G$2122,MATCH(orders!$D335,products!$A$1:$A$2122,0),MATCH(orders!M$1,products!$A$1:$G$1,0))</f>
        <v>0.3</v>
      </c>
      <c r="N335" s="3">
        <f t="shared" si="10"/>
        <v>359.05799999999999</v>
      </c>
      <c r="O335" t="str">
        <f t="shared" si="11"/>
        <v>Book Cases</v>
      </c>
    </row>
    <row r="336" spans="1:15" x14ac:dyDescent="0.55000000000000004">
      <c r="A336" t="s">
        <v>1355</v>
      </c>
      <c r="B336" s="2">
        <v>43772</v>
      </c>
      <c r="C336" t="s">
        <v>1356</v>
      </c>
      <c r="D336" t="s">
        <v>1075</v>
      </c>
      <c r="E336">
        <v>2</v>
      </c>
      <c r="F336" t="str">
        <f>_xlfn.XLOOKUP(orders!C336,customers!A336:A2456,customers!B336:B2456,,0)</f>
        <v>Maribeth Dona</v>
      </c>
      <c r="G336" t="str">
        <v>Consumer</v>
      </c>
      <c r="H336" t="str">
        <v>Columbus</v>
      </c>
      <c r="I336" t="str">
        <v>Ohio</v>
      </c>
      <c r="J336" t="str">
        <v>East</v>
      </c>
      <c r="K336" t="str">
        <f>INDEX(products!$A$1:$G$2122,MATCH(orders!$D336,products!$A$1:$A$2122,0),MATCH(orders!K$1,products!$A$1:$G$1,0))</f>
        <v>Cha</v>
      </c>
      <c r="L336" s="3">
        <f>INDEX(products!$A$1:$G$2122,MATCH(orders!$D336,products!$A$1:$A$2122,0),MATCH(orders!L$1,products!$A$1:$G$1,0))</f>
        <v>34.28</v>
      </c>
      <c r="M336">
        <f>INDEX(products!$A$1:$G$2122,MATCH(orders!$D336,products!$A$1:$A$2122,0),MATCH(orders!M$1,products!$A$1:$G$1,0))</f>
        <v>0.3</v>
      </c>
      <c r="N336" s="3">
        <f t="shared" si="10"/>
        <v>47.991999999999997</v>
      </c>
      <c r="O336" t="str">
        <f t="shared" si="11"/>
        <v>Chairs</v>
      </c>
    </row>
    <row r="337" spans="1:15" x14ac:dyDescent="0.55000000000000004">
      <c r="A337" t="s">
        <v>1358</v>
      </c>
      <c r="B337" s="2">
        <v>44497</v>
      </c>
      <c r="C337" t="s">
        <v>529</v>
      </c>
      <c r="D337" t="s">
        <v>539</v>
      </c>
      <c r="E337">
        <v>13</v>
      </c>
      <c r="F337" t="str">
        <f>_xlfn.XLOOKUP(orders!C337,customers!A337:A2457,customers!B337:B2457,,0)</f>
        <v>Maribeth Yedwab</v>
      </c>
      <c r="G337" t="str">
        <v>Corporate</v>
      </c>
      <c r="H337" t="str">
        <v>Parker</v>
      </c>
      <c r="I337" t="str">
        <v>Colorado</v>
      </c>
      <c r="J337" t="str">
        <v>West</v>
      </c>
      <c r="K337" t="str">
        <f>INDEX(products!$A$1:$G$2122,MATCH(orders!$D337,products!$A$1:$A$2122,0),MATCH(orders!K$1,products!$A$1:$G$1,0))</f>
        <v>Fur</v>
      </c>
      <c r="L337" s="3">
        <f>INDEX(products!$A$1:$G$2122,MATCH(orders!$D337,products!$A$1:$A$2122,0),MATCH(orders!L$1,products!$A$1:$G$1,0))</f>
        <v>42.1</v>
      </c>
      <c r="M337">
        <f>INDEX(products!$A$1:$G$2122,MATCH(orders!$D337,products!$A$1:$A$2122,0),MATCH(orders!M$1,products!$A$1:$G$1,0))</f>
        <v>0</v>
      </c>
      <c r="N337" s="3">
        <f t="shared" si="10"/>
        <v>547.30000000000007</v>
      </c>
      <c r="O337" t="str">
        <f t="shared" si="11"/>
        <v>Furnishings</v>
      </c>
    </row>
    <row r="338" spans="1:15" x14ac:dyDescent="0.55000000000000004">
      <c r="A338" t="s">
        <v>1359</v>
      </c>
      <c r="B338" s="2">
        <v>44181</v>
      </c>
      <c r="C338" t="s">
        <v>1360</v>
      </c>
      <c r="D338" t="s">
        <v>375</v>
      </c>
      <c r="E338">
        <v>2</v>
      </c>
      <c r="F338" t="str">
        <f>_xlfn.XLOOKUP(orders!C338,customers!A338:A2458,customers!B338:B2458,,0)</f>
        <v>Aimee Bixby</v>
      </c>
      <c r="G338" t="str">
        <v>Consumer</v>
      </c>
      <c r="H338" t="str">
        <v>Carrollton</v>
      </c>
      <c r="I338" t="str">
        <v>Texas</v>
      </c>
      <c r="J338" t="str">
        <v>Central</v>
      </c>
      <c r="K338" t="str">
        <f>INDEX(products!$A$1:$G$2122,MATCH(orders!$D338,products!$A$1:$A$2122,0),MATCH(orders!K$1,products!$A$1:$G$1,0))</f>
        <v>Fur</v>
      </c>
      <c r="L338" s="3">
        <f>INDEX(products!$A$1:$G$2122,MATCH(orders!$D338,products!$A$1:$A$2122,0),MATCH(orders!L$1,products!$A$1:$G$1,0))</f>
        <v>19.990000000000002</v>
      </c>
      <c r="M338">
        <f>INDEX(products!$A$1:$G$2122,MATCH(orders!$D338,products!$A$1:$A$2122,0),MATCH(orders!M$1,products!$A$1:$G$1,0))</f>
        <v>0.2</v>
      </c>
      <c r="N338" s="3">
        <f t="shared" si="10"/>
        <v>31.984000000000005</v>
      </c>
      <c r="O338" t="str">
        <f t="shared" si="11"/>
        <v>Furnishings</v>
      </c>
    </row>
    <row r="339" spans="1:15" x14ac:dyDescent="0.55000000000000004">
      <c r="A339" t="s">
        <v>1363</v>
      </c>
      <c r="B339" s="2">
        <v>44529</v>
      </c>
      <c r="C339" t="s">
        <v>1053</v>
      </c>
      <c r="D339" t="s">
        <v>1364</v>
      </c>
      <c r="E339">
        <v>2</v>
      </c>
      <c r="F339" t="str">
        <f>_xlfn.XLOOKUP(orders!C339,customers!A339:A2459,customers!B339:B2459,,0)</f>
        <v>George Bell</v>
      </c>
      <c r="G339" t="str">
        <v>Corporate</v>
      </c>
      <c r="H339" t="str">
        <v>Los Angeles</v>
      </c>
      <c r="I339" t="str">
        <v>California</v>
      </c>
      <c r="J339" t="str">
        <v>West</v>
      </c>
      <c r="K339" t="str">
        <f>INDEX(products!$A$1:$G$2122,MATCH(orders!$D339,products!$A$1:$A$2122,0),MATCH(orders!K$1,products!$A$1:$G$1,0))</f>
        <v>Fur</v>
      </c>
      <c r="L339" s="3">
        <f>INDEX(products!$A$1:$G$2122,MATCH(orders!$D339,products!$A$1:$A$2122,0),MATCH(orders!L$1,products!$A$1:$G$1,0))</f>
        <v>105.98</v>
      </c>
      <c r="M339">
        <f>INDEX(products!$A$1:$G$2122,MATCH(orders!$D339,products!$A$1:$A$2122,0),MATCH(orders!M$1,products!$A$1:$G$1,0))</f>
        <v>0</v>
      </c>
      <c r="N339" s="3">
        <f t="shared" si="10"/>
        <v>211.96</v>
      </c>
      <c r="O339" t="str">
        <f t="shared" si="11"/>
        <v>Furnishings</v>
      </c>
    </row>
    <row r="340" spans="1:15" x14ac:dyDescent="0.55000000000000004">
      <c r="A340" t="s">
        <v>1366</v>
      </c>
      <c r="B340" s="2">
        <v>44275</v>
      </c>
      <c r="C340" t="s">
        <v>1367</v>
      </c>
      <c r="D340" t="s">
        <v>1353</v>
      </c>
      <c r="E340">
        <v>2</v>
      </c>
      <c r="F340" t="str">
        <f>_xlfn.XLOOKUP(orders!C340,customers!A340:A2460,customers!B340:B2460,,0)</f>
        <v>Marina Lichtenstein</v>
      </c>
      <c r="G340" t="str">
        <v>Corporate</v>
      </c>
      <c r="H340" t="str">
        <v>Los Angeles</v>
      </c>
      <c r="I340" t="str">
        <v>California</v>
      </c>
      <c r="J340" t="str">
        <v>West</v>
      </c>
      <c r="K340" t="str">
        <f>INDEX(products!$A$1:$G$2122,MATCH(orders!$D340,products!$A$1:$A$2122,0),MATCH(orders!K$1,products!$A$1:$G$1,0))</f>
        <v>BkCs</v>
      </c>
      <c r="L340" s="3">
        <f>INDEX(products!$A$1:$G$2122,MATCH(orders!$D340,products!$A$1:$A$2122,0),MATCH(orders!L$1,products!$A$1:$G$1,0))</f>
        <v>170.98000000000002</v>
      </c>
      <c r="M340">
        <f>INDEX(products!$A$1:$G$2122,MATCH(orders!$D340,products!$A$1:$A$2122,0),MATCH(orders!M$1,products!$A$1:$G$1,0))</f>
        <v>0.3</v>
      </c>
      <c r="N340" s="3">
        <f t="shared" si="10"/>
        <v>239.37200000000001</v>
      </c>
      <c r="O340" t="str">
        <f t="shared" si="11"/>
        <v>Book Cases</v>
      </c>
    </row>
    <row r="341" spans="1:15" x14ac:dyDescent="0.55000000000000004">
      <c r="A341" t="s">
        <v>1369</v>
      </c>
      <c r="B341" s="2">
        <v>44659</v>
      </c>
      <c r="C341" t="s">
        <v>1370</v>
      </c>
      <c r="D341" t="s">
        <v>1373</v>
      </c>
      <c r="E341">
        <v>2</v>
      </c>
      <c r="F341" t="str">
        <f>_xlfn.XLOOKUP(orders!C341,customers!A341:A2461,customers!B341:B2461,,0)</f>
        <v>Jenna Caffey</v>
      </c>
      <c r="G341" t="str">
        <v>Consumer</v>
      </c>
      <c r="H341" t="str">
        <v>Kent</v>
      </c>
      <c r="I341" t="str">
        <v>Washington</v>
      </c>
      <c r="J341" t="str">
        <v>West</v>
      </c>
      <c r="K341" t="str">
        <f>INDEX(products!$A$1:$G$2122,MATCH(orders!$D341,products!$A$1:$A$2122,0),MATCH(orders!K$1,products!$A$1:$G$1,0))</f>
        <v>Fur</v>
      </c>
      <c r="L341" s="3">
        <f>INDEX(products!$A$1:$G$2122,MATCH(orders!$D341,products!$A$1:$A$2122,0),MATCH(orders!L$1,products!$A$1:$G$1,0))</f>
        <v>99.23</v>
      </c>
      <c r="M341">
        <f>INDEX(products!$A$1:$G$2122,MATCH(orders!$D341,products!$A$1:$A$2122,0),MATCH(orders!M$1,products!$A$1:$G$1,0))</f>
        <v>0</v>
      </c>
      <c r="N341" s="3">
        <f t="shared" si="10"/>
        <v>198.46</v>
      </c>
      <c r="O341" t="str">
        <f t="shared" si="11"/>
        <v>Furnishings</v>
      </c>
    </row>
    <row r="342" spans="1:15" x14ac:dyDescent="0.55000000000000004">
      <c r="A342" t="s">
        <v>1375</v>
      </c>
      <c r="B342" s="2">
        <v>44057</v>
      </c>
      <c r="C342" t="s">
        <v>1376</v>
      </c>
      <c r="D342" t="s">
        <v>1063</v>
      </c>
      <c r="E342">
        <v>6</v>
      </c>
      <c r="F342" t="str">
        <f>_xlfn.XLOOKUP(orders!C342,customers!A342:A2462,customers!B342:B2462,,0)</f>
        <v>Marc Crier</v>
      </c>
      <c r="G342" t="str">
        <v>Consumer</v>
      </c>
      <c r="H342" t="str">
        <v>Lafayette</v>
      </c>
      <c r="I342" t="str">
        <v>Louisiana</v>
      </c>
      <c r="J342" t="str">
        <v>South</v>
      </c>
      <c r="K342" t="str">
        <f>INDEX(products!$A$1:$G$2122,MATCH(orders!$D342,products!$A$1:$A$2122,0),MATCH(orders!K$1,products!$A$1:$G$1,0))</f>
        <v>Cha</v>
      </c>
      <c r="L342" s="3">
        <f>INDEX(products!$A$1:$G$2122,MATCH(orders!$D342,products!$A$1:$A$2122,0),MATCH(orders!L$1,products!$A$1:$G$1,0))</f>
        <v>86.25</v>
      </c>
      <c r="M342">
        <f>INDEX(products!$A$1:$G$2122,MATCH(orders!$D342,products!$A$1:$A$2122,0),MATCH(orders!M$1,products!$A$1:$G$1,0))</f>
        <v>0</v>
      </c>
      <c r="N342" s="3">
        <f t="shared" si="10"/>
        <v>517.5</v>
      </c>
      <c r="O342" t="str">
        <f t="shared" si="11"/>
        <v>Chairs</v>
      </c>
    </row>
    <row r="343" spans="1:15" x14ac:dyDescent="0.55000000000000004">
      <c r="A343" t="s">
        <v>1380</v>
      </c>
      <c r="B343" s="2">
        <v>43597</v>
      </c>
      <c r="C343" t="s">
        <v>616</v>
      </c>
      <c r="D343" t="s">
        <v>1381</v>
      </c>
      <c r="E343">
        <v>5</v>
      </c>
      <c r="F343" t="str">
        <f>_xlfn.XLOOKUP(orders!C343,customers!A343:A2463,customers!B343:B2463,,0)</f>
        <v>Alan Shonely</v>
      </c>
      <c r="G343" t="str">
        <v>Consumer</v>
      </c>
      <c r="H343" t="str">
        <v>Tampa</v>
      </c>
      <c r="I343" t="str">
        <v>Florida</v>
      </c>
      <c r="J343" t="str">
        <v>South</v>
      </c>
      <c r="K343" t="str">
        <f>INDEX(products!$A$1:$G$2122,MATCH(orders!$D343,products!$A$1:$A$2122,0),MATCH(orders!K$1,products!$A$1:$G$1,0))</f>
        <v>Fur</v>
      </c>
      <c r="L343" s="3">
        <f>INDEX(products!$A$1:$G$2122,MATCH(orders!$D343,products!$A$1:$A$2122,0),MATCH(orders!L$1,products!$A$1:$G$1,0))</f>
        <v>4.4800000000000004</v>
      </c>
      <c r="M343">
        <f>INDEX(products!$A$1:$G$2122,MATCH(orders!$D343,products!$A$1:$A$2122,0),MATCH(orders!M$1,products!$A$1:$G$1,0))</f>
        <v>0.2</v>
      </c>
      <c r="N343" s="3">
        <f t="shared" si="10"/>
        <v>17.920000000000002</v>
      </c>
      <c r="O343" t="str">
        <f t="shared" si="11"/>
        <v>Furnishings</v>
      </c>
    </row>
    <row r="344" spans="1:15" x14ac:dyDescent="0.55000000000000004">
      <c r="A344" t="s">
        <v>1383</v>
      </c>
      <c r="B344" s="2">
        <v>44258</v>
      </c>
      <c r="C344" t="s">
        <v>1384</v>
      </c>
      <c r="D344" t="s">
        <v>152</v>
      </c>
      <c r="E344">
        <v>3</v>
      </c>
      <c r="F344" t="str">
        <f>_xlfn.XLOOKUP(orders!C344,customers!A344:A2464,customers!B344:B2464,,0)</f>
        <v>Toby Braunhardt</v>
      </c>
      <c r="G344" t="str">
        <v>Consumer</v>
      </c>
      <c r="H344" t="str">
        <v>Washington</v>
      </c>
      <c r="I344" t="str">
        <v>District of Columbia</v>
      </c>
      <c r="J344" t="str">
        <v>East</v>
      </c>
      <c r="K344" t="str">
        <f>INDEX(products!$A$1:$G$2122,MATCH(orders!$D344,products!$A$1:$A$2122,0),MATCH(orders!K$1,products!$A$1:$G$1,0))</f>
        <v>Fur</v>
      </c>
      <c r="L344" s="3">
        <f>INDEX(products!$A$1:$G$2122,MATCH(orders!$D344,products!$A$1:$A$2122,0),MATCH(orders!L$1,products!$A$1:$G$1,0))</f>
        <v>13.790000000000001</v>
      </c>
      <c r="M344">
        <f>INDEX(products!$A$1:$G$2122,MATCH(orders!$D344,products!$A$1:$A$2122,0),MATCH(orders!M$1,products!$A$1:$G$1,0))</f>
        <v>0</v>
      </c>
      <c r="N344" s="3">
        <f t="shared" si="10"/>
        <v>41.370000000000005</v>
      </c>
      <c r="O344" t="str">
        <f t="shared" si="11"/>
        <v>Furnishings</v>
      </c>
    </row>
    <row r="345" spans="1:15" x14ac:dyDescent="0.55000000000000004">
      <c r="A345" t="s">
        <v>1386</v>
      </c>
      <c r="B345" s="2">
        <v>43872</v>
      </c>
      <c r="C345" t="s">
        <v>1028</v>
      </c>
      <c r="D345" t="s">
        <v>623</v>
      </c>
      <c r="E345">
        <v>7</v>
      </c>
      <c r="F345" t="str">
        <f>_xlfn.XLOOKUP(orders!C345,customers!A345:A2465,customers!B345:B2465,,0)</f>
        <v>Hunter Lopez</v>
      </c>
      <c r="G345" t="str">
        <v>Consumer</v>
      </c>
      <c r="H345" t="str">
        <v>Jonesboro</v>
      </c>
      <c r="I345" t="str">
        <v>Arkansas</v>
      </c>
      <c r="J345" t="str">
        <v>South</v>
      </c>
      <c r="K345" t="str">
        <f>INDEX(products!$A$1:$G$2122,MATCH(orders!$D345,products!$A$1:$A$2122,0),MATCH(orders!K$1,products!$A$1:$G$1,0))</f>
        <v>Fur</v>
      </c>
      <c r="L345" s="3">
        <f>INDEX(products!$A$1:$G$2122,MATCH(orders!$D345,products!$A$1:$A$2122,0),MATCH(orders!L$1,products!$A$1:$G$1,0))</f>
        <v>4.97</v>
      </c>
      <c r="M345">
        <f>INDEX(products!$A$1:$G$2122,MATCH(orders!$D345,products!$A$1:$A$2122,0),MATCH(orders!M$1,products!$A$1:$G$1,0))</f>
        <v>0</v>
      </c>
      <c r="N345" s="3">
        <f t="shared" si="10"/>
        <v>34.79</v>
      </c>
      <c r="O345" t="str">
        <f t="shared" si="11"/>
        <v>Furnishings</v>
      </c>
    </row>
    <row r="346" spans="1:15" x14ac:dyDescent="0.55000000000000004">
      <c r="A346" t="s">
        <v>1387</v>
      </c>
      <c r="B346" s="2">
        <v>43582</v>
      </c>
      <c r="C346" t="s">
        <v>1388</v>
      </c>
      <c r="D346" t="s">
        <v>494</v>
      </c>
      <c r="E346">
        <v>4</v>
      </c>
      <c r="F346" t="str">
        <f>_xlfn.XLOOKUP(orders!C346,customers!A346:A2466,customers!B346:B2466,,0)</f>
        <v>Michael Moore</v>
      </c>
      <c r="G346" t="str">
        <v>Consumer</v>
      </c>
      <c r="H346" t="str">
        <v>New York City</v>
      </c>
      <c r="I346" t="str">
        <v>New York</v>
      </c>
      <c r="J346" t="str">
        <v>East</v>
      </c>
      <c r="K346" t="str">
        <f>INDEX(products!$A$1:$G$2122,MATCH(orders!$D346,products!$A$1:$A$2122,0),MATCH(orders!K$1,products!$A$1:$G$1,0))</f>
        <v>Tab</v>
      </c>
      <c r="L346" s="3">
        <f>INDEX(products!$A$1:$G$2122,MATCH(orders!$D346,products!$A$1:$A$2122,0),MATCH(orders!L$1,products!$A$1:$G$1,0))</f>
        <v>424.21000000000004</v>
      </c>
      <c r="M346">
        <f>INDEX(products!$A$1:$G$2122,MATCH(orders!$D346,products!$A$1:$A$2122,0),MATCH(orders!M$1,products!$A$1:$G$1,0))</f>
        <v>0.5</v>
      </c>
      <c r="N346" s="3">
        <f t="shared" si="10"/>
        <v>848.42000000000007</v>
      </c>
      <c r="O346" t="str">
        <f t="shared" si="11"/>
        <v>Tables</v>
      </c>
    </row>
    <row r="347" spans="1:15" x14ac:dyDescent="0.55000000000000004">
      <c r="A347" t="s">
        <v>1390</v>
      </c>
      <c r="B347" s="2">
        <v>44646</v>
      </c>
      <c r="C347" t="s">
        <v>626</v>
      </c>
      <c r="D347" t="s">
        <v>1122</v>
      </c>
      <c r="E347">
        <v>2</v>
      </c>
      <c r="F347" t="str">
        <f>_xlfn.XLOOKUP(orders!C347,customers!A347:A2467,customers!B347:B2467,,0)</f>
        <v>Sylvia Foulston</v>
      </c>
      <c r="G347" t="str">
        <v>Corporate</v>
      </c>
      <c r="H347" t="str">
        <v>Dearborn</v>
      </c>
      <c r="I347" t="str">
        <v>Michigan</v>
      </c>
      <c r="J347" t="str">
        <v>Central</v>
      </c>
      <c r="K347" t="str">
        <f>INDEX(products!$A$1:$G$2122,MATCH(orders!$D347,products!$A$1:$A$2122,0),MATCH(orders!K$1,products!$A$1:$G$1,0))</f>
        <v>Fur</v>
      </c>
      <c r="L347" s="3">
        <f>INDEX(products!$A$1:$G$2122,MATCH(orders!$D347,products!$A$1:$A$2122,0),MATCH(orders!L$1,products!$A$1:$G$1,0))</f>
        <v>27.42</v>
      </c>
      <c r="M347">
        <f>INDEX(products!$A$1:$G$2122,MATCH(orders!$D347,products!$A$1:$A$2122,0),MATCH(orders!M$1,products!$A$1:$G$1,0))</f>
        <v>0.2</v>
      </c>
      <c r="N347" s="3">
        <f t="shared" si="10"/>
        <v>43.872000000000007</v>
      </c>
      <c r="O347" t="str">
        <f t="shared" si="11"/>
        <v>Furnishings</v>
      </c>
    </row>
    <row r="348" spans="1:15" x14ac:dyDescent="0.55000000000000004">
      <c r="A348" t="s">
        <v>1391</v>
      </c>
      <c r="B348" s="2">
        <v>44102</v>
      </c>
      <c r="C348" t="s">
        <v>1392</v>
      </c>
      <c r="D348" t="s">
        <v>1394</v>
      </c>
      <c r="E348">
        <v>2</v>
      </c>
      <c r="F348" t="str">
        <f>_xlfn.XLOOKUP(orders!C348,customers!A348:A2468,customers!B348:B2468,,0)</f>
        <v>Sean Braxton</v>
      </c>
      <c r="G348" t="str">
        <v>Corporate</v>
      </c>
      <c r="H348" t="str">
        <v>Philadelphia</v>
      </c>
      <c r="I348" t="str">
        <v>Pennsylvania</v>
      </c>
      <c r="J348" t="str">
        <v>East</v>
      </c>
      <c r="K348" t="str">
        <f>INDEX(products!$A$1:$G$2122,MATCH(orders!$D348,products!$A$1:$A$2122,0),MATCH(orders!K$1,products!$A$1:$G$1,0))</f>
        <v>Fur</v>
      </c>
      <c r="L348" s="3">
        <f>INDEX(products!$A$1:$G$2122,MATCH(orders!$D348,products!$A$1:$A$2122,0),MATCH(orders!L$1,products!$A$1:$G$1,0))</f>
        <v>26.48</v>
      </c>
      <c r="M348">
        <f>INDEX(products!$A$1:$G$2122,MATCH(orders!$D348,products!$A$1:$A$2122,0),MATCH(orders!M$1,products!$A$1:$G$1,0))</f>
        <v>0.2</v>
      </c>
      <c r="N348" s="3">
        <f t="shared" si="10"/>
        <v>42.368000000000002</v>
      </c>
      <c r="O348" t="str">
        <f t="shared" si="11"/>
        <v>Furnishings</v>
      </c>
    </row>
    <row r="349" spans="1:15" x14ac:dyDescent="0.55000000000000004">
      <c r="A349" t="s">
        <v>1396</v>
      </c>
      <c r="B349" s="2">
        <v>43762</v>
      </c>
      <c r="C349" t="s">
        <v>1041</v>
      </c>
      <c r="D349" t="s">
        <v>775</v>
      </c>
      <c r="E349">
        <v>3</v>
      </c>
      <c r="F349" t="str">
        <f>_xlfn.XLOOKUP(orders!C349,customers!A349:A2469,customers!B349:B2469,,0)</f>
        <v>Claudia Bergmann</v>
      </c>
      <c r="G349" t="str">
        <v>Corporate</v>
      </c>
      <c r="H349" t="str">
        <v>Cuyahoga Falls</v>
      </c>
      <c r="I349" t="str">
        <v>Ohio</v>
      </c>
      <c r="J349" t="str">
        <v>East</v>
      </c>
      <c r="K349" t="str">
        <f>INDEX(products!$A$1:$G$2122,MATCH(orders!$D349,products!$A$1:$A$2122,0),MATCH(orders!K$1,products!$A$1:$G$1,0))</f>
        <v>Fur</v>
      </c>
      <c r="L349" s="3">
        <f>INDEX(products!$A$1:$G$2122,MATCH(orders!$D349,products!$A$1:$A$2122,0),MATCH(orders!L$1,products!$A$1:$G$1,0))</f>
        <v>4.9399999999999995</v>
      </c>
      <c r="M349">
        <f>INDEX(products!$A$1:$G$2122,MATCH(orders!$D349,products!$A$1:$A$2122,0),MATCH(orders!M$1,products!$A$1:$G$1,0))</f>
        <v>0</v>
      </c>
      <c r="N349" s="3">
        <f t="shared" si="10"/>
        <v>14.819999999999999</v>
      </c>
      <c r="O349" t="str">
        <f t="shared" si="11"/>
        <v>Furnishings</v>
      </c>
    </row>
    <row r="350" spans="1:15" x14ac:dyDescent="0.55000000000000004">
      <c r="A350" t="s">
        <v>1397</v>
      </c>
      <c r="B350" s="2">
        <v>44412</v>
      </c>
      <c r="C350" t="s">
        <v>1398</v>
      </c>
      <c r="D350" t="s">
        <v>763</v>
      </c>
      <c r="E350">
        <v>2</v>
      </c>
      <c r="F350" t="str">
        <f>_xlfn.XLOOKUP(orders!C350,customers!A350:A2470,customers!B350:B2470,,0)</f>
        <v>Anthony Witt</v>
      </c>
      <c r="G350" t="str">
        <v>Consumer</v>
      </c>
      <c r="H350" t="str">
        <v>Philadelphia</v>
      </c>
      <c r="I350" t="str">
        <v>Pennsylvania</v>
      </c>
      <c r="J350" t="str">
        <v>East</v>
      </c>
      <c r="K350" t="str">
        <f>INDEX(products!$A$1:$G$2122,MATCH(orders!$D350,products!$A$1:$A$2122,0),MATCH(orders!K$1,products!$A$1:$G$1,0))</f>
        <v>Fur</v>
      </c>
      <c r="L350" s="3">
        <f>INDEX(products!$A$1:$G$2122,MATCH(orders!$D350,products!$A$1:$A$2122,0),MATCH(orders!L$1,products!$A$1:$G$1,0))</f>
        <v>194.3</v>
      </c>
      <c r="M350">
        <f>INDEX(products!$A$1:$G$2122,MATCH(orders!$D350,products!$A$1:$A$2122,0),MATCH(orders!M$1,products!$A$1:$G$1,0))</f>
        <v>0.2</v>
      </c>
      <c r="N350" s="3">
        <f t="shared" si="10"/>
        <v>310.88000000000005</v>
      </c>
      <c r="O350" t="str">
        <f t="shared" si="11"/>
        <v>Furnishings</v>
      </c>
    </row>
    <row r="351" spans="1:15" x14ac:dyDescent="0.55000000000000004">
      <c r="A351" t="s">
        <v>1400</v>
      </c>
      <c r="B351" s="2">
        <v>43828</v>
      </c>
      <c r="C351" t="s">
        <v>1401</v>
      </c>
      <c r="D351" t="s">
        <v>49</v>
      </c>
      <c r="E351">
        <v>6</v>
      </c>
      <c r="F351" t="str">
        <f>_xlfn.XLOOKUP(orders!C351,customers!A351:A2471,customers!B351:B2471,,0)</f>
        <v>Troy Staebel</v>
      </c>
      <c r="G351" t="str">
        <v>Consumer</v>
      </c>
      <c r="H351" t="str">
        <v>Philadelphia</v>
      </c>
      <c r="I351" t="str">
        <v>Pennsylvania</v>
      </c>
      <c r="J351" t="str">
        <v>East</v>
      </c>
      <c r="K351" t="str">
        <f>INDEX(products!$A$1:$G$2122,MATCH(orders!$D351,products!$A$1:$A$2122,0),MATCH(orders!K$1,products!$A$1:$G$1,0))</f>
        <v>Tab</v>
      </c>
      <c r="L351" s="3">
        <f>INDEX(products!$A$1:$G$2122,MATCH(orders!$D351,products!$A$1:$A$2122,0),MATCH(orders!L$1,products!$A$1:$G$1,0))</f>
        <v>236.97</v>
      </c>
      <c r="M351">
        <f>INDEX(products!$A$1:$G$2122,MATCH(orders!$D351,products!$A$1:$A$2122,0),MATCH(orders!M$1,products!$A$1:$G$1,0))</f>
        <v>0.2</v>
      </c>
      <c r="N351" s="3">
        <f t="shared" si="10"/>
        <v>1137.4559999999999</v>
      </c>
      <c r="O351" t="str">
        <f t="shared" si="11"/>
        <v>Tables</v>
      </c>
    </row>
    <row r="352" spans="1:15" x14ac:dyDescent="0.55000000000000004">
      <c r="A352" t="s">
        <v>1403</v>
      </c>
      <c r="B352" s="2">
        <v>43796</v>
      </c>
      <c r="C352" t="s">
        <v>1404</v>
      </c>
      <c r="D352" t="s">
        <v>593</v>
      </c>
      <c r="E352">
        <v>5</v>
      </c>
      <c r="F352" t="str">
        <f>_xlfn.XLOOKUP(orders!C352,customers!A352:A2472,customers!B352:B2472,,0)</f>
        <v>Henia Zydlo</v>
      </c>
      <c r="G352" t="str">
        <v>Consumer</v>
      </c>
      <c r="H352" t="str">
        <v>Columbus</v>
      </c>
      <c r="I352" t="str">
        <v>Ohio</v>
      </c>
      <c r="J352" t="str">
        <v>East</v>
      </c>
      <c r="K352" t="str">
        <f>INDEX(products!$A$1:$G$2122,MATCH(orders!$D352,products!$A$1:$A$2122,0),MATCH(orders!K$1,products!$A$1:$G$1,0))</f>
        <v>Fur</v>
      </c>
      <c r="L352" s="3">
        <f>INDEX(products!$A$1:$G$2122,MATCH(orders!$D352,products!$A$1:$A$2122,0),MATCH(orders!L$1,products!$A$1:$G$1,0))</f>
        <v>5.47</v>
      </c>
      <c r="M352">
        <f>INDEX(products!$A$1:$G$2122,MATCH(orders!$D352,products!$A$1:$A$2122,0),MATCH(orders!M$1,products!$A$1:$G$1,0))</f>
        <v>0.2</v>
      </c>
      <c r="N352" s="3">
        <f t="shared" si="10"/>
        <v>21.88</v>
      </c>
      <c r="O352" t="str">
        <f t="shared" si="11"/>
        <v>Furnishings</v>
      </c>
    </row>
    <row r="353" spans="1:15" x14ac:dyDescent="0.55000000000000004">
      <c r="A353" t="s">
        <v>1406</v>
      </c>
      <c r="B353" s="2">
        <v>43890</v>
      </c>
      <c r="C353" t="s">
        <v>174</v>
      </c>
      <c r="D353" t="s">
        <v>1035</v>
      </c>
      <c r="E353">
        <v>6</v>
      </c>
      <c r="F353" t="str">
        <f>_xlfn.XLOOKUP(orders!C353,customers!A353:A2473,customers!B353:B2473,,0)</f>
        <v>Steven Cartwright</v>
      </c>
      <c r="G353" t="str">
        <v>Consumer</v>
      </c>
      <c r="H353" t="str">
        <v>Wilmington</v>
      </c>
      <c r="I353" t="str">
        <v>Delaware</v>
      </c>
      <c r="J353" t="str">
        <v>East</v>
      </c>
      <c r="K353" t="str">
        <f>INDEX(products!$A$1:$G$2122,MATCH(orders!$D353,products!$A$1:$A$2122,0),MATCH(orders!K$1,products!$A$1:$G$1,0))</f>
        <v>Tab</v>
      </c>
      <c r="L353" s="3">
        <f>INDEX(products!$A$1:$G$2122,MATCH(orders!$D353,products!$A$1:$A$2122,0),MATCH(orders!L$1,products!$A$1:$G$1,0))</f>
        <v>85.98</v>
      </c>
      <c r="M353">
        <f>INDEX(products!$A$1:$G$2122,MATCH(orders!$D353,products!$A$1:$A$2122,0),MATCH(orders!M$1,products!$A$1:$G$1,0))</f>
        <v>0</v>
      </c>
      <c r="N353" s="3">
        <f t="shared" si="10"/>
        <v>515.88</v>
      </c>
      <c r="O353" t="str">
        <f t="shared" si="11"/>
        <v>Tables</v>
      </c>
    </row>
    <row r="354" spans="1:15" x14ac:dyDescent="0.55000000000000004">
      <c r="A354" t="s">
        <v>1407</v>
      </c>
      <c r="B354" s="2">
        <v>44227</v>
      </c>
      <c r="C354" t="s">
        <v>1408</v>
      </c>
      <c r="D354" t="s">
        <v>553</v>
      </c>
      <c r="E354">
        <v>9</v>
      </c>
      <c r="F354" t="str">
        <f>_xlfn.XLOOKUP(orders!C354,customers!A354:A2474,customers!B354:B2474,,0)</f>
        <v>Natalie DeCherney</v>
      </c>
      <c r="G354" t="str">
        <v>Consumer</v>
      </c>
      <c r="H354" t="str">
        <v>New York City</v>
      </c>
      <c r="I354" t="str">
        <v>New York</v>
      </c>
      <c r="J354" t="str">
        <v>East</v>
      </c>
      <c r="K354" t="str">
        <f>INDEX(products!$A$1:$G$2122,MATCH(orders!$D354,products!$A$1:$A$2122,0),MATCH(orders!K$1,products!$A$1:$G$1,0))</f>
        <v>Cha</v>
      </c>
      <c r="L354" s="3">
        <f>INDEX(products!$A$1:$G$2122,MATCH(orders!$D354,products!$A$1:$A$2122,0),MATCH(orders!L$1,products!$A$1:$G$1,0))</f>
        <v>238.4</v>
      </c>
      <c r="M354">
        <f>INDEX(products!$A$1:$G$2122,MATCH(orders!$D354,products!$A$1:$A$2122,0),MATCH(orders!M$1,products!$A$1:$G$1,0))</f>
        <v>0.2</v>
      </c>
      <c r="N354" s="3">
        <f t="shared" si="10"/>
        <v>1716.48</v>
      </c>
      <c r="O354" t="str">
        <f t="shared" si="11"/>
        <v>Chairs</v>
      </c>
    </row>
    <row r="355" spans="1:15" x14ac:dyDescent="0.55000000000000004">
      <c r="A355" t="s">
        <v>1410</v>
      </c>
      <c r="B355" s="2">
        <v>44729</v>
      </c>
      <c r="C355" t="s">
        <v>1411</v>
      </c>
      <c r="D355" t="s">
        <v>96</v>
      </c>
      <c r="E355">
        <v>1</v>
      </c>
      <c r="F355" t="str">
        <f>_xlfn.XLOOKUP(orders!C355,customers!A355:A2475,customers!B355:B2475,,0)</f>
        <v>Jamie Kunitz</v>
      </c>
      <c r="G355" t="str">
        <v>Consumer</v>
      </c>
      <c r="H355" t="str">
        <v>San Francisco</v>
      </c>
      <c r="I355" t="str">
        <v>California</v>
      </c>
      <c r="J355" t="str">
        <v>West</v>
      </c>
      <c r="K355" t="str">
        <f>INDEX(products!$A$1:$G$2122,MATCH(orders!$D355,products!$A$1:$A$2122,0),MATCH(orders!K$1,products!$A$1:$G$1,0))</f>
        <v>Cha</v>
      </c>
      <c r="L355" s="3">
        <f>INDEX(products!$A$1:$G$2122,MATCH(orders!$D355,products!$A$1:$A$2122,0),MATCH(orders!L$1,products!$A$1:$G$1,0))</f>
        <v>89.99</v>
      </c>
      <c r="M355">
        <f>INDEX(products!$A$1:$G$2122,MATCH(orders!$D355,products!$A$1:$A$2122,0),MATCH(orders!M$1,products!$A$1:$G$1,0))</f>
        <v>0</v>
      </c>
      <c r="N355" s="3">
        <f t="shared" si="10"/>
        <v>89.99</v>
      </c>
      <c r="O355" t="str">
        <f t="shared" si="11"/>
        <v>Chairs</v>
      </c>
    </row>
    <row r="356" spans="1:15" x14ac:dyDescent="0.55000000000000004">
      <c r="A356" t="s">
        <v>1413</v>
      </c>
      <c r="B356" s="2">
        <v>43864</v>
      </c>
      <c r="C356" t="s">
        <v>1414</v>
      </c>
      <c r="D356" t="s">
        <v>242</v>
      </c>
      <c r="E356">
        <v>7</v>
      </c>
      <c r="F356" t="str">
        <f>_xlfn.XLOOKUP(orders!C356,customers!A356:A2476,customers!B356:B2476,,0)</f>
        <v>Michelle Moray</v>
      </c>
      <c r="G356" t="str">
        <v>Consumer</v>
      </c>
      <c r="H356" t="str">
        <v>Chicago</v>
      </c>
      <c r="I356" t="str">
        <v>Illinois</v>
      </c>
      <c r="J356" t="str">
        <v>Central</v>
      </c>
      <c r="K356" t="str">
        <f>INDEX(products!$A$1:$G$2122,MATCH(orders!$D356,products!$A$1:$A$2122,0),MATCH(orders!K$1,products!$A$1:$G$1,0))</f>
        <v>Tab</v>
      </c>
      <c r="L356" s="3">
        <f>INDEX(products!$A$1:$G$2122,MATCH(orders!$D356,products!$A$1:$A$2122,0),MATCH(orders!L$1,products!$A$1:$G$1,0))</f>
        <v>218.75</v>
      </c>
      <c r="M356">
        <f>INDEX(products!$A$1:$G$2122,MATCH(orders!$D356,products!$A$1:$A$2122,0),MATCH(orders!M$1,products!$A$1:$G$1,0))</f>
        <v>0.5</v>
      </c>
      <c r="N356" s="3">
        <f t="shared" si="10"/>
        <v>765.625</v>
      </c>
      <c r="O356" t="str">
        <f t="shared" si="11"/>
        <v>Tables</v>
      </c>
    </row>
    <row r="357" spans="1:15" x14ac:dyDescent="0.55000000000000004">
      <c r="A357" t="s">
        <v>1416</v>
      </c>
      <c r="B357" s="2">
        <v>44586</v>
      </c>
      <c r="C357" t="s">
        <v>1417</v>
      </c>
      <c r="D357" t="s">
        <v>1419</v>
      </c>
      <c r="E357">
        <v>2</v>
      </c>
      <c r="F357" t="str">
        <f>_xlfn.XLOOKUP(orders!C357,customers!A357:A2477,customers!B357:B2477,,0)</f>
        <v>Debra Catini</v>
      </c>
      <c r="G357" t="str">
        <v>Consumer</v>
      </c>
      <c r="H357" t="str">
        <v>San Francisco</v>
      </c>
      <c r="I357" t="str">
        <v>California</v>
      </c>
      <c r="J357" t="str">
        <v>West</v>
      </c>
      <c r="K357" t="str">
        <f>INDEX(products!$A$1:$G$2122,MATCH(orders!$D357,products!$A$1:$A$2122,0),MATCH(orders!K$1,products!$A$1:$G$1,0))</f>
        <v>BkCs</v>
      </c>
      <c r="L357" s="3">
        <f>INDEX(products!$A$1:$G$2122,MATCH(orders!$D357,products!$A$1:$A$2122,0),MATCH(orders!L$1,products!$A$1:$G$1,0))</f>
        <v>180.98000000000002</v>
      </c>
      <c r="M357">
        <f>INDEX(products!$A$1:$G$2122,MATCH(orders!$D357,products!$A$1:$A$2122,0),MATCH(orders!M$1,products!$A$1:$G$1,0))</f>
        <v>0.15</v>
      </c>
      <c r="N357" s="3">
        <f t="shared" si="10"/>
        <v>307.666</v>
      </c>
      <c r="O357" t="str">
        <f t="shared" si="11"/>
        <v>Book Cases</v>
      </c>
    </row>
    <row r="358" spans="1:15" x14ac:dyDescent="0.55000000000000004">
      <c r="A358" t="s">
        <v>1421</v>
      </c>
      <c r="B358" s="2">
        <v>43951</v>
      </c>
      <c r="C358" t="s">
        <v>1422</v>
      </c>
      <c r="D358" t="s">
        <v>1424</v>
      </c>
      <c r="E358">
        <v>4</v>
      </c>
      <c r="F358" t="str">
        <f>_xlfn.XLOOKUP(orders!C358,customers!A358:A2478,customers!B358:B2478,,0)</f>
        <v>Bradley Nguyen</v>
      </c>
      <c r="G358" t="str">
        <v>Consumer</v>
      </c>
      <c r="H358" t="str">
        <v>New York City</v>
      </c>
      <c r="I358" t="str">
        <v>New York</v>
      </c>
      <c r="J358" t="str">
        <v>East</v>
      </c>
      <c r="K358" t="str">
        <f>INDEX(products!$A$1:$G$2122,MATCH(orders!$D358,products!$A$1:$A$2122,0),MATCH(orders!K$1,products!$A$1:$G$1,0))</f>
        <v>Fur</v>
      </c>
      <c r="L358" s="3">
        <f>INDEX(products!$A$1:$G$2122,MATCH(orders!$D358,products!$A$1:$A$2122,0),MATCH(orders!L$1,products!$A$1:$G$1,0))</f>
        <v>8.98</v>
      </c>
      <c r="M358">
        <f>INDEX(products!$A$1:$G$2122,MATCH(orders!$D358,products!$A$1:$A$2122,0),MATCH(orders!M$1,products!$A$1:$G$1,0))</f>
        <v>0</v>
      </c>
      <c r="N358" s="3">
        <f t="shared" si="10"/>
        <v>35.92</v>
      </c>
      <c r="O358" t="str">
        <f t="shared" si="11"/>
        <v>Furnishings</v>
      </c>
    </row>
    <row r="359" spans="1:15" x14ac:dyDescent="0.55000000000000004">
      <c r="A359" t="s">
        <v>1421</v>
      </c>
      <c r="B359" s="2">
        <v>44317</v>
      </c>
      <c r="C359" t="s">
        <v>1422</v>
      </c>
      <c r="D359" t="s">
        <v>623</v>
      </c>
      <c r="E359">
        <v>8</v>
      </c>
      <c r="F359" t="str">
        <f>_xlfn.XLOOKUP(orders!C359,customers!A359:A2479,customers!B359:B2479,,0)</f>
        <v>Bradley Nguyen</v>
      </c>
      <c r="G359" t="str">
        <v>Consumer</v>
      </c>
      <c r="H359" t="str">
        <v>New York City</v>
      </c>
      <c r="I359" t="str">
        <v>New York</v>
      </c>
      <c r="J359" t="str">
        <v>East</v>
      </c>
      <c r="K359" t="str">
        <f>INDEX(products!$A$1:$G$2122,MATCH(orders!$D359,products!$A$1:$A$2122,0),MATCH(orders!K$1,products!$A$1:$G$1,0))</f>
        <v>Fur</v>
      </c>
      <c r="L359" s="3">
        <f>INDEX(products!$A$1:$G$2122,MATCH(orders!$D359,products!$A$1:$A$2122,0),MATCH(orders!L$1,products!$A$1:$G$1,0))</f>
        <v>4.97</v>
      </c>
      <c r="M359">
        <f>INDEX(products!$A$1:$G$2122,MATCH(orders!$D359,products!$A$1:$A$2122,0),MATCH(orders!M$1,products!$A$1:$G$1,0))</f>
        <v>0</v>
      </c>
      <c r="N359" s="3">
        <f t="shared" si="10"/>
        <v>39.76</v>
      </c>
      <c r="O359" t="str">
        <f t="shared" si="11"/>
        <v>Furnishings</v>
      </c>
    </row>
    <row r="360" spans="1:15" x14ac:dyDescent="0.55000000000000004">
      <c r="A360" t="s">
        <v>1426</v>
      </c>
      <c r="B360" s="2">
        <v>44497</v>
      </c>
      <c r="C360" t="s">
        <v>1427</v>
      </c>
      <c r="D360" t="s">
        <v>1429</v>
      </c>
      <c r="E360">
        <v>3</v>
      </c>
      <c r="F360" t="str">
        <f>_xlfn.XLOOKUP(orders!C360,customers!A360:A2480,customers!B360:B2480,,0)</f>
        <v>Katherine Ducich</v>
      </c>
      <c r="G360" t="str">
        <v>Consumer</v>
      </c>
      <c r="H360" t="str">
        <v>Chicago</v>
      </c>
      <c r="I360" t="str">
        <v>Illinois</v>
      </c>
      <c r="J360" t="str">
        <v>Central</v>
      </c>
      <c r="K360" t="str">
        <f>INDEX(products!$A$1:$G$2122,MATCH(orders!$D360,products!$A$1:$A$2122,0),MATCH(orders!K$1,products!$A$1:$G$1,0))</f>
        <v>BkCs</v>
      </c>
      <c r="L360" s="3">
        <f>INDEX(products!$A$1:$G$2122,MATCH(orders!$D360,products!$A$1:$A$2122,0),MATCH(orders!L$1,products!$A$1:$G$1,0))</f>
        <v>170.98000000000002</v>
      </c>
      <c r="M360">
        <f>INDEX(products!$A$1:$G$2122,MATCH(orders!$D360,products!$A$1:$A$2122,0),MATCH(orders!M$1,products!$A$1:$G$1,0))</f>
        <v>0.3</v>
      </c>
      <c r="N360" s="3">
        <f t="shared" si="10"/>
        <v>359.05799999999999</v>
      </c>
      <c r="O360" t="str">
        <f t="shared" si="11"/>
        <v>Book Cases</v>
      </c>
    </row>
    <row r="361" spans="1:15" x14ac:dyDescent="0.55000000000000004">
      <c r="A361" t="s">
        <v>1431</v>
      </c>
      <c r="B361" s="2">
        <v>44437</v>
      </c>
      <c r="C361" t="s">
        <v>1432</v>
      </c>
      <c r="D361" t="s">
        <v>1434</v>
      </c>
      <c r="E361">
        <v>5</v>
      </c>
      <c r="F361" t="str">
        <f>_xlfn.XLOOKUP(orders!C361,customers!A361:A2481,customers!B361:B2481,,0)</f>
        <v>Filia McAdams</v>
      </c>
      <c r="G361" t="str">
        <v>Corporate</v>
      </c>
      <c r="H361" t="str">
        <v>Dublin</v>
      </c>
      <c r="I361" t="str">
        <v>Ohio</v>
      </c>
      <c r="J361" t="str">
        <v>East</v>
      </c>
      <c r="K361" t="str">
        <f>INDEX(products!$A$1:$G$2122,MATCH(orders!$D361,products!$A$1:$A$2122,0),MATCH(orders!K$1,products!$A$1:$G$1,0))</f>
        <v>Tab</v>
      </c>
      <c r="L361" s="3">
        <f>INDEX(products!$A$1:$G$2122,MATCH(orders!$D361,products!$A$1:$A$2122,0),MATCH(orders!L$1,products!$A$1:$G$1,0))</f>
        <v>349.45</v>
      </c>
      <c r="M361">
        <f>INDEX(products!$A$1:$G$2122,MATCH(orders!$D361,products!$A$1:$A$2122,0),MATCH(orders!M$1,products!$A$1:$G$1,0))</f>
        <v>0.4</v>
      </c>
      <c r="N361" s="3">
        <f t="shared" si="10"/>
        <v>1048.3499999999999</v>
      </c>
      <c r="O361" t="str">
        <f t="shared" si="11"/>
        <v>Tables</v>
      </c>
    </row>
    <row r="362" spans="1:15" x14ac:dyDescent="0.55000000000000004">
      <c r="A362" t="s">
        <v>1436</v>
      </c>
      <c r="B362" s="2">
        <v>43826</v>
      </c>
      <c r="C362" t="s">
        <v>1345</v>
      </c>
      <c r="D362" t="s">
        <v>1381</v>
      </c>
      <c r="E362">
        <v>2</v>
      </c>
      <c r="F362" t="str">
        <f>_xlfn.XLOOKUP(orders!C362,customers!A362:A2482,customers!B362:B2482,,0)</f>
        <v>Mick Crebagga</v>
      </c>
      <c r="G362" t="str">
        <v>Consumer</v>
      </c>
      <c r="H362" t="str">
        <v>El Paso</v>
      </c>
      <c r="I362" t="str">
        <v>Texas</v>
      </c>
      <c r="J362" t="str">
        <v>Central</v>
      </c>
      <c r="K362" t="str">
        <f>INDEX(products!$A$1:$G$2122,MATCH(orders!$D362,products!$A$1:$A$2122,0),MATCH(orders!K$1,products!$A$1:$G$1,0))</f>
        <v>Fur</v>
      </c>
      <c r="L362" s="3">
        <f>INDEX(products!$A$1:$G$2122,MATCH(orders!$D362,products!$A$1:$A$2122,0),MATCH(orders!L$1,products!$A$1:$G$1,0))</f>
        <v>4.4800000000000004</v>
      </c>
      <c r="M362">
        <f>INDEX(products!$A$1:$G$2122,MATCH(orders!$D362,products!$A$1:$A$2122,0),MATCH(orders!M$1,products!$A$1:$G$1,0))</f>
        <v>0.2</v>
      </c>
      <c r="N362" s="3">
        <f t="shared" si="10"/>
        <v>7.168000000000001</v>
      </c>
      <c r="O362" t="str">
        <f t="shared" si="11"/>
        <v>Furnishings</v>
      </c>
    </row>
    <row r="363" spans="1:15" x14ac:dyDescent="0.55000000000000004">
      <c r="A363" t="s">
        <v>1437</v>
      </c>
      <c r="B363" s="2">
        <v>43641</v>
      </c>
      <c r="C363" t="s">
        <v>632</v>
      </c>
      <c r="D363" t="s">
        <v>1438</v>
      </c>
      <c r="E363">
        <v>2</v>
      </c>
      <c r="F363" t="str">
        <f>_xlfn.XLOOKUP(orders!C363,customers!A363:A2483,customers!B363:B2483,,0)</f>
        <v>Meg O'Connel</v>
      </c>
      <c r="G363" t="str">
        <v>Home Office</v>
      </c>
      <c r="H363" t="str">
        <v>New York City</v>
      </c>
      <c r="I363" t="str">
        <v>New York</v>
      </c>
      <c r="J363" t="str">
        <v>East</v>
      </c>
      <c r="K363" t="str">
        <f>INDEX(products!$A$1:$G$2122,MATCH(orders!$D363,products!$A$1:$A$2122,0),MATCH(orders!K$1,products!$A$1:$G$1,0))</f>
        <v>Tab</v>
      </c>
      <c r="L363" s="3">
        <f>INDEX(products!$A$1:$G$2122,MATCH(orders!$D363,products!$A$1:$A$2122,0),MATCH(orders!L$1,products!$A$1:$G$1,0))</f>
        <v>147.82999999999998</v>
      </c>
      <c r="M363">
        <f>INDEX(products!$A$1:$G$2122,MATCH(orders!$D363,products!$A$1:$A$2122,0),MATCH(orders!M$1,products!$A$1:$G$1,0))</f>
        <v>0.3</v>
      </c>
      <c r="N363" s="3">
        <f t="shared" si="10"/>
        <v>206.96199999999996</v>
      </c>
      <c r="O363" t="str">
        <f t="shared" si="11"/>
        <v>Tables</v>
      </c>
    </row>
    <row r="364" spans="1:15" x14ac:dyDescent="0.55000000000000004">
      <c r="A364" t="s">
        <v>1440</v>
      </c>
      <c r="B364" s="2">
        <v>43526</v>
      </c>
      <c r="C364" t="s">
        <v>1441</v>
      </c>
      <c r="D364" t="s">
        <v>354</v>
      </c>
      <c r="E364">
        <v>2</v>
      </c>
      <c r="F364" t="str">
        <f>_xlfn.XLOOKUP(orders!C364,customers!A364:A2484,customers!B364:B2484,,0)</f>
        <v>Joni Wasserman</v>
      </c>
      <c r="G364" t="str">
        <v>Consumer</v>
      </c>
      <c r="H364" t="str">
        <v>Oakland</v>
      </c>
      <c r="I364" t="str">
        <v>California</v>
      </c>
      <c r="J364" t="str">
        <v>West</v>
      </c>
      <c r="K364" t="str">
        <f>INDEX(products!$A$1:$G$2122,MATCH(orders!$D364,products!$A$1:$A$2122,0),MATCH(orders!K$1,products!$A$1:$G$1,0))</f>
        <v>Fur</v>
      </c>
      <c r="L364" s="3">
        <f>INDEX(products!$A$1:$G$2122,MATCH(orders!$D364,products!$A$1:$A$2122,0),MATCH(orders!L$1,products!$A$1:$G$1,0))</f>
        <v>4.7299999999999995</v>
      </c>
      <c r="M364">
        <f>INDEX(products!$A$1:$G$2122,MATCH(orders!$D364,products!$A$1:$A$2122,0),MATCH(orders!M$1,products!$A$1:$G$1,0))</f>
        <v>0.2</v>
      </c>
      <c r="N364" s="3">
        <f t="shared" si="10"/>
        <v>7.5679999999999996</v>
      </c>
      <c r="O364" t="str">
        <f t="shared" si="11"/>
        <v>Furnishings</v>
      </c>
    </row>
    <row r="365" spans="1:15" x14ac:dyDescent="0.55000000000000004">
      <c r="A365" t="s">
        <v>1444</v>
      </c>
      <c r="B365" s="2">
        <v>44563</v>
      </c>
      <c r="C365" t="s">
        <v>1445</v>
      </c>
      <c r="D365" t="s">
        <v>1447</v>
      </c>
      <c r="E365">
        <v>4</v>
      </c>
      <c r="F365" t="str">
        <f>_xlfn.XLOOKUP(orders!C365,customers!A365:A2485,customers!B365:B2485,,0)</f>
        <v>Arthur Gainer</v>
      </c>
      <c r="G365" t="str">
        <v>Consumer</v>
      </c>
      <c r="H365" t="str">
        <v>San Diego</v>
      </c>
      <c r="I365" t="str">
        <v>California</v>
      </c>
      <c r="J365" t="str">
        <v>West</v>
      </c>
      <c r="K365" t="str">
        <f>INDEX(products!$A$1:$G$2122,MATCH(orders!$D365,products!$A$1:$A$2122,0),MATCH(orders!K$1,products!$A$1:$G$1,0))</f>
        <v>BkCs</v>
      </c>
      <c r="L365" s="3">
        <f>INDEX(products!$A$1:$G$2122,MATCH(orders!$D365,products!$A$1:$A$2122,0),MATCH(orders!L$1,products!$A$1:$G$1,0))</f>
        <v>120.98</v>
      </c>
      <c r="M365">
        <f>INDEX(products!$A$1:$G$2122,MATCH(orders!$D365,products!$A$1:$A$2122,0),MATCH(orders!M$1,products!$A$1:$G$1,0))</f>
        <v>0.15</v>
      </c>
      <c r="N365" s="3">
        <f t="shared" si="10"/>
        <v>411.33199999999999</v>
      </c>
      <c r="O365" t="str">
        <f t="shared" si="11"/>
        <v>Book Cases</v>
      </c>
    </row>
    <row r="366" spans="1:15" x14ac:dyDescent="0.55000000000000004">
      <c r="A366" t="s">
        <v>1444</v>
      </c>
      <c r="B366" s="2">
        <v>43676</v>
      </c>
      <c r="C366" t="s">
        <v>1445</v>
      </c>
      <c r="D366" t="s">
        <v>1449</v>
      </c>
      <c r="E366">
        <v>3</v>
      </c>
      <c r="F366" t="str">
        <f>_xlfn.XLOOKUP(orders!C366,customers!A366:A2486,customers!B366:B2486,,0)</f>
        <v>Arthur Gainer</v>
      </c>
      <c r="G366" t="str">
        <v>Consumer</v>
      </c>
      <c r="H366" t="str">
        <v>San Diego</v>
      </c>
      <c r="I366" t="str">
        <v>California</v>
      </c>
      <c r="J366" t="str">
        <v>West</v>
      </c>
      <c r="K366" t="str">
        <f>INDEX(products!$A$1:$G$2122,MATCH(orders!$D366,products!$A$1:$A$2122,0),MATCH(orders!K$1,products!$A$1:$G$1,0))</f>
        <v>BkCs</v>
      </c>
      <c r="L366" s="3">
        <f>INDEX(products!$A$1:$G$2122,MATCH(orders!$D366,products!$A$1:$A$2122,0),MATCH(orders!L$1,products!$A$1:$G$1,0))</f>
        <v>114.98</v>
      </c>
      <c r="M366">
        <f>INDEX(products!$A$1:$G$2122,MATCH(orders!$D366,products!$A$1:$A$2122,0),MATCH(orders!M$1,products!$A$1:$G$1,0))</f>
        <v>0.15</v>
      </c>
      <c r="N366" s="3">
        <f t="shared" si="10"/>
        <v>293.19900000000001</v>
      </c>
      <c r="O366" t="str">
        <f t="shared" si="11"/>
        <v>Book Cases</v>
      </c>
    </row>
    <row r="367" spans="1:15" x14ac:dyDescent="0.55000000000000004">
      <c r="A367" t="s">
        <v>1451</v>
      </c>
      <c r="B367" s="2">
        <v>43676</v>
      </c>
      <c r="C367" t="s">
        <v>1452</v>
      </c>
      <c r="D367" t="s">
        <v>1455</v>
      </c>
      <c r="E367">
        <v>9</v>
      </c>
      <c r="F367" t="str">
        <f>_xlfn.XLOOKUP(orders!C367,customers!A367:A2487,customers!B367:B2487,,0)</f>
        <v>Max Ludwig</v>
      </c>
      <c r="G367" t="str">
        <v>Home Office</v>
      </c>
      <c r="H367" t="str">
        <v>Suffolk</v>
      </c>
      <c r="I367" t="str">
        <v>Virginia</v>
      </c>
      <c r="J367" t="str">
        <v>South</v>
      </c>
      <c r="K367" t="str">
        <f>INDEX(products!$A$1:$G$2122,MATCH(orders!$D367,products!$A$1:$A$2122,0),MATCH(orders!K$1,products!$A$1:$G$1,0))</f>
        <v>Fur</v>
      </c>
      <c r="L367" s="3">
        <f>INDEX(products!$A$1:$G$2122,MATCH(orders!$D367,products!$A$1:$A$2122,0),MATCH(orders!L$1,products!$A$1:$G$1,0))</f>
        <v>12.2</v>
      </c>
      <c r="M367">
        <f>INDEX(products!$A$1:$G$2122,MATCH(orders!$D367,products!$A$1:$A$2122,0),MATCH(orders!M$1,products!$A$1:$G$1,0))</f>
        <v>0</v>
      </c>
      <c r="N367" s="3">
        <f t="shared" si="10"/>
        <v>109.8</v>
      </c>
      <c r="O367" t="str">
        <f t="shared" si="11"/>
        <v>Furnishings</v>
      </c>
    </row>
    <row r="368" spans="1:15" x14ac:dyDescent="0.55000000000000004">
      <c r="A368" t="s">
        <v>1457</v>
      </c>
      <c r="B368" s="2">
        <v>44170</v>
      </c>
      <c r="C368" t="s">
        <v>664</v>
      </c>
      <c r="D368" t="s">
        <v>1459</v>
      </c>
      <c r="E368">
        <v>8</v>
      </c>
      <c r="F368" t="str">
        <f>_xlfn.XLOOKUP(orders!C368,customers!A368:A2488,customers!B368:B2488,,0)</f>
        <v>Resi Pšlking</v>
      </c>
      <c r="G368" t="str">
        <v>Consumer</v>
      </c>
      <c r="H368" t="str">
        <v>Cleveland</v>
      </c>
      <c r="I368" t="str">
        <v>Ohio</v>
      </c>
      <c r="J368" t="str">
        <v>East</v>
      </c>
      <c r="K368" t="str">
        <f>INDEX(products!$A$1:$G$2122,MATCH(orders!$D368,products!$A$1:$A$2122,0),MATCH(orders!K$1,products!$A$1:$G$1,0))</f>
        <v>Cha</v>
      </c>
      <c r="L368" s="3">
        <f>INDEX(products!$A$1:$G$2122,MATCH(orders!$D368,products!$A$1:$A$2122,0),MATCH(orders!L$1,products!$A$1:$G$1,0))</f>
        <v>350.98</v>
      </c>
      <c r="M368">
        <f>INDEX(products!$A$1:$G$2122,MATCH(orders!$D368,products!$A$1:$A$2122,0),MATCH(orders!M$1,products!$A$1:$G$1,0))</f>
        <v>0</v>
      </c>
      <c r="N368" s="3">
        <f t="shared" si="10"/>
        <v>2807.84</v>
      </c>
      <c r="O368" t="str">
        <f t="shared" si="11"/>
        <v>Chairs</v>
      </c>
    </row>
    <row r="369" spans="1:15" x14ac:dyDescent="0.55000000000000004">
      <c r="A369" t="s">
        <v>1461</v>
      </c>
      <c r="B369" s="2">
        <v>44182</v>
      </c>
      <c r="C369" t="s">
        <v>1462</v>
      </c>
      <c r="D369" t="s">
        <v>580</v>
      </c>
      <c r="E369">
        <v>5</v>
      </c>
      <c r="F369" t="str">
        <f>_xlfn.XLOOKUP(orders!C369,customers!A369:A2489,customers!B369:B2489,,0)</f>
        <v>Raymond Messe</v>
      </c>
      <c r="G369" t="str">
        <v>Consumer</v>
      </c>
      <c r="H369" t="str">
        <v>San Jose</v>
      </c>
      <c r="I369" t="str">
        <v>California</v>
      </c>
      <c r="J369" t="str">
        <v>West</v>
      </c>
      <c r="K369" t="str">
        <f>INDEX(products!$A$1:$G$2122,MATCH(orders!$D369,products!$A$1:$A$2122,0),MATCH(orders!K$1,products!$A$1:$G$1,0))</f>
        <v>Fur</v>
      </c>
      <c r="L369" s="3">
        <f>INDEX(products!$A$1:$G$2122,MATCH(orders!$D369,products!$A$1:$A$2122,0),MATCH(orders!L$1,products!$A$1:$G$1,0))</f>
        <v>43.129999999999995</v>
      </c>
      <c r="M369">
        <f>INDEX(products!$A$1:$G$2122,MATCH(orders!$D369,products!$A$1:$A$2122,0),MATCH(orders!M$1,products!$A$1:$G$1,0))</f>
        <v>0.2</v>
      </c>
      <c r="N369" s="3">
        <f t="shared" si="10"/>
        <v>172.51999999999998</v>
      </c>
      <c r="O369" t="str">
        <f t="shared" si="11"/>
        <v>Furnishings</v>
      </c>
    </row>
    <row r="370" spans="1:15" x14ac:dyDescent="0.55000000000000004">
      <c r="A370" t="s">
        <v>1465</v>
      </c>
      <c r="B370" s="2">
        <v>44373</v>
      </c>
      <c r="C370" t="s">
        <v>1466</v>
      </c>
      <c r="D370" t="s">
        <v>1284</v>
      </c>
      <c r="E370">
        <v>1</v>
      </c>
      <c r="F370" t="str">
        <f>_xlfn.XLOOKUP(orders!C370,customers!A370:A2490,customers!B370:B2490,,0)</f>
        <v>Adrian Shami</v>
      </c>
      <c r="G370" t="str">
        <v>Home Office</v>
      </c>
      <c r="H370" t="str">
        <v>Auburn</v>
      </c>
      <c r="I370" t="str">
        <v>Washington</v>
      </c>
      <c r="J370" t="str">
        <v>West</v>
      </c>
      <c r="K370" t="str">
        <f>INDEX(products!$A$1:$G$2122,MATCH(orders!$D370,products!$A$1:$A$2122,0),MATCH(orders!K$1,products!$A$1:$G$1,0))</f>
        <v>Fur</v>
      </c>
      <c r="L370" s="3">
        <f>INDEX(products!$A$1:$G$2122,MATCH(orders!$D370,products!$A$1:$A$2122,0),MATCH(orders!L$1,products!$A$1:$G$1,0))</f>
        <v>4.18</v>
      </c>
      <c r="M370">
        <f>INDEX(products!$A$1:$G$2122,MATCH(orders!$D370,products!$A$1:$A$2122,0),MATCH(orders!M$1,products!$A$1:$G$1,0))</f>
        <v>0.6</v>
      </c>
      <c r="N370" s="3">
        <f t="shared" si="10"/>
        <v>1.6719999999999999</v>
      </c>
      <c r="O370" t="str">
        <f t="shared" si="11"/>
        <v>Furnishings</v>
      </c>
    </row>
    <row r="371" spans="1:15" x14ac:dyDescent="0.55000000000000004">
      <c r="A371" t="s">
        <v>1468</v>
      </c>
      <c r="B371" s="2">
        <v>43666</v>
      </c>
      <c r="C371" t="s">
        <v>245</v>
      </c>
      <c r="D371" t="s">
        <v>1469</v>
      </c>
      <c r="E371">
        <v>7</v>
      </c>
      <c r="F371" t="str">
        <f>_xlfn.XLOOKUP(orders!C371,customers!A371:A2491,customers!B371:B2491,,0)</f>
        <v>Heather Kirkland</v>
      </c>
      <c r="G371" t="str">
        <v>Corporate</v>
      </c>
      <c r="H371" t="str">
        <v>Franklin</v>
      </c>
      <c r="I371" t="str">
        <v>Tennessee</v>
      </c>
      <c r="J371" t="str">
        <v>South</v>
      </c>
      <c r="K371" t="str">
        <f>INDEX(products!$A$1:$G$2122,MATCH(orders!$D371,products!$A$1:$A$2122,0),MATCH(orders!K$1,products!$A$1:$G$1,0))</f>
        <v>Fur</v>
      </c>
      <c r="L371" s="3">
        <f>INDEX(products!$A$1:$G$2122,MATCH(orders!$D371,products!$A$1:$A$2122,0),MATCH(orders!L$1,products!$A$1:$G$1,0))</f>
        <v>5.7700000000000005</v>
      </c>
      <c r="M371">
        <f>INDEX(products!$A$1:$G$2122,MATCH(orders!$D371,products!$A$1:$A$2122,0),MATCH(orders!M$1,products!$A$1:$G$1,0))</f>
        <v>0.6</v>
      </c>
      <c r="N371" s="3">
        <f t="shared" si="10"/>
        <v>16.156000000000002</v>
      </c>
      <c r="O371" t="str">
        <f t="shared" si="11"/>
        <v>Furnishings</v>
      </c>
    </row>
    <row r="372" spans="1:15" x14ac:dyDescent="0.55000000000000004">
      <c r="A372" t="s">
        <v>1471</v>
      </c>
      <c r="B372" s="2">
        <v>44756</v>
      </c>
      <c r="C372" t="s">
        <v>1472</v>
      </c>
      <c r="D372" t="s">
        <v>189</v>
      </c>
      <c r="E372">
        <v>7</v>
      </c>
      <c r="F372" t="str">
        <f>_xlfn.XLOOKUP(orders!C372,customers!A372:A2492,customers!B372:B2492,,0)</f>
        <v>Frank Olsen</v>
      </c>
      <c r="G372" t="str">
        <v>Consumer</v>
      </c>
      <c r="H372" t="str">
        <v>Harrisonburg</v>
      </c>
      <c r="I372" t="str">
        <v>Virginia</v>
      </c>
      <c r="J372" t="str">
        <v>South</v>
      </c>
      <c r="K372" t="str">
        <f>INDEX(products!$A$1:$G$2122,MATCH(orders!$D372,products!$A$1:$A$2122,0),MATCH(orders!K$1,products!$A$1:$G$1,0))</f>
        <v>Tab</v>
      </c>
      <c r="L372" s="3">
        <f>INDEX(products!$A$1:$G$2122,MATCH(orders!$D372,products!$A$1:$A$2122,0),MATCH(orders!L$1,products!$A$1:$G$1,0))</f>
        <v>205.9</v>
      </c>
      <c r="M372">
        <f>INDEX(products!$A$1:$G$2122,MATCH(orders!$D372,products!$A$1:$A$2122,0),MATCH(orders!M$1,products!$A$1:$G$1,0))</f>
        <v>0.5</v>
      </c>
      <c r="N372" s="3">
        <f t="shared" si="10"/>
        <v>720.65</v>
      </c>
      <c r="O372" t="str">
        <f t="shared" si="11"/>
        <v>Tables</v>
      </c>
    </row>
    <row r="373" spans="1:15" x14ac:dyDescent="0.55000000000000004">
      <c r="A373" t="s">
        <v>1474</v>
      </c>
      <c r="B373" s="2">
        <v>44057</v>
      </c>
      <c r="C373" t="s">
        <v>1475</v>
      </c>
      <c r="D373" t="s">
        <v>338</v>
      </c>
      <c r="E373">
        <v>5</v>
      </c>
      <c r="F373" t="str">
        <f>_xlfn.XLOOKUP(orders!C373,customers!A373:A2493,customers!B373:B2493,,0)</f>
        <v>Brian Thompson</v>
      </c>
      <c r="G373" t="str">
        <v>Consumer</v>
      </c>
      <c r="H373" t="str">
        <v>Newark</v>
      </c>
      <c r="I373" t="str">
        <v>Ohio</v>
      </c>
      <c r="J373" t="str">
        <v>East</v>
      </c>
      <c r="K373" t="str">
        <f>INDEX(products!$A$1:$G$2122,MATCH(orders!$D373,products!$A$1:$A$2122,0),MATCH(orders!K$1,products!$A$1:$G$1,0))</f>
        <v>Fur</v>
      </c>
      <c r="L373" s="3">
        <f>INDEX(products!$A$1:$G$2122,MATCH(orders!$D373,products!$A$1:$A$2122,0),MATCH(orders!L$1,products!$A$1:$G$1,0))</f>
        <v>19.399999999999999</v>
      </c>
      <c r="M373">
        <f>INDEX(products!$A$1:$G$2122,MATCH(orders!$D373,products!$A$1:$A$2122,0),MATCH(orders!M$1,products!$A$1:$G$1,0))</f>
        <v>0</v>
      </c>
      <c r="N373" s="3">
        <f t="shared" si="10"/>
        <v>97</v>
      </c>
      <c r="O373" t="str">
        <f t="shared" si="11"/>
        <v>Furnishings</v>
      </c>
    </row>
    <row r="374" spans="1:15" x14ac:dyDescent="0.55000000000000004">
      <c r="A374" t="s">
        <v>1474</v>
      </c>
      <c r="B374" s="2">
        <v>43579</v>
      </c>
      <c r="C374" t="s">
        <v>1475</v>
      </c>
      <c r="D374" t="s">
        <v>473</v>
      </c>
      <c r="E374">
        <v>2</v>
      </c>
      <c r="F374" t="str">
        <f>_xlfn.XLOOKUP(orders!C374,customers!A374:A2494,customers!B374:B2494,,0)</f>
        <v>Brian Thompson</v>
      </c>
      <c r="G374" t="str">
        <v>Consumer</v>
      </c>
      <c r="H374" t="str">
        <v>Newark</v>
      </c>
      <c r="I374" t="str">
        <v>Ohio</v>
      </c>
      <c r="J374" t="str">
        <v>East</v>
      </c>
      <c r="K374" t="str">
        <f>INDEX(products!$A$1:$G$2122,MATCH(orders!$D374,products!$A$1:$A$2122,0),MATCH(orders!K$1,products!$A$1:$G$1,0))</f>
        <v>Fur</v>
      </c>
      <c r="L374" s="3">
        <f>INDEX(products!$A$1:$G$2122,MATCH(orders!$D374,products!$A$1:$A$2122,0),MATCH(orders!L$1,products!$A$1:$G$1,0))</f>
        <v>2.91</v>
      </c>
      <c r="M374">
        <f>INDEX(products!$A$1:$G$2122,MATCH(orders!$D374,products!$A$1:$A$2122,0),MATCH(orders!M$1,products!$A$1:$G$1,0))</f>
        <v>0</v>
      </c>
      <c r="N374" s="3">
        <f t="shared" si="10"/>
        <v>5.82</v>
      </c>
      <c r="O374" t="str">
        <f t="shared" si="11"/>
        <v>Furnishings</v>
      </c>
    </row>
    <row r="375" spans="1:15" x14ac:dyDescent="0.55000000000000004">
      <c r="A375" t="s">
        <v>1477</v>
      </c>
      <c r="B375" s="2">
        <v>43620</v>
      </c>
      <c r="C375" t="s">
        <v>1084</v>
      </c>
      <c r="D375" t="s">
        <v>292</v>
      </c>
      <c r="E375">
        <v>3</v>
      </c>
      <c r="F375" t="str">
        <f>_xlfn.XLOOKUP(orders!C375,customers!A375:A2495,customers!B375:B2495,,0)</f>
        <v>Stefania Perrino</v>
      </c>
      <c r="G375" t="str">
        <v>Corporate</v>
      </c>
      <c r="H375" t="str">
        <v>Philadelphia</v>
      </c>
      <c r="I375" t="str">
        <v>Pennsylvania</v>
      </c>
      <c r="J375" t="str">
        <v>East</v>
      </c>
      <c r="K375" t="str">
        <f>INDEX(products!$A$1:$G$2122,MATCH(orders!$D375,products!$A$1:$A$2122,0),MATCH(orders!K$1,products!$A$1:$G$1,0))</f>
        <v>Tab</v>
      </c>
      <c r="L375" s="3">
        <f>INDEX(products!$A$1:$G$2122,MATCH(orders!$D375,products!$A$1:$A$2122,0),MATCH(orders!L$1,products!$A$1:$G$1,0))</f>
        <v>70.89</v>
      </c>
      <c r="M375">
        <f>INDEX(products!$A$1:$G$2122,MATCH(orders!$D375,products!$A$1:$A$2122,0),MATCH(orders!M$1,products!$A$1:$G$1,0))</f>
        <v>0.5</v>
      </c>
      <c r="N375" s="3">
        <f t="shared" si="10"/>
        <v>106.33500000000001</v>
      </c>
      <c r="O375" t="str">
        <f t="shared" si="11"/>
        <v>Tables</v>
      </c>
    </row>
    <row r="376" spans="1:15" x14ac:dyDescent="0.55000000000000004">
      <c r="A376" t="s">
        <v>1478</v>
      </c>
      <c r="B376" s="2">
        <v>44781</v>
      </c>
      <c r="C376" t="s">
        <v>1479</v>
      </c>
      <c r="D376" t="s">
        <v>1481</v>
      </c>
      <c r="E376">
        <v>2</v>
      </c>
      <c r="F376" t="str">
        <f>_xlfn.XLOOKUP(orders!C376,customers!A376:A2496,customers!B376:B2496,,0)</f>
        <v>Janet Lee</v>
      </c>
      <c r="G376" t="str">
        <v>Consumer</v>
      </c>
      <c r="H376" t="str">
        <v>Chicago</v>
      </c>
      <c r="I376" t="str">
        <v>Illinois</v>
      </c>
      <c r="J376" t="str">
        <v>Central</v>
      </c>
      <c r="K376" t="str">
        <f>INDEX(products!$A$1:$G$2122,MATCH(orders!$D376,products!$A$1:$A$2122,0),MATCH(orders!K$1,products!$A$1:$G$1,0))</f>
        <v>Fur</v>
      </c>
      <c r="L376" s="3">
        <f>INDEX(products!$A$1:$G$2122,MATCH(orders!$D376,products!$A$1:$A$2122,0),MATCH(orders!L$1,products!$A$1:$G$1,0))</f>
        <v>36.65</v>
      </c>
      <c r="M376">
        <f>INDEX(products!$A$1:$G$2122,MATCH(orders!$D376,products!$A$1:$A$2122,0),MATCH(orders!M$1,products!$A$1:$G$1,0))</f>
        <v>0.6</v>
      </c>
      <c r="N376" s="3">
        <f t="shared" si="10"/>
        <v>29.32</v>
      </c>
      <c r="O376" t="str">
        <f t="shared" si="11"/>
        <v>Furnishings</v>
      </c>
    </row>
    <row r="377" spans="1:15" x14ac:dyDescent="0.55000000000000004">
      <c r="A377" t="s">
        <v>1483</v>
      </c>
      <c r="B377" s="2">
        <v>43782</v>
      </c>
      <c r="C377" t="s">
        <v>1484</v>
      </c>
      <c r="D377" t="s">
        <v>1486</v>
      </c>
      <c r="E377">
        <v>3</v>
      </c>
      <c r="F377" t="str">
        <f>_xlfn.XLOOKUP(orders!C377,customers!A377:A2497,customers!B377:B2497,,0)</f>
        <v>Erin Ashbrook</v>
      </c>
      <c r="G377" t="str">
        <v>Corporate</v>
      </c>
      <c r="H377" t="str">
        <v>Chicago</v>
      </c>
      <c r="I377" t="str">
        <v>Illinois</v>
      </c>
      <c r="J377" t="str">
        <v>Central</v>
      </c>
      <c r="K377" t="str">
        <f>INDEX(products!$A$1:$G$2122,MATCH(orders!$D377,products!$A$1:$A$2122,0),MATCH(orders!K$1,products!$A$1:$G$1,0))</f>
        <v>Cha</v>
      </c>
      <c r="L377" s="3">
        <f>INDEX(products!$A$1:$G$2122,MATCH(orders!$D377,products!$A$1:$A$2122,0),MATCH(orders!L$1,products!$A$1:$G$1,0))</f>
        <v>29.98</v>
      </c>
      <c r="M377">
        <f>INDEX(products!$A$1:$G$2122,MATCH(orders!$D377,products!$A$1:$A$2122,0),MATCH(orders!M$1,products!$A$1:$G$1,0))</f>
        <v>0.3</v>
      </c>
      <c r="N377" s="3">
        <f t="shared" si="10"/>
        <v>62.957999999999991</v>
      </c>
      <c r="O377" t="str">
        <f t="shared" si="11"/>
        <v>Chairs</v>
      </c>
    </row>
    <row r="378" spans="1:15" x14ac:dyDescent="0.55000000000000004">
      <c r="A378" t="s">
        <v>1488</v>
      </c>
      <c r="B378" s="2">
        <v>43989</v>
      </c>
      <c r="C378" t="s">
        <v>792</v>
      </c>
      <c r="D378" t="s">
        <v>419</v>
      </c>
      <c r="E378">
        <v>4</v>
      </c>
      <c r="F378" t="str">
        <f>_xlfn.XLOOKUP(orders!C378,customers!A378:A2498,customers!B378:B2498,,0)</f>
        <v>Sue Ann Reed</v>
      </c>
      <c r="G378" t="str">
        <v>Consumer</v>
      </c>
      <c r="H378" t="str">
        <v>Richmond</v>
      </c>
      <c r="I378" t="str">
        <v>Virginia</v>
      </c>
      <c r="J378" t="str">
        <v>South</v>
      </c>
      <c r="K378" t="str">
        <f>INDEX(products!$A$1:$G$2122,MATCH(orders!$D378,products!$A$1:$A$2122,0),MATCH(orders!K$1,products!$A$1:$G$1,0))</f>
        <v>Fur</v>
      </c>
      <c r="L378" s="3">
        <f>INDEX(products!$A$1:$G$2122,MATCH(orders!$D378,products!$A$1:$A$2122,0),MATCH(orders!L$1,products!$A$1:$G$1,0))</f>
        <v>3.7</v>
      </c>
      <c r="M378">
        <f>INDEX(products!$A$1:$G$2122,MATCH(orders!$D378,products!$A$1:$A$2122,0),MATCH(orders!M$1,products!$A$1:$G$1,0))</f>
        <v>0.2</v>
      </c>
      <c r="N378" s="3">
        <f t="shared" si="10"/>
        <v>11.840000000000002</v>
      </c>
      <c r="O378" t="str">
        <f t="shared" si="11"/>
        <v>Furnishings</v>
      </c>
    </row>
    <row r="379" spans="1:15" x14ac:dyDescent="0.55000000000000004">
      <c r="A379" t="s">
        <v>1488</v>
      </c>
      <c r="B379" s="2">
        <v>43689</v>
      </c>
      <c r="C379" t="s">
        <v>792</v>
      </c>
      <c r="D379" t="s">
        <v>1491</v>
      </c>
      <c r="E379">
        <v>1</v>
      </c>
      <c r="F379" t="str">
        <f>_xlfn.XLOOKUP(orders!C379,customers!A379:A2499,customers!B379:B2499,,0)</f>
        <v>Sue Ann Reed</v>
      </c>
      <c r="G379" t="str">
        <v>Consumer</v>
      </c>
      <c r="H379" t="str">
        <v>Richmond</v>
      </c>
      <c r="I379" t="str">
        <v>Virginia</v>
      </c>
      <c r="J379" t="str">
        <v>South</v>
      </c>
      <c r="K379" t="str">
        <f>INDEX(products!$A$1:$G$2122,MATCH(orders!$D379,products!$A$1:$A$2122,0),MATCH(orders!K$1,products!$A$1:$G$1,0))</f>
        <v>Fur</v>
      </c>
      <c r="L379" s="3">
        <f>INDEX(products!$A$1:$G$2122,MATCH(orders!$D379,products!$A$1:$A$2122,0),MATCH(orders!L$1,products!$A$1:$G$1,0))</f>
        <v>28.479999999999997</v>
      </c>
      <c r="M379">
        <f>INDEX(products!$A$1:$G$2122,MATCH(orders!$D379,products!$A$1:$A$2122,0),MATCH(orders!M$1,products!$A$1:$G$1,0))</f>
        <v>0.2</v>
      </c>
      <c r="N379" s="3">
        <f t="shared" si="10"/>
        <v>22.783999999999999</v>
      </c>
      <c r="O379" t="str">
        <f t="shared" si="11"/>
        <v>Furnishings</v>
      </c>
    </row>
    <row r="380" spans="1:15" x14ac:dyDescent="0.55000000000000004">
      <c r="A380" t="s">
        <v>1493</v>
      </c>
      <c r="B380" s="2">
        <v>43712</v>
      </c>
      <c r="C380" t="s">
        <v>927</v>
      </c>
      <c r="D380" t="s">
        <v>888</v>
      </c>
      <c r="E380">
        <v>1</v>
      </c>
      <c r="F380" t="str">
        <f>_xlfn.XLOOKUP(orders!C380,customers!A380:A2500,customers!B380:B2500,,0)</f>
        <v>Sara Luxemburg</v>
      </c>
      <c r="G380" t="str">
        <v>Home Office</v>
      </c>
      <c r="H380" t="str">
        <v>Jacksonville</v>
      </c>
      <c r="I380" t="str">
        <v>Florida</v>
      </c>
      <c r="J380" t="str">
        <v>South</v>
      </c>
      <c r="K380" t="str">
        <f>INDEX(products!$A$1:$G$2122,MATCH(orders!$D380,products!$A$1:$A$2122,0),MATCH(orders!K$1,products!$A$1:$G$1,0))</f>
        <v>Tab</v>
      </c>
      <c r="L380" s="3">
        <f>INDEX(products!$A$1:$G$2122,MATCH(orders!$D380,products!$A$1:$A$2122,0),MATCH(orders!L$1,products!$A$1:$G$1,0))</f>
        <v>262.11</v>
      </c>
      <c r="M380">
        <f>INDEX(products!$A$1:$G$2122,MATCH(orders!$D380,products!$A$1:$A$2122,0),MATCH(orders!M$1,products!$A$1:$G$1,0))</f>
        <v>0.5</v>
      </c>
      <c r="N380" s="3">
        <f t="shared" si="10"/>
        <v>131.05500000000001</v>
      </c>
      <c r="O380" t="str">
        <f t="shared" si="11"/>
        <v>Tables</v>
      </c>
    </row>
    <row r="381" spans="1:15" x14ac:dyDescent="0.55000000000000004">
      <c r="A381" t="s">
        <v>1496</v>
      </c>
      <c r="B381" s="2">
        <v>43742</v>
      </c>
      <c r="C381" t="s">
        <v>1053</v>
      </c>
      <c r="D381" t="s">
        <v>1063</v>
      </c>
      <c r="E381">
        <v>3</v>
      </c>
      <c r="F381" t="str">
        <f>_xlfn.XLOOKUP(orders!C381,customers!A381:A2501,customers!B381:B2501,,0)</f>
        <v>George Bell</v>
      </c>
      <c r="G381" t="str">
        <v>Corporate</v>
      </c>
      <c r="H381" t="str">
        <v>Los Angeles</v>
      </c>
      <c r="I381" t="str">
        <v>California</v>
      </c>
      <c r="J381" t="str">
        <v>West</v>
      </c>
      <c r="K381" t="str">
        <f>INDEX(products!$A$1:$G$2122,MATCH(orders!$D381,products!$A$1:$A$2122,0),MATCH(orders!K$1,products!$A$1:$G$1,0))</f>
        <v>Cha</v>
      </c>
      <c r="L381" s="3">
        <f>INDEX(products!$A$1:$G$2122,MATCH(orders!$D381,products!$A$1:$A$2122,0),MATCH(orders!L$1,products!$A$1:$G$1,0))</f>
        <v>86.25</v>
      </c>
      <c r="M381">
        <f>INDEX(products!$A$1:$G$2122,MATCH(orders!$D381,products!$A$1:$A$2122,0),MATCH(orders!M$1,products!$A$1:$G$1,0))</f>
        <v>0</v>
      </c>
      <c r="N381" s="3">
        <f t="shared" si="10"/>
        <v>258.75</v>
      </c>
      <c r="O381" t="str">
        <f t="shared" si="11"/>
        <v>Chairs</v>
      </c>
    </row>
    <row r="382" spans="1:15" x14ac:dyDescent="0.55000000000000004">
      <c r="A382" t="s">
        <v>1497</v>
      </c>
      <c r="B382" s="2">
        <v>43885</v>
      </c>
      <c r="C382" t="s">
        <v>1498</v>
      </c>
      <c r="D382" t="s">
        <v>152</v>
      </c>
      <c r="E382">
        <v>4</v>
      </c>
      <c r="F382" t="str">
        <f>_xlfn.XLOOKUP(orders!C382,customers!A382:A2502,customers!B382:B2502,,0)</f>
        <v>Barbara Fisher</v>
      </c>
      <c r="G382" t="str">
        <v>Corporate</v>
      </c>
      <c r="H382" t="str">
        <v>Charlotte</v>
      </c>
      <c r="I382" t="str">
        <v>North Carolina</v>
      </c>
      <c r="J382" t="str">
        <v>South</v>
      </c>
      <c r="K382" t="str">
        <f>INDEX(products!$A$1:$G$2122,MATCH(orders!$D382,products!$A$1:$A$2122,0),MATCH(orders!K$1,products!$A$1:$G$1,0))</f>
        <v>Fur</v>
      </c>
      <c r="L382" s="3">
        <f>INDEX(products!$A$1:$G$2122,MATCH(orders!$D382,products!$A$1:$A$2122,0),MATCH(orders!L$1,products!$A$1:$G$1,0))</f>
        <v>13.790000000000001</v>
      </c>
      <c r="M382">
        <f>INDEX(products!$A$1:$G$2122,MATCH(orders!$D382,products!$A$1:$A$2122,0),MATCH(orders!M$1,products!$A$1:$G$1,0))</f>
        <v>0</v>
      </c>
      <c r="N382" s="3">
        <f t="shared" si="10"/>
        <v>55.160000000000004</v>
      </c>
      <c r="O382" t="str">
        <f t="shared" si="11"/>
        <v>Furnishings</v>
      </c>
    </row>
    <row r="383" spans="1:15" x14ac:dyDescent="0.55000000000000004">
      <c r="A383" t="s">
        <v>1501</v>
      </c>
      <c r="B383" s="2">
        <v>44434</v>
      </c>
      <c r="C383" t="s">
        <v>1502</v>
      </c>
      <c r="D383" t="s">
        <v>1505</v>
      </c>
      <c r="E383">
        <v>1</v>
      </c>
      <c r="F383" t="str">
        <f>_xlfn.XLOOKUP(orders!C383,customers!A383:A2503,customers!B383:B2503,,0)</f>
        <v>Katharine Harms</v>
      </c>
      <c r="G383" t="str">
        <v>Corporate</v>
      </c>
      <c r="H383" t="str">
        <v>Bowling Green</v>
      </c>
      <c r="I383" t="str">
        <v>Kentucky</v>
      </c>
      <c r="J383" t="str">
        <v>South</v>
      </c>
      <c r="K383" t="str">
        <f>INDEX(products!$A$1:$G$2122,MATCH(orders!$D383,products!$A$1:$A$2122,0),MATCH(orders!K$1,products!$A$1:$G$1,0))</f>
        <v>Cha</v>
      </c>
      <c r="L383" s="3">
        <f>INDEX(products!$A$1:$G$2122,MATCH(orders!$D383,products!$A$1:$A$2122,0),MATCH(orders!L$1,products!$A$1:$G$1,0))</f>
        <v>140.81</v>
      </c>
      <c r="M383">
        <f>INDEX(products!$A$1:$G$2122,MATCH(orders!$D383,products!$A$1:$A$2122,0),MATCH(orders!M$1,products!$A$1:$G$1,0))</f>
        <v>0</v>
      </c>
      <c r="N383" s="3">
        <f t="shared" si="10"/>
        <v>140.81</v>
      </c>
      <c r="O383" t="str">
        <f t="shared" si="11"/>
        <v>Chairs</v>
      </c>
    </row>
    <row r="384" spans="1:15" x14ac:dyDescent="0.55000000000000004">
      <c r="A384" t="s">
        <v>1507</v>
      </c>
      <c r="B384" s="2">
        <v>44472</v>
      </c>
      <c r="C384" t="s">
        <v>1508</v>
      </c>
      <c r="D384" t="s">
        <v>1510</v>
      </c>
      <c r="E384">
        <v>2</v>
      </c>
      <c r="F384" t="str">
        <f>_xlfn.XLOOKUP(orders!C384,customers!A384:A2504,customers!B384:B2504,,0)</f>
        <v>Frank Atkinson</v>
      </c>
      <c r="G384" t="str">
        <v>Corporate</v>
      </c>
      <c r="H384" t="str">
        <v>San Antonio</v>
      </c>
      <c r="I384" t="str">
        <v>Texas</v>
      </c>
      <c r="J384" t="str">
        <v>Central</v>
      </c>
      <c r="K384" t="str">
        <f>INDEX(products!$A$1:$G$2122,MATCH(orders!$D384,products!$A$1:$A$2122,0),MATCH(orders!K$1,products!$A$1:$G$1,0))</f>
        <v>Fur</v>
      </c>
      <c r="L384" s="3">
        <f>INDEX(products!$A$1:$G$2122,MATCH(orders!$D384,products!$A$1:$A$2122,0),MATCH(orders!L$1,products!$A$1:$G$1,0))</f>
        <v>50.98</v>
      </c>
      <c r="M384">
        <f>INDEX(products!$A$1:$G$2122,MATCH(orders!$D384,products!$A$1:$A$2122,0),MATCH(orders!M$1,products!$A$1:$G$1,0))</f>
        <v>0.6</v>
      </c>
      <c r="N384" s="3">
        <f t="shared" si="10"/>
        <v>40.783999999999999</v>
      </c>
      <c r="O384" t="str">
        <f t="shared" si="11"/>
        <v>Furnishings</v>
      </c>
    </row>
    <row r="385" spans="1:15" x14ac:dyDescent="0.55000000000000004">
      <c r="A385" t="s">
        <v>1512</v>
      </c>
      <c r="B385" s="2">
        <v>43995</v>
      </c>
      <c r="C385" t="s">
        <v>1513</v>
      </c>
      <c r="D385" t="s">
        <v>1515</v>
      </c>
      <c r="E385">
        <v>2</v>
      </c>
      <c r="F385" t="str">
        <f>_xlfn.XLOOKUP(orders!C385,customers!A385:A2505,customers!B385:B2505,,0)</f>
        <v>Dianna Arnett</v>
      </c>
      <c r="G385" t="str">
        <v>Home Office</v>
      </c>
      <c r="H385" t="str">
        <v>Washington</v>
      </c>
      <c r="I385" t="str">
        <v>District of Columbia</v>
      </c>
      <c r="J385" t="str">
        <v>East</v>
      </c>
      <c r="K385" t="str">
        <f>INDEX(products!$A$1:$G$2122,MATCH(orders!$D385,products!$A$1:$A$2122,0),MATCH(orders!K$1,products!$A$1:$G$1,0))</f>
        <v>Fur</v>
      </c>
      <c r="L385" s="3">
        <f>INDEX(products!$A$1:$G$2122,MATCH(orders!$D385,products!$A$1:$A$2122,0),MATCH(orders!L$1,products!$A$1:$G$1,0))</f>
        <v>18.84</v>
      </c>
      <c r="M385">
        <f>INDEX(products!$A$1:$G$2122,MATCH(orders!$D385,products!$A$1:$A$2122,0),MATCH(orders!M$1,products!$A$1:$G$1,0))</f>
        <v>0</v>
      </c>
      <c r="N385" s="3">
        <f t="shared" si="10"/>
        <v>37.68</v>
      </c>
      <c r="O385" t="str">
        <f t="shared" si="11"/>
        <v>Furnishings</v>
      </c>
    </row>
    <row r="386" spans="1:15" x14ac:dyDescent="0.55000000000000004">
      <c r="A386" t="s">
        <v>1517</v>
      </c>
      <c r="B386" s="2">
        <v>44256</v>
      </c>
      <c r="C386" t="s">
        <v>1518</v>
      </c>
      <c r="D386" t="s">
        <v>369</v>
      </c>
      <c r="E386">
        <v>3</v>
      </c>
      <c r="F386" t="str">
        <f>_xlfn.XLOOKUP(orders!C386,customers!A386:A2506,customers!B386:B2506,,0)</f>
        <v>Frank Hawley</v>
      </c>
      <c r="G386" t="str">
        <v>Corporate</v>
      </c>
      <c r="H386" t="str">
        <v>Los Angeles</v>
      </c>
      <c r="I386" t="str">
        <v>California</v>
      </c>
      <c r="J386" t="str">
        <v>West</v>
      </c>
      <c r="K386" t="str">
        <f>INDEX(products!$A$1:$G$2122,MATCH(orders!$D386,products!$A$1:$A$2122,0),MATCH(orders!K$1,products!$A$1:$G$1,0))</f>
        <v>Cha</v>
      </c>
      <c r="L386" s="3">
        <f>INDEX(products!$A$1:$G$2122,MATCH(orders!$D386,products!$A$1:$A$2122,0),MATCH(orders!L$1,products!$A$1:$G$1,0))</f>
        <v>150.98000000000002</v>
      </c>
      <c r="M386">
        <f>INDEX(products!$A$1:$G$2122,MATCH(orders!$D386,products!$A$1:$A$2122,0),MATCH(orders!M$1,products!$A$1:$G$1,0))</f>
        <v>0.1</v>
      </c>
      <c r="N386" s="3">
        <f t="shared" si="10"/>
        <v>407.64600000000007</v>
      </c>
      <c r="O386" t="str">
        <f t="shared" si="11"/>
        <v>Chairs</v>
      </c>
    </row>
    <row r="387" spans="1:15" x14ac:dyDescent="0.55000000000000004">
      <c r="A387" t="s">
        <v>1520</v>
      </c>
      <c r="B387" s="2">
        <v>43528</v>
      </c>
      <c r="C387" t="s">
        <v>806</v>
      </c>
      <c r="D387" t="s">
        <v>1521</v>
      </c>
      <c r="E387">
        <v>2</v>
      </c>
      <c r="F387" t="str">
        <f>_xlfn.XLOOKUP(orders!C387,customers!A387:A2507,customers!B387:B2507,,0)</f>
        <v>Gary McGarr</v>
      </c>
      <c r="G387" t="str">
        <v>Consumer</v>
      </c>
      <c r="H387" t="str">
        <v>San Francisco</v>
      </c>
      <c r="I387" t="str">
        <v>California</v>
      </c>
      <c r="J387" t="str">
        <v>West</v>
      </c>
      <c r="K387" t="str">
        <f>INDEX(products!$A$1:$G$2122,MATCH(orders!$D387,products!$A$1:$A$2122,0),MATCH(orders!K$1,products!$A$1:$G$1,0))</f>
        <v>BkCs</v>
      </c>
      <c r="L387" s="3">
        <f>INDEX(products!$A$1:$G$2122,MATCH(orders!$D387,products!$A$1:$A$2122,0),MATCH(orders!L$1,products!$A$1:$G$1,0))</f>
        <v>160.97999999999999</v>
      </c>
      <c r="M387">
        <f>INDEX(products!$A$1:$G$2122,MATCH(orders!$D387,products!$A$1:$A$2122,0),MATCH(orders!M$1,products!$A$1:$G$1,0))</f>
        <v>0.2</v>
      </c>
      <c r="N387" s="3">
        <f t="shared" ref="N387:N450" si="12">(L387*E387)*(1-M387)</f>
        <v>257.56799999999998</v>
      </c>
      <c r="O387" t="str">
        <f t="shared" ref="O387:O450" si="13">IF(K387="BkCs","Book Cases",IF(K387="Cha","Chairs",IF(K387="Tab","Tables",IF(K387="Fur","Furnishings"))))</f>
        <v>Book Cases</v>
      </c>
    </row>
    <row r="388" spans="1:15" x14ac:dyDescent="0.55000000000000004">
      <c r="A388" t="s">
        <v>1523</v>
      </c>
      <c r="B388" s="2">
        <v>43751</v>
      </c>
      <c r="C388" t="s">
        <v>1524</v>
      </c>
      <c r="D388" t="s">
        <v>385</v>
      </c>
      <c r="E388">
        <v>5</v>
      </c>
      <c r="F388" t="str">
        <f>_xlfn.XLOOKUP(orders!C388,customers!A388:A2508,customers!B388:B2508,,0)</f>
        <v>Noah Childs</v>
      </c>
      <c r="G388" t="str">
        <v>Corporate</v>
      </c>
      <c r="H388" t="str">
        <v>Aurora</v>
      </c>
      <c r="I388" t="str">
        <v>Colorado</v>
      </c>
      <c r="J388" t="str">
        <v>West</v>
      </c>
      <c r="K388" t="str">
        <f>INDEX(products!$A$1:$G$2122,MATCH(orders!$D388,products!$A$1:$A$2122,0),MATCH(orders!K$1,products!$A$1:$G$1,0))</f>
        <v>Tab</v>
      </c>
      <c r="L388" s="3">
        <f>INDEX(products!$A$1:$G$2122,MATCH(orders!$D388,products!$A$1:$A$2122,0),MATCH(orders!L$1,products!$A$1:$G$1,0))</f>
        <v>290.97999999999996</v>
      </c>
      <c r="M388">
        <f>INDEX(products!$A$1:$G$2122,MATCH(orders!$D388,products!$A$1:$A$2122,0),MATCH(orders!M$1,products!$A$1:$G$1,0))</f>
        <v>0.2</v>
      </c>
      <c r="N388" s="3">
        <f t="shared" si="12"/>
        <v>1163.9199999999998</v>
      </c>
      <c r="O388" t="str">
        <f t="shared" si="13"/>
        <v>Tables</v>
      </c>
    </row>
    <row r="389" spans="1:15" x14ac:dyDescent="0.55000000000000004">
      <c r="A389" t="s">
        <v>1523</v>
      </c>
      <c r="B389" s="2">
        <v>43751</v>
      </c>
      <c r="C389" t="s">
        <v>1524</v>
      </c>
      <c r="D389" t="s">
        <v>1526</v>
      </c>
      <c r="E389">
        <v>3</v>
      </c>
      <c r="F389" t="str">
        <f>_xlfn.XLOOKUP(orders!C389,customers!A389:A2509,customers!B389:B2509,,0)</f>
        <v>Noah Childs</v>
      </c>
      <c r="G389" t="str">
        <v>Corporate</v>
      </c>
      <c r="H389" t="str">
        <v>Aurora</v>
      </c>
      <c r="I389" t="str">
        <v>Colorado</v>
      </c>
      <c r="J389" t="str">
        <v>West</v>
      </c>
      <c r="K389" t="str">
        <f>INDEX(products!$A$1:$G$2122,MATCH(orders!$D389,products!$A$1:$A$2122,0),MATCH(orders!K$1,products!$A$1:$G$1,0))</f>
        <v>Fur</v>
      </c>
      <c r="L389" s="3">
        <f>INDEX(products!$A$1:$G$2122,MATCH(orders!$D389,products!$A$1:$A$2122,0),MATCH(orders!L$1,products!$A$1:$G$1,0))</f>
        <v>10.4</v>
      </c>
      <c r="M389">
        <f>INDEX(products!$A$1:$G$2122,MATCH(orders!$D389,products!$A$1:$A$2122,0),MATCH(orders!M$1,products!$A$1:$G$1,0))</f>
        <v>0.2</v>
      </c>
      <c r="N389" s="3">
        <f t="shared" si="12"/>
        <v>24.960000000000004</v>
      </c>
      <c r="O389" t="str">
        <f t="shared" si="13"/>
        <v>Furnishings</v>
      </c>
    </row>
    <row r="390" spans="1:15" x14ac:dyDescent="0.55000000000000004">
      <c r="A390" t="s">
        <v>1528</v>
      </c>
      <c r="B390" s="2">
        <v>43692</v>
      </c>
      <c r="C390" t="s">
        <v>1529</v>
      </c>
      <c r="D390" t="s">
        <v>985</v>
      </c>
      <c r="E390">
        <v>5</v>
      </c>
      <c r="F390" t="str">
        <f>_xlfn.XLOOKUP(orders!C390,customers!A390:A2510,customers!B390:B2510,,0)</f>
        <v>Adam Hart</v>
      </c>
      <c r="G390" t="str">
        <v>Corporate</v>
      </c>
      <c r="H390" t="str">
        <v>Henderson</v>
      </c>
      <c r="I390" t="str">
        <v>Nevada</v>
      </c>
      <c r="J390" t="str">
        <v>West</v>
      </c>
      <c r="K390" t="str">
        <f>INDEX(products!$A$1:$G$2122,MATCH(orders!$D390,products!$A$1:$A$2122,0),MATCH(orders!K$1,products!$A$1:$G$1,0))</f>
        <v>Fur</v>
      </c>
      <c r="L390" s="3">
        <f>INDEX(products!$A$1:$G$2122,MATCH(orders!$D390,products!$A$1:$A$2122,0),MATCH(orders!L$1,products!$A$1:$G$1,0))</f>
        <v>39.289999999999992</v>
      </c>
      <c r="M390">
        <f>INDEX(products!$A$1:$G$2122,MATCH(orders!$D390,products!$A$1:$A$2122,0),MATCH(orders!M$1,products!$A$1:$G$1,0))</f>
        <v>0.2</v>
      </c>
      <c r="N390" s="3">
        <f t="shared" si="12"/>
        <v>157.15999999999997</v>
      </c>
      <c r="O390" t="str">
        <f t="shared" si="13"/>
        <v>Furnishings</v>
      </c>
    </row>
    <row r="391" spans="1:15" x14ac:dyDescent="0.55000000000000004">
      <c r="A391" t="s">
        <v>1531</v>
      </c>
      <c r="B391" s="2">
        <v>44529</v>
      </c>
      <c r="C391" t="s">
        <v>1532</v>
      </c>
      <c r="D391" t="s">
        <v>532</v>
      </c>
      <c r="E391">
        <v>2</v>
      </c>
      <c r="F391" t="str">
        <f>_xlfn.XLOOKUP(orders!C391,customers!A391:A2511,customers!B391:B2511,,0)</f>
        <v>Michelle Ellison</v>
      </c>
      <c r="G391" t="str">
        <v>Corporate</v>
      </c>
      <c r="H391" t="str">
        <v>San Francisco</v>
      </c>
      <c r="I391" t="str">
        <v>California</v>
      </c>
      <c r="J391" t="str">
        <v>West</v>
      </c>
      <c r="K391" t="str">
        <f>INDEX(products!$A$1:$G$2122,MATCH(orders!$D391,products!$A$1:$A$2122,0),MATCH(orders!K$1,products!$A$1:$G$1,0))</f>
        <v>Cha</v>
      </c>
      <c r="L391" s="3">
        <f>INDEX(products!$A$1:$G$2122,MATCH(orders!$D391,products!$A$1:$A$2122,0),MATCH(orders!L$1,products!$A$1:$G$1,0))</f>
        <v>500.98</v>
      </c>
      <c r="M391">
        <f>INDEX(products!$A$1:$G$2122,MATCH(orders!$D391,products!$A$1:$A$2122,0),MATCH(orders!M$1,products!$A$1:$G$1,0))</f>
        <v>0.2</v>
      </c>
      <c r="N391" s="3">
        <f t="shared" si="12"/>
        <v>801.5680000000001</v>
      </c>
      <c r="O391" t="str">
        <f t="shared" si="13"/>
        <v>Chairs</v>
      </c>
    </row>
    <row r="392" spans="1:15" x14ac:dyDescent="0.55000000000000004">
      <c r="A392" t="s">
        <v>1531</v>
      </c>
      <c r="B392" s="2">
        <v>43849</v>
      </c>
      <c r="C392" t="s">
        <v>1532</v>
      </c>
      <c r="D392" t="s">
        <v>1534</v>
      </c>
      <c r="E392">
        <v>1</v>
      </c>
      <c r="F392" t="str">
        <f>_xlfn.XLOOKUP(orders!C392,customers!A392:A2512,customers!B392:B2512,,0)</f>
        <v>Michelle Ellison</v>
      </c>
      <c r="G392" t="str">
        <v>Corporate</v>
      </c>
      <c r="H392" t="str">
        <v>San Francisco</v>
      </c>
      <c r="I392" t="str">
        <v>California</v>
      </c>
      <c r="J392" t="str">
        <v>West</v>
      </c>
      <c r="K392" t="str">
        <f>INDEX(products!$A$1:$G$2122,MATCH(orders!$D392,products!$A$1:$A$2122,0),MATCH(orders!K$1,products!$A$1:$G$1,0))</f>
        <v>Tab</v>
      </c>
      <c r="L392" s="3">
        <f>INDEX(products!$A$1:$G$2122,MATCH(orders!$D392,products!$A$1:$A$2122,0),MATCH(orders!L$1,products!$A$1:$G$1,0))</f>
        <v>341.06</v>
      </c>
      <c r="M392">
        <f>INDEX(products!$A$1:$G$2122,MATCH(orders!$D392,products!$A$1:$A$2122,0),MATCH(orders!M$1,products!$A$1:$G$1,0))</f>
        <v>0.2</v>
      </c>
      <c r="N392" s="3">
        <f t="shared" si="12"/>
        <v>272.84800000000001</v>
      </c>
      <c r="O392" t="str">
        <f t="shared" si="13"/>
        <v>Tables</v>
      </c>
    </row>
    <row r="393" spans="1:15" x14ac:dyDescent="0.55000000000000004">
      <c r="A393" t="s">
        <v>1536</v>
      </c>
      <c r="B393" s="2">
        <v>44344</v>
      </c>
      <c r="C393" t="s">
        <v>1537</v>
      </c>
      <c r="D393" t="s">
        <v>1540</v>
      </c>
      <c r="E393">
        <v>1</v>
      </c>
      <c r="F393" t="str">
        <f>_xlfn.XLOOKUP(orders!C393,customers!A393:A2513,customers!B393:B2513,,0)</f>
        <v>Benjamin Patterson</v>
      </c>
      <c r="G393" t="str">
        <v>Consumer</v>
      </c>
      <c r="H393" t="str">
        <v>Spokane</v>
      </c>
      <c r="I393" t="str">
        <v>Washington</v>
      </c>
      <c r="J393" t="str">
        <v>West</v>
      </c>
      <c r="K393" t="str">
        <f>INDEX(products!$A$1:$G$2122,MATCH(orders!$D393,products!$A$1:$A$2122,0),MATCH(orders!K$1,products!$A$1:$G$1,0))</f>
        <v>Tab</v>
      </c>
      <c r="L393" s="3">
        <f>INDEX(products!$A$1:$G$2122,MATCH(orders!$D393,products!$A$1:$A$2122,0),MATCH(orders!L$1,products!$A$1:$G$1,0))</f>
        <v>70.98</v>
      </c>
      <c r="M393">
        <f>INDEX(products!$A$1:$G$2122,MATCH(orders!$D393,products!$A$1:$A$2122,0),MATCH(orders!M$1,products!$A$1:$G$1,0))</f>
        <v>0</v>
      </c>
      <c r="N393" s="3">
        <f t="shared" si="12"/>
        <v>70.98</v>
      </c>
      <c r="O393" t="str">
        <f t="shared" si="13"/>
        <v>Tables</v>
      </c>
    </row>
    <row r="394" spans="1:15" x14ac:dyDescent="0.55000000000000004">
      <c r="A394" t="s">
        <v>1542</v>
      </c>
      <c r="B394" s="2">
        <v>44576</v>
      </c>
      <c r="C394" t="s">
        <v>1318</v>
      </c>
      <c r="D394" t="s">
        <v>709</v>
      </c>
      <c r="E394">
        <v>1</v>
      </c>
      <c r="F394" t="str">
        <f>_xlfn.XLOOKUP(orders!C394,customers!A394:A2514,customers!B394:B2514,,0)</f>
        <v>Caroline Jumper</v>
      </c>
      <c r="G394" t="str">
        <v>Consumer</v>
      </c>
      <c r="H394" t="str">
        <v>Allentown</v>
      </c>
      <c r="I394" t="str">
        <v>Pennsylvania</v>
      </c>
      <c r="J394" t="str">
        <v>East</v>
      </c>
      <c r="K394" t="str">
        <f>INDEX(products!$A$1:$G$2122,MATCH(orders!$D394,products!$A$1:$A$2122,0),MATCH(orders!K$1,products!$A$1:$G$1,0))</f>
        <v>BkCs</v>
      </c>
      <c r="L394" s="3">
        <f>INDEX(products!$A$1:$G$2122,MATCH(orders!$D394,products!$A$1:$A$2122,0),MATCH(orders!L$1,products!$A$1:$G$1,0))</f>
        <v>220.97999999999996</v>
      </c>
      <c r="M394">
        <f>INDEX(products!$A$1:$G$2122,MATCH(orders!$D394,products!$A$1:$A$2122,0),MATCH(orders!M$1,products!$A$1:$G$1,0))</f>
        <v>0.2</v>
      </c>
      <c r="N394" s="3">
        <f t="shared" si="12"/>
        <v>176.78399999999999</v>
      </c>
      <c r="O394" t="str">
        <f t="shared" si="13"/>
        <v>Book Cases</v>
      </c>
    </row>
    <row r="395" spans="1:15" x14ac:dyDescent="0.55000000000000004">
      <c r="A395" t="s">
        <v>1543</v>
      </c>
      <c r="B395" s="2">
        <v>43803</v>
      </c>
      <c r="C395" t="s">
        <v>1544</v>
      </c>
      <c r="D395" t="s">
        <v>1001</v>
      </c>
      <c r="E395">
        <v>4</v>
      </c>
      <c r="F395" t="str">
        <f>_xlfn.XLOOKUP(orders!C395,customers!A395:A2515,customers!B395:B2515,,0)</f>
        <v>James Galang</v>
      </c>
      <c r="G395" t="str">
        <v>Consumer</v>
      </c>
      <c r="H395" t="str">
        <v>Los Angeles</v>
      </c>
      <c r="I395" t="str">
        <v>California</v>
      </c>
      <c r="J395" t="str">
        <v>West</v>
      </c>
      <c r="K395" t="str">
        <f>INDEX(products!$A$1:$G$2122,MATCH(orders!$D395,products!$A$1:$A$2122,0),MATCH(orders!K$1,products!$A$1:$G$1,0))</f>
        <v>Cha</v>
      </c>
      <c r="L395" s="3">
        <f>INDEX(products!$A$1:$G$2122,MATCH(orders!$D395,products!$A$1:$A$2122,0),MATCH(orders!L$1,products!$A$1:$G$1,0))</f>
        <v>122.99000000000001</v>
      </c>
      <c r="M395">
        <f>INDEX(products!$A$1:$G$2122,MATCH(orders!$D395,products!$A$1:$A$2122,0),MATCH(orders!M$1,products!$A$1:$G$1,0))</f>
        <v>0</v>
      </c>
      <c r="N395" s="3">
        <f t="shared" si="12"/>
        <v>491.96000000000004</v>
      </c>
      <c r="O395" t="str">
        <f t="shared" si="13"/>
        <v>Chairs</v>
      </c>
    </row>
    <row r="396" spans="1:15" x14ac:dyDescent="0.55000000000000004">
      <c r="A396" t="s">
        <v>1546</v>
      </c>
      <c r="B396" s="2">
        <v>44743</v>
      </c>
      <c r="C396" t="s">
        <v>1547</v>
      </c>
      <c r="D396" t="s">
        <v>115</v>
      </c>
      <c r="E396">
        <v>7</v>
      </c>
      <c r="F396" t="str">
        <f>_xlfn.XLOOKUP(orders!C396,customers!A396:A2516,customers!B396:B2516,,0)</f>
        <v>Luke Foster</v>
      </c>
      <c r="G396" t="str">
        <v>Consumer</v>
      </c>
      <c r="H396" t="str">
        <v>New York City</v>
      </c>
      <c r="I396" t="str">
        <v>New York</v>
      </c>
      <c r="J396" t="str">
        <v>East</v>
      </c>
      <c r="K396" t="str">
        <f>INDEX(products!$A$1:$G$2122,MATCH(orders!$D396,products!$A$1:$A$2122,0),MATCH(orders!K$1,products!$A$1:$G$1,0))</f>
        <v>Cha</v>
      </c>
      <c r="L396" s="3">
        <f>INDEX(products!$A$1:$G$2122,MATCH(orders!$D396,products!$A$1:$A$2122,0),MATCH(orders!L$1,products!$A$1:$G$1,0))</f>
        <v>60.890000000000008</v>
      </c>
      <c r="M396">
        <f>INDEX(products!$A$1:$G$2122,MATCH(orders!$D396,products!$A$1:$A$2122,0),MATCH(orders!M$1,products!$A$1:$G$1,0))</f>
        <v>0.3</v>
      </c>
      <c r="N396" s="3">
        <f t="shared" si="12"/>
        <v>298.36100000000005</v>
      </c>
      <c r="O396" t="str">
        <f t="shared" si="13"/>
        <v>Chairs</v>
      </c>
    </row>
    <row r="397" spans="1:15" x14ac:dyDescent="0.55000000000000004">
      <c r="A397" t="s">
        <v>1549</v>
      </c>
      <c r="B397" s="2">
        <v>43592</v>
      </c>
      <c r="C397" t="s">
        <v>566</v>
      </c>
      <c r="D397" t="s">
        <v>1550</v>
      </c>
      <c r="E397">
        <v>3</v>
      </c>
      <c r="F397" t="str">
        <f>_xlfn.XLOOKUP(orders!C397,customers!A397:A2517,customers!B397:B2517,,0)</f>
        <v>Paul Gonzalez</v>
      </c>
      <c r="G397" t="str">
        <v>Consumer</v>
      </c>
      <c r="H397" t="str">
        <v>Fort Worth</v>
      </c>
      <c r="I397" t="str">
        <v>Texas</v>
      </c>
      <c r="J397" t="str">
        <v>Central</v>
      </c>
      <c r="K397" t="str">
        <f>INDEX(products!$A$1:$G$2122,MATCH(orders!$D397,products!$A$1:$A$2122,0),MATCH(orders!K$1,products!$A$1:$G$1,0))</f>
        <v>Fur</v>
      </c>
      <c r="L397" s="3">
        <f>INDEX(products!$A$1:$G$2122,MATCH(orders!$D397,products!$A$1:$A$2122,0),MATCH(orders!L$1,products!$A$1:$G$1,0))</f>
        <v>10.52</v>
      </c>
      <c r="M397">
        <f>INDEX(products!$A$1:$G$2122,MATCH(orders!$D397,products!$A$1:$A$2122,0),MATCH(orders!M$1,products!$A$1:$G$1,0))</f>
        <v>0</v>
      </c>
      <c r="N397" s="3">
        <f t="shared" si="12"/>
        <v>31.56</v>
      </c>
      <c r="O397" t="str">
        <f t="shared" si="13"/>
        <v>Furnishings</v>
      </c>
    </row>
    <row r="398" spans="1:15" x14ac:dyDescent="0.55000000000000004">
      <c r="A398" t="s">
        <v>1552</v>
      </c>
      <c r="B398" s="2">
        <v>44066</v>
      </c>
      <c r="C398" t="s">
        <v>65</v>
      </c>
      <c r="D398" t="s">
        <v>414</v>
      </c>
      <c r="E398">
        <v>3</v>
      </c>
      <c r="F398" t="str">
        <f>_xlfn.XLOOKUP(orders!C398,customers!A398:A2518,customers!B398:B2518,,0)</f>
        <v>Tracy Blumstein</v>
      </c>
      <c r="G398" t="str">
        <v>Consumer</v>
      </c>
      <c r="H398" t="str">
        <v>Philadelphia</v>
      </c>
      <c r="I398" t="str">
        <v>Pennsylvania</v>
      </c>
      <c r="J398" t="str">
        <v>East</v>
      </c>
      <c r="K398" t="str">
        <f>INDEX(products!$A$1:$G$2122,MATCH(orders!$D398,products!$A$1:$A$2122,0),MATCH(orders!K$1,products!$A$1:$G$1,0))</f>
        <v>Tab</v>
      </c>
      <c r="L398" s="3">
        <f>INDEX(products!$A$1:$G$2122,MATCH(orders!$D398,products!$A$1:$A$2122,0),MATCH(orders!L$1,products!$A$1:$G$1,0))</f>
        <v>227.54999999999998</v>
      </c>
      <c r="M398">
        <f>INDEX(products!$A$1:$G$2122,MATCH(orders!$D398,products!$A$1:$A$2122,0),MATCH(orders!M$1,products!$A$1:$G$1,0))</f>
        <v>0.45</v>
      </c>
      <c r="N398" s="3">
        <f t="shared" si="12"/>
        <v>375.45750000000004</v>
      </c>
      <c r="O398" t="str">
        <f t="shared" si="13"/>
        <v>Tables</v>
      </c>
    </row>
    <row r="399" spans="1:15" x14ac:dyDescent="0.55000000000000004">
      <c r="A399" t="s">
        <v>1554</v>
      </c>
      <c r="B399" s="2">
        <v>43984</v>
      </c>
      <c r="C399" t="s">
        <v>1555</v>
      </c>
      <c r="D399" t="s">
        <v>520</v>
      </c>
      <c r="E399">
        <v>3</v>
      </c>
      <c r="F399" t="str">
        <f>_xlfn.XLOOKUP(orders!C399,customers!A399:A2519,customers!B399:B2519,,0)</f>
        <v>Ryan Akin</v>
      </c>
      <c r="G399" t="str">
        <v>Consumer</v>
      </c>
      <c r="H399" t="str">
        <v>Miami</v>
      </c>
      <c r="I399" t="str">
        <v>Florida</v>
      </c>
      <c r="J399" t="str">
        <v>South</v>
      </c>
      <c r="K399" t="str">
        <f>INDEX(products!$A$1:$G$2122,MATCH(orders!$D399,products!$A$1:$A$2122,0),MATCH(orders!K$1,products!$A$1:$G$1,0))</f>
        <v>Tab</v>
      </c>
      <c r="L399" s="3">
        <f>INDEX(products!$A$1:$G$2122,MATCH(orders!$D399,products!$A$1:$A$2122,0),MATCH(orders!L$1,products!$A$1:$G$1,0))</f>
        <v>105.49000000000001</v>
      </c>
      <c r="M399">
        <f>INDEX(products!$A$1:$G$2122,MATCH(orders!$D399,products!$A$1:$A$2122,0),MATCH(orders!M$1,products!$A$1:$G$1,0))</f>
        <v>0.4</v>
      </c>
      <c r="N399" s="3">
        <f t="shared" si="12"/>
        <v>189.88200000000001</v>
      </c>
      <c r="O399" t="str">
        <f t="shared" si="13"/>
        <v>Tables</v>
      </c>
    </row>
    <row r="400" spans="1:15" x14ac:dyDescent="0.55000000000000004">
      <c r="A400" t="s">
        <v>1557</v>
      </c>
      <c r="B400" s="2">
        <v>43860</v>
      </c>
      <c r="C400" t="s">
        <v>1277</v>
      </c>
      <c r="D400" t="s">
        <v>1558</v>
      </c>
      <c r="E400">
        <v>2</v>
      </c>
      <c r="F400" t="str">
        <f>_xlfn.XLOOKUP(orders!C400,customers!A400:A2520,customers!B400:B2520,,0)</f>
        <v>Damala Kotsonis</v>
      </c>
      <c r="G400" t="str">
        <v>Corporate</v>
      </c>
      <c r="H400" t="str">
        <v>Detroit</v>
      </c>
      <c r="I400" t="str">
        <v>Michigan</v>
      </c>
      <c r="J400" t="str">
        <v>Central</v>
      </c>
      <c r="K400" t="str">
        <f>INDEX(products!$A$1:$G$2122,MATCH(orders!$D400,products!$A$1:$A$2122,0),MATCH(orders!K$1,products!$A$1:$G$1,0))</f>
        <v>Cha</v>
      </c>
      <c r="L400" s="3">
        <f>INDEX(products!$A$1:$G$2122,MATCH(orders!$D400,products!$A$1:$A$2122,0),MATCH(orders!L$1,products!$A$1:$G$1,0))</f>
        <v>299.05</v>
      </c>
      <c r="M400">
        <f>INDEX(products!$A$1:$G$2122,MATCH(orders!$D400,products!$A$1:$A$2122,0),MATCH(orders!M$1,products!$A$1:$G$1,0))</f>
        <v>0.2</v>
      </c>
      <c r="N400" s="3">
        <f t="shared" si="12"/>
        <v>478.48</v>
      </c>
      <c r="O400" t="str">
        <f t="shared" si="13"/>
        <v>Chairs</v>
      </c>
    </row>
    <row r="401" spans="1:15" x14ac:dyDescent="0.55000000000000004">
      <c r="A401" t="s">
        <v>1560</v>
      </c>
      <c r="B401" s="2">
        <v>43876</v>
      </c>
      <c r="C401" t="s">
        <v>1561</v>
      </c>
      <c r="D401" t="s">
        <v>1563</v>
      </c>
      <c r="E401">
        <v>4</v>
      </c>
      <c r="F401" t="str">
        <f>_xlfn.XLOOKUP(orders!C401,customers!A401:A2521,customers!B401:B2521,,0)</f>
        <v>Rick Wilson</v>
      </c>
      <c r="G401" t="str">
        <v>Corporate</v>
      </c>
      <c r="H401" t="str">
        <v>Los Angeles</v>
      </c>
      <c r="I401" t="str">
        <v>California</v>
      </c>
      <c r="J401" t="str">
        <v>West</v>
      </c>
      <c r="K401" t="str">
        <f>INDEX(products!$A$1:$G$2122,MATCH(orders!$D401,products!$A$1:$A$2122,0),MATCH(orders!K$1,products!$A$1:$G$1,0))</f>
        <v>Fur</v>
      </c>
      <c r="L401" s="3">
        <f>INDEX(products!$A$1:$G$2122,MATCH(orders!$D401,products!$A$1:$A$2122,0),MATCH(orders!L$1,products!$A$1:$G$1,0))</f>
        <v>34.229999999999997</v>
      </c>
      <c r="M401">
        <f>INDEX(products!$A$1:$G$2122,MATCH(orders!$D401,products!$A$1:$A$2122,0),MATCH(orders!M$1,products!$A$1:$G$1,0))</f>
        <v>0</v>
      </c>
      <c r="N401" s="3">
        <f t="shared" si="12"/>
        <v>136.91999999999999</v>
      </c>
      <c r="O401" t="str">
        <f t="shared" si="13"/>
        <v>Furnishings</v>
      </c>
    </row>
    <row r="402" spans="1:15" x14ac:dyDescent="0.55000000000000004">
      <c r="A402" t="s">
        <v>1565</v>
      </c>
      <c r="B402" s="2">
        <v>44358</v>
      </c>
      <c r="C402" t="s">
        <v>1566</v>
      </c>
      <c r="D402" t="s">
        <v>1568</v>
      </c>
      <c r="E402">
        <v>2</v>
      </c>
      <c r="F402" t="str">
        <f>_xlfn.XLOOKUP(orders!C402,customers!A402:A2522,customers!B402:B2522,,0)</f>
        <v>Duane Benoit</v>
      </c>
      <c r="G402" t="str">
        <v>Consumer</v>
      </c>
      <c r="H402" t="str">
        <v>Oceanside</v>
      </c>
      <c r="I402" t="str">
        <v>New York</v>
      </c>
      <c r="J402" t="str">
        <v>East</v>
      </c>
      <c r="K402" t="str">
        <f>INDEX(products!$A$1:$G$2122,MATCH(orders!$D402,products!$A$1:$A$2122,0),MATCH(orders!K$1,products!$A$1:$G$1,0))</f>
        <v>Fur</v>
      </c>
      <c r="L402" s="3">
        <f>INDEX(products!$A$1:$G$2122,MATCH(orders!$D402,products!$A$1:$A$2122,0),MATCH(orders!L$1,products!$A$1:$G$1,0))</f>
        <v>9.48</v>
      </c>
      <c r="M402">
        <f>INDEX(products!$A$1:$G$2122,MATCH(orders!$D402,products!$A$1:$A$2122,0),MATCH(orders!M$1,products!$A$1:$G$1,0))</f>
        <v>0</v>
      </c>
      <c r="N402" s="3">
        <f t="shared" si="12"/>
        <v>18.96</v>
      </c>
      <c r="O402" t="str">
        <f t="shared" si="13"/>
        <v>Furnishings</v>
      </c>
    </row>
    <row r="403" spans="1:15" x14ac:dyDescent="0.55000000000000004">
      <c r="A403" t="s">
        <v>1570</v>
      </c>
      <c r="B403" s="2">
        <v>44631</v>
      </c>
      <c r="C403" t="s">
        <v>1571</v>
      </c>
      <c r="D403" t="s">
        <v>1573</v>
      </c>
      <c r="E403">
        <v>2</v>
      </c>
      <c r="F403" t="str">
        <f>_xlfn.XLOOKUP(orders!C403,customers!A403:A2523,customers!B403:B2523,,0)</f>
        <v>Edward Hooks</v>
      </c>
      <c r="G403" t="str">
        <v>Corporate</v>
      </c>
      <c r="H403" t="str">
        <v>Watertown</v>
      </c>
      <c r="I403" t="str">
        <v>New York</v>
      </c>
      <c r="J403" t="str">
        <v>East</v>
      </c>
      <c r="K403" t="str">
        <f>INDEX(products!$A$1:$G$2122,MATCH(orders!$D403,products!$A$1:$A$2122,0),MATCH(orders!K$1,products!$A$1:$G$1,0))</f>
        <v>Cha</v>
      </c>
      <c r="L403" s="3">
        <f>INDEX(products!$A$1:$G$2122,MATCH(orders!$D403,products!$A$1:$A$2122,0),MATCH(orders!L$1,products!$A$1:$G$1,0))</f>
        <v>256.98</v>
      </c>
      <c r="M403">
        <f>INDEX(products!$A$1:$G$2122,MATCH(orders!$D403,products!$A$1:$A$2122,0),MATCH(orders!M$1,products!$A$1:$G$1,0))</f>
        <v>0.1</v>
      </c>
      <c r="N403" s="3">
        <f t="shared" si="12"/>
        <v>462.56400000000002</v>
      </c>
      <c r="O403" t="str">
        <f t="shared" si="13"/>
        <v>Chairs</v>
      </c>
    </row>
    <row r="404" spans="1:15" x14ac:dyDescent="0.55000000000000004">
      <c r="A404" t="s">
        <v>1575</v>
      </c>
      <c r="B404" s="2">
        <v>44448</v>
      </c>
      <c r="C404" t="s">
        <v>712</v>
      </c>
      <c r="D404" t="s">
        <v>1576</v>
      </c>
      <c r="E404">
        <v>3</v>
      </c>
      <c r="F404" t="str">
        <f>_xlfn.XLOOKUP(orders!C404,customers!A404:A2524,customers!B404:B2524,,0)</f>
        <v>Seth Vernon</v>
      </c>
      <c r="G404" t="str">
        <v>Consumer</v>
      </c>
      <c r="H404" t="str">
        <v>Dover</v>
      </c>
      <c r="I404" t="str">
        <v>Delaware</v>
      </c>
      <c r="J404" t="str">
        <v>East</v>
      </c>
      <c r="K404" t="str">
        <f>INDEX(products!$A$1:$G$2122,MATCH(orders!$D404,products!$A$1:$A$2122,0),MATCH(orders!K$1,products!$A$1:$G$1,0))</f>
        <v>BkCs</v>
      </c>
      <c r="L404" s="3">
        <f>INDEX(products!$A$1:$G$2122,MATCH(orders!$D404,products!$A$1:$A$2122,0),MATCH(orders!L$1,products!$A$1:$G$1,0))</f>
        <v>48.580000000000005</v>
      </c>
      <c r="M404">
        <f>INDEX(products!$A$1:$G$2122,MATCH(orders!$D404,products!$A$1:$A$2122,0),MATCH(orders!M$1,products!$A$1:$G$1,0))</f>
        <v>0</v>
      </c>
      <c r="N404" s="3">
        <f t="shared" si="12"/>
        <v>145.74</v>
      </c>
      <c r="O404" t="str">
        <f t="shared" si="13"/>
        <v>Book Cases</v>
      </c>
    </row>
    <row r="405" spans="1:15" x14ac:dyDescent="0.55000000000000004">
      <c r="A405" t="s">
        <v>1575</v>
      </c>
      <c r="B405" s="2">
        <v>43599</v>
      </c>
      <c r="C405" t="s">
        <v>712</v>
      </c>
      <c r="D405" t="s">
        <v>94</v>
      </c>
      <c r="E405">
        <v>5</v>
      </c>
      <c r="F405" t="str">
        <f>_xlfn.XLOOKUP(orders!C405,customers!A405:A2525,customers!B405:B2525,,0)</f>
        <v>Seth Vernon</v>
      </c>
      <c r="G405" t="str">
        <v>Consumer</v>
      </c>
      <c r="H405" t="str">
        <v>Dover</v>
      </c>
      <c r="I405" t="str">
        <v>Delaware</v>
      </c>
      <c r="J405" t="str">
        <v>East</v>
      </c>
      <c r="K405" t="str">
        <f>INDEX(products!$A$1:$G$2122,MATCH(orders!$D405,products!$A$1:$A$2122,0),MATCH(orders!K$1,products!$A$1:$G$1,0))</f>
        <v>Fur</v>
      </c>
      <c r="L405" s="3">
        <f>INDEX(products!$A$1:$G$2122,MATCH(orders!$D405,products!$A$1:$A$2122,0),MATCH(orders!L$1,products!$A$1:$G$1,0))</f>
        <v>3.08</v>
      </c>
      <c r="M405">
        <f>INDEX(products!$A$1:$G$2122,MATCH(orders!$D405,products!$A$1:$A$2122,0),MATCH(orders!M$1,products!$A$1:$G$1,0))</f>
        <v>0</v>
      </c>
      <c r="N405" s="3">
        <f t="shared" si="12"/>
        <v>15.4</v>
      </c>
      <c r="O405" t="str">
        <f t="shared" si="13"/>
        <v>Furnishings</v>
      </c>
    </row>
    <row r="406" spans="1:15" x14ac:dyDescent="0.55000000000000004">
      <c r="A406" t="s">
        <v>1578</v>
      </c>
      <c r="B406" s="2">
        <v>43563</v>
      </c>
      <c r="C406" t="s">
        <v>1579</v>
      </c>
      <c r="D406" t="s">
        <v>1072</v>
      </c>
      <c r="E406">
        <v>3</v>
      </c>
      <c r="F406" t="str">
        <f>_xlfn.XLOOKUP(orders!C406,customers!A406:A2526,customers!B406:B2526,,0)</f>
        <v>Nora Pelletier</v>
      </c>
      <c r="G406" t="str">
        <v>Home Office</v>
      </c>
      <c r="H406" t="str">
        <v>San Francisco</v>
      </c>
      <c r="I406" t="str">
        <v>California</v>
      </c>
      <c r="J406" t="str">
        <v>West</v>
      </c>
      <c r="K406" t="str">
        <f>INDEX(products!$A$1:$G$2122,MATCH(orders!$D406,products!$A$1:$A$2122,0),MATCH(orders!K$1,products!$A$1:$G$1,0))</f>
        <v>Fur</v>
      </c>
      <c r="L406" s="3">
        <f>INDEX(products!$A$1:$G$2122,MATCH(orders!$D406,products!$A$1:$A$2122,0),MATCH(orders!L$1,products!$A$1:$G$1,0))</f>
        <v>4.91</v>
      </c>
      <c r="M406">
        <f>INDEX(products!$A$1:$G$2122,MATCH(orders!$D406,products!$A$1:$A$2122,0),MATCH(orders!M$1,products!$A$1:$G$1,0))</f>
        <v>0.2</v>
      </c>
      <c r="N406" s="3">
        <f t="shared" si="12"/>
        <v>11.784000000000001</v>
      </c>
      <c r="O406" t="str">
        <f t="shared" si="13"/>
        <v>Furnishings</v>
      </c>
    </row>
    <row r="407" spans="1:15" x14ac:dyDescent="0.55000000000000004">
      <c r="A407" t="s">
        <v>1581</v>
      </c>
      <c r="B407" s="2">
        <v>44058</v>
      </c>
      <c r="C407" t="s">
        <v>1582</v>
      </c>
      <c r="D407" t="s">
        <v>223</v>
      </c>
      <c r="E407">
        <v>3</v>
      </c>
      <c r="F407" t="str">
        <f>_xlfn.XLOOKUP(orders!C407,customers!A407:A2527,customers!B407:B2527,,0)</f>
        <v>Joe Elijah</v>
      </c>
      <c r="G407" t="str">
        <v>Consumer</v>
      </c>
      <c r="H407" t="str">
        <v>Broomfield</v>
      </c>
      <c r="I407" t="str">
        <v>Colorado</v>
      </c>
      <c r="J407" t="str">
        <v>West</v>
      </c>
      <c r="K407" t="str">
        <f>INDEX(products!$A$1:$G$2122,MATCH(orders!$D407,products!$A$1:$A$2122,0),MATCH(orders!K$1,products!$A$1:$G$1,0))</f>
        <v>Cha</v>
      </c>
      <c r="L407" s="3">
        <f>INDEX(products!$A$1:$G$2122,MATCH(orders!$D407,products!$A$1:$A$2122,0),MATCH(orders!L$1,products!$A$1:$G$1,0))</f>
        <v>276.20000000000005</v>
      </c>
      <c r="M407">
        <f>INDEX(products!$A$1:$G$2122,MATCH(orders!$D407,products!$A$1:$A$2122,0),MATCH(orders!M$1,products!$A$1:$G$1,0))</f>
        <v>0.3</v>
      </c>
      <c r="N407" s="3">
        <f t="shared" si="12"/>
        <v>580.0200000000001</v>
      </c>
      <c r="O407" t="str">
        <f t="shared" si="13"/>
        <v>Chairs</v>
      </c>
    </row>
    <row r="408" spans="1:15" x14ac:dyDescent="0.55000000000000004">
      <c r="A408" t="s">
        <v>1585</v>
      </c>
      <c r="B408" s="2">
        <v>44058</v>
      </c>
      <c r="C408" t="s">
        <v>1586</v>
      </c>
      <c r="D408" t="s">
        <v>1469</v>
      </c>
      <c r="E408">
        <v>2</v>
      </c>
      <c r="F408" t="str">
        <f>_xlfn.XLOOKUP(orders!C408,customers!A408:A2528,customers!B408:B2528,,0)</f>
        <v>Ann Chong</v>
      </c>
      <c r="G408" t="str">
        <v>Corporate</v>
      </c>
      <c r="H408" t="str">
        <v>New York City</v>
      </c>
      <c r="I408" t="str">
        <v>New York</v>
      </c>
      <c r="J408" t="str">
        <v>East</v>
      </c>
      <c r="K408" t="str">
        <f>INDEX(products!$A$1:$G$2122,MATCH(orders!$D408,products!$A$1:$A$2122,0),MATCH(orders!K$1,products!$A$1:$G$1,0))</f>
        <v>Fur</v>
      </c>
      <c r="L408" s="3">
        <f>INDEX(products!$A$1:$G$2122,MATCH(orders!$D408,products!$A$1:$A$2122,0),MATCH(orders!L$1,products!$A$1:$G$1,0))</f>
        <v>5.7700000000000005</v>
      </c>
      <c r="M408">
        <f>INDEX(products!$A$1:$G$2122,MATCH(orders!$D408,products!$A$1:$A$2122,0),MATCH(orders!M$1,products!$A$1:$G$1,0))</f>
        <v>0.6</v>
      </c>
      <c r="N408" s="3">
        <f t="shared" si="12"/>
        <v>4.6160000000000005</v>
      </c>
      <c r="O408" t="str">
        <f t="shared" si="13"/>
        <v>Furnishings</v>
      </c>
    </row>
    <row r="409" spans="1:15" x14ac:dyDescent="0.55000000000000004">
      <c r="A409" t="s">
        <v>1585</v>
      </c>
      <c r="B409" s="2">
        <v>44686</v>
      </c>
      <c r="C409" t="s">
        <v>1586</v>
      </c>
      <c r="D409" t="s">
        <v>494</v>
      </c>
      <c r="E409">
        <v>1</v>
      </c>
      <c r="F409" t="str">
        <f>_xlfn.XLOOKUP(orders!C409,customers!A409:A2529,customers!B409:B2529,,0)</f>
        <v>Ann Chong</v>
      </c>
      <c r="G409" t="str">
        <v>Corporate</v>
      </c>
      <c r="H409" t="str">
        <v>New York City</v>
      </c>
      <c r="I409" t="str">
        <v>New York</v>
      </c>
      <c r="J409" t="str">
        <v>East</v>
      </c>
      <c r="K409" t="str">
        <f>INDEX(products!$A$1:$G$2122,MATCH(orders!$D409,products!$A$1:$A$2122,0),MATCH(orders!K$1,products!$A$1:$G$1,0))</f>
        <v>Tab</v>
      </c>
      <c r="L409" s="3">
        <f>INDEX(products!$A$1:$G$2122,MATCH(orders!$D409,products!$A$1:$A$2122,0),MATCH(orders!L$1,products!$A$1:$G$1,0))</f>
        <v>424.21000000000004</v>
      </c>
      <c r="M409">
        <f>INDEX(products!$A$1:$G$2122,MATCH(orders!$D409,products!$A$1:$A$2122,0),MATCH(orders!M$1,products!$A$1:$G$1,0))</f>
        <v>0.5</v>
      </c>
      <c r="N409" s="3">
        <f t="shared" si="12"/>
        <v>212.10500000000002</v>
      </c>
      <c r="O409" t="str">
        <f t="shared" si="13"/>
        <v>Tables</v>
      </c>
    </row>
    <row r="410" spans="1:15" x14ac:dyDescent="0.55000000000000004">
      <c r="A410" t="s">
        <v>1585</v>
      </c>
      <c r="B410" s="2">
        <v>44282</v>
      </c>
      <c r="C410" t="s">
        <v>1586</v>
      </c>
      <c r="D410" t="s">
        <v>548</v>
      </c>
      <c r="E410">
        <v>5</v>
      </c>
      <c r="F410" t="str">
        <f>_xlfn.XLOOKUP(orders!C410,customers!A410:A2530,customers!B410:B2530,,0)</f>
        <v>Ann Chong</v>
      </c>
      <c r="G410" t="str">
        <v>Corporate</v>
      </c>
      <c r="H410" t="str">
        <v>New York City</v>
      </c>
      <c r="I410" t="str">
        <v>New York</v>
      </c>
      <c r="J410" t="str">
        <v>East</v>
      </c>
      <c r="K410" t="str">
        <f>INDEX(products!$A$1:$G$2122,MATCH(orders!$D410,products!$A$1:$A$2122,0),MATCH(orders!K$1,products!$A$1:$G$1,0))</f>
        <v>Cha</v>
      </c>
      <c r="L410" s="3">
        <f>INDEX(products!$A$1:$G$2122,MATCH(orders!$D410,products!$A$1:$A$2122,0),MATCH(orders!L$1,products!$A$1:$G$1,0))</f>
        <v>284.98</v>
      </c>
      <c r="M410">
        <f>INDEX(products!$A$1:$G$2122,MATCH(orders!$D410,products!$A$1:$A$2122,0),MATCH(orders!M$1,products!$A$1:$G$1,0))</f>
        <v>0.2</v>
      </c>
      <c r="N410" s="3">
        <f t="shared" si="12"/>
        <v>1139.92</v>
      </c>
      <c r="O410" t="str">
        <f t="shared" si="13"/>
        <v>Chairs</v>
      </c>
    </row>
    <row r="411" spans="1:15" x14ac:dyDescent="0.55000000000000004">
      <c r="A411" t="s">
        <v>1588</v>
      </c>
      <c r="B411" s="2">
        <v>43582</v>
      </c>
      <c r="C411" t="s">
        <v>346</v>
      </c>
      <c r="D411" t="s">
        <v>1590</v>
      </c>
      <c r="E411">
        <v>6</v>
      </c>
      <c r="F411" t="str">
        <f>_xlfn.XLOOKUP(orders!C411,customers!A411:A2531,customers!B411:B2531,,0)</f>
        <v>Alan Schoenberger</v>
      </c>
      <c r="G411" t="str">
        <v>Corporate</v>
      </c>
      <c r="H411" t="str">
        <v>New York City</v>
      </c>
      <c r="I411" t="str">
        <v>New York</v>
      </c>
      <c r="J411" t="str">
        <v>East</v>
      </c>
      <c r="K411" t="str">
        <f>INDEX(products!$A$1:$G$2122,MATCH(orders!$D411,products!$A$1:$A$2122,0),MATCH(orders!K$1,products!$A$1:$G$1,0))</f>
        <v>Cha</v>
      </c>
      <c r="L411" s="3">
        <f>INDEX(products!$A$1:$G$2122,MATCH(orders!$D411,products!$A$1:$A$2122,0),MATCH(orders!L$1,products!$A$1:$G$1,0))</f>
        <v>90.98</v>
      </c>
      <c r="M411">
        <f>INDEX(products!$A$1:$G$2122,MATCH(orders!$D411,products!$A$1:$A$2122,0),MATCH(orders!M$1,products!$A$1:$G$1,0))</f>
        <v>0</v>
      </c>
      <c r="N411" s="3">
        <f t="shared" si="12"/>
        <v>545.88</v>
      </c>
      <c r="O411" t="str">
        <f t="shared" si="13"/>
        <v>Chairs</v>
      </c>
    </row>
    <row r="412" spans="1:15" x14ac:dyDescent="0.55000000000000004">
      <c r="A412" t="s">
        <v>1592</v>
      </c>
      <c r="B412" s="2">
        <v>44464</v>
      </c>
      <c r="C412" t="s">
        <v>1188</v>
      </c>
      <c r="D412" t="s">
        <v>356</v>
      </c>
      <c r="E412">
        <v>4</v>
      </c>
      <c r="F412" t="str">
        <f>_xlfn.XLOOKUP(orders!C412,customers!A412:A2532,customers!B412:B2532,,0)</f>
        <v>Kean Takahito</v>
      </c>
      <c r="G412" t="str">
        <v>Consumer</v>
      </c>
      <c r="H412" t="str">
        <v>Los Angeles</v>
      </c>
      <c r="I412" t="str">
        <v>California</v>
      </c>
      <c r="J412" t="str">
        <v>West</v>
      </c>
      <c r="K412" t="str">
        <f>INDEX(products!$A$1:$G$2122,MATCH(orders!$D412,products!$A$1:$A$2122,0),MATCH(orders!K$1,products!$A$1:$G$1,0))</f>
        <v>Cha</v>
      </c>
      <c r="L412" s="3">
        <f>INDEX(products!$A$1:$G$2122,MATCH(orders!$D412,products!$A$1:$A$2122,0),MATCH(orders!L$1,products!$A$1:$G$1,0))</f>
        <v>291.72999999999996</v>
      </c>
      <c r="M412">
        <f>INDEX(products!$A$1:$G$2122,MATCH(orders!$D412,products!$A$1:$A$2122,0),MATCH(orders!M$1,products!$A$1:$G$1,0))</f>
        <v>0.2</v>
      </c>
      <c r="N412" s="3">
        <f t="shared" si="12"/>
        <v>933.53599999999994</v>
      </c>
      <c r="O412" t="str">
        <f t="shared" si="13"/>
        <v>Chairs</v>
      </c>
    </row>
    <row r="413" spans="1:15" x14ac:dyDescent="0.55000000000000004">
      <c r="A413" t="s">
        <v>1593</v>
      </c>
      <c r="B413" s="2">
        <v>43874</v>
      </c>
      <c r="C413" t="s">
        <v>1594</v>
      </c>
      <c r="D413" t="s">
        <v>900</v>
      </c>
      <c r="E413">
        <v>3</v>
      </c>
      <c r="F413" t="str">
        <f>_xlfn.XLOOKUP(orders!C413,customers!A413:A2533,customers!B413:B2533,,0)</f>
        <v>Laurel Workman</v>
      </c>
      <c r="G413" t="str">
        <v>Corporate</v>
      </c>
      <c r="H413" t="str">
        <v>Brentwood</v>
      </c>
      <c r="I413" t="str">
        <v>California</v>
      </c>
      <c r="J413" t="str">
        <v>West</v>
      </c>
      <c r="K413" t="str">
        <f>INDEX(products!$A$1:$G$2122,MATCH(orders!$D413,products!$A$1:$A$2122,0),MATCH(orders!K$1,products!$A$1:$G$1,0))</f>
        <v>Fur</v>
      </c>
      <c r="L413" s="3">
        <f>INDEX(products!$A$1:$G$2122,MATCH(orders!$D413,products!$A$1:$A$2122,0),MATCH(orders!L$1,products!$A$1:$G$1,0))</f>
        <v>7.9600000000000009</v>
      </c>
      <c r="M413">
        <f>INDEX(products!$A$1:$G$2122,MATCH(orders!$D413,products!$A$1:$A$2122,0),MATCH(orders!M$1,products!$A$1:$G$1,0))</f>
        <v>0.2</v>
      </c>
      <c r="N413" s="3">
        <f t="shared" si="12"/>
        <v>19.104000000000003</v>
      </c>
      <c r="O413" t="str">
        <f t="shared" si="13"/>
        <v>Furnishings</v>
      </c>
    </row>
    <row r="414" spans="1:15" x14ac:dyDescent="0.55000000000000004">
      <c r="A414" t="s">
        <v>1597</v>
      </c>
      <c r="B414" s="2">
        <v>44393</v>
      </c>
      <c r="C414" t="s">
        <v>1598</v>
      </c>
      <c r="D414" t="s">
        <v>1600</v>
      </c>
      <c r="E414">
        <v>7</v>
      </c>
      <c r="F414" t="str">
        <f>_xlfn.XLOOKUP(orders!C414,customers!A414:A2534,customers!B414:B2534,,0)</f>
        <v>Adam Shillingsburg</v>
      </c>
      <c r="G414" t="str">
        <v>Consumer</v>
      </c>
      <c r="H414" t="str">
        <v>Springfield</v>
      </c>
      <c r="I414" t="str">
        <v>Missouri</v>
      </c>
      <c r="J414" t="str">
        <v>Central</v>
      </c>
      <c r="K414" t="str">
        <f>INDEX(products!$A$1:$G$2122,MATCH(orders!$D414,products!$A$1:$A$2122,0),MATCH(orders!K$1,products!$A$1:$G$1,0))</f>
        <v>Tab</v>
      </c>
      <c r="L414" s="3">
        <f>INDEX(products!$A$1:$G$2122,MATCH(orders!$D414,products!$A$1:$A$2122,0),MATCH(orders!L$1,products!$A$1:$G$1,0))</f>
        <v>146.34</v>
      </c>
      <c r="M414">
        <f>INDEX(products!$A$1:$G$2122,MATCH(orders!$D414,products!$A$1:$A$2122,0),MATCH(orders!M$1,products!$A$1:$G$1,0))</f>
        <v>0</v>
      </c>
      <c r="N414" s="3">
        <f t="shared" si="12"/>
        <v>1024.3800000000001</v>
      </c>
      <c r="O414" t="str">
        <f t="shared" si="13"/>
        <v>Tables</v>
      </c>
    </row>
    <row r="415" spans="1:15" x14ac:dyDescent="0.55000000000000004">
      <c r="A415" t="s">
        <v>1602</v>
      </c>
      <c r="B415" s="2">
        <v>44692</v>
      </c>
      <c r="C415" t="s">
        <v>1603</v>
      </c>
      <c r="D415" t="s">
        <v>593</v>
      </c>
      <c r="E415">
        <v>4</v>
      </c>
      <c r="F415" t="str">
        <f>_xlfn.XLOOKUP(orders!C415,customers!A415:A2535,customers!B415:B2535,,0)</f>
        <v>Joy Smith</v>
      </c>
      <c r="G415" t="str">
        <v>Consumer</v>
      </c>
      <c r="H415" t="str">
        <v>Houston</v>
      </c>
      <c r="I415" t="str">
        <v>Texas</v>
      </c>
      <c r="J415" t="str">
        <v>Central</v>
      </c>
      <c r="K415" t="str">
        <f>INDEX(products!$A$1:$G$2122,MATCH(orders!$D415,products!$A$1:$A$2122,0),MATCH(orders!K$1,products!$A$1:$G$1,0))</f>
        <v>Fur</v>
      </c>
      <c r="L415" s="3">
        <f>INDEX(products!$A$1:$G$2122,MATCH(orders!$D415,products!$A$1:$A$2122,0),MATCH(orders!L$1,products!$A$1:$G$1,0))</f>
        <v>5.47</v>
      </c>
      <c r="M415">
        <f>INDEX(products!$A$1:$G$2122,MATCH(orders!$D415,products!$A$1:$A$2122,0),MATCH(orders!M$1,products!$A$1:$G$1,0))</f>
        <v>0.2</v>
      </c>
      <c r="N415" s="3">
        <f t="shared" si="12"/>
        <v>17.504000000000001</v>
      </c>
      <c r="O415" t="str">
        <f t="shared" si="13"/>
        <v>Furnishings</v>
      </c>
    </row>
    <row r="416" spans="1:15" x14ac:dyDescent="0.55000000000000004">
      <c r="A416" t="s">
        <v>1605</v>
      </c>
      <c r="B416" s="2">
        <v>43500</v>
      </c>
      <c r="C416" t="s">
        <v>1441</v>
      </c>
      <c r="D416" t="s">
        <v>115</v>
      </c>
      <c r="E416">
        <v>5</v>
      </c>
      <c r="F416" t="str">
        <f>_xlfn.XLOOKUP(orders!C416,customers!A416:A2536,customers!B416:B2536,,0)</f>
        <v>Joni Wasserman</v>
      </c>
      <c r="G416" t="str">
        <v>Consumer</v>
      </c>
      <c r="H416" t="str">
        <v>Oakland</v>
      </c>
      <c r="I416" t="str">
        <v>California</v>
      </c>
      <c r="J416" t="str">
        <v>West</v>
      </c>
      <c r="K416" t="str">
        <f>INDEX(products!$A$1:$G$2122,MATCH(orders!$D416,products!$A$1:$A$2122,0),MATCH(orders!K$1,products!$A$1:$G$1,0))</f>
        <v>Cha</v>
      </c>
      <c r="L416" s="3">
        <f>INDEX(products!$A$1:$G$2122,MATCH(orders!$D416,products!$A$1:$A$2122,0),MATCH(orders!L$1,products!$A$1:$G$1,0))</f>
        <v>60.890000000000008</v>
      </c>
      <c r="M416">
        <f>INDEX(products!$A$1:$G$2122,MATCH(orders!$D416,products!$A$1:$A$2122,0),MATCH(orders!M$1,products!$A$1:$G$1,0))</f>
        <v>0.3</v>
      </c>
      <c r="N416" s="3">
        <f t="shared" si="12"/>
        <v>213.11500000000001</v>
      </c>
      <c r="O416" t="str">
        <f t="shared" si="13"/>
        <v>Chairs</v>
      </c>
    </row>
    <row r="417" spans="1:15" x14ac:dyDescent="0.55000000000000004">
      <c r="A417" t="s">
        <v>1606</v>
      </c>
      <c r="B417" s="2">
        <v>43501</v>
      </c>
      <c r="C417" t="s">
        <v>1607</v>
      </c>
      <c r="D417" t="s">
        <v>1609</v>
      </c>
      <c r="E417">
        <v>2</v>
      </c>
      <c r="F417" t="str">
        <f>_xlfn.XLOOKUP(orders!C417,customers!A417:A2537,customers!B417:B2537,,0)</f>
        <v>Charlotte Melton</v>
      </c>
      <c r="G417" t="str">
        <v>Consumer</v>
      </c>
      <c r="H417" t="str">
        <v>Chicago</v>
      </c>
      <c r="I417" t="str">
        <v>Illinois</v>
      </c>
      <c r="J417" t="str">
        <v>Central</v>
      </c>
      <c r="K417" t="str">
        <f>INDEX(products!$A$1:$G$2122,MATCH(orders!$D417,products!$A$1:$A$2122,0),MATCH(orders!K$1,products!$A$1:$G$1,0))</f>
        <v>BkCs</v>
      </c>
      <c r="L417" s="3">
        <f>INDEX(products!$A$1:$G$2122,MATCH(orders!$D417,products!$A$1:$A$2122,0),MATCH(orders!L$1,products!$A$1:$G$1,0))</f>
        <v>130.98000000000002</v>
      </c>
      <c r="M417">
        <f>INDEX(products!$A$1:$G$2122,MATCH(orders!$D417,products!$A$1:$A$2122,0),MATCH(orders!M$1,products!$A$1:$G$1,0))</f>
        <v>0.3</v>
      </c>
      <c r="N417" s="3">
        <f t="shared" si="12"/>
        <v>183.37200000000001</v>
      </c>
      <c r="O417" t="str">
        <f t="shared" si="13"/>
        <v>Book Cases</v>
      </c>
    </row>
    <row r="418" spans="1:15" x14ac:dyDescent="0.55000000000000004">
      <c r="A418" t="s">
        <v>1611</v>
      </c>
      <c r="B418" s="2">
        <v>44705</v>
      </c>
      <c r="C418" t="s">
        <v>1612</v>
      </c>
      <c r="D418" t="s">
        <v>1459</v>
      </c>
      <c r="E418">
        <v>1</v>
      </c>
      <c r="F418" t="str">
        <f>_xlfn.XLOOKUP(orders!C418,customers!A418:A2538,customers!B418:B2538,,0)</f>
        <v>Anne McFarland</v>
      </c>
      <c r="G418" t="str">
        <v>Consumer</v>
      </c>
      <c r="H418" t="str">
        <v>Auburn</v>
      </c>
      <c r="I418" t="str">
        <v>Alabama</v>
      </c>
      <c r="J418" t="str">
        <v>South</v>
      </c>
      <c r="K418" t="str">
        <f>INDEX(products!$A$1:$G$2122,MATCH(orders!$D418,products!$A$1:$A$2122,0),MATCH(orders!K$1,products!$A$1:$G$1,0))</f>
        <v>Cha</v>
      </c>
      <c r="L418" s="3">
        <f>INDEX(products!$A$1:$G$2122,MATCH(orders!$D418,products!$A$1:$A$2122,0),MATCH(orders!L$1,products!$A$1:$G$1,0))</f>
        <v>350.98</v>
      </c>
      <c r="M418">
        <f>INDEX(products!$A$1:$G$2122,MATCH(orders!$D418,products!$A$1:$A$2122,0),MATCH(orders!M$1,products!$A$1:$G$1,0))</f>
        <v>0</v>
      </c>
      <c r="N418" s="3">
        <f t="shared" si="12"/>
        <v>350.98</v>
      </c>
      <c r="O418" t="str">
        <f t="shared" si="13"/>
        <v>Chairs</v>
      </c>
    </row>
    <row r="419" spans="1:15" x14ac:dyDescent="0.55000000000000004">
      <c r="A419" t="s">
        <v>1614</v>
      </c>
      <c r="B419" s="2">
        <v>44108</v>
      </c>
      <c r="C419" t="s">
        <v>1615</v>
      </c>
      <c r="D419" t="s">
        <v>789</v>
      </c>
      <c r="E419">
        <v>4</v>
      </c>
      <c r="F419" t="str">
        <f>_xlfn.XLOOKUP(orders!C419,customers!A419:A2539,customers!B419:B2539,,0)</f>
        <v>Rick Huthwaite</v>
      </c>
      <c r="G419" t="str">
        <v>Home Office</v>
      </c>
      <c r="H419" t="str">
        <v>Providence</v>
      </c>
      <c r="I419" t="str">
        <v>Rhode Island</v>
      </c>
      <c r="J419" t="str">
        <v>East</v>
      </c>
      <c r="K419" t="str">
        <f>INDEX(products!$A$1:$G$2122,MATCH(orders!$D419,products!$A$1:$A$2122,0),MATCH(orders!K$1,products!$A$1:$G$1,0))</f>
        <v>Cha</v>
      </c>
      <c r="L419" s="3">
        <f>INDEX(products!$A$1:$G$2122,MATCH(orders!$D419,products!$A$1:$A$2122,0),MATCH(orders!L$1,products!$A$1:$G$1,0))</f>
        <v>218.07999999999998</v>
      </c>
      <c r="M419">
        <f>INDEX(products!$A$1:$G$2122,MATCH(orders!$D419,products!$A$1:$A$2122,0),MATCH(orders!M$1,products!$A$1:$G$1,0))</f>
        <v>0.2</v>
      </c>
      <c r="N419" s="3">
        <f t="shared" si="12"/>
        <v>697.85599999999999</v>
      </c>
      <c r="O419" t="str">
        <f t="shared" si="13"/>
        <v>Chairs</v>
      </c>
    </row>
    <row r="420" spans="1:15" x14ac:dyDescent="0.55000000000000004">
      <c r="A420" t="s">
        <v>1619</v>
      </c>
      <c r="B420" s="2">
        <v>44742</v>
      </c>
      <c r="C420" t="s">
        <v>1376</v>
      </c>
      <c r="D420" t="s">
        <v>783</v>
      </c>
      <c r="E420">
        <v>2</v>
      </c>
      <c r="F420" t="str">
        <f>_xlfn.XLOOKUP(orders!C420,customers!A420:A2540,customers!B420:B2540,,0)</f>
        <v>Marc Crier</v>
      </c>
      <c r="G420" t="str">
        <v>Consumer</v>
      </c>
      <c r="H420" t="str">
        <v>Lafayette</v>
      </c>
      <c r="I420" t="str">
        <v>Louisiana</v>
      </c>
      <c r="J420" t="str">
        <v>South</v>
      </c>
      <c r="K420" t="str">
        <f>INDEX(products!$A$1:$G$2122,MATCH(orders!$D420,products!$A$1:$A$2122,0),MATCH(orders!K$1,products!$A$1:$G$1,0))</f>
        <v>BkCs</v>
      </c>
      <c r="L420" s="3">
        <f>INDEX(products!$A$1:$G$2122,MATCH(orders!$D420,products!$A$1:$A$2122,0),MATCH(orders!L$1,products!$A$1:$G$1,0))</f>
        <v>70.98</v>
      </c>
      <c r="M420">
        <f>INDEX(products!$A$1:$G$2122,MATCH(orders!$D420,products!$A$1:$A$2122,0),MATCH(orders!M$1,products!$A$1:$G$1,0))</f>
        <v>0.5</v>
      </c>
      <c r="N420" s="3">
        <f t="shared" si="12"/>
        <v>70.98</v>
      </c>
      <c r="O420" t="str">
        <f t="shared" si="13"/>
        <v>Book Cases</v>
      </c>
    </row>
    <row r="421" spans="1:15" x14ac:dyDescent="0.55000000000000004">
      <c r="A421" t="s">
        <v>1620</v>
      </c>
      <c r="B421" s="2">
        <v>44125</v>
      </c>
      <c r="C421" t="s">
        <v>1621</v>
      </c>
      <c r="D421" t="s">
        <v>96</v>
      </c>
      <c r="E421">
        <v>3</v>
      </c>
      <c r="F421" t="str">
        <f>_xlfn.XLOOKUP(orders!C421,customers!A421:A2541,customers!B421:B2541,,0)</f>
        <v>Carol Triggs</v>
      </c>
      <c r="G421" t="str">
        <v>Consumer</v>
      </c>
      <c r="H421" t="str">
        <v>Rochester</v>
      </c>
      <c r="I421" t="str">
        <v>Minnesota</v>
      </c>
      <c r="J421" t="str">
        <v>Central</v>
      </c>
      <c r="K421" t="str">
        <f>INDEX(products!$A$1:$G$2122,MATCH(orders!$D421,products!$A$1:$A$2122,0),MATCH(orders!K$1,products!$A$1:$G$1,0))</f>
        <v>Cha</v>
      </c>
      <c r="L421" s="3">
        <f>INDEX(products!$A$1:$G$2122,MATCH(orders!$D421,products!$A$1:$A$2122,0),MATCH(orders!L$1,products!$A$1:$G$1,0))</f>
        <v>89.99</v>
      </c>
      <c r="M421">
        <f>INDEX(products!$A$1:$G$2122,MATCH(orders!$D421,products!$A$1:$A$2122,0),MATCH(orders!M$1,products!$A$1:$G$1,0))</f>
        <v>0</v>
      </c>
      <c r="N421" s="3">
        <f t="shared" si="12"/>
        <v>269.96999999999997</v>
      </c>
      <c r="O421" t="str">
        <f t="shared" si="13"/>
        <v>Chairs</v>
      </c>
    </row>
    <row r="422" spans="1:15" x14ac:dyDescent="0.55000000000000004">
      <c r="A422" t="s">
        <v>1623</v>
      </c>
      <c r="B422" s="2">
        <v>44120</v>
      </c>
      <c r="C422" t="s">
        <v>1624</v>
      </c>
      <c r="D422" t="s">
        <v>1515</v>
      </c>
      <c r="E422">
        <v>5</v>
      </c>
      <c r="F422" t="str">
        <f>_xlfn.XLOOKUP(orders!C422,customers!A422:A2542,customers!B422:B2542,,0)</f>
        <v>Skye Norling</v>
      </c>
      <c r="G422" t="str">
        <v>Home Office</v>
      </c>
      <c r="H422" t="str">
        <v>Peoria</v>
      </c>
      <c r="I422" t="str">
        <v>Arizona</v>
      </c>
      <c r="J422" t="str">
        <v>West</v>
      </c>
      <c r="K422" t="str">
        <f>INDEX(products!$A$1:$G$2122,MATCH(orders!$D422,products!$A$1:$A$2122,0),MATCH(orders!K$1,products!$A$1:$G$1,0))</f>
        <v>Fur</v>
      </c>
      <c r="L422" s="3">
        <f>INDEX(products!$A$1:$G$2122,MATCH(orders!$D422,products!$A$1:$A$2122,0),MATCH(orders!L$1,products!$A$1:$G$1,0))</f>
        <v>18.84</v>
      </c>
      <c r="M422">
        <f>INDEX(products!$A$1:$G$2122,MATCH(orders!$D422,products!$A$1:$A$2122,0),MATCH(orders!M$1,products!$A$1:$G$1,0))</f>
        <v>0</v>
      </c>
      <c r="N422" s="3">
        <f t="shared" si="12"/>
        <v>94.2</v>
      </c>
      <c r="O422" t="str">
        <f t="shared" si="13"/>
        <v>Furnishings</v>
      </c>
    </row>
    <row r="423" spans="1:15" x14ac:dyDescent="0.55000000000000004">
      <c r="A423" t="s">
        <v>1626</v>
      </c>
      <c r="B423" s="2">
        <v>44097</v>
      </c>
      <c r="C423" t="s">
        <v>1627</v>
      </c>
      <c r="D423" t="s">
        <v>69</v>
      </c>
      <c r="E423">
        <v>7</v>
      </c>
      <c r="F423" t="str">
        <f>_xlfn.XLOOKUP(orders!C423,customers!A423:A2543,customers!B423:B2543,,0)</f>
        <v>Clytie Kelty</v>
      </c>
      <c r="G423" t="str">
        <v>Consumer</v>
      </c>
      <c r="H423" t="str">
        <v>Philadelphia</v>
      </c>
      <c r="I423" t="str">
        <v>Pennsylvania</v>
      </c>
      <c r="J423" t="str">
        <v>East</v>
      </c>
      <c r="K423" t="str">
        <f>INDEX(products!$A$1:$G$2122,MATCH(orders!$D423,products!$A$1:$A$2122,0),MATCH(orders!K$1,products!$A$1:$G$1,0))</f>
        <v>Fur</v>
      </c>
      <c r="L423" s="3">
        <f>INDEX(products!$A$1:$G$2122,MATCH(orders!$D423,products!$A$1:$A$2122,0),MATCH(orders!L$1,products!$A$1:$G$1,0))</f>
        <v>51.75</v>
      </c>
      <c r="M423">
        <f>INDEX(products!$A$1:$G$2122,MATCH(orders!$D423,products!$A$1:$A$2122,0),MATCH(orders!M$1,products!$A$1:$G$1,0))</f>
        <v>0.2</v>
      </c>
      <c r="N423" s="3">
        <f t="shared" si="12"/>
        <v>289.8</v>
      </c>
      <c r="O423" t="str">
        <f t="shared" si="13"/>
        <v>Furnishings</v>
      </c>
    </row>
    <row r="424" spans="1:15" x14ac:dyDescent="0.55000000000000004">
      <c r="A424" t="s">
        <v>1626</v>
      </c>
      <c r="B424" s="2">
        <v>43532</v>
      </c>
      <c r="C424" t="s">
        <v>1627</v>
      </c>
      <c r="D424" t="s">
        <v>1629</v>
      </c>
      <c r="E424">
        <v>8</v>
      </c>
      <c r="F424" t="str">
        <f>_xlfn.XLOOKUP(orders!C424,customers!A424:A2544,customers!B424:B2544,,0)</f>
        <v>Clytie Kelty</v>
      </c>
      <c r="G424" t="str">
        <v>Consumer</v>
      </c>
      <c r="H424" t="str">
        <v>Philadelphia</v>
      </c>
      <c r="I424" t="str">
        <v>Pennsylvania</v>
      </c>
      <c r="J424" t="str">
        <v>East</v>
      </c>
      <c r="K424" t="str">
        <f>INDEX(products!$A$1:$G$2122,MATCH(orders!$D424,products!$A$1:$A$2122,0),MATCH(orders!K$1,products!$A$1:$G$1,0))</f>
        <v>Cha</v>
      </c>
      <c r="L424" s="3">
        <f>INDEX(products!$A$1:$G$2122,MATCH(orders!$D424,products!$A$1:$A$2122,0),MATCH(orders!L$1,products!$A$1:$G$1,0))</f>
        <v>60.980000000000004</v>
      </c>
      <c r="M424">
        <f>INDEX(products!$A$1:$G$2122,MATCH(orders!$D424,products!$A$1:$A$2122,0),MATCH(orders!M$1,products!$A$1:$G$1,0))</f>
        <v>0.3</v>
      </c>
      <c r="N424" s="3">
        <f t="shared" si="12"/>
        <v>341.488</v>
      </c>
      <c r="O424" t="str">
        <f t="shared" si="13"/>
        <v>Chairs</v>
      </c>
    </row>
    <row r="425" spans="1:15" x14ac:dyDescent="0.55000000000000004">
      <c r="A425" t="s">
        <v>1626</v>
      </c>
      <c r="B425" s="2">
        <v>44377</v>
      </c>
      <c r="C425" t="s">
        <v>1627</v>
      </c>
      <c r="D425" t="s">
        <v>1631</v>
      </c>
      <c r="E425">
        <v>6</v>
      </c>
      <c r="F425" t="str">
        <f>_xlfn.XLOOKUP(orders!C425,customers!A425:A2545,customers!B425:B2545,,0)</f>
        <v>Clytie Kelty</v>
      </c>
      <c r="G425" t="str">
        <v>Consumer</v>
      </c>
      <c r="H425" t="str">
        <v>Philadelphia</v>
      </c>
      <c r="I425" t="str">
        <v>Pennsylvania</v>
      </c>
      <c r="J425" t="str">
        <v>East</v>
      </c>
      <c r="K425" t="str">
        <f>INDEX(products!$A$1:$G$2122,MATCH(orders!$D425,products!$A$1:$A$2122,0),MATCH(orders!K$1,products!$A$1:$G$1,0))</f>
        <v>Fur</v>
      </c>
      <c r="L425" s="3">
        <f>INDEX(products!$A$1:$G$2122,MATCH(orders!$D425,products!$A$1:$A$2122,0),MATCH(orders!L$1,products!$A$1:$G$1,0))</f>
        <v>5.28</v>
      </c>
      <c r="M425">
        <f>INDEX(products!$A$1:$G$2122,MATCH(orders!$D425,products!$A$1:$A$2122,0),MATCH(orders!M$1,products!$A$1:$G$1,0))</f>
        <v>0.2</v>
      </c>
      <c r="N425" s="3">
        <f t="shared" si="12"/>
        <v>25.344000000000001</v>
      </c>
      <c r="O425" t="str">
        <f t="shared" si="13"/>
        <v>Furnishings</v>
      </c>
    </row>
    <row r="426" spans="1:15" x14ac:dyDescent="0.55000000000000004">
      <c r="A426" t="s">
        <v>1633</v>
      </c>
      <c r="B426" s="2">
        <v>43690</v>
      </c>
      <c r="C426" t="s">
        <v>1634</v>
      </c>
      <c r="D426" t="s">
        <v>1469</v>
      </c>
      <c r="E426">
        <v>3</v>
      </c>
      <c r="F426" t="str">
        <f>_xlfn.XLOOKUP(orders!C426,customers!A426:A2546,customers!B426:B2546,,0)</f>
        <v>Rick Duston</v>
      </c>
      <c r="G426" t="str">
        <v>Consumer</v>
      </c>
      <c r="H426" t="str">
        <v>Richmond</v>
      </c>
      <c r="I426" t="str">
        <v>Indiana</v>
      </c>
      <c r="J426" t="str">
        <v>Central</v>
      </c>
      <c r="K426" t="str">
        <f>INDEX(products!$A$1:$G$2122,MATCH(orders!$D426,products!$A$1:$A$2122,0),MATCH(orders!K$1,products!$A$1:$G$1,0))</f>
        <v>Fur</v>
      </c>
      <c r="L426" s="3">
        <f>INDEX(products!$A$1:$G$2122,MATCH(orders!$D426,products!$A$1:$A$2122,0),MATCH(orders!L$1,products!$A$1:$G$1,0))</f>
        <v>5.7700000000000005</v>
      </c>
      <c r="M426">
        <f>INDEX(products!$A$1:$G$2122,MATCH(orders!$D426,products!$A$1:$A$2122,0),MATCH(orders!M$1,products!$A$1:$G$1,0))</f>
        <v>0.6</v>
      </c>
      <c r="N426" s="3">
        <f t="shared" si="12"/>
        <v>6.9240000000000013</v>
      </c>
      <c r="O426" t="str">
        <f t="shared" si="13"/>
        <v>Furnishings</v>
      </c>
    </row>
    <row r="427" spans="1:15" x14ac:dyDescent="0.55000000000000004">
      <c r="A427" t="s">
        <v>1636</v>
      </c>
      <c r="B427" s="2">
        <v>44249</v>
      </c>
      <c r="C427" t="s">
        <v>1637</v>
      </c>
      <c r="D427" t="s">
        <v>778</v>
      </c>
      <c r="E427">
        <v>7</v>
      </c>
      <c r="F427" t="str">
        <f>_xlfn.XLOOKUP(orders!C427,customers!A427:A2547,customers!B427:B2547,,0)</f>
        <v>Theone Pippenger</v>
      </c>
      <c r="G427" t="str">
        <v>Consumer</v>
      </c>
      <c r="H427" t="str">
        <v>Detroit</v>
      </c>
      <c r="I427" t="str">
        <v>Michigan</v>
      </c>
      <c r="J427" t="str">
        <v>Central</v>
      </c>
      <c r="K427" t="str">
        <f>INDEX(products!$A$1:$G$2122,MATCH(orders!$D427,products!$A$1:$A$2122,0),MATCH(orders!K$1,products!$A$1:$G$1,0))</f>
        <v>Cha</v>
      </c>
      <c r="L427" s="3">
        <f>INDEX(products!$A$1:$G$2122,MATCH(orders!$D427,products!$A$1:$A$2122,0),MATCH(orders!L$1,products!$A$1:$G$1,0))</f>
        <v>226.67</v>
      </c>
      <c r="M427">
        <f>INDEX(products!$A$1:$G$2122,MATCH(orders!$D427,products!$A$1:$A$2122,0),MATCH(orders!M$1,products!$A$1:$G$1,0))</f>
        <v>0.2</v>
      </c>
      <c r="N427" s="3">
        <f t="shared" si="12"/>
        <v>1269.3519999999999</v>
      </c>
      <c r="O427" t="str">
        <f t="shared" si="13"/>
        <v>Chairs</v>
      </c>
    </row>
    <row r="428" spans="1:15" x14ac:dyDescent="0.55000000000000004">
      <c r="A428" t="s">
        <v>1636</v>
      </c>
      <c r="B428" s="2">
        <v>44646</v>
      </c>
      <c r="C428" t="s">
        <v>1637</v>
      </c>
      <c r="D428" t="s">
        <v>189</v>
      </c>
      <c r="E428">
        <v>2</v>
      </c>
      <c r="F428" t="str">
        <f>_xlfn.XLOOKUP(orders!C428,customers!A428:A2548,customers!B428:B2548,,0)</f>
        <v>Theone Pippenger</v>
      </c>
      <c r="G428" t="str">
        <v>Consumer</v>
      </c>
      <c r="H428" t="str">
        <v>Detroit</v>
      </c>
      <c r="I428" t="str">
        <v>Michigan</v>
      </c>
      <c r="J428" t="str">
        <v>Central</v>
      </c>
      <c r="K428" t="str">
        <f>INDEX(products!$A$1:$G$2122,MATCH(orders!$D428,products!$A$1:$A$2122,0),MATCH(orders!K$1,products!$A$1:$G$1,0))</f>
        <v>Tab</v>
      </c>
      <c r="L428" s="3">
        <f>INDEX(products!$A$1:$G$2122,MATCH(orders!$D428,products!$A$1:$A$2122,0),MATCH(orders!L$1,products!$A$1:$G$1,0))</f>
        <v>205.9</v>
      </c>
      <c r="M428">
        <f>INDEX(products!$A$1:$G$2122,MATCH(orders!$D428,products!$A$1:$A$2122,0),MATCH(orders!M$1,products!$A$1:$G$1,0))</f>
        <v>0.5</v>
      </c>
      <c r="N428" s="3">
        <f t="shared" si="12"/>
        <v>205.9</v>
      </c>
      <c r="O428" t="str">
        <f t="shared" si="13"/>
        <v>Tables</v>
      </c>
    </row>
    <row r="429" spans="1:15" x14ac:dyDescent="0.55000000000000004">
      <c r="A429" t="s">
        <v>1639</v>
      </c>
      <c r="B429" s="2">
        <v>43840</v>
      </c>
      <c r="C429" t="s">
        <v>1640</v>
      </c>
      <c r="D429" t="s">
        <v>1629</v>
      </c>
      <c r="E429">
        <v>3</v>
      </c>
      <c r="F429" t="str">
        <f>_xlfn.XLOOKUP(orders!C429,customers!A429:A2549,customers!B429:B2549,,0)</f>
        <v>Greg Guthrie</v>
      </c>
      <c r="G429" t="str">
        <v>Corporate</v>
      </c>
      <c r="H429" t="str">
        <v>Los Angeles</v>
      </c>
      <c r="I429" t="str">
        <v>California</v>
      </c>
      <c r="J429" t="str">
        <v>West</v>
      </c>
      <c r="K429" t="str">
        <f>INDEX(products!$A$1:$G$2122,MATCH(orders!$D429,products!$A$1:$A$2122,0),MATCH(orders!K$1,products!$A$1:$G$1,0))</f>
        <v>Cha</v>
      </c>
      <c r="L429" s="3">
        <f>INDEX(products!$A$1:$G$2122,MATCH(orders!$D429,products!$A$1:$A$2122,0),MATCH(orders!L$1,products!$A$1:$G$1,0))</f>
        <v>60.980000000000004</v>
      </c>
      <c r="M429">
        <f>INDEX(products!$A$1:$G$2122,MATCH(orders!$D429,products!$A$1:$A$2122,0),MATCH(orders!M$1,products!$A$1:$G$1,0))</f>
        <v>0.3</v>
      </c>
      <c r="N429" s="3">
        <f t="shared" si="12"/>
        <v>128.05799999999999</v>
      </c>
      <c r="O429" t="str">
        <f t="shared" si="13"/>
        <v>Chairs</v>
      </c>
    </row>
    <row r="430" spans="1:15" x14ac:dyDescent="0.55000000000000004">
      <c r="A430" t="s">
        <v>1642</v>
      </c>
      <c r="B430" s="2">
        <v>43586</v>
      </c>
      <c r="C430" t="s">
        <v>816</v>
      </c>
      <c r="D430" t="s">
        <v>1644</v>
      </c>
      <c r="E430">
        <v>3</v>
      </c>
      <c r="F430" t="str">
        <f>_xlfn.XLOOKUP(orders!C430,customers!A430:A2550,customers!B430:B2550,,0)</f>
        <v>Zuschuss Carroll</v>
      </c>
      <c r="G430" t="str">
        <v>Consumer</v>
      </c>
      <c r="H430" t="str">
        <v>Edmonds</v>
      </c>
      <c r="I430" t="str">
        <v>Washington</v>
      </c>
      <c r="J430" t="str">
        <v>West</v>
      </c>
      <c r="K430" t="str">
        <f>INDEX(products!$A$1:$G$2122,MATCH(orders!$D430,products!$A$1:$A$2122,0),MATCH(orders!K$1,products!$A$1:$G$1,0))</f>
        <v>Tab</v>
      </c>
      <c r="L430" s="3">
        <f>INDEX(products!$A$1:$G$2122,MATCH(orders!$D430,products!$A$1:$A$2122,0),MATCH(orders!L$1,products!$A$1:$G$1,0))</f>
        <v>296.18</v>
      </c>
      <c r="M430">
        <f>INDEX(products!$A$1:$G$2122,MATCH(orders!$D430,products!$A$1:$A$2122,0),MATCH(orders!M$1,products!$A$1:$G$1,0))</f>
        <v>0.2</v>
      </c>
      <c r="N430" s="3">
        <f t="shared" si="12"/>
        <v>710.83199999999999</v>
      </c>
      <c r="O430" t="str">
        <f t="shared" si="13"/>
        <v>Tables</v>
      </c>
    </row>
    <row r="431" spans="1:15" x14ac:dyDescent="0.55000000000000004">
      <c r="A431" t="s">
        <v>1646</v>
      </c>
      <c r="B431" s="2">
        <v>43870</v>
      </c>
      <c r="C431" t="s">
        <v>1647</v>
      </c>
      <c r="D431" t="s">
        <v>431</v>
      </c>
      <c r="E431">
        <v>5</v>
      </c>
      <c r="F431" t="str">
        <f>_xlfn.XLOOKUP(orders!C431,customers!A431:A2551,customers!B431:B2551,,0)</f>
        <v>Kelly Andreada</v>
      </c>
      <c r="G431" t="str">
        <v>Consumer</v>
      </c>
      <c r="H431" t="str">
        <v>Ontario</v>
      </c>
      <c r="I431" t="str">
        <v>California</v>
      </c>
      <c r="J431" t="str">
        <v>West</v>
      </c>
      <c r="K431" t="str">
        <f>INDEX(products!$A$1:$G$2122,MATCH(orders!$D431,products!$A$1:$A$2122,0),MATCH(orders!K$1,products!$A$1:$G$1,0))</f>
        <v>Cha</v>
      </c>
      <c r="L431" s="3">
        <f>INDEX(products!$A$1:$G$2122,MATCH(orders!$D431,products!$A$1:$A$2122,0),MATCH(orders!L$1,products!$A$1:$G$1,0))</f>
        <v>70.98</v>
      </c>
      <c r="M431">
        <f>INDEX(products!$A$1:$G$2122,MATCH(orders!$D431,products!$A$1:$A$2122,0),MATCH(orders!M$1,products!$A$1:$G$1,0))</f>
        <v>0.2</v>
      </c>
      <c r="N431" s="3">
        <f t="shared" si="12"/>
        <v>283.92</v>
      </c>
      <c r="O431" t="str">
        <f t="shared" si="13"/>
        <v>Chairs</v>
      </c>
    </row>
    <row r="432" spans="1:15" x14ac:dyDescent="0.55000000000000004">
      <c r="A432" t="s">
        <v>1650</v>
      </c>
      <c r="B432" s="2">
        <v>44559</v>
      </c>
      <c r="C432" t="s">
        <v>1651</v>
      </c>
      <c r="D432" t="s">
        <v>338</v>
      </c>
      <c r="E432">
        <v>3</v>
      </c>
      <c r="F432" t="str">
        <f>_xlfn.XLOOKUP(orders!C432,customers!A432:A2552,customers!B432:B2552,,0)</f>
        <v>Toby Ritter</v>
      </c>
      <c r="G432" t="str">
        <v>Consumer</v>
      </c>
      <c r="H432" t="str">
        <v>San Francisco</v>
      </c>
      <c r="I432" t="str">
        <v>California</v>
      </c>
      <c r="J432" t="str">
        <v>West</v>
      </c>
      <c r="K432" t="str">
        <f>INDEX(products!$A$1:$G$2122,MATCH(orders!$D432,products!$A$1:$A$2122,0),MATCH(orders!K$1,products!$A$1:$G$1,0))</f>
        <v>Fur</v>
      </c>
      <c r="L432" s="3">
        <f>INDEX(products!$A$1:$G$2122,MATCH(orders!$D432,products!$A$1:$A$2122,0),MATCH(orders!L$1,products!$A$1:$G$1,0))</f>
        <v>19.399999999999999</v>
      </c>
      <c r="M432">
        <f>INDEX(products!$A$1:$G$2122,MATCH(orders!$D432,products!$A$1:$A$2122,0),MATCH(orders!M$1,products!$A$1:$G$1,0))</f>
        <v>0</v>
      </c>
      <c r="N432" s="3">
        <f t="shared" si="12"/>
        <v>58.199999999999996</v>
      </c>
      <c r="O432" t="str">
        <f t="shared" si="13"/>
        <v>Furnishings</v>
      </c>
    </row>
    <row r="433" spans="1:15" x14ac:dyDescent="0.55000000000000004">
      <c r="A433" t="s">
        <v>1653</v>
      </c>
      <c r="B433" s="2">
        <v>44083</v>
      </c>
      <c r="C433" t="s">
        <v>1654</v>
      </c>
      <c r="D433" t="s">
        <v>932</v>
      </c>
      <c r="E433">
        <v>2</v>
      </c>
      <c r="F433" t="str">
        <f>_xlfn.XLOOKUP(orders!C433,customers!A433:A2553,customers!B433:B2553,,0)</f>
        <v>Maribeth Schnelling</v>
      </c>
      <c r="G433" t="str">
        <v>Consumer</v>
      </c>
      <c r="H433" t="str">
        <v>Phoenix</v>
      </c>
      <c r="I433" t="str">
        <v>Arizona</v>
      </c>
      <c r="J433" t="str">
        <v>West</v>
      </c>
      <c r="K433" t="str">
        <f>INDEX(products!$A$1:$G$2122,MATCH(orders!$D433,products!$A$1:$A$2122,0),MATCH(orders!K$1,products!$A$1:$G$1,0))</f>
        <v>Fur</v>
      </c>
      <c r="L433" s="3">
        <f>INDEX(products!$A$1:$G$2122,MATCH(orders!$D433,products!$A$1:$A$2122,0),MATCH(orders!L$1,products!$A$1:$G$1,0))</f>
        <v>4.82</v>
      </c>
      <c r="M433">
        <f>INDEX(products!$A$1:$G$2122,MATCH(orders!$D433,products!$A$1:$A$2122,0),MATCH(orders!M$1,products!$A$1:$G$1,0))</f>
        <v>0</v>
      </c>
      <c r="N433" s="3">
        <f t="shared" si="12"/>
        <v>9.64</v>
      </c>
      <c r="O433" t="str">
        <f t="shared" si="13"/>
        <v>Furnishings</v>
      </c>
    </row>
    <row r="434" spans="1:15" x14ac:dyDescent="0.55000000000000004">
      <c r="A434" t="s">
        <v>1656</v>
      </c>
      <c r="B434" s="2">
        <v>44455</v>
      </c>
      <c r="C434" t="s">
        <v>1657</v>
      </c>
      <c r="D434" t="s">
        <v>1438</v>
      </c>
      <c r="E434">
        <v>3</v>
      </c>
      <c r="F434" t="str">
        <f>_xlfn.XLOOKUP(orders!C434,customers!A434:A2554,customers!B434:B2554,,0)</f>
        <v>Magdelene Morse</v>
      </c>
      <c r="G434" t="str">
        <v>Consumer</v>
      </c>
      <c r="H434" t="str">
        <v>Wilmington</v>
      </c>
      <c r="I434" t="str">
        <v>Delaware</v>
      </c>
      <c r="J434" t="str">
        <v>East</v>
      </c>
      <c r="K434" t="str">
        <f>INDEX(products!$A$1:$G$2122,MATCH(orders!$D434,products!$A$1:$A$2122,0),MATCH(orders!K$1,products!$A$1:$G$1,0))</f>
        <v>Tab</v>
      </c>
      <c r="L434" s="3">
        <f>INDEX(products!$A$1:$G$2122,MATCH(orders!$D434,products!$A$1:$A$2122,0),MATCH(orders!L$1,products!$A$1:$G$1,0))</f>
        <v>147.82999999999998</v>
      </c>
      <c r="M434">
        <f>INDEX(products!$A$1:$G$2122,MATCH(orders!$D434,products!$A$1:$A$2122,0),MATCH(orders!M$1,products!$A$1:$G$1,0))</f>
        <v>0.3</v>
      </c>
      <c r="N434" s="3">
        <f t="shared" si="12"/>
        <v>310.44299999999993</v>
      </c>
      <c r="O434" t="str">
        <f t="shared" si="13"/>
        <v>Tables</v>
      </c>
    </row>
    <row r="435" spans="1:15" x14ac:dyDescent="0.55000000000000004">
      <c r="A435" t="s">
        <v>1659</v>
      </c>
      <c r="B435" s="2">
        <v>44130</v>
      </c>
      <c r="C435" t="s">
        <v>234</v>
      </c>
      <c r="D435" t="s">
        <v>1252</v>
      </c>
      <c r="E435">
        <v>5</v>
      </c>
      <c r="F435" t="str">
        <f>_xlfn.XLOOKUP(orders!C435,customers!A435:A2555,customers!B435:B2555,,0)</f>
        <v>Mark Packer</v>
      </c>
      <c r="G435" t="str">
        <v>Home Office</v>
      </c>
      <c r="H435" t="str">
        <v>New York City</v>
      </c>
      <c r="I435" t="str">
        <v>New York</v>
      </c>
      <c r="J435" t="str">
        <v>East</v>
      </c>
      <c r="K435" t="str">
        <f>INDEX(products!$A$1:$G$2122,MATCH(orders!$D435,products!$A$1:$A$2122,0),MATCH(orders!K$1,products!$A$1:$G$1,0))</f>
        <v>Cha</v>
      </c>
      <c r="L435" s="3">
        <f>INDEX(products!$A$1:$G$2122,MATCH(orders!$D435,products!$A$1:$A$2122,0),MATCH(orders!L$1,products!$A$1:$G$1,0))</f>
        <v>95.98</v>
      </c>
      <c r="M435">
        <f>INDEX(products!$A$1:$G$2122,MATCH(orders!$D435,products!$A$1:$A$2122,0),MATCH(orders!M$1,products!$A$1:$G$1,0))</f>
        <v>0.3</v>
      </c>
      <c r="N435" s="3">
        <f t="shared" si="12"/>
        <v>335.93</v>
      </c>
      <c r="O435" t="str">
        <f t="shared" si="13"/>
        <v>Chairs</v>
      </c>
    </row>
    <row r="436" spans="1:15" x14ac:dyDescent="0.55000000000000004">
      <c r="A436" t="s">
        <v>1661</v>
      </c>
      <c r="B436" s="2">
        <v>43536</v>
      </c>
      <c r="C436" t="s">
        <v>1662</v>
      </c>
      <c r="D436" t="s">
        <v>468</v>
      </c>
      <c r="E436">
        <v>4</v>
      </c>
      <c r="F436" t="str">
        <f>_xlfn.XLOOKUP(orders!C436,customers!A436:A2556,customers!B436:B2556,,0)</f>
        <v>Adrian Hane</v>
      </c>
      <c r="G436" t="str">
        <v>Home Office</v>
      </c>
      <c r="H436" t="str">
        <v>Tucson</v>
      </c>
      <c r="I436" t="str">
        <v>Arizona</v>
      </c>
      <c r="J436" t="str">
        <v>West</v>
      </c>
      <c r="K436" t="str">
        <f>INDEX(products!$A$1:$G$2122,MATCH(orders!$D436,products!$A$1:$A$2122,0),MATCH(orders!K$1,products!$A$1:$G$1,0))</f>
        <v>Cha</v>
      </c>
      <c r="L436" s="3">
        <f>INDEX(products!$A$1:$G$2122,MATCH(orders!$D436,products!$A$1:$A$2122,0),MATCH(orders!L$1,products!$A$1:$G$1,0))</f>
        <v>80.98</v>
      </c>
      <c r="M436">
        <f>INDEX(products!$A$1:$G$2122,MATCH(orders!$D436,products!$A$1:$A$2122,0),MATCH(orders!M$1,products!$A$1:$G$1,0))</f>
        <v>0</v>
      </c>
      <c r="N436" s="3">
        <f t="shared" si="12"/>
        <v>323.92</v>
      </c>
      <c r="O436" t="str">
        <f t="shared" si="13"/>
        <v>Chairs</v>
      </c>
    </row>
    <row r="437" spans="1:15" x14ac:dyDescent="0.55000000000000004">
      <c r="A437" t="s">
        <v>1664</v>
      </c>
      <c r="B437" s="2">
        <v>44245</v>
      </c>
      <c r="C437" t="s">
        <v>1665</v>
      </c>
      <c r="D437" t="s">
        <v>87</v>
      </c>
      <c r="E437">
        <v>4</v>
      </c>
      <c r="F437" t="str">
        <f>_xlfn.XLOOKUP(orders!C437,customers!A437:A2557,customers!B437:B2557,,0)</f>
        <v>Sandra Glassco</v>
      </c>
      <c r="G437" t="str">
        <v>Consumer</v>
      </c>
      <c r="H437" t="str">
        <v>Redlands</v>
      </c>
      <c r="I437" t="str">
        <v>California</v>
      </c>
      <c r="J437" t="str">
        <v>West</v>
      </c>
      <c r="K437" t="str">
        <f>INDEX(products!$A$1:$G$2122,MATCH(orders!$D437,products!$A$1:$A$2122,0),MATCH(orders!K$1,products!$A$1:$G$1,0))</f>
        <v>Cha</v>
      </c>
      <c r="L437" s="3">
        <f>INDEX(products!$A$1:$G$2122,MATCH(orders!$D437,products!$A$1:$A$2122,0),MATCH(orders!L$1,products!$A$1:$G$1,0))</f>
        <v>100.98</v>
      </c>
      <c r="M437">
        <f>INDEX(products!$A$1:$G$2122,MATCH(orders!$D437,products!$A$1:$A$2122,0),MATCH(orders!M$1,products!$A$1:$G$1,0))</f>
        <v>0.3</v>
      </c>
      <c r="N437" s="3">
        <f t="shared" si="12"/>
        <v>282.74399999999997</v>
      </c>
      <c r="O437" t="str">
        <f t="shared" si="13"/>
        <v>Chairs</v>
      </c>
    </row>
    <row r="438" spans="1:15" x14ac:dyDescent="0.55000000000000004">
      <c r="A438" t="s">
        <v>1664</v>
      </c>
      <c r="B438" s="2">
        <v>44133</v>
      </c>
      <c r="C438" t="s">
        <v>1665</v>
      </c>
      <c r="D438" t="s">
        <v>1668</v>
      </c>
      <c r="E438">
        <v>1</v>
      </c>
      <c r="F438" t="str">
        <f>_xlfn.XLOOKUP(orders!C438,customers!A438:A2558,customers!B438:B2558,,0)</f>
        <v>Sandra Glassco</v>
      </c>
      <c r="G438" t="str">
        <v>Consumer</v>
      </c>
      <c r="H438" t="str">
        <v>Redlands</v>
      </c>
      <c r="I438" t="str">
        <v>California</v>
      </c>
      <c r="J438" t="str">
        <v>West</v>
      </c>
      <c r="K438" t="str">
        <f>INDEX(products!$A$1:$G$2122,MATCH(orders!$D438,products!$A$1:$A$2122,0),MATCH(orders!K$1,products!$A$1:$G$1,0))</f>
        <v>BkCs</v>
      </c>
      <c r="L438" s="3">
        <f>INDEX(products!$A$1:$G$2122,MATCH(orders!$D438,products!$A$1:$A$2122,0),MATCH(orders!L$1,products!$A$1:$G$1,0))</f>
        <v>500.98000000000008</v>
      </c>
      <c r="M438">
        <f>INDEX(products!$A$1:$G$2122,MATCH(orders!$D438,products!$A$1:$A$2122,0),MATCH(orders!M$1,products!$A$1:$G$1,0))</f>
        <v>0.15</v>
      </c>
      <c r="N438" s="3">
        <f t="shared" si="12"/>
        <v>425.83300000000003</v>
      </c>
      <c r="O438" t="str">
        <f t="shared" si="13"/>
        <v>Book Cases</v>
      </c>
    </row>
    <row r="439" spans="1:15" x14ac:dyDescent="0.55000000000000004">
      <c r="A439" t="s">
        <v>1670</v>
      </c>
      <c r="B439" s="2">
        <v>44445</v>
      </c>
      <c r="C439" t="s">
        <v>1671</v>
      </c>
      <c r="D439" t="s">
        <v>1434</v>
      </c>
      <c r="E439">
        <v>1</v>
      </c>
      <c r="F439" t="str">
        <f>_xlfn.XLOOKUP(orders!C439,customers!A439:A2559,customers!B439:B2559,,0)</f>
        <v>Ralph Kennedy</v>
      </c>
      <c r="G439" t="str">
        <v>Consumer</v>
      </c>
      <c r="H439" t="str">
        <v>Rochester</v>
      </c>
      <c r="I439" t="str">
        <v>New York</v>
      </c>
      <c r="J439" t="str">
        <v>East</v>
      </c>
      <c r="K439" t="str">
        <f>INDEX(products!$A$1:$G$2122,MATCH(orders!$D439,products!$A$1:$A$2122,0),MATCH(orders!K$1,products!$A$1:$G$1,0))</f>
        <v>Tab</v>
      </c>
      <c r="L439" s="3">
        <f>INDEX(products!$A$1:$G$2122,MATCH(orders!$D439,products!$A$1:$A$2122,0),MATCH(orders!L$1,products!$A$1:$G$1,0))</f>
        <v>349.45</v>
      </c>
      <c r="M439">
        <f>INDEX(products!$A$1:$G$2122,MATCH(orders!$D439,products!$A$1:$A$2122,0),MATCH(orders!M$1,products!$A$1:$G$1,0))</f>
        <v>0.4</v>
      </c>
      <c r="N439" s="3">
        <f t="shared" si="12"/>
        <v>209.67</v>
      </c>
      <c r="O439" t="str">
        <f t="shared" si="13"/>
        <v>Tables</v>
      </c>
    </row>
    <row r="440" spans="1:15" x14ac:dyDescent="0.55000000000000004">
      <c r="A440" t="s">
        <v>1673</v>
      </c>
      <c r="B440" s="2">
        <v>44445</v>
      </c>
      <c r="C440" t="s">
        <v>1674</v>
      </c>
      <c r="D440" t="s">
        <v>96</v>
      </c>
      <c r="E440">
        <v>3</v>
      </c>
      <c r="F440" t="str">
        <f>_xlfn.XLOOKUP(orders!C440,customers!A440:A2560,customers!B440:B2560,,0)</f>
        <v>Jennifer Braxton</v>
      </c>
      <c r="G440" t="str">
        <v>Corporate</v>
      </c>
      <c r="H440" t="str">
        <v>Sunnyvale</v>
      </c>
      <c r="I440" t="str">
        <v>California</v>
      </c>
      <c r="J440" t="str">
        <v>West</v>
      </c>
      <c r="K440" t="str">
        <f>INDEX(products!$A$1:$G$2122,MATCH(orders!$D440,products!$A$1:$A$2122,0),MATCH(orders!K$1,products!$A$1:$G$1,0))</f>
        <v>Cha</v>
      </c>
      <c r="L440" s="3">
        <f>INDEX(products!$A$1:$G$2122,MATCH(orders!$D440,products!$A$1:$A$2122,0),MATCH(orders!L$1,products!$A$1:$G$1,0))</f>
        <v>89.99</v>
      </c>
      <c r="M440">
        <f>INDEX(products!$A$1:$G$2122,MATCH(orders!$D440,products!$A$1:$A$2122,0),MATCH(orders!M$1,products!$A$1:$G$1,0))</f>
        <v>0</v>
      </c>
      <c r="N440" s="3">
        <f t="shared" si="12"/>
        <v>269.96999999999997</v>
      </c>
      <c r="O440" t="str">
        <f t="shared" si="13"/>
        <v>Chairs</v>
      </c>
    </row>
    <row r="441" spans="1:15" x14ac:dyDescent="0.55000000000000004">
      <c r="A441" t="s">
        <v>1677</v>
      </c>
      <c r="B441" s="2">
        <v>44083</v>
      </c>
      <c r="C441" t="s">
        <v>1678</v>
      </c>
      <c r="D441" t="s">
        <v>429</v>
      </c>
      <c r="E441">
        <v>2</v>
      </c>
      <c r="F441" t="str">
        <f>_xlfn.XLOOKUP(orders!C441,customers!A441:A2561,customers!B441:B2561,,0)</f>
        <v>Erica Hernandez</v>
      </c>
      <c r="G441" t="str">
        <v>Home Office</v>
      </c>
      <c r="H441" t="str">
        <v>Lansing</v>
      </c>
      <c r="I441" t="str">
        <v>Michigan</v>
      </c>
      <c r="J441" t="str">
        <v>Central</v>
      </c>
      <c r="K441" t="str">
        <f>INDEX(products!$A$1:$G$2122,MATCH(orders!$D441,products!$A$1:$A$2122,0),MATCH(orders!K$1,products!$A$1:$G$1,0))</f>
        <v>BkCs</v>
      </c>
      <c r="L441" s="3">
        <f>INDEX(products!$A$1:$G$2122,MATCH(orders!$D441,products!$A$1:$A$2122,0),MATCH(orders!L$1,products!$A$1:$G$1,0))</f>
        <v>120.98</v>
      </c>
      <c r="M441">
        <f>INDEX(products!$A$1:$G$2122,MATCH(orders!$D441,products!$A$1:$A$2122,0),MATCH(orders!M$1,products!$A$1:$G$1,0))</f>
        <v>0.15</v>
      </c>
      <c r="N441" s="3">
        <f t="shared" si="12"/>
        <v>205.666</v>
      </c>
      <c r="O441" t="str">
        <f t="shared" si="13"/>
        <v>Book Cases</v>
      </c>
    </row>
    <row r="442" spans="1:15" x14ac:dyDescent="0.55000000000000004">
      <c r="A442" t="s">
        <v>1681</v>
      </c>
      <c r="B442" s="2">
        <v>44465</v>
      </c>
      <c r="C442" t="s">
        <v>1210</v>
      </c>
      <c r="D442" t="s">
        <v>1682</v>
      </c>
      <c r="E442">
        <v>3</v>
      </c>
      <c r="F442" t="str">
        <f>_xlfn.XLOOKUP(orders!C442,customers!A442:A2562,customers!B442:B2562,,0)</f>
        <v>Julie Kriz</v>
      </c>
      <c r="G442" t="str">
        <v>Home Office</v>
      </c>
      <c r="H442" t="str">
        <v>Aurora</v>
      </c>
      <c r="I442" t="str">
        <v>Illinois</v>
      </c>
      <c r="J442" t="str">
        <v>Central</v>
      </c>
      <c r="K442" t="str">
        <f>INDEX(products!$A$1:$G$2122,MATCH(orders!$D442,products!$A$1:$A$2122,0),MATCH(orders!K$1,products!$A$1:$G$1,0))</f>
        <v>Fur</v>
      </c>
      <c r="L442" s="3">
        <f>INDEX(products!$A$1:$G$2122,MATCH(orders!$D442,products!$A$1:$A$2122,0),MATCH(orders!L$1,products!$A$1:$G$1,0))</f>
        <v>27.060000000000002</v>
      </c>
      <c r="M442">
        <f>INDEX(products!$A$1:$G$2122,MATCH(orders!$D442,products!$A$1:$A$2122,0),MATCH(orders!M$1,products!$A$1:$G$1,0))</f>
        <v>0.2</v>
      </c>
      <c r="N442" s="3">
        <f t="shared" si="12"/>
        <v>64.944000000000003</v>
      </c>
      <c r="O442" t="str">
        <f t="shared" si="13"/>
        <v>Furnishings</v>
      </c>
    </row>
    <row r="443" spans="1:15" x14ac:dyDescent="0.55000000000000004">
      <c r="A443" t="s">
        <v>1684</v>
      </c>
      <c r="B443" s="2">
        <v>44140</v>
      </c>
      <c r="C443" t="s">
        <v>1685</v>
      </c>
      <c r="D443" t="s">
        <v>1094</v>
      </c>
      <c r="E443">
        <v>7</v>
      </c>
      <c r="F443" t="str">
        <f>_xlfn.XLOOKUP(orders!C443,customers!A443:A2563,customers!B443:B2563,,0)</f>
        <v>Randy Ferguson</v>
      </c>
      <c r="G443" t="str">
        <v>Corporate</v>
      </c>
      <c r="H443" t="str">
        <v>Dover</v>
      </c>
      <c r="I443" t="str">
        <v>New Hampshire</v>
      </c>
      <c r="J443" t="str">
        <v>East</v>
      </c>
      <c r="K443" t="str">
        <f>INDEX(products!$A$1:$G$2122,MATCH(orders!$D443,products!$A$1:$A$2122,0),MATCH(orders!K$1,products!$A$1:$G$1,0))</f>
        <v>Fur</v>
      </c>
      <c r="L443" s="3">
        <f>INDEX(products!$A$1:$G$2122,MATCH(orders!$D443,products!$A$1:$A$2122,0),MATCH(orders!L$1,products!$A$1:$G$1,0))</f>
        <v>19.98</v>
      </c>
      <c r="M443">
        <f>INDEX(products!$A$1:$G$2122,MATCH(orders!$D443,products!$A$1:$A$2122,0),MATCH(orders!M$1,products!$A$1:$G$1,0))</f>
        <v>0.2</v>
      </c>
      <c r="N443" s="3">
        <f t="shared" si="12"/>
        <v>111.88800000000002</v>
      </c>
      <c r="O443" t="str">
        <f t="shared" si="13"/>
        <v>Furnishings</v>
      </c>
    </row>
    <row r="444" spans="1:15" x14ac:dyDescent="0.55000000000000004">
      <c r="A444" t="s">
        <v>1687</v>
      </c>
      <c r="B444" s="2">
        <v>43720</v>
      </c>
      <c r="C444" t="s">
        <v>1688</v>
      </c>
      <c r="D444" t="s">
        <v>1691</v>
      </c>
      <c r="E444">
        <v>5</v>
      </c>
      <c r="F444" t="str">
        <f>_xlfn.XLOOKUP(orders!C444,customers!A444:A2564,customers!B444:B2564,,0)</f>
        <v>Trudy Brown</v>
      </c>
      <c r="G444" t="str">
        <v>Consumer</v>
      </c>
      <c r="H444" t="str">
        <v>Grand Prairie</v>
      </c>
      <c r="I444" t="str">
        <v>Texas</v>
      </c>
      <c r="J444" t="str">
        <v>Central</v>
      </c>
      <c r="K444" t="str">
        <f>INDEX(products!$A$1:$G$2122,MATCH(orders!$D444,products!$A$1:$A$2122,0),MATCH(orders!K$1,products!$A$1:$G$1,0))</f>
        <v>Fur</v>
      </c>
      <c r="L444" s="3">
        <f>INDEX(products!$A$1:$G$2122,MATCH(orders!$D444,products!$A$1:$A$2122,0),MATCH(orders!L$1,products!$A$1:$G$1,0))</f>
        <v>7.38</v>
      </c>
      <c r="M444">
        <f>INDEX(products!$A$1:$G$2122,MATCH(orders!$D444,products!$A$1:$A$2122,0),MATCH(orders!M$1,products!$A$1:$G$1,0))</f>
        <v>0.6</v>
      </c>
      <c r="N444" s="3">
        <f t="shared" si="12"/>
        <v>14.76</v>
      </c>
      <c r="O444" t="str">
        <f t="shared" si="13"/>
        <v>Furnishings</v>
      </c>
    </row>
    <row r="445" spans="1:15" x14ac:dyDescent="0.55000000000000004">
      <c r="A445" t="s">
        <v>1693</v>
      </c>
      <c r="B445" s="2">
        <v>43677</v>
      </c>
      <c r="C445" t="s">
        <v>1694</v>
      </c>
      <c r="D445" t="s">
        <v>1696</v>
      </c>
      <c r="E445">
        <v>3</v>
      </c>
      <c r="F445" t="str">
        <f>_xlfn.XLOOKUP(orders!C445,customers!A445:A2565,customers!B445:B2565,,0)</f>
        <v>Grant Thornton</v>
      </c>
      <c r="G445" t="str">
        <v>Corporate</v>
      </c>
      <c r="H445" t="str">
        <v>Long Beach</v>
      </c>
      <c r="I445" t="str">
        <v>New York</v>
      </c>
      <c r="J445" t="str">
        <v>East</v>
      </c>
      <c r="K445" t="str">
        <f>INDEX(products!$A$1:$G$2122,MATCH(orders!$D445,products!$A$1:$A$2122,0),MATCH(orders!K$1,products!$A$1:$G$1,0))</f>
        <v>Tab</v>
      </c>
      <c r="L445" s="3">
        <f>INDEX(products!$A$1:$G$2122,MATCH(orders!$D445,products!$A$1:$A$2122,0),MATCH(orders!L$1,products!$A$1:$G$1,0))</f>
        <v>550.98</v>
      </c>
      <c r="M445">
        <f>INDEX(products!$A$1:$G$2122,MATCH(orders!$D445,products!$A$1:$A$2122,0),MATCH(orders!M$1,products!$A$1:$G$1,0))</f>
        <v>0.4</v>
      </c>
      <c r="N445" s="3">
        <f t="shared" si="12"/>
        <v>991.76400000000001</v>
      </c>
      <c r="O445" t="str">
        <f t="shared" si="13"/>
        <v>Tables</v>
      </c>
    </row>
    <row r="446" spans="1:15" x14ac:dyDescent="0.55000000000000004">
      <c r="A446" t="s">
        <v>1698</v>
      </c>
      <c r="B446" s="2">
        <v>43539</v>
      </c>
      <c r="C446" t="s">
        <v>1699</v>
      </c>
      <c r="D446" t="s">
        <v>304</v>
      </c>
      <c r="E446">
        <v>3</v>
      </c>
      <c r="F446" t="str">
        <f>_xlfn.XLOOKUP(orders!C446,customers!A446:A2566,customers!B446:B2566,,0)</f>
        <v>Theresa Swint</v>
      </c>
      <c r="G446" t="str">
        <v>Corporate</v>
      </c>
      <c r="H446" t="str">
        <v>York</v>
      </c>
      <c r="I446" t="str">
        <v>Pennsylvania</v>
      </c>
      <c r="J446" t="str">
        <v>East</v>
      </c>
      <c r="K446" t="str">
        <f>INDEX(products!$A$1:$G$2122,MATCH(orders!$D446,products!$A$1:$A$2122,0),MATCH(orders!K$1,products!$A$1:$G$1,0))</f>
        <v>Cha</v>
      </c>
      <c r="L446" s="3">
        <f>INDEX(products!$A$1:$G$2122,MATCH(orders!$D446,products!$A$1:$A$2122,0),MATCH(orders!L$1,products!$A$1:$G$1,0))</f>
        <v>200.98</v>
      </c>
      <c r="M446">
        <f>INDEX(products!$A$1:$G$2122,MATCH(orders!$D446,products!$A$1:$A$2122,0),MATCH(orders!M$1,products!$A$1:$G$1,0))</f>
        <v>0.2</v>
      </c>
      <c r="N446" s="3">
        <f t="shared" si="12"/>
        <v>482.35199999999998</v>
      </c>
      <c r="O446" t="str">
        <f t="shared" si="13"/>
        <v>Chairs</v>
      </c>
    </row>
    <row r="447" spans="1:15" x14ac:dyDescent="0.55000000000000004">
      <c r="A447" t="s">
        <v>1702</v>
      </c>
      <c r="B447" s="2">
        <v>44332</v>
      </c>
      <c r="C447" t="s">
        <v>1703</v>
      </c>
      <c r="D447" t="s">
        <v>963</v>
      </c>
      <c r="E447">
        <v>1</v>
      </c>
      <c r="F447" t="str">
        <f>_xlfn.XLOOKUP(orders!C447,customers!A447:A2567,customers!B447:B2567,,0)</f>
        <v>William Brown</v>
      </c>
      <c r="G447" t="str">
        <v>Consumer</v>
      </c>
      <c r="H447" t="str">
        <v>Concord</v>
      </c>
      <c r="I447" t="str">
        <v>California</v>
      </c>
      <c r="J447" t="str">
        <v>West</v>
      </c>
      <c r="K447" t="str">
        <f>INDEX(products!$A$1:$G$2122,MATCH(orders!$D447,products!$A$1:$A$2122,0),MATCH(orders!K$1,products!$A$1:$G$1,0))</f>
        <v>Fur</v>
      </c>
      <c r="L447" s="3">
        <f>INDEX(products!$A$1:$G$2122,MATCH(orders!$D447,products!$A$1:$A$2122,0),MATCH(orders!L$1,products!$A$1:$G$1,0))</f>
        <v>43.31</v>
      </c>
      <c r="M447">
        <f>INDEX(products!$A$1:$G$2122,MATCH(orders!$D447,products!$A$1:$A$2122,0),MATCH(orders!M$1,products!$A$1:$G$1,0))</f>
        <v>0</v>
      </c>
      <c r="N447" s="3">
        <f t="shared" si="12"/>
        <v>43.31</v>
      </c>
      <c r="O447" t="str">
        <f t="shared" si="13"/>
        <v>Furnishings</v>
      </c>
    </row>
    <row r="448" spans="1:15" x14ac:dyDescent="0.55000000000000004">
      <c r="A448" t="s">
        <v>1705</v>
      </c>
      <c r="B448" s="2">
        <v>43591</v>
      </c>
      <c r="C448" t="s">
        <v>1706</v>
      </c>
      <c r="D448" t="s">
        <v>1137</v>
      </c>
      <c r="E448">
        <v>3</v>
      </c>
      <c r="F448" t="str">
        <f>_xlfn.XLOOKUP(orders!C448,customers!A448:A2568,customers!B448:B2568,,0)</f>
        <v>Art Ferguson</v>
      </c>
      <c r="G448" t="str">
        <v>Consumer</v>
      </c>
      <c r="H448" t="str">
        <v>College Station</v>
      </c>
      <c r="I448" t="str">
        <v>Texas</v>
      </c>
      <c r="J448" t="str">
        <v>Central</v>
      </c>
      <c r="K448" t="str">
        <f>INDEX(products!$A$1:$G$2122,MATCH(orders!$D448,products!$A$1:$A$2122,0),MATCH(orders!K$1,products!$A$1:$G$1,0))</f>
        <v>Cha</v>
      </c>
      <c r="L448" s="3">
        <f>INDEX(products!$A$1:$G$2122,MATCH(orders!$D448,products!$A$1:$A$2122,0),MATCH(orders!L$1,products!$A$1:$G$1,0))</f>
        <v>110.97999999999999</v>
      </c>
      <c r="M448">
        <f>INDEX(products!$A$1:$G$2122,MATCH(orders!$D448,products!$A$1:$A$2122,0),MATCH(orders!M$1,products!$A$1:$G$1,0))</f>
        <v>0.3</v>
      </c>
      <c r="N448" s="3">
        <f t="shared" si="12"/>
        <v>233.05799999999994</v>
      </c>
      <c r="O448" t="str">
        <f t="shared" si="13"/>
        <v>Chairs</v>
      </c>
    </row>
    <row r="449" spans="1:15" x14ac:dyDescent="0.55000000000000004">
      <c r="A449" t="s">
        <v>1709</v>
      </c>
      <c r="B449" s="2">
        <v>43502</v>
      </c>
      <c r="C449" t="s">
        <v>1710</v>
      </c>
      <c r="D449" t="s">
        <v>1515</v>
      </c>
      <c r="E449">
        <v>3</v>
      </c>
      <c r="F449" t="str">
        <f>_xlfn.XLOOKUP(orders!C449,customers!A449:A2569,customers!B449:B2569,,0)</f>
        <v>Ben Ferrer</v>
      </c>
      <c r="G449" t="str">
        <v>Home Office</v>
      </c>
      <c r="H449" t="str">
        <v>Dallas</v>
      </c>
      <c r="I449" t="str">
        <v>Texas</v>
      </c>
      <c r="J449" t="str">
        <v>Central</v>
      </c>
      <c r="K449" t="str">
        <f>INDEX(products!$A$1:$G$2122,MATCH(orders!$D449,products!$A$1:$A$2122,0),MATCH(orders!K$1,products!$A$1:$G$1,0))</f>
        <v>Fur</v>
      </c>
      <c r="L449" s="3">
        <f>INDEX(products!$A$1:$G$2122,MATCH(orders!$D449,products!$A$1:$A$2122,0),MATCH(orders!L$1,products!$A$1:$G$1,0))</f>
        <v>18.84</v>
      </c>
      <c r="M449">
        <f>INDEX(products!$A$1:$G$2122,MATCH(orders!$D449,products!$A$1:$A$2122,0),MATCH(orders!M$1,products!$A$1:$G$1,0))</f>
        <v>0</v>
      </c>
      <c r="N449" s="3">
        <f t="shared" si="12"/>
        <v>56.519999999999996</v>
      </c>
      <c r="O449" t="str">
        <f t="shared" si="13"/>
        <v>Furnishings</v>
      </c>
    </row>
    <row r="450" spans="1:15" x14ac:dyDescent="0.55000000000000004">
      <c r="A450" t="s">
        <v>1713</v>
      </c>
      <c r="B450" s="2">
        <v>44295</v>
      </c>
      <c r="C450" t="s">
        <v>301</v>
      </c>
      <c r="D450" t="s">
        <v>1373</v>
      </c>
      <c r="E450">
        <v>1</v>
      </c>
      <c r="F450" t="str">
        <f>_xlfn.XLOOKUP(orders!C450,customers!A450:A2570,customers!B450:B2570,,0)</f>
        <v>Logan Haushalter</v>
      </c>
      <c r="G450" t="str">
        <v>Consumer</v>
      </c>
      <c r="H450" t="str">
        <v>San Francisco</v>
      </c>
      <c r="I450" t="str">
        <v>California</v>
      </c>
      <c r="J450" t="str">
        <v>West</v>
      </c>
      <c r="K450" t="str">
        <f>INDEX(products!$A$1:$G$2122,MATCH(orders!$D450,products!$A$1:$A$2122,0),MATCH(orders!K$1,products!$A$1:$G$1,0))</f>
        <v>Fur</v>
      </c>
      <c r="L450" s="3">
        <f>INDEX(products!$A$1:$G$2122,MATCH(orders!$D450,products!$A$1:$A$2122,0),MATCH(orders!L$1,products!$A$1:$G$1,0))</f>
        <v>99.23</v>
      </c>
      <c r="M450">
        <f>INDEX(products!$A$1:$G$2122,MATCH(orders!$D450,products!$A$1:$A$2122,0),MATCH(orders!M$1,products!$A$1:$G$1,0))</f>
        <v>0</v>
      </c>
      <c r="N450" s="3">
        <f t="shared" si="12"/>
        <v>99.23</v>
      </c>
      <c r="O450" t="str">
        <f t="shared" si="13"/>
        <v>Furnishings</v>
      </c>
    </row>
    <row r="451" spans="1:15" x14ac:dyDescent="0.55000000000000004">
      <c r="A451" t="s">
        <v>1715</v>
      </c>
      <c r="B451" s="2">
        <v>43971</v>
      </c>
      <c r="C451" t="s">
        <v>310</v>
      </c>
      <c r="D451" t="s">
        <v>698</v>
      </c>
      <c r="E451">
        <v>5</v>
      </c>
      <c r="F451" t="str">
        <f>_xlfn.XLOOKUP(orders!C451,customers!A451:A2571,customers!B451:B2571,,0)</f>
        <v>Helen Andreada</v>
      </c>
      <c r="G451" t="str">
        <v>Consumer</v>
      </c>
      <c r="H451" t="str">
        <v>San Francisco</v>
      </c>
      <c r="I451" t="str">
        <v>California</v>
      </c>
      <c r="J451" t="str">
        <v>West</v>
      </c>
      <c r="K451" t="str">
        <f>INDEX(products!$A$1:$G$2122,MATCH(orders!$D451,products!$A$1:$A$2122,0),MATCH(orders!K$1,products!$A$1:$G$1,0))</f>
        <v>Fur</v>
      </c>
      <c r="L451" s="3">
        <f>INDEX(products!$A$1:$G$2122,MATCH(orders!$D451,products!$A$1:$A$2122,0),MATCH(orders!L$1,products!$A$1:$G$1,0))</f>
        <v>69.959999999999994</v>
      </c>
      <c r="M451">
        <f>INDEX(products!$A$1:$G$2122,MATCH(orders!$D451,products!$A$1:$A$2122,0),MATCH(orders!M$1,products!$A$1:$G$1,0))</f>
        <v>0</v>
      </c>
      <c r="N451" s="3">
        <f t="shared" ref="N451:N514" si="14">(L451*E451)*(1-M451)</f>
        <v>349.79999999999995</v>
      </c>
      <c r="O451" t="str">
        <f t="shared" ref="O451:O514" si="15">IF(K451="BkCs","Book Cases",IF(K451="Cha","Chairs",IF(K451="Tab","Tables",IF(K451="Fur","Furnishings"))))</f>
        <v>Furnishings</v>
      </c>
    </row>
    <row r="452" spans="1:15" x14ac:dyDescent="0.55000000000000004">
      <c r="A452" t="s">
        <v>1717</v>
      </c>
      <c r="B452" s="2">
        <v>44167</v>
      </c>
      <c r="C452" t="s">
        <v>1270</v>
      </c>
      <c r="D452" t="s">
        <v>789</v>
      </c>
      <c r="E452">
        <v>2</v>
      </c>
      <c r="F452" t="str">
        <f>_xlfn.XLOOKUP(orders!C452,customers!A452:A2572,customers!B452:B2572,,0)</f>
        <v>Linda Cazamias</v>
      </c>
      <c r="G452" t="str">
        <v>Corporate</v>
      </c>
      <c r="H452" t="str">
        <v>Pasadena</v>
      </c>
      <c r="I452" t="str">
        <v>Texas</v>
      </c>
      <c r="J452" t="str">
        <v>Central</v>
      </c>
      <c r="K452" t="str">
        <f>INDEX(products!$A$1:$G$2122,MATCH(orders!$D452,products!$A$1:$A$2122,0),MATCH(orders!K$1,products!$A$1:$G$1,0))</f>
        <v>Cha</v>
      </c>
      <c r="L452" s="3">
        <f>INDEX(products!$A$1:$G$2122,MATCH(orders!$D452,products!$A$1:$A$2122,0),MATCH(orders!L$1,products!$A$1:$G$1,0))</f>
        <v>218.07999999999998</v>
      </c>
      <c r="M452">
        <f>INDEX(products!$A$1:$G$2122,MATCH(orders!$D452,products!$A$1:$A$2122,0),MATCH(orders!M$1,products!$A$1:$G$1,0))</f>
        <v>0.2</v>
      </c>
      <c r="N452" s="3">
        <f t="shared" si="14"/>
        <v>348.928</v>
      </c>
      <c r="O452" t="str">
        <f t="shared" si="15"/>
        <v>Chairs</v>
      </c>
    </row>
    <row r="453" spans="1:15" x14ac:dyDescent="0.55000000000000004">
      <c r="A453" t="s">
        <v>1719</v>
      </c>
      <c r="B453" s="2">
        <v>44416</v>
      </c>
      <c r="C453" t="s">
        <v>1318</v>
      </c>
      <c r="D453" t="s">
        <v>1720</v>
      </c>
      <c r="E453">
        <v>4</v>
      </c>
      <c r="F453" t="str">
        <f>_xlfn.XLOOKUP(orders!C453,customers!A453:A2573,customers!B453:B2573,,0)</f>
        <v>Caroline Jumper</v>
      </c>
      <c r="G453" t="str">
        <v>Consumer</v>
      </c>
      <c r="H453" t="str">
        <v>Allentown</v>
      </c>
      <c r="I453" t="str">
        <v>Pennsylvania</v>
      </c>
      <c r="J453" t="str">
        <v>East</v>
      </c>
      <c r="K453" t="str">
        <f>INDEX(products!$A$1:$G$2122,MATCH(orders!$D453,products!$A$1:$A$2122,0),MATCH(orders!K$1,products!$A$1:$G$1,0))</f>
        <v>Cha</v>
      </c>
      <c r="L453" s="3">
        <f>INDEX(products!$A$1:$G$2122,MATCH(orders!$D453,products!$A$1:$A$2122,0),MATCH(orders!L$1,products!$A$1:$G$1,0))</f>
        <v>122.99000000000001</v>
      </c>
      <c r="M453">
        <f>INDEX(products!$A$1:$G$2122,MATCH(orders!$D453,products!$A$1:$A$2122,0),MATCH(orders!M$1,products!$A$1:$G$1,0))</f>
        <v>0.1</v>
      </c>
      <c r="N453" s="3">
        <f t="shared" si="14"/>
        <v>442.76400000000007</v>
      </c>
      <c r="O453" t="str">
        <f t="shared" si="15"/>
        <v>Chairs</v>
      </c>
    </row>
    <row r="454" spans="1:15" x14ac:dyDescent="0.55000000000000004">
      <c r="A454" t="s">
        <v>1719</v>
      </c>
      <c r="B454" s="2">
        <v>44595</v>
      </c>
      <c r="C454" t="s">
        <v>1318</v>
      </c>
      <c r="D454" t="s">
        <v>900</v>
      </c>
      <c r="E454">
        <v>8</v>
      </c>
      <c r="F454" t="str">
        <f>_xlfn.XLOOKUP(orders!C454,customers!A454:A2574,customers!B454:B2574,,0)</f>
        <v>Caroline Jumper</v>
      </c>
      <c r="G454" t="str">
        <v>Consumer</v>
      </c>
      <c r="H454" t="str">
        <v>Allentown</v>
      </c>
      <c r="I454" t="str">
        <v>Pennsylvania</v>
      </c>
      <c r="J454" t="str">
        <v>East</v>
      </c>
      <c r="K454" t="str">
        <f>INDEX(products!$A$1:$G$2122,MATCH(orders!$D454,products!$A$1:$A$2122,0),MATCH(orders!K$1,products!$A$1:$G$1,0))</f>
        <v>Fur</v>
      </c>
      <c r="L454" s="3">
        <f>INDEX(products!$A$1:$G$2122,MATCH(orders!$D454,products!$A$1:$A$2122,0),MATCH(orders!L$1,products!$A$1:$G$1,0))</f>
        <v>7.9600000000000009</v>
      </c>
      <c r="M454">
        <f>INDEX(products!$A$1:$G$2122,MATCH(orders!$D454,products!$A$1:$A$2122,0),MATCH(orders!M$1,products!$A$1:$G$1,0))</f>
        <v>0.2</v>
      </c>
      <c r="N454" s="3">
        <f t="shared" si="14"/>
        <v>50.94400000000001</v>
      </c>
      <c r="O454" t="str">
        <f t="shared" si="15"/>
        <v>Furnishings</v>
      </c>
    </row>
    <row r="455" spans="1:15" x14ac:dyDescent="0.55000000000000004">
      <c r="A455" t="s">
        <v>1722</v>
      </c>
      <c r="B455" s="2">
        <v>44659</v>
      </c>
      <c r="C455" t="s">
        <v>1723</v>
      </c>
      <c r="D455" t="s">
        <v>124</v>
      </c>
      <c r="E455">
        <v>2</v>
      </c>
      <c r="F455" t="str">
        <f>_xlfn.XLOOKUP(orders!C455,customers!A455:A2575,customers!B455:B2575,,0)</f>
        <v>Ivan Liston</v>
      </c>
      <c r="G455" t="str">
        <v>Consumer</v>
      </c>
      <c r="H455" t="str">
        <v>Columbus</v>
      </c>
      <c r="I455" t="str">
        <v>Indiana</v>
      </c>
      <c r="J455" t="str">
        <v>Central</v>
      </c>
      <c r="K455" t="str">
        <f>INDEX(products!$A$1:$G$2122,MATCH(orders!$D455,products!$A$1:$A$2122,0),MATCH(orders!K$1,products!$A$1:$G$1,0))</f>
        <v>Fur</v>
      </c>
      <c r="L455" s="3">
        <f>INDEX(products!$A$1:$G$2122,MATCH(orders!$D455,products!$A$1:$A$2122,0),MATCH(orders!L$1,products!$A$1:$G$1,0))</f>
        <v>60.650000000000006</v>
      </c>
      <c r="M455">
        <f>INDEX(products!$A$1:$G$2122,MATCH(orders!$D455,products!$A$1:$A$2122,0),MATCH(orders!M$1,products!$A$1:$G$1,0))</f>
        <v>0.2</v>
      </c>
      <c r="N455" s="3">
        <f t="shared" si="14"/>
        <v>97.04000000000002</v>
      </c>
      <c r="O455" t="str">
        <f t="shared" si="15"/>
        <v>Furnishings</v>
      </c>
    </row>
    <row r="456" spans="1:15" x14ac:dyDescent="0.55000000000000004">
      <c r="A456" t="s">
        <v>1725</v>
      </c>
      <c r="B456" s="2">
        <v>44203</v>
      </c>
      <c r="C456" t="s">
        <v>786</v>
      </c>
      <c r="D456" t="s">
        <v>419</v>
      </c>
      <c r="E456">
        <v>6</v>
      </c>
      <c r="F456" t="str">
        <f>_xlfn.XLOOKUP(orders!C456,customers!A456:A2576,customers!B456:B2576,,0)</f>
        <v>Liz Thompson</v>
      </c>
      <c r="G456" t="str">
        <v>Consumer</v>
      </c>
      <c r="H456" t="str">
        <v>Lancaster</v>
      </c>
      <c r="I456" t="str">
        <v>California</v>
      </c>
      <c r="J456" t="str">
        <v>West</v>
      </c>
      <c r="K456" t="str">
        <f>INDEX(products!$A$1:$G$2122,MATCH(orders!$D456,products!$A$1:$A$2122,0),MATCH(orders!K$1,products!$A$1:$G$1,0))</f>
        <v>Fur</v>
      </c>
      <c r="L456" s="3">
        <f>INDEX(products!$A$1:$G$2122,MATCH(orders!$D456,products!$A$1:$A$2122,0),MATCH(orders!L$1,products!$A$1:$G$1,0))</f>
        <v>3.7</v>
      </c>
      <c r="M456">
        <f>INDEX(products!$A$1:$G$2122,MATCH(orders!$D456,products!$A$1:$A$2122,0),MATCH(orders!M$1,products!$A$1:$G$1,0))</f>
        <v>0.2</v>
      </c>
      <c r="N456" s="3">
        <f t="shared" si="14"/>
        <v>17.760000000000002</v>
      </c>
      <c r="O456" t="str">
        <f t="shared" si="15"/>
        <v>Furnishings</v>
      </c>
    </row>
    <row r="457" spans="1:15" x14ac:dyDescent="0.55000000000000004">
      <c r="A457" t="s">
        <v>1727</v>
      </c>
      <c r="B457" s="2">
        <v>44441</v>
      </c>
      <c r="C457" t="s">
        <v>1239</v>
      </c>
      <c r="D457" t="s">
        <v>1728</v>
      </c>
      <c r="E457">
        <v>3</v>
      </c>
      <c r="F457" t="str">
        <f>_xlfn.XLOOKUP(orders!C457,customers!A457:A2577,customers!B457:B2577,,0)</f>
        <v>Beth Thompson</v>
      </c>
      <c r="G457" t="str">
        <v>Home Office</v>
      </c>
      <c r="H457" t="str">
        <v>Costa Mesa</v>
      </c>
      <c r="I457" t="str">
        <v>California</v>
      </c>
      <c r="J457" t="str">
        <v>West</v>
      </c>
      <c r="K457" t="str">
        <f>INDEX(products!$A$1:$G$2122,MATCH(orders!$D457,products!$A$1:$A$2122,0),MATCH(orders!K$1,products!$A$1:$G$1,0))</f>
        <v>Fur</v>
      </c>
      <c r="L457" s="3">
        <f>INDEX(products!$A$1:$G$2122,MATCH(orders!$D457,products!$A$1:$A$2122,0),MATCH(orders!L$1,products!$A$1:$G$1,0))</f>
        <v>63.94</v>
      </c>
      <c r="M457">
        <f>INDEX(products!$A$1:$G$2122,MATCH(orders!$D457,products!$A$1:$A$2122,0),MATCH(orders!M$1,products!$A$1:$G$1,0))</f>
        <v>0</v>
      </c>
      <c r="N457" s="3">
        <f t="shared" si="14"/>
        <v>191.82</v>
      </c>
      <c r="O457" t="str">
        <f t="shared" si="15"/>
        <v>Furnishings</v>
      </c>
    </row>
    <row r="458" spans="1:15" x14ac:dyDescent="0.55000000000000004">
      <c r="A458" t="s">
        <v>1730</v>
      </c>
      <c r="B458" s="2">
        <v>44504</v>
      </c>
      <c r="C458" t="s">
        <v>174</v>
      </c>
      <c r="D458" t="s">
        <v>1263</v>
      </c>
      <c r="E458">
        <v>1</v>
      </c>
      <c r="F458" t="str">
        <f>_xlfn.XLOOKUP(orders!C458,customers!A458:A2578,customers!B458:B2578,,0)</f>
        <v>Steven Cartwright</v>
      </c>
      <c r="G458" t="str">
        <v>Consumer</v>
      </c>
      <c r="H458" t="str">
        <v>Wilmington</v>
      </c>
      <c r="I458" t="str">
        <v>Delaware</v>
      </c>
      <c r="J458" t="str">
        <v>East</v>
      </c>
      <c r="K458" t="str">
        <f>INDEX(products!$A$1:$G$2122,MATCH(orders!$D458,products!$A$1:$A$2122,0),MATCH(orders!K$1,products!$A$1:$G$1,0))</f>
        <v>Fur</v>
      </c>
      <c r="L458" s="3">
        <f>INDEX(products!$A$1:$G$2122,MATCH(orders!$D458,products!$A$1:$A$2122,0),MATCH(orders!L$1,products!$A$1:$G$1,0))</f>
        <v>13.73</v>
      </c>
      <c r="M458">
        <f>INDEX(products!$A$1:$G$2122,MATCH(orders!$D458,products!$A$1:$A$2122,0),MATCH(orders!M$1,products!$A$1:$G$1,0))</f>
        <v>0</v>
      </c>
      <c r="N458" s="3">
        <f t="shared" si="14"/>
        <v>13.73</v>
      </c>
      <c r="O458" t="str">
        <f t="shared" si="15"/>
        <v>Furnishings</v>
      </c>
    </row>
    <row r="459" spans="1:15" x14ac:dyDescent="0.55000000000000004">
      <c r="A459" t="s">
        <v>1732</v>
      </c>
      <c r="B459" s="2">
        <v>44410</v>
      </c>
      <c r="C459" t="s">
        <v>1733</v>
      </c>
      <c r="D459" t="s">
        <v>1122</v>
      </c>
      <c r="E459">
        <v>1</v>
      </c>
      <c r="F459" t="str">
        <f>_xlfn.XLOOKUP(orders!C459,customers!A459:A2579,customers!B459:B2579,,0)</f>
        <v>Scott Williamson</v>
      </c>
      <c r="G459" t="str">
        <v>Consumer</v>
      </c>
      <c r="H459" t="str">
        <v>New York City</v>
      </c>
      <c r="I459" t="str">
        <v>New York</v>
      </c>
      <c r="J459" t="str">
        <v>East</v>
      </c>
      <c r="K459" t="str">
        <f>INDEX(products!$A$1:$G$2122,MATCH(orders!$D459,products!$A$1:$A$2122,0),MATCH(orders!K$1,products!$A$1:$G$1,0))</f>
        <v>Fur</v>
      </c>
      <c r="L459" s="3">
        <f>INDEX(products!$A$1:$G$2122,MATCH(orders!$D459,products!$A$1:$A$2122,0),MATCH(orders!L$1,products!$A$1:$G$1,0))</f>
        <v>27.42</v>
      </c>
      <c r="M459">
        <f>INDEX(products!$A$1:$G$2122,MATCH(orders!$D459,products!$A$1:$A$2122,0),MATCH(orders!M$1,products!$A$1:$G$1,0))</f>
        <v>0.2</v>
      </c>
      <c r="N459" s="3">
        <f t="shared" si="14"/>
        <v>21.936000000000003</v>
      </c>
      <c r="O459" t="str">
        <f t="shared" si="15"/>
        <v>Furnishings</v>
      </c>
    </row>
    <row r="460" spans="1:15" x14ac:dyDescent="0.55000000000000004">
      <c r="A460" t="s">
        <v>1735</v>
      </c>
      <c r="B460" s="2">
        <v>43857</v>
      </c>
      <c r="C460" t="s">
        <v>1736</v>
      </c>
      <c r="D460" t="s">
        <v>1738</v>
      </c>
      <c r="E460">
        <v>4</v>
      </c>
      <c r="F460" t="str">
        <f>_xlfn.XLOOKUP(orders!C460,customers!A460:A2580,customers!B460:B2580,,0)</f>
        <v>Neola Schneider</v>
      </c>
      <c r="G460" t="str">
        <v>Consumer</v>
      </c>
      <c r="H460" t="str">
        <v>San Jose</v>
      </c>
      <c r="I460" t="str">
        <v>California</v>
      </c>
      <c r="J460" t="str">
        <v>West</v>
      </c>
      <c r="K460" t="str">
        <f>INDEX(products!$A$1:$G$2122,MATCH(orders!$D460,products!$A$1:$A$2122,0),MATCH(orders!K$1,products!$A$1:$G$1,0))</f>
        <v>Cha</v>
      </c>
      <c r="L460" s="3">
        <f>INDEX(products!$A$1:$G$2122,MATCH(orders!$D460,products!$A$1:$A$2122,0),MATCH(orders!L$1,products!$A$1:$G$1,0))</f>
        <v>33.94</v>
      </c>
      <c r="M460">
        <f>INDEX(products!$A$1:$G$2122,MATCH(orders!$D460,products!$A$1:$A$2122,0),MATCH(orders!M$1,products!$A$1:$G$1,0))</f>
        <v>0.2</v>
      </c>
      <c r="N460" s="3">
        <f t="shared" si="14"/>
        <v>108.608</v>
      </c>
      <c r="O460" t="str">
        <f t="shared" si="15"/>
        <v>Chairs</v>
      </c>
    </row>
    <row r="461" spans="1:15" x14ac:dyDescent="0.55000000000000004">
      <c r="A461" t="s">
        <v>1740</v>
      </c>
      <c r="B461" s="2">
        <v>43802</v>
      </c>
      <c r="C461" t="s">
        <v>1741</v>
      </c>
      <c r="D461" t="s">
        <v>271</v>
      </c>
      <c r="E461">
        <v>1</v>
      </c>
      <c r="F461" t="str">
        <f>_xlfn.XLOOKUP(orders!C461,customers!A461:A2581,customers!B461:B2581,,0)</f>
        <v>Dennis Kane</v>
      </c>
      <c r="G461" t="str">
        <v>Consumer</v>
      </c>
      <c r="H461" t="str">
        <v>Marion</v>
      </c>
      <c r="I461" t="str">
        <v>Ohio</v>
      </c>
      <c r="J461" t="str">
        <v>East</v>
      </c>
      <c r="K461" t="str">
        <f>INDEX(products!$A$1:$G$2122,MATCH(orders!$D461,products!$A$1:$A$2122,0),MATCH(orders!K$1,products!$A$1:$G$1,0))</f>
        <v>Cha</v>
      </c>
      <c r="L461" s="3">
        <f>INDEX(products!$A$1:$G$2122,MATCH(orders!$D461,products!$A$1:$A$2122,0),MATCH(orders!L$1,products!$A$1:$G$1,0))</f>
        <v>100.98</v>
      </c>
      <c r="M461">
        <f>INDEX(products!$A$1:$G$2122,MATCH(orders!$D461,products!$A$1:$A$2122,0),MATCH(orders!M$1,products!$A$1:$G$1,0))</f>
        <v>0.2</v>
      </c>
      <c r="N461" s="3">
        <f t="shared" si="14"/>
        <v>80.784000000000006</v>
      </c>
      <c r="O461" t="str">
        <f t="shared" si="15"/>
        <v>Chairs</v>
      </c>
    </row>
    <row r="462" spans="1:15" x14ac:dyDescent="0.55000000000000004">
      <c r="A462" t="s">
        <v>1744</v>
      </c>
      <c r="B462" s="2">
        <v>43683</v>
      </c>
      <c r="C462" t="s">
        <v>1745</v>
      </c>
      <c r="D462" t="s">
        <v>1748</v>
      </c>
      <c r="E462">
        <v>1</v>
      </c>
      <c r="F462" t="str">
        <f>_xlfn.XLOOKUP(orders!C462,customers!A462:A2582,customers!B462:B2582,,0)</f>
        <v>Bobby Trafton</v>
      </c>
      <c r="G462" t="str">
        <v>Consumer</v>
      </c>
      <c r="H462" t="str">
        <v>Littleton</v>
      </c>
      <c r="I462" t="str">
        <v>Colorado</v>
      </c>
      <c r="J462" t="str">
        <v>West</v>
      </c>
      <c r="K462" t="str">
        <f>INDEX(products!$A$1:$G$2122,MATCH(orders!$D462,products!$A$1:$A$2122,0),MATCH(orders!K$1,products!$A$1:$G$1,0))</f>
        <v>BkCs</v>
      </c>
      <c r="L462" s="3">
        <f>INDEX(products!$A$1:$G$2122,MATCH(orders!$D462,products!$A$1:$A$2122,0),MATCH(orders!L$1,products!$A$1:$G$1,0))</f>
        <v>240.97999999999996</v>
      </c>
      <c r="M462">
        <f>INDEX(products!$A$1:$G$2122,MATCH(orders!$D462,products!$A$1:$A$2122,0),MATCH(orders!M$1,products!$A$1:$G$1,0))</f>
        <v>0.7</v>
      </c>
      <c r="N462" s="3">
        <f t="shared" si="14"/>
        <v>72.293999999999997</v>
      </c>
      <c r="O462" t="str">
        <f t="shared" si="15"/>
        <v>Book Cases</v>
      </c>
    </row>
    <row r="463" spans="1:15" x14ac:dyDescent="0.55000000000000004">
      <c r="A463" t="s">
        <v>1750</v>
      </c>
      <c r="B463" s="2">
        <v>43901</v>
      </c>
      <c r="C463" t="s">
        <v>1099</v>
      </c>
      <c r="D463" t="s">
        <v>1696</v>
      </c>
      <c r="E463">
        <v>1</v>
      </c>
      <c r="F463" t="str">
        <f>_xlfn.XLOOKUP(orders!C463,customers!A463:A2583,customers!B463:B2583,,0)</f>
        <v>Greg Matthias</v>
      </c>
      <c r="G463" t="str">
        <v>Consumer</v>
      </c>
      <c r="H463" t="str">
        <v>Seattle</v>
      </c>
      <c r="I463" t="str">
        <v>Washington</v>
      </c>
      <c r="J463" t="str">
        <v>West</v>
      </c>
      <c r="K463" t="str">
        <f>INDEX(products!$A$1:$G$2122,MATCH(orders!$D463,products!$A$1:$A$2122,0),MATCH(orders!K$1,products!$A$1:$G$1,0))</f>
        <v>Tab</v>
      </c>
      <c r="L463" s="3">
        <f>INDEX(products!$A$1:$G$2122,MATCH(orders!$D463,products!$A$1:$A$2122,0),MATCH(orders!L$1,products!$A$1:$G$1,0))</f>
        <v>550.98</v>
      </c>
      <c r="M463">
        <f>INDEX(products!$A$1:$G$2122,MATCH(orders!$D463,products!$A$1:$A$2122,0),MATCH(orders!M$1,products!$A$1:$G$1,0))</f>
        <v>0.4</v>
      </c>
      <c r="N463" s="3">
        <f t="shared" si="14"/>
        <v>330.58800000000002</v>
      </c>
      <c r="O463" t="str">
        <f t="shared" si="15"/>
        <v>Tables</v>
      </c>
    </row>
    <row r="464" spans="1:15" x14ac:dyDescent="0.55000000000000004">
      <c r="A464" t="s">
        <v>1751</v>
      </c>
      <c r="B464" s="2">
        <v>44457</v>
      </c>
      <c r="C464" t="s">
        <v>1752</v>
      </c>
      <c r="D464" t="s">
        <v>983</v>
      </c>
      <c r="E464">
        <v>5</v>
      </c>
      <c r="F464" t="str">
        <f>_xlfn.XLOOKUP(orders!C464,customers!A464:A2584,customers!B464:B2584,,0)</f>
        <v>Denny Blanton</v>
      </c>
      <c r="G464" t="str">
        <v>Consumer</v>
      </c>
      <c r="H464" t="str">
        <v>La Porte</v>
      </c>
      <c r="I464" t="str">
        <v>Indiana</v>
      </c>
      <c r="J464" t="str">
        <v>Central</v>
      </c>
      <c r="K464" t="str">
        <f>INDEX(products!$A$1:$G$2122,MATCH(orders!$D464,products!$A$1:$A$2122,0),MATCH(orders!K$1,products!$A$1:$G$1,0))</f>
        <v>Fur</v>
      </c>
      <c r="L464" s="3">
        <f>INDEX(products!$A$1:$G$2122,MATCH(orders!$D464,products!$A$1:$A$2122,0),MATCH(orders!L$1,products!$A$1:$G$1,0))</f>
        <v>105.28999999999999</v>
      </c>
      <c r="M464">
        <f>INDEX(products!$A$1:$G$2122,MATCH(orders!$D464,products!$A$1:$A$2122,0),MATCH(orders!M$1,products!$A$1:$G$1,0))</f>
        <v>0.2</v>
      </c>
      <c r="N464" s="3">
        <f t="shared" si="14"/>
        <v>421.15999999999997</v>
      </c>
      <c r="O464" t="str">
        <f t="shared" si="15"/>
        <v>Furnishings</v>
      </c>
    </row>
    <row r="465" spans="1:15" x14ac:dyDescent="0.55000000000000004">
      <c r="A465" t="s">
        <v>1754</v>
      </c>
      <c r="B465" s="2">
        <v>44142</v>
      </c>
      <c r="C465" t="s">
        <v>1755</v>
      </c>
      <c r="D465" t="s">
        <v>1757</v>
      </c>
      <c r="E465">
        <v>2</v>
      </c>
      <c r="F465" t="str">
        <f>_xlfn.XLOOKUP(orders!C465,customers!A465:A2585,customers!B465:B2585,,0)</f>
        <v>Sanjit Jacobs</v>
      </c>
      <c r="G465" t="str">
        <v>Home Office</v>
      </c>
      <c r="H465" t="str">
        <v>Chicago</v>
      </c>
      <c r="I465" t="str">
        <v>Illinois</v>
      </c>
      <c r="J465" t="str">
        <v>Central</v>
      </c>
      <c r="K465" t="str">
        <f>INDEX(products!$A$1:$G$2122,MATCH(orders!$D465,products!$A$1:$A$2122,0),MATCH(orders!K$1,products!$A$1:$G$1,0))</f>
        <v>Fur</v>
      </c>
      <c r="L465" s="3">
        <f>INDEX(products!$A$1:$G$2122,MATCH(orders!$D465,products!$A$1:$A$2122,0),MATCH(orders!L$1,products!$A$1:$G$1,0))</f>
        <v>55.5</v>
      </c>
      <c r="M465">
        <f>INDEX(products!$A$1:$G$2122,MATCH(orders!$D465,products!$A$1:$A$2122,0),MATCH(orders!M$1,products!$A$1:$G$1,0))</f>
        <v>0.6</v>
      </c>
      <c r="N465" s="3">
        <f t="shared" si="14"/>
        <v>44.400000000000006</v>
      </c>
      <c r="O465" t="str">
        <f t="shared" si="15"/>
        <v>Furnishings</v>
      </c>
    </row>
    <row r="466" spans="1:15" x14ac:dyDescent="0.55000000000000004">
      <c r="A466" t="s">
        <v>1759</v>
      </c>
      <c r="B466" s="2">
        <v>44739</v>
      </c>
      <c r="C466" t="s">
        <v>957</v>
      </c>
      <c r="D466" t="s">
        <v>1058</v>
      </c>
      <c r="E466">
        <v>2</v>
      </c>
      <c r="F466" t="str">
        <f>_xlfn.XLOOKUP(orders!C466,customers!A466:A2586,customers!B466:B2586,,0)</f>
        <v>Laura Armstrong</v>
      </c>
      <c r="G466" t="str">
        <v>Corporate</v>
      </c>
      <c r="H466" t="str">
        <v>Hackensack</v>
      </c>
      <c r="I466" t="str">
        <v>New Jersey</v>
      </c>
      <c r="J466" t="str">
        <v>East</v>
      </c>
      <c r="K466" t="str">
        <f>INDEX(products!$A$1:$G$2122,MATCH(orders!$D466,products!$A$1:$A$2122,0),MATCH(orders!K$1,products!$A$1:$G$1,0))</f>
        <v>Fur</v>
      </c>
      <c r="L466" s="3">
        <f>INDEX(products!$A$1:$G$2122,MATCH(orders!$D466,products!$A$1:$A$2122,0),MATCH(orders!L$1,products!$A$1:$G$1,0))</f>
        <v>54.74</v>
      </c>
      <c r="M466">
        <f>INDEX(products!$A$1:$G$2122,MATCH(orders!$D466,products!$A$1:$A$2122,0),MATCH(orders!M$1,products!$A$1:$G$1,0))</f>
        <v>0</v>
      </c>
      <c r="N466" s="3">
        <f t="shared" si="14"/>
        <v>109.48</v>
      </c>
      <c r="O466" t="str">
        <f t="shared" si="15"/>
        <v>Furnishings</v>
      </c>
    </row>
    <row r="467" spans="1:15" x14ac:dyDescent="0.55000000000000004">
      <c r="A467" t="s">
        <v>1762</v>
      </c>
      <c r="B467" s="2">
        <v>43866</v>
      </c>
      <c r="C467" t="s">
        <v>1401</v>
      </c>
      <c r="D467" t="s">
        <v>452</v>
      </c>
      <c r="E467">
        <v>7</v>
      </c>
      <c r="F467" t="str">
        <f>_xlfn.XLOOKUP(orders!C467,customers!A467:A2587,customers!B467:B2587,,0)</f>
        <v>Troy Staebel</v>
      </c>
      <c r="G467" t="str">
        <v>Consumer</v>
      </c>
      <c r="H467" t="str">
        <v>Philadelphia</v>
      </c>
      <c r="I467" t="str">
        <v>Pennsylvania</v>
      </c>
      <c r="J467" t="str">
        <v>East</v>
      </c>
      <c r="K467" t="str">
        <f>INDEX(products!$A$1:$G$2122,MATCH(orders!$D467,products!$A$1:$A$2122,0),MATCH(orders!K$1,products!$A$1:$G$1,0))</f>
        <v>Cha</v>
      </c>
      <c r="L467" s="3">
        <f>INDEX(products!$A$1:$G$2122,MATCH(orders!$D467,products!$A$1:$A$2122,0),MATCH(orders!L$1,products!$A$1:$G$1,0))</f>
        <v>216.6</v>
      </c>
      <c r="M467">
        <f>INDEX(products!$A$1:$G$2122,MATCH(orders!$D467,products!$A$1:$A$2122,0),MATCH(orders!M$1,products!$A$1:$G$1,0))</f>
        <v>0</v>
      </c>
      <c r="N467" s="3">
        <f t="shared" si="14"/>
        <v>1516.2</v>
      </c>
      <c r="O467" t="str">
        <f t="shared" si="15"/>
        <v>Chairs</v>
      </c>
    </row>
    <row r="468" spans="1:15" x14ac:dyDescent="0.55000000000000004">
      <c r="A468" t="s">
        <v>1763</v>
      </c>
      <c r="B468" s="2">
        <v>43866</v>
      </c>
      <c r="C468" t="s">
        <v>1764</v>
      </c>
      <c r="D468" t="s">
        <v>683</v>
      </c>
      <c r="E468">
        <v>3</v>
      </c>
      <c r="F468" t="str">
        <f>_xlfn.XLOOKUP(orders!C468,customers!A468:A2588,customers!B468:B2588,,0)</f>
        <v>Mark Van Huff</v>
      </c>
      <c r="G468" t="str">
        <v>Consumer</v>
      </c>
      <c r="H468" t="str">
        <v>Arlington</v>
      </c>
      <c r="I468" t="str">
        <v>Virginia</v>
      </c>
      <c r="J468" t="str">
        <v>South</v>
      </c>
      <c r="K468" t="str">
        <f>INDEX(products!$A$1:$G$2122,MATCH(orders!$D468,products!$A$1:$A$2122,0),MATCH(orders!K$1,products!$A$1:$G$1,0))</f>
        <v>BkCs</v>
      </c>
      <c r="L468" s="3">
        <f>INDEX(products!$A$1:$G$2122,MATCH(orders!$D468,products!$A$1:$A$2122,0),MATCH(orders!L$1,products!$A$1:$G$1,0))</f>
        <v>119.99000000000001</v>
      </c>
      <c r="M468">
        <f>INDEX(products!$A$1:$G$2122,MATCH(orders!$D468,products!$A$1:$A$2122,0),MATCH(orders!M$1,products!$A$1:$G$1,0))</f>
        <v>0.2</v>
      </c>
      <c r="N468" s="3">
        <f t="shared" si="14"/>
        <v>287.97600000000006</v>
      </c>
      <c r="O468" t="str">
        <f t="shared" si="15"/>
        <v>Book Cases</v>
      </c>
    </row>
    <row r="469" spans="1:15" x14ac:dyDescent="0.55000000000000004">
      <c r="A469" t="s">
        <v>1766</v>
      </c>
      <c r="B469" s="2">
        <v>43868</v>
      </c>
      <c r="C469" t="s">
        <v>1767</v>
      </c>
      <c r="D469" t="s">
        <v>1769</v>
      </c>
      <c r="E469">
        <v>7</v>
      </c>
      <c r="F469" t="str">
        <f>_xlfn.XLOOKUP(orders!C469,customers!A469:A2589,customers!B469:B2589,,0)</f>
        <v>John Lucas</v>
      </c>
      <c r="G469" t="str">
        <v>Consumer</v>
      </c>
      <c r="H469" t="str">
        <v>San Francisco</v>
      </c>
      <c r="I469" t="str">
        <v>California</v>
      </c>
      <c r="J469" t="str">
        <v>West</v>
      </c>
      <c r="K469" t="str">
        <f>INDEX(products!$A$1:$G$2122,MATCH(orders!$D469,products!$A$1:$A$2122,0),MATCH(orders!K$1,products!$A$1:$G$1,0))</f>
        <v>Fur</v>
      </c>
      <c r="L469" s="3">
        <f>INDEX(products!$A$1:$G$2122,MATCH(orders!$D469,products!$A$1:$A$2122,0),MATCH(orders!L$1,products!$A$1:$G$1,0))</f>
        <v>62.18</v>
      </c>
      <c r="M469">
        <f>INDEX(products!$A$1:$G$2122,MATCH(orders!$D469,products!$A$1:$A$2122,0),MATCH(orders!M$1,products!$A$1:$G$1,0))</f>
        <v>0</v>
      </c>
      <c r="N469" s="3">
        <f t="shared" si="14"/>
        <v>435.26</v>
      </c>
      <c r="O469" t="str">
        <f t="shared" si="15"/>
        <v>Furnishings</v>
      </c>
    </row>
    <row r="470" spans="1:15" x14ac:dyDescent="0.55000000000000004">
      <c r="A470" t="s">
        <v>1771</v>
      </c>
      <c r="B470" s="2">
        <v>44183</v>
      </c>
      <c r="C470" t="s">
        <v>405</v>
      </c>
      <c r="D470" t="s">
        <v>1772</v>
      </c>
      <c r="E470">
        <v>1</v>
      </c>
      <c r="F470" t="str">
        <f>_xlfn.XLOOKUP(orders!C470,customers!A470:A2590,customers!B470:B2590,,0)</f>
        <v>Allen Rosenblatt</v>
      </c>
      <c r="G470" t="str">
        <v>Corporate</v>
      </c>
      <c r="H470" t="str">
        <v>Franklin</v>
      </c>
      <c r="I470" t="str">
        <v>Massachusetts</v>
      </c>
      <c r="J470" t="str">
        <v>East</v>
      </c>
      <c r="K470" t="str">
        <f>INDEX(products!$A$1:$G$2122,MATCH(orders!$D470,products!$A$1:$A$2122,0),MATCH(orders!K$1,products!$A$1:$G$1,0))</f>
        <v>Tab</v>
      </c>
      <c r="L470" s="3">
        <f>INDEX(products!$A$1:$G$2122,MATCH(orders!$D470,products!$A$1:$A$2122,0),MATCH(orders!L$1,products!$A$1:$G$1,0))</f>
        <v>179.29</v>
      </c>
      <c r="M470">
        <f>INDEX(products!$A$1:$G$2122,MATCH(orders!$D470,products!$A$1:$A$2122,0),MATCH(orders!M$1,products!$A$1:$G$1,0))</f>
        <v>0.2</v>
      </c>
      <c r="N470" s="3">
        <f t="shared" si="14"/>
        <v>143.43199999999999</v>
      </c>
      <c r="O470" t="str">
        <f t="shared" si="15"/>
        <v>Tables</v>
      </c>
    </row>
    <row r="471" spans="1:15" x14ac:dyDescent="0.55000000000000004">
      <c r="A471" t="s">
        <v>1771</v>
      </c>
      <c r="B471" s="2">
        <v>44431</v>
      </c>
      <c r="C471" t="s">
        <v>405</v>
      </c>
      <c r="D471" t="s">
        <v>57</v>
      </c>
      <c r="E471">
        <v>3</v>
      </c>
      <c r="F471" t="str">
        <f>_xlfn.XLOOKUP(orders!C471,customers!A471:A2591,customers!B471:B2591,,0)</f>
        <v>Allen Rosenblatt</v>
      </c>
      <c r="G471" t="str">
        <v>Corporate</v>
      </c>
      <c r="H471" t="str">
        <v>Franklin</v>
      </c>
      <c r="I471" t="str">
        <v>Massachusetts</v>
      </c>
      <c r="J471" t="str">
        <v>East</v>
      </c>
      <c r="K471" t="str">
        <f>INDEX(products!$A$1:$G$2122,MATCH(orders!$D471,products!$A$1:$A$2122,0),MATCH(orders!K$1,products!$A$1:$G$1,0))</f>
        <v>Cha</v>
      </c>
      <c r="L471" s="3">
        <f>INDEX(products!$A$1:$G$2122,MATCH(orders!$D471,products!$A$1:$A$2122,0),MATCH(orders!L$1,products!$A$1:$G$1,0))</f>
        <v>50.980000000000004</v>
      </c>
      <c r="M471">
        <f>INDEX(products!$A$1:$G$2122,MATCH(orders!$D471,products!$A$1:$A$2122,0),MATCH(orders!M$1,products!$A$1:$G$1,0))</f>
        <v>0.3</v>
      </c>
      <c r="N471" s="3">
        <f t="shared" si="14"/>
        <v>107.05799999999999</v>
      </c>
      <c r="O471" t="str">
        <f t="shared" si="15"/>
        <v>Chairs</v>
      </c>
    </row>
    <row r="472" spans="1:15" x14ac:dyDescent="0.55000000000000004">
      <c r="A472" t="s">
        <v>1774</v>
      </c>
      <c r="B472" s="2">
        <v>44428</v>
      </c>
      <c r="C472" t="s">
        <v>1775</v>
      </c>
      <c r="D472" t="s">
        <v>1232</v>
      </c>
      <c r="E472">
        <v>1</v>
      </c>
      <c r="F472" t="str">
        <f>_xlfn.XLOOKUP(orders!C472,customers!A472:A2592,customers!B472:B2592,,0)</f>
        <v>Liz MacKendrick</v>
      </c>
      <c r="G472" t="str">
        <v>Consumer</v>
      </c>
      <c r="H472" t="str">
        <v>Southaven</v>
      </c>
      <c r="I472" t="str">
        <v>Mississippi</v>
      </c>
      <c r="J472" t="str">
        <v>South</v>
      </c>
      <c r="K472" t="str">
        <f>INDEX(products!$A$1:$G$2122,MATCH(orders!$D472,products!$A$1:$A$2122,0),MATCH(orders!K$1,products!$A$1:$G$1,0))</f>
        <v>Tab</v>
      </c>
      <c r="L472" s="3">
        <f>INDEX(products!$A$1:$G$2122,MATCH(orders!$D472,products!$A$1:$A$2122,0),MATCH(orders!L$1,products!$A$1:$G$1,0))</f>
        <v>85.980000000000018</v>
      </c>
      <c r="M472">
        <f>INDEX(products!$A$1:$G$2122,MATCH(orders!$D472,products!$A$1:$A$2122,0),MATCH(orders!M$1,products!$A$1:$G$1,0))</f>
        <v>0.4</v>
      </c>
      <c r="N472" s="3">
        <f t="shared" si="14"/>
        <v>51.588000000000008</v>
      </c>
      <c r="O472" t="str">
        <f t="shared" si="15"/>
        <v>Tables</v>
      </c>
    </row>
    <row r="473" spans="1:15" x14ac:dyDescent="0.55000000000000004">
      <c r="A473" t="s">
        <v>1778</v>
      </c>
      <c r="B473" s="2">
        <v>43556</v>
      </c>
      <c r="C473" t="s">
        <v>1779</v>
      </c>
      <c r="D473" t="s">
        <v>1629</v>
      </c>
      <c r="E473">
        <v>2</v>
      </c>
      <c r="F473" t="str">
        <f>_xlfn.XLOOKUP(orders!C473,customers!A473:A2593,customers!B473:B2593,,0)</f>
        <v>Jim Karlsson</v>
      </c>
      <c r="G473" t="str">
        <v>Consumer</v>
      </c>
      <c r="H473" t="str">
        <v>Seattle</v>
      </c>
      <c r="I473" t="str">
        <v>Washington</v>
      </c>
      <c r="J473" t="str">
        <v>West</v>
      </c>
      <c r="K473" t="str">
        <f>INDEX(products!$A$1:$G$2122,MATCH(orders!$D473,products!$A$1:$A$2122,0),MATCH(orders!K$1,products!$A$1:$G$1,0))</f>
        <v>Cha</v>
      </c>
      <c r="L473" s="3">
        <f>INDEX(products!$A$1:$G$2122,MATCH(orders!$D473,products!$A$1:$A$2122,0),MATCH(orders!L$1,products!$A$1:$G$1,0))</f>
        <v>60.980000000000004</v>
      </c>
      <c r="M473">
        <f>INDEX(products!$A$1:$G$2122,MATCH(orders!$D473,products!$A$1:$A$2122,0),MATCH(orders!M$1,products!$A$1:$G$1,0))</f>
        <v>0.3</v>
      </c>
      <c r="N473" s="3">
        <f t="shared" si="14"/>
        <v>85.372</v>
      </c>
      <c r="O473" t="str">
        <f t="shared" si="15"/>
        <v>Chairs</v>
      </c>
    </row>
    <row r="474" spans="1:15" x14ac:dyDescent="0.55000000000000004">
      <c r="A474" t="s">
        <v>1778</v>
      </c>
      <c r="B474" s="2">
        <v>44224</v>
      </c>
      <c r="C474" t="s">
        <v>1779</v>
      </c>
      <c r="D474" t="s">
        <v>1252</v>
      </c>
      <c r="E474">
        <v>8</v>
      </c>
      <c r="F474" t="str">
        <f>_xlfn.XLOOKUP(orders!C474,customers!A474:A2594,customers!B474:B2594,,0)</f>
        <v>Jim Karlsson</v>
      </c>
      <c r="G474" t="str">
        <v>Consumer</v>
      </c>
      <c r="H474" t="str">
        <v>Seattle</v>
      </c>
      <c r="I474" t="str">
        <v>Washington</v>
      </c>
      <c r="J474" t="str">
        <v>West</v>
      </c>
      <c r="K474" t="str">
        <f>INDEX(products!$A$1:$G$2122,MATCH(orders!$D474,products!$A$1:$A$2122,0),MATCH(orders!K$1,products!$A$1:$G$1,0))</f>
        <v>Cha</v>
      </c>
      <c r="L474" s="3">
        <f>INDEX(products!$A$1:$G$2122,MATCH(orders!$D474,products!$A$1:$A$2122,0),MATCH(orders!L$1,products!$A$1:$G$1,0))</f>
        <v>95.98</v>
      </c>
      <c r="M474">
        <f>INDEX(products!$A$1:$G$2122,MATCH(orders!$D474,products!$A$1:$A$2122,0),MATCH(orders!M$1,products!$A$1:$G$1,0))</f>
        <v>0.3</v>
      </c>
      <c r="N474" s="3">
        <f t="shared" si="14"/>
        <v>537.48799999999994</v>
      </c>
      <c r="O474" t="str">
        <f t="shared" si="15"/>
        <v>Chairs</v>
      </c>
    </row>
    <row r="475" spans="1:15" x14ac:dyDescent="0.55000000000000004">
      <c r="A475" t="s">
        <v>1778</v>
      </c>
      <c r="B475" s="2">
        <v>43759</v>
      </c>
      <c r="C475" t="s">
        <v>1779</v>
      </c>
      <c r="D475" t="s">
        <v>1109</v>
      </c>
      <c r="E475">
        <v>2</v>
      </c>
      <c r="F475" t="str">
        <f>_xlfn.XLOOKUP(orders!C475,customers!A475:A2595,customers!B475:B2595,,0)</f>
        <v>Jim Karlsson</v>
      </c>
      <c r="G475" t="str">
        <v>Consumer</v>
      </c>
      <c r="H475" t="str">
        <v>Seattle</v>
      </c>
      <c r="I475" t="str">
        <v>Washington</v>
      </c>
      <c r="J475" t="str">
        <v>West</v>
      </c>
      <c r="K475" t="str">
        <f>INDEX(products!$A$1:$G$2122,MATCH(orders!$D475,products!$A$1:$A$2122,0),MATCH(orders!K$1,products!$A$1:$G$1,0))</f>
        <v>BkCs</v>
      </c>
      <c r="L475" s="3">
        <f>INDEX(products!$A$1:$G$2122,MATCH(orders!$D475,products!$A$1:$A$2122,0),MATCH(orders!L$1,products!$A$1:$G$1,0))</f>
        <v>99.990000000000009</v>
      </c>
      <c r="M475">
        <f>INDEX(products!$A$1:$G$2122,MATCH(orders!$D475,products!$A$1:$A$2122,0),MATCH(orders!M$1,products!$A$1:$G$1,0))</f>
        <v>0.15</v>
      </c>
      <c r="N475" s="3">
        <f t="shared" si="14"/>
        <v>169.983</v>
      </c>
      <c r="O475" t="str">
        <f t="shared" si="15"/>
        <v>Book Cases</v>
      </c>
    </row>
    <row r="476" spans="1:15" x14ac:dyDescent="0.55000000000000004">
      <c r="A476" t="s">
        <v>1781</v>
      </c>
      <c r="B476" s="2">
        <v>44367</v>
      </c>
      <c r="C476" t="s">
        <v>1782</v>
      </c>
      <c r="D476" t="s">
        <v>1784</v>
      </c>
      <c r="E476">
        <v>2</v>
      </c>
      <c r="F476" t="str">
        <f>_xlfn.XLOOKUP(orders!C476,customers!A476:A2596,customers!B476:B2596,,0)</f>
        <v>Ricardo Sperren</v>
      </c>
      <c r="G476" t="str">
        <v>Corporate</v>
      </c>
      <c r="H476" t="str">
        <v>Seattle</v>
      </c>
      <c r="I476" t="str">
        <v>Washington</v>
      </c>
      <c r="J476" t="str">
        <v>West</v>
      </c>
      <c r="K476" t="str">
        <f>INDEX(products!$A$1:$G$2122,MATCH(orders!$D476,products!$A$1:$A$2122,0),MATCH(orders!K$1,products!$A$1:$G$1,0))</f>
        <v>Tab</v>
      </c>
      <c r="L476" s="3">
        <f>INDEX(products!$A$1:$G$2122,MATCH(orders!$D476,products!$A$1:$A$2122,0),MATCH(orders!L$1,products!$A$1:$G$1,0))</f>
        <v>446.49</v>
      </c>
      <c r="M476">
        <f>INDEX(products!$A$1:$G$2122,MATCH(orders!$D476,products!$A$1:$A$2122,0),MATCH(orders!M$1,products!$A$1:$G$1,0))</f>
        <v>0</v>
      </c>
      <c r="N476" s="3">
        <f t="shared" si="14"/>
        <v>892.98</v>
      </c>
      <c r="O476" t="str">
        <f t="shared" si="15"/>
        <v>Tables</v>
      </c>
    </row>
    <row r="477" spans="1:15" x14ac:dyDescent="0.55000000000000004">
      <c r="A477" t="s">
        <v>1786</v>
      </c>
      <c r="B477" s="2">
        <v>44504</v>
      </c>
      <c r="C477" t="s">
        <v>1699</v>
      </c>
      <c r="D477" t="s">
        <v>1373</v>
      </c>
      <c r="E477">
        <v>6</v>
      </c>
      <c r="F477" t="str">
        <f>_xlfn.XLOOKUP(orders!C477,customers!A477:A2597,customers!B477:B2597,,0)</f>
        <v>Theresa Swint</v>
      </c>
      <c r="G477" t="str">
        <v>Corporate</v>
      </c>
      <c r="H477" t="str">
        <v>York</v>
      </c>
      <c r="I477" t="str">
        <v>Pennsylvania</v>
      </c>
      <c r="J477" t="str">
        <v>East</v>
      </c>
      <c r="K477" t="str">
        <f>INDEX(products!$A$1:$G$2122,MATCH(orders!$D477,products!$A$1:$A$2122,0),MATCH(orders!K$1,products!$A$1:$G$1,0))</f>
        <v>Fur</v>
      </c>
      <c r="L477" s="3">
        <f>INDEX(products!$A$1:$G$2122,MATCH(orders!$D477,products!$A$1:$A$2122,0),MATCH(orders!L$1,products!$A$1:$G$1,0))</f>
        <v>99.23</v>
      </c>
      <c r="M477">
        <f>INDEX(products!$A$1:$G$2122,MATCH(orders!$D477,products!$A$1:$A$2122,0),MATCH(orders!M$1,products!$A$1:$G$1,0))</f>
        <v>0</v>
      </c>
      <c r="N477" s="3">
        <f t="shared" si="14"/>
        <v>595.38</v>
      </c>
      <c r="O477" t="str">
        <f t="shared" si="15"/>
        <v>Furnishings</v>
      </c>
    </row>
    <row r="478" spans="1:15" x14ac:dyDescent="0.55000000000000004">
      <c r="A478" t="s">
        <v>1787</v>
      </c>
      <c r="B478" s="2">
        <v>44291</v>
      </c>
      <c r="C478" t="s">
        <v>1432</v>
      </c>
      <c r="D478" t="s">
        <v>124</v>
      </c>
      <c r="E478">
        <v>3</v>
      </c>
      <c r="F478" t="str">
        <f>_xlfn.XLOOKUP(orders!C478,customers!A478:A2598,customers!B478:B2598,,0)</f>
        <v>Filia McAdams</v>
      </c>
      <c r="G478" t="str">
        <v>Corporate</v>
      </c>
      <c r="H478" t="str">
        <v>Dublin</v>
      </c>
      <c r="I478" t="str">
        <v>Ohio</v>
      </c>
      <c r="J478" t="str">
        <v>East</v>
      </c>
      <c r="K478" t="str">
        <f>INDEX(products!$A$1:$G$2122,MATCH(orders!$D478,products!$A$1:$A$2122,0),MATCH(orders!K$1,products!$A$1:$G$1,0))</f>
        <v>Fur</v>
      </c>
      <c r="L478" s="3">
        <f>INDEX(products!$A$1:$G$2122,MATCH(orders!$D478,products!$A$1:$A$2122,0),MATCH(orders!L$1,products!$A$1:$G$1,0))</f>
        <v>60.650000000000006</v>
      </c>
      <c r="M478">
        <f>INDEX(products!$A$1:$G$2122,MATCH(orders!$D478,products!$A$1:$A$2122,0),MATCH(orders!M$1,products!$A$1:$G$1,0))</f>
        <v>0.2</v>
      </c>
      <c r="N478" s="3">
        <f t="shared" si="14"/>
        <v>145.56000000000003</v>
      </c>
      <c r="O478" t="str">
        <f t="shared" si="15"/>
        <v>Furnishings</v>
      </c>
    </row>
    <row r="479" spans="1:15" x14ac:dyDescent="0.55000000000000004">
      <c r="A479" t="s">
        <v>1788</v>
      </c>
      <c r="B479" s="2">
        <v>43808</v>
      </c>
      <c r="C479" t="s">
        <v>269</v>
      </c>
      <c r="D479" t="s">
        <v>852</v>
      </c>
      <c r="E479">
        <v>5</v>
      </c>
      <c r="F479" t="str">
        <f>_xlfn.XLOOKUP(orders!C479,customers!A479:A2599,customers!B479:B2599,,0)</f>
        <v>Valerie Dominguez</v>
      </c>
      <c r="G479" t="str">
        <v>Consumer</v>
      </c>
      <c r="H479" t="str">
        <v>Columbia</v>
      </c>
      <c r="I479" t="str">
        <v>Tennessee</v>
      </c>
      <c r="J479" t="str">
        <v>South</v>
      </c>
      <c r="K479" t="str">
        <f>INDEX(products!$A$1:$G$2122,MATCH(orders!$D479,products!$A$1:$A$2122,0),MATCH(orders!K$1,products!$A$1:$G$1,0))</f>
        <v>Fur</v>
      </c>
      <c r="L479" s="3">
        <f>INDEX(products!$A$1:$G$2122,MATCH(orders!$D479,products!$A$1:$A$2122,0),MATCH(orders!L$1,products!$A$1:$G$1,0))</f>
        <v>51.94</v>
      </c>
      <c r="M479">
        <f>INDEX(products!$A$1:$G$2122,MATCH(orders!$D479,products!$A$1:$A$2122,0),MATCH(orders!M$1,products!$A$1:$G$1,0))</f>
        <v>0</v>
      </c>
      <c r="N479" s="3">
        <f t="shared" si="14"/>
        <v>259.7</v>
      </c>
      <c r="O479" t="str">
        <f t="shared" si="15"/>
        <v>Furnishings</v>
      </c>
    </row>
    <row r="480" spans="1:15" x14ac:dyDescent="0.55000000000000004">
      <c r="A480" t="s">
        <v>1789</v>
      </c>
      <c r="B480" s="2">
        <v>44563</v>
      </c>
      <c r="C480" t="s">
        <v>632</v>
      </c>
      <c r="D480" t="s">
        <v>395</v>
      </c>
      <c r="E480">
        <v>4</v>
      </c>
      <c r="F480" t="str">
        <f>_xlfn.XLOOKUP(orders!C480,customers!A480:A2600,customers!B480:B2600,,0)</f>
        <v>Meg O'Connel</v>
      </c>
      <c r="G480" t="str">
        <v>Home Office</v>
      </c>
      <c r="H480" t="str">
        <v>New York City</v>
      </c>
      <c r="I480" t="str">
        <v>New York</v>
      </c>
      <c r="J480" t="str">
        <v>East</v>
      </c>
      <c r="K480" t="str">
        <f>INDEX(products!$A$1:$G$2122,MATCH(orders!$D480,products!$A$1:$A$2122,0),MATCH(orders!K$1,products!$A$1:$G$1,0))</f>
        <v>Cha</v>
      </c>
      <c r="L480" s="3">
        <f>INDEX(products!$A$1:$G$2122,MATCH(orders!$D480,products!$A$1:$A$2122,0),MATCH(orders!L$1,products!$A$1:$G$1,0))</f>
        <v>180.98000000000002</v>
      </c>
      <c r="M480">
        <f>INDEX(products!$A$1:$G$2122,MATCH(orders!$D480,products!$A$1:$A$2122,0),MATCH(orders!M$1,products!$A$1:$G$1,0))</f>
        <v>0.1</v>
      </c>
      <c r="N480" s="3">
        <f t="shared" si="14"/>
        <v>651.52800000000013</v>
      </c>
      <c r="O480" t="str">
        <f t="shared" si="15"/>
        <v>Chairs</v>
      </c>
    </row>
    <row r="481" spans="1:15" x14ac:dyDescent="0.55000000000000004">
      <c r="A481" t="s">
        <v>1791</v>
      </c>
      <c r="B481" s="2">
        <v>43807</v>
      </c>
      <c r="C481" t="s">
        <v>351</v>
      </c>
      <c r="D481" t="s">
        <v>871</v>
      </c>
      <c r="E481">
        <v>2</v>
      </c>
      <c r="F481" t="str">
        <f>_xlfn.XLOOKUP(orders!C481,customers!A481:A2601,customers!B481:B2601,,0)</f>
        <v>Ben Peterman</v>
      </c>
      <c r="G481" t="str">
        <v>Corporate</v>
      </c>
      <c r="H481" t="str">
        <v>Arvada</v>
      </c>
      <c r="I481" t="str">
        <v>Colorado</v>
      </c>
      <c r="J481" t="str">
        <v>West</v>
      </c>
      <c r="K481" t="str">
        <f>INDEX(products!$A$1:$G$2122,MATCH(orders!$D481,products!$A$1:$A$2122,0),MATCH(orders!K$1,products!$A$1:$G$1,0))</f>
        <v>BkCs</v>
      </c>
      <c r="L481" s="3">
        <f>INDEX(products!$A$1:$G$2122,MATCH(orders!$D481,products!$A$1:$A$2122,0),MATCH(orders!L$1,products!$A$1:$G$1,0))</f>
        <v>100.98</v>
      </c>
      <c r="M481">
        <f>INDEX(products!$A$1:$G$2122,MATCH(orders!$D481,products!$A$1:$A$2122,0),MATCH(orders!M$1,products!$A$1:$G$1,0))</f>
        <v>0.2</v>
      </c>
      <c r="N481" s="3">
        <f t="shared" si="14"/>
        <v>161.56800000000001</v>
      </c>
      <c r="O481" t="str">
        <f t="shared" si="15"/>
        <v>Book Cases</v>
      </c>
    </row>
    <row r="482" spans="1:15" x14ac:dyDescent="0.55000000000000004">
      <c r="A482" t="s">
        <v>1792</v>
      </c>
      <c r="B482" s="2">
        <v>44528</v>
      </c>
      <c r="C482" t="s">
        <v>1793</v>
      </c>
      <c r="D482" t="s">
        <v>824</v>
      </c>
      <c r="E482">
        <v>1</v>
      </c>
      <c r="F482" t="str">
        <f>_xlfn.XLOOKUP(orders!C482,customers!A482:A2602,customers!B482:B2602,,0)</f>
        <v>Becky Castell</v>
      </c>
      <c r="G482" t="str">
        <v>Home Office</v>
      </c>
      <c r="H482" t="str">
        <v>Peoria</v>
      </c>
      <c r="I482" t="str">
        <v>Arizona</v>
      </c>
      <c r="J482" t="str">
        <v>West</v>
      </c>
      <c r="K482" t="str">
        <f>INDEX(products!$A$1:$G$2122,MATCH(orders!$D482,products!$A$1:$A$2122,0),MATCH(orders!K$1,products!$A$1:$G$1,0))</f>
        <v>Cha</v>
      </c>
      <c r="L482" s="3">
        <f>INDEX(products!$A$1:$G$2122,MATCH(orders!$D482,products!$A$1:$A$2122,0),MATCH(orders!L$1,products!$A$1:$G$1,0))</f>
        <v>350.98999999999995</v>
      </c>
      <c r="M482">
        <f>INDEX(products!$A$1:$G$2122,MATCH(orders!$D482,products!$A$1:$A$2122,0),MATCH(orders!M$1,products!$A$1:$G$1,0))</f>
        <v>0.3</v>
      </c>
      <c r="N482" s="3">
        <f t="shared" si="14"/>
        <v>245.69299999999996</v>
      </c>
      <c r="O482" t="str">
        <f t="shared" si="15"/>
        <v>Chairs</v>
      </c>
    </row>
    <row r="483" spans="1:15" x14ac:dyDescent="0.55000000000000004">
      <c r="A483" t="s">
        <v>1795</v>
      </c>
      <c r="B483" s="2">
        <v>44631</v>
      </c>
      <c r="C483" t="s">
        <v>1796</v>
      </c>
      <c r="D483" t="s">
        <v>1629</v>
      </c>
      <c r="E483">
        <v>3</v>
      </c>
      <c r="F483" t="str">
        <f>_xlfn.XLOOKUP(orders!C483,customers!A483:A2603,customers!B483:B2603,,0)</f>
        <v>Elizabeth Moffitt</v>
      </c>
      <c r="G483" t="str">
        <v>Corporate</v>
      </c>
      <c r="H483" t="str">
        <v>Sioux Falls</v>
      </c>
      <c r="I483" t="str">
        <v>South Dakota</v>
      </c>
      <c r="J483" t="str">
        <v>Central</v>
      </c>
      <c r="K483" t="str">
        <f>INDEX(products!$A$1:$G$2122,MATCH(orders!$D483,products!$A$1:$A$2122,0),MATCH(orders!K$1,products!$A$1:$G$1,0))</f>
        <v>Cha</v>
      </c>
      <c r="L483" s="3">
        <f>INDEX(products!$A$1:$G$2122,MATCH(orders!$D483,products!$A$1:$A$2122,0),MATCH(orders!L$1,products!$A$1:$G$1,0))</f>
        <v>60.980000000000004</v>
      </c>
      <c r="M483">
        <f>INDEX(products!$A$1:$G$2122,MATCH(orders!$D483,products!$A$1:$A$2122,0),MATCH(orders!M$1,products!$A$1:$G$1,0))</f>
        <v>0.3</v>
      </c>
      <c r="N483" s="3">
        <f t="shared" si="14"/>
        <v>128.05799999999999</v>
      </c>
      <c r="O483" t="str">
        <f t="shared" si="15"/>
        <v>Chairs</v>
      </c>
    </row>
    <row r="484" spans="1:15" x14ac:dyDescent="0.55000000000000004">
      <c r="A484" t="s">
        <v>1800</v>
      </c>
      <c r="B484" s="2">
        <v>44213</v>
      </c>
      <c r="C484" t="s">
        <v>1801</v>
      </c>
      <c r="D484" t="s">
        <v>323</v>
      </c>
      <c r="E484">
        <v>1</v>
      </c>
      <c r="F484" t="str">
        <f>_xlfn.XLOOKUP(orders!C484,customers!A484:A2604,customers!B484:B2604,,0)</f>
        <v>Brendan Murry</v>
      </c>
      <c r="G484" t="str">
        <v>Corporate</v>
      </c>
      <c r="H484" t="str">
        <v>New York City</v>
      </c>
      <c r="I484" t="str">
        <v>New York</v>
      </c>
      <c r="J484" t="str">
        <v>East</v>
      </c>
      <c r="K484" t="str">
        <f>INDEX(products!$A$1:$G$2122,MATCH(orders!$D484,products!$A$1:$A$2122,0),MATCH(orders!K$1,products!$A$1:$G$1,0))</f>
        <v>BkCs</v>
      </c>
      <c r="L484" s="3">
        <f>INDEX(products!$A$1:$G$2122,MATCH(orders!$D484,products!$A$1:$A$2122,0),MATCH(orders!L$1,products!$A$1:$G$1,0))</f>
        <v>57.98</v>
      </c>
      <c r="M484">
        <f>INDEX(products!$A$1:$G$2122,MATCH(orders!$D484,products!$A$1:$A$2122,0),MATCH(orders!M$1,products!$A$1:$G$1,0))</f>
        <v>0.5</v>
      </c>
      <c r="N484" s="3">
        <f t="shared" si="14"/>
        <v>28.99</v>
      </c>
      <c r="O484" t="str">
        <f t="shared" si="15"/>
        <v>Book Cases</v>
      </c>
    </row>
    <row r="485" spans="1:15" x14ac:dyDescent="0.55000000000000004">
      <c r="A485" t="s">
        <v>1803</v>
      </c>
      <c r="B485" s="2">
        <v>43483</v>
      </c>
      <c r="C485" t="s">
        <v>648</v>
      </c>
      <c r="D485" t="s">
        <v>1804</v>
      </c>
      <c r="E485">
        <v>4</v>
      </c>
      <c r="F485" t="str">
        <f>_xlfn.XLOOKUP(orders!C485,customers!A485:A2605,customers!B485:B2605,,0)</f>
        <v>Justin Deggeller</v>
      </c>
      <c r="G485" t="str">
        <v>Corporate</v>
      </c>
      <c r="H485" t="str">
        <v>Minneapolis</v>
      </c>
      <c r="I485" t="str">
        <v>Minnesota</v>
      </c>
      <c r="J485" t="str">
        <v>Central</v>
      </c>
      <c r="K485" t="str">
        <f>INDEX(products!$A$1:$G$2122,MATCH(orders!$D485,products!$A$1:$A$2122,0),MATCH(orders!K$1,products!$A$1:$G$1,0))</f>
        <v>Fur</v>
      </c>
      <c r="L485" s="3">
        <f>INDEX(products!$A$1:$G$2122,MATCH(orders!$D485,products!$A$1:$A$2122,0),MATCH(orders!L$1,products!$A$1:$G$1,0))</f>
        <v>170.98</v>
      </c>
      <c r="M485">
        <f>INDEX(products!$A$1:$G$2122,MATCH(orders!$D485,products!$A$1:$A$2122,0),MATCH(orders!M$1,products!$A$1:$G$1,0))</f>
        <v>0.2</v>
      </c>
      <c r="N485" s="3">
        <f t="shared" si="14"/>
        <v>547.13599999999997</v>
      </c>
      <c r="O485" t="str">
        <f t="shared" si="15"/>
        <v>Furnishings</v>
      </c>
    </row>
    <row r="486" spans="1:15" x14ac:dyDescent="0.55000000000000004">
      <c r="A486" t="s">
        <v>1806</v>
      </c>
      <c r="B486" s="2">
        <v>43562</v>
      </c>
      <c r="C486" t="s">
        <v>1225</v>
      </c>
      <c r="D486" t="s">
        <v>1807</v>
      </c>
      <c r="E486">
        <v>5</v>
      </c>
      <c r="F486" t="str">
        <f>_xlfn.XLOOKUP(orders!C486,customers!A486:A2606,customers!B486:B2606,,0)</f>
        <v>Gary Mitchum</v>
      </c>
      <c r="G486" t="str">
        <v>Home Office</v>
      </c>
      <c r="H486" t="str">
        <v>Columbus</v>
      </c>
      <c r="I486" t="str">
        <v>Ohio</v>
      </c>
      <c r="J486" t="str">
        <v>East</v>
      </c>
      <c r="K486" t="str">
        <f>INDEX(products!$A$1:$G$2122,MATCH(orders!$D486,products!$A$1:$A$2122,0),MATCH(orders!K$1,products!$A$1:$G$1,0))</f>
        <v>Fur</v>
      </c>
      <c r="L486" s="3">
        <f>INDEX(products!$A$1:$G$2122,MATCH(orders!$D486,products!$A$1:$A$2122,0),MATCH(orders!L$1,products!$A$1:$G$1,0))</f>
        <v>12.64</v>
      </c>
      <c r="M486">
        <f>INDEX(products!$A$1:$G$2122,MATCH(orders!$D486,products!$A$1:$A$2122,0),MATCH(orders!M$1,products!$A$1:$G$1,0))</f>
        <v>0</v>
      </c>
      <c r="N486" s="3">
        <f t="shared" si="14"/>
        <v>63.2</v>
      </c>
      <c r="O486" t="str">
        <f t="shared" si="15"/>
        <v>Furnishings</v>
      </c>
    </row>
    <row r="487" spans="1:15" x14ac:dyDescent="0.55000000000000004">
      <c r="A487" t="s">
        <v>1809</v>
      </c>
      <c r="B487" s="2">
        <v>44230</v>
      </c>
      <c r="C487" t="s">
        <v>786</v>
      </c>
      <c r="D487" t="s">
        <v>1107</v>
      </c>
      <c r="E487">
        <v>5</v>
      </c>
      <c r="F487" t="str">
        <f>_xlfn.XLOOKUP(orders!C487,customers!A487:A2607,customers!B487:B2607,,0)</f>
        <v>Liz Thompson</v>
      </c>
      <c r="G487" t="str">
        <v>Consumer</v>
      </c>
      <c r="H487" t="str">
        <v>Lancaster</v>
      </c>
      <c r="I487" t="str">
        <v>California</v>
      </c>
      <c r="J487" t="str">
        <v>West</v>
      </c>
      <c r="K487" t="str">
        <f>INDEX(products!$A$1:$G$2122,MATCH(orders!$D487,products!$A$1:$A$2122,0),MATCH(orders!K$1,products!$A$1:$G$1,0))</f>
        <v>Tab</v>
      </c>
      <c r="L487" s="3">
        <f>INDEX(products!$A$1:$G$2122,MATCH(orders!$D487,products!$A$1:$A$2122,0),MATCH(orders!L$1,products!$A$1:$G$1,0))</f>
        <v>159.31</v>
      </c>
      <c r="M487">
        <f>INDEX(products!$A$1:$G$2122,MATCH(orders!$D487,products!$A$1:$A$2122,0),MATCH(orders!M$1,products!$A$1:$G$1,0))</f>
        <v>0.2</v>
      </c>
      <c r="N487" s="3">
        <f t="shared" si="14"/>
        <v>637.24</v>
      </c>
      <c r="O487" t="str">
        <f t="shared" si="15"/>
        <v>Tables</v>
      </c>
    </row>
    <row r="488" spans="1:15" x14ac:dyDescent="0.55000000000000004">
      <c r="A488" t="s">
        <v>1810</v>
      </c>
      <c r="B488" s="2">
        <v>43573</v>
      </c>
      <c r="C488" t="s">
        <v>1811</v>
      </c>
      <c r="D488" t="s">
        <v>85</v>
      </c>
      <c r="E488">
        <v>7</v>
      </c>
      <c r="F488" t="str">
        <f>_xlfn.XLOOKUP(orders!C488,customers!A488:A2608,customers!B488:B2608,,0)</f>
        <v>Scott Cohen</v>
      </c>
      <c r="G488" t="str">
        <v>Corporate</v>
      </c>
      <c r="H488" t="str">
        <v>San Francisco</v>
      </c>
      <c r="I488" t="str">
        <v>California</v>
      </c>
      <c r="J488" t="str">
        <v>West</v>
      </c>
      <c r="K488" t="str">
        <f>INDEX(products!$A$1:$G$2122,MATCH(orders!$D488,products!$A$1:$A$2122,0),MATCH(orders!K$1,products!$A$1:$G$1,0))</f>
        <v>BkCs</v>
      </c>
      <c r="L488" s="3">
        <f>INDEX(products!$A$1:$G$2122,MATCH(orders!$D488,products!$A$1:$A$2122,0),MATCH(orders!L$1,products!$A$1:$G$1,0))</f>
        <v>260.97999999999996</v>
      </c>
      <c r="M488">
        <f>INDEX(products!$A$1:$G$2122,MATCH(orders!$D488,products!$A$1:$A$2122,0),MATCH(orders!M$1,products!$A$1:$G$1,0))</f>
        <v>0.32</v>
      </c>
      <c r="N488" s="3">
        <f t="shared" si="14"/>
        <v>1242.2647999999997</v>
      </c>
      <c r="O488" t="str">
        <f t="shared" si="15"/>
        <v>Book Cases</v>
      </c>
    </row>
    <row r="489" spans="1:15" x14ac:dyDescent="0.55000000000000004">
      <c r="A489" t="s">
        <v>1813</v>
      </c>
      <c r="B489" s="2">
        <v>44384</v>
      </c>
      <c r="C489" t="s">
        <v>1814</v>
      </c>
      <c r="D489" t="s">
        <v>281</v>
      </c>
      <c r="E489">
        <v>7</v>
      </c>
      <c r="F489" t="str">
        <f>_xlfn.XLOOKUP(orders!C489,customers!A489:A2609,customers!B489:B2609,,0)</f>
        <v>Christine Phan</v>
      </c>
      <c r="G489" t="str">
        <v>Corporate</v>
      </c>
      <c r="H489" t="str">
        <v>New York City</v>
      </c>
      <c r="I489" t="str">
        <v>New York</v>
      </c>
      <c r="J489" t="str">
        <v>East</v>
      </c>
      <c r="K489" t="str">
        <f>INDEX(products!$A$1:$G$2122,MATCH(orders!$D489,products!$A$1:$A$2122,0),MATCH(orders!K$1,products!$A$1:$G$1,0))</f>
        <v>Tab</v>
      </c>
      <c r="L489" s="3">
        <f>INDEX(products!$A$1:$G$2122,MATCH(orders!$D489,products!$A$1:$A$2122,0),MATCH(orders!L$1,products!$A$1:$G$1,0))</f>
        <v>376.13000000000005</v>
      </c>
      <c r="M489">
        <f>INDEX(products!$A$1:$G$2122,MATCH(orders!$D489,products!$A$1:$A$2122,0),MATCH(orders!M$1,products!$A$1:$G$1,0))</f>
        <v>0.45</v>
      </c>
      <c r="N489" s="3">
        <f t="shared" si="14"/>
        <v>1448.1005000000002</v>
      </c>
      <c r="O489" t="str">
        <f t="shared" si="15"/>
        <v>Tables</v>
      </c>
    </row>
    <row r="490" spans="1:15" x14ac:dyDescent="0.55000000000000004">
      <c r="A490" t="s">
        <v>1813</v>
      </c>
      <c r="B490" s="2">
        <v>44250</v>
      </c>
      <c r="C490" t="s">
        <v>1814</v>
      </c>
      <c r="D490" t="s">
        <v>1784</v>
      </c>
      <c r="E490">
        <v>4</v>
      </c>
      <c r="F490" t="str">
        <f>_xlfn.XLOOKUP(orders!C490,customers!A490:A2610,customers!B490:B2610,,0)</f>
        <v>Christine Phan</v>
      </c>
      <c r="G490" t="str">
        <v>Corporate</v>
      </c>
      <c r="H490" t="str">
        <v>New York City</v>
      </c>
      <c r="I490" t="str">
        <v>New York</v>
      </c>
      <c r="J490" t="str">
        <v>East</v>
      </c>
      <c r="K490" t="str">
        <f>INDEX(products!$A$1:$G$2122,MATCH(orders!$D490,products!$A$1:$A$2122,0),MATCH(orders!K$1,products!$A$1:$G$1,0))</f>
        <v>Tab</v>
      </c>
      <c r="L490" s="3">
        <f>INDEX(products!$A$1:$G$2122,MATCH(orders!$D490,products!$A$1:$A$2122,0),MATCH(orders!L$1,products!$A$1:$G$1,0))</f>
        <v>446.49</v>
      </c>
      <c r="M490">
        <f>INDEX(products!$A$1:$G$2122,MATCH(orders!$D490,products!$A$1:$A$2122,0),MATCH(orders!M$1,products!$A$1:$G$1,0))</f>
        <v>0</v>
      </c>
      <c r="N490" s="3">
        <f t="shared" si="14"/>
        <v>1785.96</v>
      </c>
      <c r="O490" t="str">
        <f t="shared" si="15"/>
        <v>Tables</v>
      </c>
    </row>
    <row r="491" spans="1:15" x14ac:dyDescent="0.55000000000000004">
      <c r="A491" t="s">
        <v>1813</v>
      </c>
      <c r="B491" s="2">
        <v>44418</v>
      </c>
      <c r="C491" t="s">
        <v>1814</v>
      </c>
      <c r="D491" t="s">
        <v>1534</v>
      </c>
      <c r="E491">
        <v>3</v>
      </c>
      <c r="F491" t="str">
        <f>_xlfn.XLOOKUP(orders!C491,customers!A491:A2611,customers!B491:B2611,,0)</f>
        <v>Christine Phan</v>
      </c>
      <c r="G491" t="str">
        <v>Corporate</v>
      </c>
      <c r="H491" t="str">
        <v>New York City</v>
      </c>
      <c r="I491" t="str">
        <v>New York</v>
      </c>
      <c r="J491" t="str">
        <v>East</v>
      </c>
      <c r="K491" t="str">
        <f>INDEX(products!$A$1:$G$2122,MATCH(orders!$D491,products!$A$1:$A$2122,0),MATCH(orders!K$1,products!$A$1:$G$1,0))</f>
        <v>Tab</v>
      </c>
      <c r="L491" s="3">
        <f>INDEX(products!$A$1:$G$2122,MATCH(orders!$D491,products!$A$1:$A$2122,0),MATCH(orders!L$1,products!$A$1:$G$1,0))</f>
        <v>341.06</v>
      </c>
      <c r="M491">
        <f>INDEX(products!$A$1:$G$2122,MATCH(orders!$D491,products!$A$1:$A$2122,0),MATCH(orders!M$1,products!$A$1:$G$1,0))</f>
        <v>0.2</v>
      </c>
      <c r="N491" s="3">
        <f t="shared" si="14"/>
        <v>818.5440000000001</v>
      </c>
      <c r="O491" t="str">
        <f t="shared" si="15"/>
        <v>Tables</v>
      </c>
    </row>
    <row r="492" spans="1:15" x14ac:dyDescent="0.55000000000000004">
      <c r="A492" t="s">
        <v>1816</v>
      </c>
      <c r="B492" s="2">
        <v>43784</v>
      </c>
      <c r="C492" t="s">
        <v>1817</v>
      </c>
      <c r="D492" t="s">
        <v>524</v>
      </c>
      <c r="E492">
        <v>2</v>
      </c>
      <c r="F492" t="str">
        <f>_xlfn.XLOOKUP(orders!C492,customers!A492:A2612,customers!B492:B2612,,0)</f>
        <v>Adam Bellavance</v>
      </c>
      <c r="G492" t="str">
        <v>Home Office</v>
      </c>
      <c r="H492" t="str">
        <v>Waynesboro</v>
      </c>
      <c r="I492" t="str">
        <v>Virginia</v>
      </c>
      <c r="J492" t="str">
        <v>South</v>
      </c>
      <c r="K492" t="str">
        <f>INDEX(products!$A$1:$G$2122,MATCH(orders!$D492,products!$A$1:$A$2122,0),MATCH(orders!K$1,products!$A$1:$G$1,0))</f>
        <v>Fur</v>
      </c>
      <c r="L492" s="3">
        <f>INDEX(products!$A$1:$G$2122,MATCH(orders!$D492,products!$A$1:$A$2122,0),MATCH(orders!L$1,products!$A$1:$G$1,0))</f>
        <v>63.94</v>
      </c>
      <c r="M492">
        <f>INDEX(products!$A$1:$G$2122,MATCH(orders!$D492,products!$A$1:$A$2122,0),MATCH(orders!M$1,products!$A$1:$G$1,0))</f>
        <v>0</v>
      </c>
      <c r="N492" s="3">
        <f t="shared" si="14"/>
        <v>127.88</v>
      </c>
      <c r="O492" t="str">
        <f t="shared" si="15"/>
        <v>Furnishings</v>
      </c>
    </row>
    <row r="493" spans="1:15" x14ac:dyDescent="0.55000000000000004">
      <c r="A493" t="s">
        <v>1819</v>
      </c>
      <c r="B493" s="2">
        <v>43816</v>
      </c>
      <c r="C493" t="s">
        <v>1820</v>
      </c>
      <c r="D493" t="s">
        <v>1823</v>
      </c>
      <c r="E493">
        <v>1</v>
      </c>
      <c r="F493" t="str">
        <f>_xlfn.XLOOKUP(orders!C493,customers!A493:A2613,customers!B493:B2613,,0)</f>
        <v>Erica Hackney</v>
      </c>
      <c r="G493" t="str">
        <v>Consumer</v>
      </c>
      <c r="H493" t="str">
        <v>Sacramento</v>
      </c>
      <c r="I493" t="str">
        <v>California</v>
      </c>
      <c r="J493" t="str">
        <v>West</v>
      </c>
      <c r="K493" t="str">
        <f>INDEX(products!$A$1:$G$2122,MATCH(orders!$D493,products!$A$1:$A$2122,0),MATCH(orders!K$1,products!$A$1:$G$1,0))</f>
        <v>Cha</v>
      </c>
      <c r="L493" s="3">
        <f>INDEX(products!$A$1:$G$2122,MATCH(orders!$D493,products!$A$1:$A$2122,0),MATCH(orders!L$1,products!$A$1:$G$1,0))</f>
        <v>150.89000000000001</v>
      </c>
      <c r="M493">
        <f>INDEX(products!$A$1:$G$2122,MATCH(orders!$D493,products!$A$1:$A$2122,0),MATCH(orders!M$1,products!$A$1:$G$1,0))</f>
        <v>0.2</v>
      </c>
      <c r="N493" s="3">
        <f t="shared" si="14"/>
        <v>120.71200000000002</v>
      </c>
      <c r="O493" t="str">
        <f t="shared" si="15"/>
        <v>Chairs</v>
      </c>
    </row>
    <row r="494" spans="1:15" x14ac:dyDescent="0.55000000000000004">
      <c r="A494" t="s">
        <v>1825</v>
      </c>
      <c r="B494" s="2">
        <v>43908</v>
      </c>
      <c r="C494" t="s">
        <v>326</v>
      </c>
      <c r="D494" t="s">
        <v>1826</v>
      </c>
      <c r="E494">
        <v>6</v>
      </c>
      <c r="F494" t="str">
        <f>_xlfn.XLOOKUP(orders!C494,customers!A494:A2614,customers!B494:B2614,,0)</f>
        <v>Kelly Lampkin</v>
      </c>
      <c r="G494" t="str">
        <v>Corporate</v>
      </c>
      <c r="H494" t="str">
        <v>Colorado Springs</v>
      </c>
      <c r="I494" t="str">
        <v>Colorado</v>
      </c>
      <c r="J494" t="str">
        <v>West</v>
      </c>
      <c r="K494" t="str">
        <f>INDEX(products!$A$1:$G$2122,MATCH(orders!$D494,products!$A$1:$A$2122,0),MATCH(orders!K$1,products!$A$1:$G$1,0))</f>
        <v>Fur</v>
      </c>
      <c r="L494" s="3">
        <f>INDEX(products!$A$1:$G$2122,MATCH(orders!$D494,products!$A$1:$A$2122,0),MATCH(orders!L$1,products!$A$1:$G$1,0))</f>
        <v>110.97999999999998</v>
      </c>
      <c r="M494">
        <f>INDEX(products!$A$1:$G$2122,MATCH(orders!$D494,products!$A$1:$A$2122,0),MATCH(orders!M$1,products!$A$1:$G$1,0))</f>
        <v>0.2</v>
      </c>
      <c r="N494" s="3">
        <f t="shared" si="14"/>
        <v>532.70399999999995</v>
      </c>
      <c r="O494" t="str">
        <f t="shared" si="15"/>
        <v>Furnishings</v>
      </c>
    </row>
    <row r="495" spans="1:15" x14ac:dyDescent="0.55000000000000004">
      <c r="A495" t="s">
        <v>1828</v>
      </c>
      <c r="B495" s="2">
        <v>44718</v>
      </c>
      <c r="C495" t="s">
        <v>1829</v>
      </c>
      <c r="D495" t="s">
        <v>1515</v>
      </c>
      <c r="E495">
        <v>8</v>
      </c>
      <c r="F495" t="str">
        <f>_xlfn.XLOOKUP(orders!C495,customers!A495:A2615,customers!B495:B2615,,0)</f>
        <v>Barry Franzšsisch</v>
      </c>
      <c r="G495" t="str">
        <v>Corporate</v>
      </c>
      <c r="H495" t="str">
        <v>Aurora</v>
      </c>
      <c r="I495" t="str">
        <v>Illinois</v>
      </c>
      <c r="J495" t="str">
        <v>Central</v>
      </c>
      <c r="K495" t="str">
        <f>INDEX(products!$A$1:$G$2122,MATCH(orders!$D495,products!$A$1:$A$2122,0),MATCH(orders!K$1,products!$A$1:$G$1,0))</f>
        <v>Fur</v>
      </c>
      <c r="L495" s="3">
        <f>INDEX(products!$A$1:$G$2122,MATCH(orders!$D495,products!$A$1:$A$2122,0),MATCH(orders!L$1,products!$A$1:$G$1,0))</f>
        <v>18.84</v>
      </c>
      <c r="M495">
        <f>INDEX(products!$A$1:$G$2122,MATCH(orders!$D495,products!$A$1:$A$2122,0),MATCH(orders!M$1,products!$A$1:$G$1,0))</f>
        <v>0</v>
      </c>
      <c r="N495" s="3">
        <f t="shared" si="14"/>
        <v>150.72</v>
      </c>
      <c r="O495" t="str">
        <f t="shared" si="15"/>
        <v>Furnishings</v>
      </c>
    </row>
    <row r="496" spans="1:15" x14ac:dyDescent="0.55000000000000004">
      <c r="A496" t="s">
        <v>1828</v>
      </c>
      <c r="B496" s="2">
        <v>44336</v>
      </c>
      <c r="C496" t="s">
        <v>1829</v>
      </c>
      <c r="D496" t="s">
        <v>395</v>
      </c>
      <c r="E496">
        <v>2</v>
      </c>
      <c r="F496" t="str">
        <f>_xlfn.XLOOKUP(orders!C496,customers!A496:A2616,customers!B496:B2616,,0)</f>
        <v>Barry Franzšsisch</v>
      </c>
      <c r="G496" t="str">
        <v>Corporate</v>
      </c>
      <c r="H496" t="str">
        <v>Aurora</v>
      </c>
      <c r="I496" t="str">
        <v>Illinois</v>
      </c>
      <c r="J496" t="str">
        <v>Central</v>
      </c>
      <c r="K496" t="str">
        <f>INDEX(products!$A$1:$G$2122,MATCH(orders!$D496,products!$A$1:$A$2122,0),MATCH(orders!K$1,products!$A$1:$G$1,0))</f>
        <v>Cha</v>
      </c>
      <c r="L496" s="3">
        <f>INDEX(products!$A$1:$G$2122,MATCH(orders!$D496,products!$A$1:$A$2122,0),MATCH(orders!L$1,products!$A$1:$G$1,0))</f>
        <v>180.98000000000002</v>
      </c>
      <c r="M496">
        <f>INDEX(products!$A$1:$G$2122,MATCH(orders!$D496,products!$A$1:$A$2122,0),MATCH(orders!M$1,products!$A$1:$G$1,0))</f>
        <v>0.1</v>
      </c>
      <c r="N496" s="3">
        <f t="shared" si="14"/>
        <v>325.76400000000007</v>
      </c>
      <c r="O496" t="str">
        <f t="shared" si="15"/>
        <v>Chairs</v>
      </c>
    </row>
    <row r="497" spans="1:15" x14ac:dyDescent="0.55000000000000004">
      <c r="A497" t="s">
        <v>1831</v>
      </c>
      <c r="B497" s="2">
        <v>44207</v>
      </c>
      <c r="C497" t="s">
        <v>1832</v>
      </c>
      <c r="D497" t="s">
        <v>69</v>
      </c>
      <c r="E497">
        <v>7</v>
      </c>
      <c r="F497" t="str">
        <f>_xlfn.XLOOKUP(orders!C497,customers!A497:A2617,customers!B497:B2617,,0)</f>
        <v>Brad Eason</v>
      </c>
      <c r="G497" t="str">
        <v>Home Office</v>
      </c>
      <c r="H497" t="str">
        <v>Lorain</v>
      </c>
      <c r="I497" t="str">
        <v>Ohio</v>
      </c>
      <c r="J497" t="str">
        <v>East</v>
      </c>
      <c r="K497" t="str">
        <f>INDEX(products!$A$1:$G$2122,MATCH(orders!$D497,products!$A$1:$A$2122,0),MATCH(orders!K$1,products!$A$1:$G$1,0))</f>
        <v>Fur</v>
      </c>
      <c r="L497" s="3">
        <f>INDEX(products!$A$1:$G$2122,MATCH(orders!$D497,products!$A$1:$A$2122,0),MATCH(orders!L$1,products!$A$1:$G$1,0))</f>
        <v>51.75</v>
      </c>
      <c r="M497">
        <f>INDEX(products!$A$1:$G$2122,MATCH(orders!$D497,products!$A$1:$A$2122,0),MATCH(orders!M$1,products!$A$1:$G$1,0))</f>
        <v>0.2</v>
      </c>
      <c r="N497" s="3">
        <f t="shared" si="14"/>
        <v>289.8</v>
      </c>
      <c r="O497" t="str">
        <f t="shared" si="15"/>
        <v>Furnishings</v>
      </c>
    </row>
    <row r="498" spans="1:15" x14ac:dyDescent="0.55000000000000004">
      <c r="A498" t="s">
        <v>1835</v>
      </c>
      <c r="B498" s="2">
        <v>43518</v>
      </c>
      <c r="C498" t="s">
        <v>1836</v>
      </c>
      <c r="D498" t="s">
        <v>1491</v>
      </c>
      <c r="E498">
        <v>4</v>
      </c>
      <c r="F498" t="str">
        <f>_xlfn.XLOOKUP(orders!C498,customers!A498:A2618,customers!B498:B2618,,0)</f>
        <v>Speros Goranitis</v>
      </c>
      <c r="G498" t="str">
        <v>Consumer</v>
      </c>
      <c r="H498" t="str">
        <v>New York City</v>
      </c>
      <c r="I498" t="str">
        <v>New York</v>
      </c>
      <c r="J498" t="str">
        <v>East</v>
      </c>
      <c r="K498" t="str">
        <f>INDEX(products!$A$1:$G$2122,MATCH(orders!$D498,products!$A$1:$A$2122,0),MATCH(orders!K$1,products!$A$1:$G$1,0))</f>
        <v>Fur</v>
      </c>
      <c r="L498" s="3">
        <f>INDEX(products!$A$1:$G$2122,MATCH(orders!$D498,products!$A$1:$A$2122,0),MATCH(orders!L$1,products!$A$1:$G$1,0))</f>
        <v>28.479999999999997</v>
      </c>
      <c r="M498">
        <f>INDEX(products!$A$1:$G$2122,MATCH(orders!$D498,products!$A$1:$A$2122,0),MATCH(orders!M$1,products!$A$1:$G$1,0))</f>
        <v>0.2</v>
      </c>
      <c r="N498" s="3">
        <f t="shared" si="14"/>
        <v>91.135999999999996</v>
      </c>
      <c r="O498" t="str">
        <f t="shared" si="15"/>
        <v>Furnishings</v>
      </c>
    </row>
    <row r="499" spans="1:15" x14ac:dyDescent="0.55000000000000004">
      <c r="A499" t="s">
        <v>1838</v>
      </c>
      <c r="B499" s="2">
        <v>44524</v>
      </c>
      <c r="C499" t="s">
        <v>1839</v>
      </c>
      <c r="D499" t="s">
        <v>1842</v>
      </c>
      <c r="E499">
        <v>7</v>
      </c>
      <c r="F499" t="str">
        <f>_xlfn.XLOOKUP(orders!C499,customers!A499:A2619,customers!B499:B2619,,0)</f>
        <v>Harry Marie</v>
      </c>
      <c r="G499" t="str">
        <v>Corporate</v>
      </c>
      <c r="H499" t="str">
        <v>Huntsville</v>
      </c>
      <c r="I499" t="str">
        <v>Texas</v>
      </c>
      <c r="J499" t="str">
        <v>Central</v>
      </c>
      <c r="K499" t="str">
        <f>INDEX(products!$A$1:$G$2122,MATCH(orders!$D499,products!$A$1:$A$2122,0),MATCH(orders!K$1,products!$A$1:$G$1,0))</f>
        <v>BkCs</v>
      </c>
      <c r="L499" s="3">
        <f>INDEX(products!$A$1:$G$2122,MATCH(orders!$D499,products!$A$1:$A$2122,0),MATCH(orders!L$1,products!$A$1:$G$1,0))</f>
        <v>200.98000000000002</v>
      </c>
      <c r="M499">
        <f>INDEX(products!$A$1:$G$2122,MATCH(orders!$D499,products!$A$1:$A$2122,0),MATCH(orders!M$1,products!$A$1:$G$1,0))</f>
        <v>0.32</v>
      </c>
      <c r="N499" s="3">
        <f t="shared" si="14"/>
        <v>956.66480000000001</v>
      </c>
      <c r="O499" t="str">
        <f t="shared" si="15"/>
        <v>Book Cases</v>
      </c>
    </row>
    <row r="500" spans="1:15" x14ac:dyDescent="0.55000000000000004">
      <c r="A500" t="s">
        <v>1844</v>
      </c>
      <c r="B500" s="2">
        <v>44579</v>
      </c>
      <c r="C500" t="s">
        <v>1845</v>
      </c>
      <c r="D500" t="s">
        <v>1394</v>
      </c>
      <c r="E500">
        <v>8</v>
      </c>
      <c r="F500" t="str">
        <f>_xlfn.XLOOKUP(orders!C500,customers!A500:A2620,customers!B500:B2620,,0)</f>
        <v>Bill Eplett</v>
      </c>
      <c r="G500" t="str">
        <v>Home Office</v>
      </c>
      <c r="H500" t="str">
        <v>San Francisco</v>
      </c>
      <c r="I500" t="str">
        <v>California</v>
      </c>
      <c r="J500" t="str">
        <v>West</v>
      </c>
      <c r="K500" t="str">
        <f>INDEX(products!$A$1:$G$2122,MATCH(orders!$D500,products!$A$1:$A$2122,0),MATCH(orders!K$1,products!$A$1:$G$1,0))</f>
        <v>Fur</v>
      </c>
      <c r="L500" s="3">
        <f>INDEX(products!$A$1:$G$2122,MATCH(orders!$D500,products!$A$1:$A$2122,0),MATCH(orders!L$1,products!$A$1:$G$1,0))</f>
        <v>26.48</v>
      </c>
      <c r="M500">
        <f>INDEX(products!$A$1:$G$2122,MATCH(orders!$D500,products!$A$1:$A$2122,0),MATCH(orders!M$1,products!$A$1:$G$1,0))</f>
        <v>0.2</v>
      </c>
      <c r="N500" s="3">
        <f t="shared" si="14"/>
        <v>169.47200000000001</v>
      </c>
      <c r="O500" t="str">
        <f t="shared" si="15"/>
        <v>Furnishings</v>
      </c>
    </row>
    <row r="501" spans="1:15" x14ac:dyDescent="0.55000000000000004">
      <c r="A501" t="s">
        <v>1847</v>
      </c>
      <c r="B501" s="2">
        <v>44421</v>
      </c>
      <c r="C501" t="s">
        <v>1848</v>
      </c>
      <c r="D501" t="s">
        <v>888</v>
      </c>
      <c r="E501">
        <v>3</v>
      </c>
      <c r="F501" t="str">
        <f>_xlfn.XLOOKUP(orders!C501,customers!A501:A2621,customers!B501:B2621,,0)</f>
        <v>Joseph Airdo</v>
      </c>
      <c r="G501" t="str">
        <v>Consumer</v>
      </c>
      <c r="H501" t="str">
        <v>Los Angeles</v>
      </c>
      <c r="I501" t="str">
        <v>California</v>
      </c>
      <c r="J501" t="str">
        <v>West</v>
      </c>
      <c r="K501" t="str">
        <f>INDEX(products!$A$1:$G$2122,MATCH(orders!$D501,products!$A$1:$A$2122,0),MATCH(orders!K$1,products!$A$1:$G$1,0))</f>
        <v>Tab</v>
      </c>
      <c r="L501" s="3">
        <f>INDEX(products!$A$1:$G$2122,MATCH(orders!$D501,products!$A$1:$A$2122,0),MATCH(orders!L$1,products!$A$1:$G$1,0))</f>
        <v>262.11</v>
      </c>
      <c r="M501">
        <f>INDEX(products!$A$1:$G$2122,MATCH(orders!$D501,products!$A$1:$A$2122,0),MATCH(orders!M$1,products!$A$1:$G$1,0))</f>
        <v>0.5</v>
      </c>
      <c r="N501" s="3">
        <f t="shared" si="14"/>
        <v>393.16500000000002</v>
      </c>
      <c r="O501" t="str">
        <f t="shared" si="15"/>
        <v>Tables</v>
      </c>
    </row>
    <row r="502" spans="1:15" x14ac:dyDescent="0.55000000000000004">
      <c r="A502" t="s">
        <v>1850</v>
      </c>
      <c r="B502" s="2">
        <v>43841</v>
      </c>
      <c r="C502" t="s">
        <v>471</v>
      </c>
      <c r="D502" t="s">
        <v>1823</v>
      </c>
      <c r="E502">
        <v>5</v>
      </c>
      <c r="F502" t="str">
        <f>_xlfn.XLOOKUP(orders!C502,customers!A502:A2622,customers!B502:B2622,,0)</f>
        <v>Troy Blackwell</v>
      </c>
      <c r="G502" t="str">
        <v>Consumer</v>
      </c>
      <c r="H502" t="str">
        <v>Columbus</v>
      </c>
      <c r="I502" t="str">
        <v>Indiana</v>
      </c>
      <c r="J502" t="str">
        <v>Central</v>
      </c>
      <c r="K502" t="str">
        <f>INDEX(products!$A$1:$G$2122,MATCH(orders!$D502,products!$A$1:$A$2122,0),MATCH(orders!K$1,products!$A$1:$G$1,0))</f>
        <v>Cha</v>
      </c>
      <c r="L502" s="3">
        <f>INDEX(products!$A$1:$G$2122,MATCH(orders!$D502,products!$A$1:$A$2122,0),MATCH(orders!L$1,products!$A$1:$G$1,0))</f>
        <v>150.89000000000001</v>
      </c>
      <c r="M502">
        <f>INDEX(products!$A$1:$G$2122,MATCH(orders!$D502,products!$A$1:$A$2122,0),MATCH(orders!M$1,products!$A$1:$G$1,0))</f>
        <v>0.2</v>
      </c>
      <c r="N502" s="3">
        <f t="shared" si="14"/>
        <v>603.56000000000006</v>
      </c>
      <c r="O502" t="str">
        <f t="shared" si="15"/>
        <v>Chairs</v>
      </c>
    </row>
    <row r="503" spans="1:15" x14ac:dyDescent="0.55000000000000004">
      <c r="A503" t="s">
        <v>1851</v>
      </c>
      <c r="B503" s="2">
        <v>44017</v>
      </c>
      <c r="C503" t="s">
        <v>1213</v>
      </c>
      <c r="D503" t="s">
        <v>502</v>
      </c>
      <c r="E503">
        <v>2</v>
      </c>
      <c r="F503" t="str">
        <f>_xlfn.XLOOKUP(orders!C503,customers!A503:A2623,customers!B503:B2623,,0)</f>
        <v>Paul Prost</v>
      </c>
      <c r="G503" t="str">
        <v>Home Office</v>
      </c>
      <c r="H503" t="str">
        <v>Smyrna</v>
      </c>
      <c r="I503" t="str">
        <v>Georgia</v>
      </c>
      <c r="J503" t="str">
        <v>South</v>
      </c>
      <c r="K503" t="str">
        <f>INDEX(products!$A$1:$G$2122,MATCH(orders!$D503,products!$A$1:$A$2122,0),MATCH(orders!K$1,products!$A$1:$G$1,0))</f>
        <v>BkCs</v>
      </c>
      <c r="L503" s="3">
        <f>INDEX(products!$A$1:$G$2122,MATCH(orders!$D503,products!$A$1:$A$2122,0),MATCH(orders!L$1,products!$A$1:$G$1,0))</f>
        <v>150.98000000000002</v>
      </c>
      <c r="M503">
        <f>INDEX(products!$A$1:$G$2122,MATCH(orders!$D503,products!$A$1:$A$2122,0),MATCH(orders!M$1,products!$A$1:$G$1,0))</f>
        <v>0.32</v>
      </c>
      <c r="N503" s="3">
        <f t="shared" si="14"/>
        <v>205.33279999999999</v>
      </c>
      <c r="O503" t="str">
        <f t="shared" si="15"/>
        <v>Book Cases</v>
      </c>
    </row>
    <row r="504" spans="1:15" x14ac:dyDescent="0.55000000000000004">
      <c r="A504" t="s">
        <v>1853</v>
      </c>
      <c r="B504" s="2">
        <v>43671</v>
      </c>
      <c r="C504" t="s">
        <v>1854</v>
      </c>
      <c r="D504" t="s">
        <v>1856</v>
      </c>
      <c r="E504">
        <v>2</v>
      </c>
      <c r="F504" t="str">
        <f>_xlfn.XLOOKUP(orders!C504,customers!A504:A2624,customers!B504:B2624,,0)</f>
        <v>Susan Vittorini</v>
      </c>
      <c r="G504" t="str">
        <v>Consumer</v>
      </c>
      <c r="H504" t="str">
        <v>Fairfield</v>
      </c>
      <c r="I504" t="str">
        <v>Ohio</v>
      </c>
      <c r="J504" t="str">
        <v>East</v>
      </c>
      <c r="K504" t="str">
        <f>INDEX(products!$A$1:$G$2122,MATCH(orders!$D504,products!$A$1:$A$2122,0),MATCH(orders!K$1,products!$A$1:$G$1,0))</f>
        <v>Tab</v>
      </c>
      <c r="L504" s="3">
        <f>INDEX(products!$A$1:$G$2122,MATCH(orders!$D504,products!$A$1:$A$2122,0),MATCH(orders!L$1,products!$A$1:$G$1,0))</f>
        <v>227.55</v>
      </c>
      <c r="M504">
        <f>INDEX(products!$A$1:$G$2122,MATCH(orders!$D504,products!$A$1:$A$2122,0),MATCH(orders!M$1,products!$A$1:$G$1,0))</f>
        <v>0.4</v>
      </c>
      <c r="N504" s="3">
        <f t="shared" si="14"/>
        <v>273.06</v>
      </c>
      <c r="O504" t="str">
        <f t="shared" si="15"/>
        <v>Tables</v>
      </c>
    </row>
    <row r="505" spans="1:15" x14ac:dyDescent="0.55000000000000004">
      <c r="A505" t="s">
        <v>1858</v>
      </c>
      <c r="B505" s="2">
        <v>44707</v>
      </c>
      <c r="C505" t="s">
        <v>1859</v>
      </c>
      <c r="D505" t="s">
        <v>1381</v>
      </c>
      <c r="E505">
        <v>7</v>
      </c>
      <c r="F505" t="str">
        <f>_xlfn.XLOOKUP(orders!C505,customers!A505:A2625,customers!B505:B2625,,0)</f>
        <v>Mary Zewe</v>
      </c>
      <c r="G505" t="str">
        <v>Corporate</v>
      </c>
      <c r="H505" t="str">
        <v>Arlington</v>
      </c>
      <c r="I505" t="str">
        <v>Texas</v>
      </c>
      <c r="J505" t="str">
        <v>Central</v>
      </c>
      <c r="K505" t="str">
        <f>INDEX(products!$A$1:$G$2122,MATCH(orders!$D505,products!$A$1:$A$2122,0),MATCH(orders!K$1,products!$A$1:$G$1,0))</f>
        <v>Fur</v>
      </c>
      <c r="L505" s="3">
        <f>INDEX(products!$A$1:$G$2122,MATCH(orders!$D505,products!$A$1:$A$2122,0),MATCH(orders!L$1,products!$A$1:$G$1,0))</f>
        <v>4.4800000000000004</v>
      </c>
      <c r="M505">
        <f>INDEX(products!$A$1:$G$2122,MATCH(orders!$D505,products!$A$1:$A$2122,0),MATCH(orders!M$1,products!$A$1:$G$1,0))</f>
        <v>0.2</v>
      </c>
      <c r="N505" s="3">
        <f t="shared" si="14"/>
        <v>25.088000000000005</v>
      </c>
      <c r="O505" t="str">
        <f t="shared" si="15"/>
        <v>Furnishings</v>
      </c>
    </row>
    <row r="506" spans="1:15" x14ac:dyDescent="0.55000000000000004">
      <c r="A506" t="s">
        <v>1861</v>
      </c>
      <c r="B506" s="2">
        <v>43840</v>
      </c>
      <c r="C506" t="s">
        <v>1839</v>
      </c>
      <c r="D506" t="s">
        <v>419</v>
      </c>
      <c r="E506">
        <v>2</v>
      </c>
      <c r="F506" t="str">
        <f>_xlfn.XLOOKUP(orders!C506,customers!A506:A2626,customers!B506:B2626,,0)</f>
        <v>Harry Marie</v>
      </c>
      <c r="G506" t="str">
        <v>Corporate</v>
      </c>
      <c r="H506" t="str">
        <v>Huntsville</v>
      </c>
      <c r="I506" t="str">
        <v>Texas</v>
      </c>
      <c r="J506" t="str">
        <v>Central</v>
      </c>
      <c r="K506" t="str">
        <f>INDEX(products!$A$1:$G$2122,MATCH(orders!$D506,products!$A$1:$A$2122,0),MATCH(orders!K$1,products!$A$1:$G$1,0))</f>
        <v>Fur</v>
      </c>
      <c r="L506" s="3">
        <f>INDEX(products!$A$1:$G$2122,MATCH(orders!$D506,products!$A$1:$A$2122,0),MATCH(orders!L$1,products!$A$1:$G$1,0))</f>
        <v>3.7</v>
      </c>
      <c r="M506">
        <f>INDEX(products!$A$1:$G$2122,MATCH(orders!$D506,products!$A$1:$A$2122,0),MATCH(orders!M$1,products!$A$1:$G$1,0))</f>
        <v>0.2</v>
      </c>
      <c r="N506" s="3">
        <f t="shared" si="14"/>
        <v>5.9200000000000008</v>
      </c>
      <c r="O506" t="str">
        <f t="shared" si="15"/>
        <v>Furnishings</v>
      </c>
    </row>
    <row r="507" spans="1:15" x14ac:dyDescent="0.55000000000000004">
      <c r="A507" t="s">
        <v>1862</v>
      </c>
      <c r="B507" s="2">
        <v>43602</v>
      </c>
      <c r="C507" t="s">
        <v>1863</v>
      </c>
      <c r="D507" t="s">
        <v>1865</v>
      </c>
      <c r="E507">
        <v>7</v>
      </c>
      <c r="F507" t="str">
        <f>_xlfn.XLOOKUP(orders!C507,customers!A507:A2627,customers!B507:B2627,,0)</f>
        <v>Annie Zypern</v>
      </c>
      <c r="G507" t="str">
        <v>Consumer</v>
      </c>
      <c r="H507" t="str">
        <v>New York City</v>
      </c>
      <c r="I507" t="str">
        <v>New York</v>
      </c>
      <c r="J507" t="str">
        <v>East</v>
      </c>
      <c r="K507" t="str">
        <f>INDEX(products!$A$1:$G$2122,MATCH(orders!$D507,products!$A$1:$A$2122,0),MATCH(orders!K$1,products!$A$1:$G$1,0))</f>
        <v>Cha</v>
      </c>
      <c r="L507" s="3">
        <f>INDEX(products!$A$1:$G$2122,MATCH(orders!$D507,products!$A$1:$A$2122,0),MATCH(orders!L$1,products!$A$1:$G$1,0))</f>
        <v>58.220000000000006</v>
      </c>
      <c r="M507">
        <f>INDEX(products!$A$1:$G$2122,MATCH(orders!$D507,products!$A$1:$A$2122,0),MATCH(orders!M$1,products!$A$1:$G$1,0))</f>
        <v>0.1</v>
      </c>
      <c r="N507" s="3">
        <f t="shared" si="14"/>
        <v>366.786</v>
      </c>
      <c r="O507" t="str">
        <f t="shared" si="15"/>
        <v>Chairs</v>
      </c>
    </row>
    <row r="508" spans="1:15" x14ac:dyDescent="0.55000000000000004">
      <c r="A508" t="s">
        <v>1867</v>
      </c>
      <c r="B508" s="2">
        <v>44036</v>
      </c>
      <c r="C508" t="s">
        <v>1204</v>
      </c>
      <c r="D508" t="s">
        <v>124</v>
      </c>
      <c r="E508">
        <v>9</v>
      </c>
      <c r="F508" t="str">
        <f>_xlfn.XLOOKUP(orders!C508,customers!A508:A2628,customers!B508:B2628,,0)</f>
        <v>Christina Anderson</v>
      </c>
      <c r="G508" t="str">
        <v>Consumer</v>
      </c>
      <c r="H508" t="str">
        <v>Provo</v>
      </c>
      <c r="I508" t="str">
        <v>Utah</v>
      </c>
      <c r="J508" t="str">
        <v>West</v>
      </c>
      <c r="K508" t="str">
        <f>INDEX(products!$A$1:$G$2122,MATCH(orders!$D508,products!$A$1:$A$2122,0),MATCH(orders!K$1,products!$A$1:$G$1,0))</f>
        <v>Fur</v>
      </c>
      <c r="L508" s="3">
        <f>INDEX(products!$A$1:$G$2122,MATCH(orders!$D508,products!$A$1:$A$2122,0),MATCH(orders!L$1,products!$A$1:$G$1,0))</f>
        <v>60.650000000000006</v>
      </c>
      <c r="M508">
        <f>INDEX(products!$A$1:$G$2122,MATCH(orders!$D508,products!$A$1:$A$2122,0),MATCH(orders!M$1,products!$A$1:$G$1,0))</f>
        <v>0.2</v>
      </c>
      <c r="N508" s="3">
        <f t="shared" si="14"/>
        <v>436.68000000000006</v>
      </c>
      <c r="O508" t="str">
        <f t="shared" si="15"/>
        <v>Furnishings</v>
      </c>
    </row>
    <row r="509" spans="1:15" x14ac:dyDescent="0.55000000000000004">
      <c r="A509" t="s">
        <v>1870</v>
      </c>
      <c r="B509" s="2">
        <v>44124</v>
      </c>
      <c r="C509" t="s">
        <v>1871</v>
      </c>
      <c r="D509" t="s">
        <v>1873</v>
      </c>
      <c r="E509">
        <v>2</v>
      </c>
      <c r="F509" t="str">
        <f>_xlfn.XLOOKUP(orders!C509,customers!A509:A2629,customers!B509:B2629,,0)</f>
        <v>Pierre Wener</v>
      </c>
      <c r="G509" t="str">
        <v>Consumer</v>
      </c>
      <c r="H509" t="str">
        <v>Louisville</v>
      </c>
      <c r="I509" t="str">
        <v>Colorado</v>
      </c>
      <c r="J509" t="str">
        <v>West</v>
      </c>
      <c r="K509" t="str">
        <f>INDEX(products!$A$1:$G$2122,MATCH(orders!$D509,products!$A$1:$A$2122,0),MATCH(orders!K$1,products!$A$1:$G$1,0))</f>
        <v>Tab</v>
      </c>
      <c r="L509" s="3">
        <f>INDEX(products!$A$1:$G$2122,MATCH(orders!$D509,products!$A$1:$A$2122,0),MATCH(orders!L$1,products!$A$1:$G$1,0))</f>
        <v>145.97999999999999</v>
      </c>
      <c r="M509">
        <f>INDEX(products!$A$1:$G$2122,MATCH(orders!$D509,products!$A$1:$A$2122,0),MATCH(orders!M$1,products!$A$1:$G$1,0))</f>
        <v>0.5</v>
      </c>
      <c r="N509" s="3">
        <f t="shared" si="14"/>
        <v>145.97999999999999</v>
      </c>
      <c r="O509" t="str">
        <f t="shared" si="15"/>
        <v>Tables</v>
      </c>
    </row>
    <row r="510" spans="1:15" x14ac:dyDescent="0.55000000000000004">
      <c r="A510" t="s">
        <v>1875</v>
      </c>
      <c r="B510" s="2">
        <v>43730</v>
      </c>
      <c r="C510" t="s">
        <v>1876</v>
      </c>
      <c r="D510" t="s">
        <v>775</v>
      </c>
      <c r="E510">
        <v>2</v>
      </c>
      <c r="F510" t="str">
        <f>_xlfn.XLOOKUP(orders!C510,customers!A510:A2630,customers!B510:B2630,,0)</f>
        <v>Shaun Weien</v>
      </c>
      <c r="G510" t="str">
        <v>Consumer</v>
      </c>
      <c r="H510" t="str">
        <v>Tampa</v>
      </c>
      <c r="I510" t="str">
        <v>Florida</v>
      </c>
      <c r="J510" t="str">
        <v>South</v>
      </c>
      <c r="K510" t="str">
        <f>INDEX(products!$A$1:$G$2122,MATCH(orders!$D510,products!$A$1:$A$2122,0),MATCH(orders!K$1,products!$A$1:$G$1,0))</f>
        <v>Fur</v>
      </c>
      <c r="L510" s="3">
        <f>INDEX(products!$A$1:$G$2122,MATCH(orders!$D510,products!$A$1:$A$2122,0),MATCH(orders!L$1,products!$A$1:$G$1,0))</f>
        <v>4.9399999999999995</v>
      </c>
      <c r="M510">
        <f>INDEX(products!$A$1:$G$2122,MATCH(orders!$D510,products!$A$1:$A$2122,0),MATCH(orders!M$1,products!$A$1:$G$1,0))</f>
        <v>0</v>
      </c>
      <c r="N510" s="3">
        <f t="shared" si="14"/>
        <v>9.879999999999999</v>
      </c>
      <c r="O510" t="str">
        <f t="shared" si="15"/>
        <v>Furnishings</v>
      </c>
    </row>
    <row r="511" spans="1:15" x14ac:dyDescent="0.55000000000000004">
      <c r="A511" t="s">
        <v>1878</v>
      </c>
      <c r="B511" s="2">
        <v>43989</v>
      </c>
      <c r="C511" t="s">
        <v>1706</v>
      </c>
      <c r="D511" t="s">
        <v>266</v>
      </c>
      <c r="E511">
        <v>2</v>
      </c>
      <c r="F511" t="str">
        <f>_xlfn.XLOOKUP(orders!C511,customers!A511:A2631,customers!B511:B2631,,0)</f>
        <v>Art Ferguson</v>
      </c>
      <c r="G511" t="str">
        <v>Consumer</v>
      </c>
      <c r="H511" t="str">
        <v>College Station</v>
      </c>
      <c r="I511" t="str">
        <v>Texas</v>
      </c>
      <c r="J511" t="str">
        <v>Central</v>
      </c>
      <c r="K511" t="str">
        <f>INDEX(products!$A$1:$G$2122,MATCH(orders!$D511,products!$A$1:$A$2122,0),MATCH(orders!K$1,products!$A$1:$G$1,0))</f>
        <v>Tab</v>
      </c>
      <c r="L511" s="3">
        <f>INDEX(products!$A$1:$G$2122,MATCH(orders!$D511,products!$A$1:$A$2122,0),MATCH(orders!L$1,products!$A$1:$G$1,0))</f>
        <v>124.49000000000001</v>
      </c>
      <c r="M511">
        <f>INDEX(products!$A$1:$G$2122,MATCH(orders!$D511,products!$A$1:$A$2122,0),MATCH(orders!M$1,products!$A$1:$G$1,0))</f>
        <v>0</v>
      </c>
      <c r="N511" s="3">
        <f t="shared" si="14"/>
        <v>248.98000000000002</v>
      </c>
      <c r="O511" t="str">
        <f t="shared" si="15"/>
        <v>Tables</v>
      </c>
    </row>
    <row r="512" spans="1:15" x14ac:dyDescent="0.55000000000000004">
      <c r="A512" t="s">
        <v>1880</v>
      </c>
      <c r="B512" s="2">
        <v>43814</v>
      </c>
      <c r="C512" t="s">
        <v>572</v>
      </c>
      <c r="D512" t="s">
        <v>1505</v>
      </c>
      <c r="E512">
        <v>5</v>
      </c>
      <c r="F512" t="str">
        <f>_xlfn.XLOOKUP(orders!C512,customers!A512:A2632,customers!B512:B2632,,0)</f>
        <v>Bill Donatelli</v>
      </c>
      <c r="G512" t="str">
        <v>Consumer</v>
      </c>
      <c r="H512" t="str">
        <v>San Francisco</v>
      </c>
      <c r="I512" t="str">
        <v>California</v>
      </c>
      <c r="J512" t="str">
        <v>West</v>
      </c>
      <c r="K512" t="str">
        <f>INDEX(products!$A$1:$G$2122,MATCH(orders!$D512,products!$A$1:$A$2122,0),MATCH(orders!K$1,products!$A$1:$G$1,0))</f>
        <v>Cha</v>
      </c>
      <c r="L512" s="3">
        <f>INDEX(products!$A$1:$G$2122,MATCH(orders!$D512,products!$A$1:$A$2122,0),MATCH(orders!L$1,products!$A$1:$G$1,0))</f>
        <v>140.81</v>
      </c>
      <c r="M512">
        <f>INDEX(products!$A$1:$G$2122,MATCH(orders!$D512,products!$A$1:$A$2122,0),MATCH(orders!M$1,products!$A$1:$G$1,0))</f>
        <v>0</v>
      </c>
      <c r="N512" s="3">
        <f t="shared" si="14"/>
        <v>704.05</v>
      </c>
      <c r="O512" t="str">
        <f t="shared" si="15"/>
        <v>Chairs</v>
      </c>
    </row>
    <row r="513" spans="1:15" x14ac:dyDescent="0.55000000000000004">
      <c r="A513" t="s">
        <v>1881</v>
      </c>
      <c r="B513" s="2">
        <v>44171</v>
      </c>
      <c r="C513" t="s">
        <v>1882</v>
      </c>
      <c r="D513" t="s">
        <v>1885</v>
      </c>
      <c r="E513">
        <v>8</v>
      </c>
      <c r="F513" t="str">
        <f>_xlfn.XLOOKUP(orders!C513,customers!A513:A2633,customers!B513:B2633,,0)</f>
        <v>Carlos Meador</v>
      </c>
      <c r="G513" t="str">
        <v>Consumer</v>
      </c>
      <c r="H513" t="str">
        <v>Fayetteville</v>
      </c>
      <c r="I513" t="str">
        <v>North Carolina</v>
      </c>
      <c r="J513" t="str">
        <v>South</v>
      </c>
      <c r="K513" t="str">
        <f>INDEX(products!$A$1:$G$2122,MATCH(orders!$D513,products!$A$1:$A$2122,0),MATCH(orders!K$1,products!$A$1:$G$1,0))</f>
        <v>Fur</v>
      </c>
      <c r="L513" s="3">
        <f>INDEX(products!$A$1:$G$2122,MATCH(orders!$D513,products!$A$1:$A$2122,0),MATCH(orders!L$1,products!$A$1:$G$1,0))</f>
        <v>2.23</v>
      </c>
      <c r="M513">
        <f>INDEX(products!$A$1:$G$2122,MATCH(orders!$D513,products!$A$1:$A$2122,0),MATCH(orders!M$1,products!$A$1:$G$1,0))</f>
        <v>0.2</v>
      </c>
      <c r="N513" s="3">
        <f t="shared" si="14"/>
        <v>14.272</v>
      </c>
      <c r="O513" t="str">
        <f t="shared" si="15"/>
        <v>Furnishings</v>
      </c>
    </row>
    <row r="514" spans="1:15" x14ac:dyDescent="0.55000000000000004">
      <c r="A514" t="s">
        <v>1881</v>
      </c>
      <c r="B514" s="2">
        <v>44536</v>
      </c>
      <c r="C514" t="s">
        <v>1882</v>
      </c>
      <c r="D514" t="s">
        <v>1668</v>
      </c>
      <c r="E514">
        <v>4</v>
      </c>
      <c r="F514" t="str">
        <f>_xlfn.XLOOKUP(orders!C514,customers!A514:A2634,customers!B514:B2634,,0)</f>
        <v>Carlos Meador</v>
      </c>
      <c r="G514" t="str">
        <v>Consumer</v>
      </c>
      <c r="H514" t="str">
        <v>Fayetteville</v>
      </c>
      <c r="I514" t="str">
        <v>North Carolina</v>
      </c>
      <c r="J514" t="str">
        <v>South</v>
      </c>
      <c r="K514" t="str">
        <f>INDEX(products!$A$1:$G$2122,MATCH(orders!$D514,products!$A$1:$A$2122,0),MATCH(orders!K$1,products!$A$1:$G$1,0))</f>
        <v>BkCs</v>
      </c>
      <c r="L514" s="3">
        <f>INDEX(products!$A$1:$G$2122,MATCH(orders!$D514,products!$A$1:$A$2122,0),MATCH(orders!L$1,products!$A$1:$G$1,0))</f>
        <v>500.98000000000008</v>
      </c>
      <c r="M514">
        <f>INDEX(products!$A$1:$G$2122,MATCH(orders!$D514,products!$A$1:$A$2122,0),MATCH(orders!M$1,products!$A$1:$G$1,0))</f>
        <v>0.15</v>
      </c>
      <c r="N514" s="3">
        <f t="shared" si="14"/>
        <v>1703.3320000000001</v>
      </c>
      <c r="O514" t="str">
        <f t="shared" si="15"/>
        <v>Book Cases</v>
      </c>
    </row>
    <row r="515" spans="1:15" x14ac:dyDescent="0.55000000000000004">
      <c r="A515" t="s">
        <v>1888</v>
      </c>
      <c r="B515" s="2">
        <v>44023</v>
      </c>
      <c r="C515" t="s">
        <v>1889</v>
      </c>
      <c r="D515" t="s">
        <v>1891</v>
      </c>
      <c r="E515">
        <v>2</v>
      </c>
      <c r="F515" t="str">
        <f>_xlfn.XLOOKUP(orders!C515,customers!A515:A2635,customers!B515:B2635,,0)</f>
        <v>Phillip Flathmann</v>
      </c>
      <c r="G515" t="str">
        <v>Consumer</v>
      </c>
      <c r="H515" t="str">
        <v>Los Angeles</v>
      </c>
      <c r="I515" t="str">
        <v>California</v>
      </c>
      <c r="J515" t="str">
        <v>West</v>
      </c>
      <c r="K515" t="str">
        <f>INDEX(products!$A$1:$G$2122,MATCH(orders!$D515,products!$A$1:$A$2122,0),MATCH(orders!K$1,products!$A$1:$G$1,0))</f>
        <v>Cha</v>
      </c>
      <c r="L515" s="3">
        <f>INDEX(products!$A$1:$G$2122,MATCH(orders!$D515,products!$A$1:$A$2122,0),MATCH(orders!L$1,products!$A$1:$G$1,0))</f>
        <v>135.99</v>
      </c>
      <c r="M515">
        <f>INDEX(products!$A$1:$G$2122,MATCH(orders!$D515,products!$A$1:$A$2122,0),MATCH(orders!M$1,products!$A$1:$G$1,0))</f>
        <v>0.2</v>
      </c>
      <c r="N515" s="3">
        <f t="shared" ref="N515:N578" si="16">(L515*E515)*(1-M515)</f>
        <v>217.58400000000003</v>
      </c>
      <c r="O515" t="str">
        <f t="shared" ref="O515:O578" si="17">IF(K515="BkCs","Book Cases",IF(K515="Cha","Chairs",IF(K515="Tab","Tables",IF(K515="Fur","Furnishings"))))</f>
        <v>Chairs</v>
      </c>
    </row>
    <row r="516" spans="1:15" x14ac:dyDescent="0.55000000000000004">
      <c r="A516" t="s">
        <v>1893</v>
      </c>
      <c r="B516" s="2">
        <v>44375</v>
      </c>
      <c r="C516" t="s">
        <v>1894</v>
      </c>
      <c r="D516" t="s">
        <v>724</v>
      </c>
      <c r="E516">
        <v>3</v>
      </c>
      <c r="F516" t="str">
        <f>_xlfn.XLOOKUP(orders!C516,customers!A516:A2636,customers!B516:B2636,,0)</f>
        <v>Greg Maxwell</v>
      </c>
      <c r="G516" t="str">
        <v>Corporate</v>
      </c>
      <c r="H516" t="str">
        <v>Los Angeles</v>
      </c>
      <c r="I516" t="str">
        <v>California</v>
      </c>
      <c r="J516" t="str">
        <v>West</v>
      </c>
      <c r="K516" t="str">
        <f>INDEX(products!$A$1:$G$2122,MATCH(orders!$D516,products!$A$1:$A$2122,0),MATCH(orders!K$1,products!$A$1:$G$1,0))</f>
        <v>Tab</v>
      </c>
      <c r="L516" s="3">
        <f>INDEX(products!$A$1:$G$2122,MATCH(orders!$D516,products!$A$1:$A$2122,0),MATCH(orders!L$1,products!$A$1:$G$1,0))</f>
        <v>550.98</v>
      </c>
      <c r="M516">
        <f>INDEX(products!$A$1:$G$2122,MATCH(orders!$D516,products!$A$1:$A$2122,0),MATCH(orders!M$1,products!$A$1:$G$1,0))</f>
        <v>0</v>
      </c>
      <c r="N516" s="3">
        <f t="shared" si="16"/>
        <v>1652.94</v>
      </c>
      <c r="O516" t="str">
        <f t="shared" si="17"/>
        <v>Tables</v>
      </c>
    </row>
    <row r="517" spans="1:15" x14ac:dyDescent="0.55000000000000004">
      <c r="A517" t="s">
        <v>1896</v>
      </c>
      <c r="B517" s="2">
        <v>44656</v>
      </c>
      <c r="C517" t="s">
        <v>1897</v>
      </c>
      <c r="D517" t="s">
        <v>414</v>
      </c>
      <c r="E517">
        <v>5</v>
      </c>
      <c r="F517" t="str">
        <f>_xlfn.XLOOKUP(orders!C517,customers!A517:A2637,customers!B517:B2637,,0)</f>
        <v>Kristina Nunn</v>
      </c>
      <c r="G517" t="str">
        <v>Home Office</v>
      </c>
      <c r="H517" t="str">
        <v>Seattle</v>
      </c>
      <c r="I517" t="str">
        <v>Washington</v>
      </c>
      <c r="J517" t="str">
        <v>West</v>
      </c>
      <c r="K517" t="str">
        <f>INDEX(products!$A$1:$G$2122,MATCH(orders!$D517,products!$A$1:$A$2122,0),MATCH(orders!K$1,products!$A$1:$G$1,0))</f>
        <v>Tab</v>
      </c>
      <c r="L517" s="3">
        <f>INDEX(products!$A$1:$G$2122,MATCH(orders!$D517,products!$A$1:$A$2122,0),MATCH(orders!L$1,products!$A$1:$G$1,0))</f>
        <v>227.54999999999998</v>
      </c>
      <c r="M517">
        <f>INDEX(products!$A$1:$G$2122,MATCH(orders!$D517,products!$A$1:$A$2122,0),MATCH(orders!M$1,products!$A$1:$G$1,0))</f>
        <v>0.45</v>
      </c>
      <c r="N517" s="3">
        <f t="shared" si="16"/>
        <v>625.76250000000005</v>
      </c>
      <c r="O517" t="str">
        <f t="shared" si="17"/>
        <v>Tables</v>
      </c>
    </row>
    <row r="518" spans="1:15" x14ac:dyDescent="0.55000000000000004">
      <c r="A518" t="s">
        <v>1899</v>
      </c>
      <c r="B518" s="2">
        <v>44644</v>
      </c>
      <c r="C518" t="s">
        <v>1900</v>
      </c>
      <c r="D518" t="s">
        <v>1035</v>
      </c>
      <c r="E518">
        <v>5</v>
      </c>
      <c r="F518" t="str">
        <f>_xlfn.XLOOKUP(orders!C518,customers!A518:A2638,customers!B518:B2638,,0)</f>
        <v>Kean Thornton</v>
      </c>
      <c r="G518" t="str">
        <v>Consumer</v>
      </c>
      <c r="H518" t="str">
        <v>Houston</v>
      </c>
      <c r="I518" t="str">
        <v>Texas</v>
      </c>
      <c r="J518" t="str">
        <v>Central</v>
      </c>
      <c r="K518" t="str">
        <f>INDEX(products!$A$1:$G$2122,MATCH(orders!$D518,products!$A$1:$A$2122,0),MATCH(orders!K$1,products!$A$1:$G$1,0))</f>
        <v>Tab</v>
      </c>
      <c r="L518" s="3">
        <f>INDEX(products!$A$1:$G$2122,MATCH(orders!$D518,products!$A$1:$A$2122,0),MATCH(orders!L$1,products!$A$1:$G$1,0))</f>
        <v>85.98</v>
      </c>
      <c r="M518">
        <f>INDEX(products!$A$1:$G$2122,MATCH(orders!$D518,products!$A$1:$A$2122,0),MATCH(orders!M$1,products!$A$1:$G$1,0))</f>
        <v>0</v>
      </c>
      <c r="N518" s="3">
        <f t="shared" si="16"/>
        <v>429.90000000000003</v>
      </c>
      <c r="O518" t="str">
        <f t="shared" si="17"/>
        <v>Tables</v>
      </c>
    </row>
    <row r="519" spans="1:15" x14ac:dyDescent="0.55000000000000004">
      <c r="A519" t="s">
        <v>1902</v>
      </c>
      <c r="B519" s="2">
        <v>43869</v>
      </c>
      <c r="C519" t="s">
        <v>1903</v>
      </c>
      <c r="D519" t="s">
        <v>483</v>
      </c>
      <c r="E519">
        <v>8</v>
      </c>
      <c r="F519" t="str">
        <f>_xlfn.XLOOKUP(orders!C519,customers!A519:A2639,customers!B519:B2639,,0)</f>
        <v>Sonia Cooley</v>
      </c>
      <c r="G519" t="str">
        <v>Consumer</v>
      </c>
      <c r="H519" t="str">
        <v>Mishawaka</v>
      </c>
      <c r="I519" t="str">
        <v>Indiana</v>
      </c>
      <c r="J519" t="str">
        <v>Central</v>
      </c>
      <c r="K519" t="str">
        <f>INDEX(products!$A$1:$G$2122,MATCH(orders!$D519,products!$A$1:$A$2122,0),MATCH(orders!K$1,products!$A$1:$G$1,0))</f>
        <v>Cha</v>
      </c>
      <c r="L519" s="3">
        <f>INDEX(products!$A$1:$G$2122,MATCH(orders!$D519,products!$A$1:$A$2122,0),MATCH(orders!L$1,products!$A$1:$G$1,0))</f>
        <v>80.98</v>
      </c>
      <c r="M519">
        <f>INDEX(products!$A$1:$G$2122,MATCH(orders!$D519,products!$A$1:$A$2122,0),MATCH(orders!M$1,products!$A$1:$G$1,0))</f>
        <v>0.2</v>
      </c>
      <c r="N519" s="3">
        <f t="shared" si="16"/>
        <v>518.27200000000005</v>
      </c>
      <c r="O519" t="str">
        <f t="shared" si="17"/>
        <v>Chairs</v>
      </c>
    </row>
    <row r="520" spans="1:15" x14ac:dyDescent="0.55000000000000004">
      <c r="A520" t="s">
        <v>1906</v>
      </c>
      <c r="B520" s="2">
        <v>44603</v>
      </c>
      <c r="C520" t="s">
        <v>286</v>
      </c>
      <c r="D520" t="s">
        <v>290</v>
      </c>
      <c r="E520">
        <v>8</v>
      </c>
      <c r="F520" t="str">
        <f>_xlfn.XLOOKUP(orders!C520,customers!A520:A2640,customers!B520:B2640,,0)</f>
        <v>Ken Lonsdale</v>
      </c>
      <c r="G520" t="str">
        <v>Consumer</v>
      </c>
      <c r="H520" t="str">
        <v>Chicago</v>
      </c>
      <c r="I520" t="str">
        <v>Illinois</v>
      </c>
      <c r="J520" t="str">
        <v>Central</v>
      </c>
      <c r="K520" t="str">
        <f>INDEX(products!$A$1:$G$2122,MATCH(orders!$D520,products!$A$1:$A$2122,0),MATCH(orders!K$1,products!$A$1:$G$1,0))</f>
        <v>Fur</v>
      </c>
      <c r="L520" s="3">
        <f>INDEX(products!$A$1:$G$2122,MATCH(orders!$D520,products!$A$1:$A$2122,0),MATCH(orders!L$1,products!$A$1:$G$1,0))</f>
        <v>9.74</v>
      </c>
      <c r="M520">
        <f>INDEX(products!$A$1:$G$2122,MATCH(orders!$D520,products!$A$1:$A$2122,0),MATCH(orders!M$1,products!$A$1:$G$1,0))</f>
        <v>0.6</v>
      </c>
      <c r="N520" s="3">
        <f t="shared" si="16"/>
        <v>31.168000000000003</v>
      </c>
      <c r="O520" t="str">
        <f t="shared" si="17"/>
        <v>Furnishings</v>
      </c>
    </row>
    <row r="521" spans="1:15" x14ac:dyDescent="0.55000000000000004">
      <c r="A521" t="s">
        <v>1907</v>
      </c>
      <c r="B521" s="2">
        <v>44014</v>
      </c>
      <c r="C521" t="s">
        <v>1908</v>
      </c>
      <c r="D521" t="s">
        <v>1075</v>
      </c>
      <c r="E521">
        <v>2</v>
      </c>
      <c r="F521" t="str">
        <f>_xlfn.XLOOKUP(orders!C521,customers!A521:A2641,customers!B521:B2641,,0)</f>
        <v>Brenda Bowman</v>
      </c>
      <c r="G521" t="str">
        <v>Corporate</v>
      </c>
      <c r="H521" t="str">
        <v>Chicago</v>
      </c>
      <c r="I521" t="str">
        <v>Illinois</v>
      </c>
      <c r="J521" t="str">
        <v>Central</v>
      </c>
      <c r="K521" t="str">
        <f>INDEX(products!$A$1:$G$2122,MATCH(orders!$D521,products!$A$1:$A$2122,0),MATCH(orders!K$1,products!$A$1:$G$1,0))</f>
        <v>Cha</v>
      </c>
      <c r="L521" s="3">
        <f>INDEX(products!$A$1:$G$2122,MATCH(orders!$D521,products!$A$1:$A$2122,0),MATCH(orders!L$1,products!$A$1:$G$1,0))</f>
        <v>34.28</v>
      </c>
      <c r="M521">
        <f>INDEX(products!$A$1:$G$2122,MATCH(orders!$D521,products!$A$1:$A$2122,0),MATCH(orders!M$1,products!$A$1:$G$1,0))</f>
        <v>0.3</v>
      </c>
      <c r="N521" s="3">
        <f t="shared" si="16"/>
        <v>47.991999999999997</v>
      </c>
      <c r="O521" t="str">
        <f t="shared" si="17"/>
        <v>Chairs</v>
      </c>
    </row>
    <row r="522" spans="1:15" x14ac:dyDescent="0.55000000000000004">
      <c r="A522" t="s">
        <v>1910</v>
      </c>
      <c r="B522" s="2">
        <v>44767</v>
      </c>
      <c r="C522" t="s">
        <v>1911</v>
      </c>
      <c r="D522" t="s">
        <v>963</v>
      </c>
      <c r="E522">
        <v>3</v>
      </c>
      <c r="F522" t="str">
        <f>_xlfn.XLOOKUP(orders!C522,customers!A522:A2642,customers!B522:B2642,,0)</f>
        <v>Dorothy Wardle</v>
      </c>
      <c r="G522" t="str">
        <v>Corporate</v>
      </c>
      <c r="H522" t="str">
        <v>Westfield</v>
      </c>
      <c r="I522" t="str">
        <v>New Jersey</v>
      </c>
      <c r="J522" t="str">
        <v>East</v>
      </c>
      <c r="K522" t="str">
        <f>INDEX(products!$A$1:$G$2122,MATCH(orders!$D522,products!$A$1:$A$2122,0),MATCH(orders!K$1,products!$A$1:$G$1,0))</f>
        <v>Fur</v>
      </c>
      <c r="L522" s="3">
        <f>INDEX(products!$A$1:$G$2122,MATCH(orders!$D522,products!$A$1:$A$2122,0),MATCH(orders!L$1,products!$A$1:$G$1,0))</f>
        <v>43.31</v>
      </c>
      <c r="M522">
        <f>INDEX(products!$A$1:$G$2122,MATCH(orders!$D522,products!$A$1:$A$2122,0),MATCH(orders!M$1,products!$A$1:$G$1,0))</f>
        <v>0</v>
      </c>
      <c r="N522" s="3">
        <f t="shared" si="16"/>
        <v>129.93</v>
      </c>
      <c r="O522" t="str">
        <f t="shared" si="17"/>
        <v>Furnishings</v>
      </c>
    </row>
    <row r="523" spans="1:15" x14ac:dyDescent="0.55000000000000004">
      <c r="A523" t="s">
        <v>1914</v>
      </c>
      <c r="B523" s="2">
        <v>44274</v>
      </c>
      <c r="C523" t="s">
        <v>712</v>
      </c>
      <c r="D523" t="s">
        <v>122</v>
      </c>
      <c r="E523">
        <v>2</v>
      </c>
      <c r="F523" t="str">
        <f>_xlfn.XLOOKUP(orders!C523,customers!A523:A2643,customers!B523:B2643,,0)</f>
        <v>Seth Vernon</v>
      </c>
      <c r="G523" t="str">
        <v>Consumer</v>
      </c>
      <c r="H523" t="str">
        <v>Dover</v>
      </c>
      <c r="I523" t="str">
        <v>Delaware</v>
      </c>
      <c r="J523" t="str">
        <v>East</v>
      </c>
      <c r="K523" t="str">
        <f>INDEX(products!$A$1:$G$2122,MATCH(orders!$D523,products!$A$1:$A$2122,0),MATCH(orders!K$1,products!$A$1:$G$1,0))</f>
        <v>Cha</v>
      </c>
      <c r="L523" s="3">
        <f>INDEX(products!$A$1:$G$2122,MATCH(orders!$D523,products!$A$1:$A$2122,0),MATCH(orders!L$1,products!$A$1:$G$1,0))</f>
        <v>129.99</v>
      </c>
      <c r="M523">
        <f>INDEX(products!$A$1:$G$2122,MATCH(orders!$D523,products!$A$1:$A$2122,0),MATCH(orders!M$1,products!$A$1:$G$1,0))</f>
        <v>0.2</v>
      </c>
      <c r="N523" s="3">
        <f t="shared" si="16"/>
        <v>207.98400000000004</v>
      </c>
      <c r="O523" t="str">
        <f t="shared" si="17"/>
        <v>Chairs</v>
      </c>
    </row>
    <row r="524" spans="1:15" x14ac:dyDescent="0.55000000000000004">
      <c r="A524" t="s">
        <v>1915</v>
      </c>
      <c r="B524" s="2">
        <v>43962</v>
      </c>
      <c r="C524" t="s">
        <v>1916</v>
      </c>
      <c r="D524" t="s">
        <v>380</v>
      </c>
      <c r="E524">
        <v>6</v>
      </c>
      <c r="F524" t="str">
        <f>_xlfn.XLOOKUP(orders!C524,customers!A524:A2644,customers!B524:B2644,,0)</f>
        <v>Eleni McCrary</v>
      </c>
      <c r="G524" t="str">
        <v>Corporate</v>
      </c>
      <c r="H524" t="str">
        <v>San Francisco</v>
      </c>
      <c r="I524" t="str">
        <v>California</v>
      </c>
      <c r="J524" t="str">
        <v>West</v>
      </c>
      <c r="K524" t="str">
        <f>INDEX(products!$A$1:$G$2122,MATCH(orders!$D524,products!$A$1:$A$2122,0),MATCH(orders!K$1,products!$A$1:$G$1,0))</f>
        <v>Cha</v>
      </c>
      <c r="L524" s="3">
        <f>INDEX(products!$A$1:$G$2122,MATCH(orders!$D524,products!$A$1:$A$2122,0),MATCH(orders!L$1,products!$A$1:$G$1,0))</f>
        <v>280.98</v>
      </c>
      <c r="M524">
        <f>INDEX(products!$A$1:$G$2122,MATCH(orders!$D524,products!$A$1:$A$2122,0),MATCH(orders!M$1,products!$A$1:$G$1,0))</f>
        <v>0.3</v>
      </c>
      <c r="N524" s="3">
        <f t="shared" si="16"/>
        <v>1180.116</v>
      </c>
      <c r="O524" t="str">
        <f t="shared" si="17"/>
        <v>Chairs</v>
      </c>
    </row>
    <row r="525" spans="1:15" x14ac:dyDescent="0.55000000000000004">
      <c r="A525" t="s">
        <v>1915</v>
      </c>
      <c r="B525" s="2">
        <v>43624</v>
      </c>
      <c r="C525" t="s">
        <v>1916</v>
      </c>
      <c r="D525" t="s">
        <v>356</v>
      </c>
      <c r="E525">
        <v>3</v>
      </c>
      <c r="F525" t="str">
        <f>_xlfn.XLOOKUP(orders!C525,customers!A525:A2645,customers!B525:B2645,,0)</f>
        <v>Eleni McCrary</v>
      </c>
      <c r="G525" t="str">
        <v>Corporate</v>
      </c>
      <c r="H525" t="str">
        <v>San Francisco</v>
      </c>
      <c r="I525" t="str">
        <v>California</v>
      </c>
      <c r="J525" t="str">
        <v>West</v>
      </c>
      <c r="K525" t="str">
        <f>INDEX(products!$A$1:$G$2122,MATCH(orders!$D525,products!$A$1:$A$2122,0),MATCH(orders!K$1,products!$A$1:$G$1,0))</f>
        <v>Cha</v>
      </c>
      <c r="L525" s="3">
        <f>INDEX(products!$A$1:$G$2122,MATCH(orders!$D525,products!$A$1:$A$2122,0),MATCH(orders!L$1,products!$A$1:$G$1,0))</f>
        <v>291.72999999999996</v>
      </c>
      <c r="M525">
        <f>INDEX(products!$A$1:$G$2122,MATCH(orders!$D525,products!$A$1:$A$2122,0),MATCH(orders!M$1,products!$A$1:$G$1,0))</f>
        <v>0.2</v>
      </c>
      <c r="N525" s="3">
        <f t="shared" si="16"/>
        <v>700.15199999999993</v>
      </c>
      <c r="O525" t="str">
        <f t="shared" si="17"/>
        <v>Chairs</v>
      </c>
    </row>
    <row r="526" spans="1:15" x14ac:dyDescent="0.55000000000000004">
      <c r="A526" t="s">
        <v>1918</v>
      </c>
      <c r="B526" s="2">
        <v>43624</v>
      </c>
      <c r="C526" t="s">
        <v>1919</v>
      </c>
      <c r="D526" t="s">
        <v>670</v>
      </c>
      <c r="E526">
        <v>7</v>
      </c>
      <c r="F526" t="str">
        <f>_xlfn.XLOOKUP(orders!C526,customers!A526:A2646,customers!B526:B2646,,0)</f>
        <v>Ken Dana</v>
      </c>
      <c r="G526" t="str">
        <v>Corporate</v>
      </c>
      <c r="H526" t="str">
        <v>Scottsdale</v>
      </c>
      <c r="I526" t="str">
        <v>Arizona</v>
      </c>
      <c r="J526" t="str">
        <v>West</v>
      </c>
      <c r="K526" t="str">
        <f>INDEX(products!$A$1:$G$2122,MATCH(orders!$D526,products!$A$1:$A$2122,0),MATCH(orders!K$1,products!$A$1:$G$1,0))</f>
        <v>Fur</v>
      </c>
      <c r="L526" s="3">
        <f>INDEX(products!$A$1:$G$2122,MATCH(orders!$D526,products!$A$1:$A$2122,0),MATCH(orders!L$1,products!$A$1:$G$1,0))</f>
        <v>19.98</v>
      </c>
      <c r="M526">
        <f>INDEX(products!$A$1:$G$2122,MATCH(orders!$D526,products!$A$1:$A$2122,0),MATCH(orders!M$1,products!$A$1:$G$1,0))</f>
        <v>0.6</v>
      </c>
      <c r="N526" s="3">
        <f t="shared" si="16"/>
        <v>55.94400000000001</v>
      </c>
      <c r="O526" t="str">
        <f t="shared" si="17"/>
        <v>Furnishings</v>
      </c>
    </row>
    <row r="527" spans="1:15" x14ac:dyDescent="0.55000000000000004">
      <c r="A527" t="s">
        <v>1922</v>
      </c>
      <c r="B527" s="2">
        <v>43624</v>
      </c>
      <c r="C527" t="s">
        <v>1923</v>
      </c>
      <c r="D527" t="s">
        <v>1926</v>
      </c>
      <c r="E527">
        <v>3</v>
      </c>
      <c r="F527" t="str">
        <f>_xlfn.XLOOKUP(orders!C527,customers!A527:A2647,customers!B527:B2647,,0)</f>
        <v>Anne Pryor</v>
      </c>
      <c r="G527" t="str">
        <v>Home Office</v>
      </c>
      <c r="H527" t="str">
        <v>Malden</v>
      </c>
      <c r="I527" t="str">
        <v>Massachusetts</v>
      </c>
      <c r="J527" t="str">
        <v>East</v>
      </c>
      <c r="K527" t="str">
        <f>INDEX(products!$A$1:$G$2122,MATCH(orders!$D527,products!$A$1:$A$2122,0),MATCH(orders!K$1,products!$A$1:$G$1,0))</f>
        <v>BkCs</v>
      </c>
      <c r="L527" s="3">
        <f>INDEX(products!$A$1:$G$2122,MATCH(orders!$D527,products!$A$1:$A$2122,0),MATCH(orders!L$1,products!$A$1:$G$1,0))</f>
        <v>57.98</v>
      </c>
      <c r="M527">
        <f>INDEX(products!$A$1:$G$2122,MATCH(orders!$D527,products!$A$1:$A$2122,0),MATCH(orders!M$1,products!$A$1:$G$1,0))</f>
        <v>0</v>
      </c>
      <c r="N527" s="3">
        <f t="shared" si="16"/>
        <v>173.94</v>
      </c>
      <c r="O527" t="str">
        <f t="shared" si="17"/>
        <v>Book Cases</v>
      </c>
    </row>
    <row r="528" spans="1:15" x14ac:dyDescent="0.55000000000000004">
      <c r="A528" t="s">
        <v>1928</v>
      </c>
      <c r="B528" s="2">
        <v>43747</v>
      </c>
      <c r="C528" t="s">
        <v>118</v>
      </c>
      <c r="D528" t="s">
        <v>515</v>
      </c>
      <c r="E528">
        <v>1</v>
      </c>
      <c r="F528" t="str">
        <f>_xlfn.XLOOKUP(orders!C528,customers!A528:A2648,customers!B528:B2648,,0)</f>
        <v>Joel Eaton</v>
      </c>
      <c r="G528" t="str">
        <v>Consumer</v>
      </c>
      <c r="H528" t="str">
        <v>Memphis</v>
      </c>
      <c r="I528" t="str">
        <v>Tennessee</v>
      </c>
      <c r="J528" t="str">
        <v>South</v>
      </c>
      <c r="K528" t="str">
        <f>INDEX(products!$A$1:$G$2122,MATCH(orders!$D528,products!$A$1:$A$2122,0),MATCH(orders!K$1,products!$A$1:$G$1,0))</f>
        <v>BkCs</v>
      </c>
      <c r="L528" s="3">
        <f>INDEX(products!$A$1:$G$2122,MATCH(orders!$D528,products!$A$1:$A$2122,0),MATCH(orders!L$1,products!$A$1:$G$1,0))</f>
        <v>120.97999999999999</v>
      </c>
      <c r="M528">
        <f>INDEX(products!$A$1:$G$2122,MATCH(orders!$D528,products!$A$1:$A$2122,0),MATCH(orders!M$1,products!$A$1:$G$1,0))</f>
        <v>0.15</v>
      </c>
      <c r="N528" s="3">
        <f t="shared" si="16"/>
        <v>102.83299999999998</v>
      </c>
      <c r="O528" t="str">
        <f t="shared" si="17"/>
        <v>Book Cases</v>
      </c>
    </row>
    <row r="529" spans="1:15" x14ac:dyDescent="0.55000000000000004">
      <c r="A529" t="s">
        <v>1929</v>
      </c>
      <c r="B529" s="2">
        <v>44247</v>
      </c>
      <c r="C529" t="s">
        <v>1235</v>
      </c>
      <c r="D529" t="s">
        <v>1930</v>
      </c>
      <c r="E529">
        <v>6</v>
      </c>
      <c r="F529" t="str">
        <f>_xlfn.XLOOKUP(orders!C529,customers!A529:A2649,customers!B529:B2649,,0)</f>
        <v>Adrian Barton</v>
      </c>
      <c r="G529" t="str">
        <v>Consumer</v>
      </c>
      <c r="H529" t="str">
        <v>Phoenix</v>
      </c>
      <c r="I529" t="str">
        <v>Arizona</v>
      </c>
      <c r="J529" t="str">
        <v>West</v>
      </c>
      <c r="K529" t="str">
        <f>INDEX(products!$A$1:$G$2122,MATCH(orders!$D529,products!$A$1:$A$2122,0),MATCH(orders!K$1,products!$A$1:$G$1,0))</f>
        <v>Fur</v>
      </c>
      <c r="L529" s="3">
        <f>INDEX(products!$A$1:$G$2122,MATCH(orders!$D529,products!$A$1:$A$2122,0),MATCH(orders!L$1,products!$A$1:$G$1,0))</f>
        <v>136.97999999999999</v>
      </c>
      <c r="M529">
        <f>INDEX(products!$A$1:$G$2122,MATCH(orders!$D529,products!$A$1:$A$2122,0),MATCH(orders!M$1,products!$A$1:$G$1,0))</f>
        <v>0</v>
      </c>
      <c r="N529" s="3">
        <f t="shared" si="16"/>
        <v>821.87999999999988</v>
      </c>
      <c r="O529" t="str">
        <f t="shared" si="17"/>
        <v>Furnishings</v>
      </c>
    </row>
    <row r="530" spans="1:15" x14ac:dyDescent="0.55000000000000004">
      <c r="A530" t="s">
        <v>1932</v>
      </c>
      <c r="B530" s="2">
        <v>43790</v>
      </c>
      <c r="C530" t="s">
        <v>1933</v>
      </c>
      <c r="D530" t="s">
        <v>1935</v>
      </c>
      <c r="E530">
        <v>8</v>
      </c>
      <c r="F530" t="str">
        <f>_xlfn.XLOOKUP(orders!C530,customers!A530:A2650,customers!B530:B2650,,0)</f>
        <v>Bart Watters</v>
      </c>
      <c r="G530" t="str">
        <v>Corporate</v>
      </c>
      <c r="H530" t="str">
        <v>Houston</v>
      </c>
      <c r="I530" t="str">
        <v>Texas</v>
      </c>
      <c r="J530" t="str">
        <v>Central</v>
      </c>
      <c r="K530" t="str">
        <f>INDEX(products!$A$1:$G$2122,MATCH(orders!$D530,products!$A$1:$A$2122,0),MATCH(orders!K$1,products!$A$1:$G$1,0))</f>
        <v>Fur</v>
      </c>
      <c r="L530" s="3">
        <f>INDEX(products!$A$1:$G$2122,MATCH(orders!$D530,products!$A$1:$A$2122,0),MATCH(orders!L$1,products!$A$1:$G$1,0))</f>
        <v>16.16</v>
      </c>
      <c r="M530">
        <f>INDEX(products!$A$1:$G$2122,MATCH(orders!$D530,products!$A$1:$A$2122,0),MATCH(orders!M$1,products!$A$1:$G$1,0))</f>
        <v>0.6</v>
      </c>
      <c r="N530" s="3">
        <f t="shared" si="16"/>
        <v>51.712000000000003</v>
      </c>
      <c r="O530" t="str">
        <f t="shared" si="17"/>
        <v>Furnishings</v>
      </c>
    </row>
    <row r="531" spans="1:15" x14ac:dyDescent="0.55000000000000004">
      <c r="A531" t="s">
        <v>1937</v>
      </c>
      <c r="B531" s="2">
        <v>44479</v>
      </c>
      <c r="C531" t="s">
        <v>1938</v>
      </c>
      <c r="D531" t="s">
        <v>1940</v>
      </c>
      <c r="E531">
        <v>7</v>
      </c>
      <c r="F531" t="str">
        <f>_xlfn.XLOOKUP(orders!C531,customers!A531:A2651,customers!B531:B2651,,0)</f>
        <v>Tamara Manning</v>
      </c>
      <c r="G531" t="str">
        <v>Consumer</v>
      </c>
      <c r="H531" t="str">
        <v>Orem</v>
      </c>
      <c r="I531" t="str">
        <v>Utah</v>
      </c>
      <c r="J531" t="str">
        <v>West</v>
      </c>
      <c r="K531" t="str">
        <f>INDEX(products!$A$1:$G$2122,MATCH(orders!$D531,products!$A$1:$A$2122,0),MATCH(orders!K$1,products!$A$1:$G$1,0))</f>
        <v>BkCs</v>
      </c>
      <c r="L531" s="3">
        <f>INDEX(products!$A$1:$G$2122,MATCH(orders!$D531,products!$A$1:$A$2122,0),MATCH(orders!L$1,products!$A$1:$G$1,0))</f>
        <v>200.98</v>
      </c>
      <c r="M531">
        <f>INDEX(products!$A$1:$G$2122,MATCH(orders!$D531,products!$A$1:$A$2122,0),MATCH(orders!M$1,products!$A$1:$G$1,0))</f>
        <v>0</v>
      </c>
      <c r="N531" s="3">
        <f t="shared" si="16"/>
        <v>1406.86</v>
      </c>
      <c r="O531" t="str">
        <f t="shared" si="17"/>
        <v>Book Cases</v>
      </c>
    </row>
    <row r="532" spans="1:15" x14ac:dyDescent="0.55000000000000004">
      <c r="A532" t="s">
        <v>1942</v>
      </c>
      <c r="B532" s="2">
        <v>44413</v>
      </c>
      <c r="C532" t="s">
        <v>1943</v>
      </c>
      <c r="D532" t="s">
        <v>1644</v>
      </c>
      <c r="E532">
        <v>9</v>
      </c>
      <c r="F532" t="str">
        <f>_xlfn.XLOOKUP(orders!C532,customers!A532:A2652,customers!B532:B2652,,0)</f>
        <v>Sarah Foster</v>
      </c>
      <c r="G532" t="str">
        <v>Consumer</v>
      </c>
      <c r="H532" t="str">
        <v>Bellingham</v>
      </c>
      <c r="I532" t="str">
        <v>Washington</v>
      </c>
      <c r="J532" t="str">
        <v>West</v>
      </c>
      <c r="K532" t="str">
        <f>INDEX(products!$A$1:$G$2122,MATCH(orders!$D532,products!$A$1:$A$2122,0),MATCH(orders!K$1,products!$A$1:$G$1,0))</f>
        <v>Tab</v>
      </c>
      <c r="L532" s="3">
        <f>INDEX(products!$A$1:$G$2122,MATCH(orders!$D532,products!$A$1:$A$2122,0),MATCH(orders!L$1,products!$A$1:$G$1,0))</f>
        <v>296.18</v>
      </c>
      <c r="M532">
        <f>INDEX(products!$A$1:$G$2122,MATCH(orders!$D532,products!$A$1:$A$2122,0),MATCH(orders!M$1,products!$A$1:$G$1,0))</f>
        <v>0.2</v>
      </c>
      <c r="N532" s="3">
        <f t="shared" si="16"/>
        <v>2132.4960000000001</v>
      </c>
      <c r="O532" t="str">
        <f t="shared" si="17"/>
        <v>Tables</v>
      </c>
    </row>
    <row r="533" spans="1:15" x14ac:dyDescent="0.55000000000000004">
      <c r="A533" t="s">
        <v>1946</v>
      </c>
      <c r="B533" s="2">
        <v>44043</v>
      </c>
      <c r="C533" t="s">
        <v>1947</v>
      </c>
      <c r="D533" t="s">
        <v>983</v>
      </c>
      <c r="E533">
        <v>5</v>
      </c>
      <c r="F533" t="str">
        <f>_xlfn.XLOOKUP(orders!C533,customers!A533:A2653,customers!B533:B2653,,0)</f>
        <v>Sean Miller</v>
      </c>
      <c r="G533" t="str">
        <v>Home Office</v>
      </c>
      <c r="H533" t="str">
        <v>Lafayette</v>
      </c>
      <c r="I533" t="str">
        <v>Indiana</v>
      </c>
      <c r="J533" t="str">
        <v>Central</v>
      </c>
      <c r="K533" t="str">
        <f>INDEX(products!$A$1:$G$2122,MATCH(orders!$D533,products!$A$1:$A$2122,0),MATCH(orders!K$1,products!$A$1:$G$1,0))</f>
        <v>Fur</v>
      </c>
      <c r="L533" s="3">
        <f>INDEX(products!$A$1:$G$2122,MATCH(orders!$D533,products!$A$1:$A$2122,0),MATCH(orders!L$1,products!$A$1:$G$1,0))</f>
        <v>105.28999999999999</v>
      </c>
      <c r="M533">
        <f>INDEX(products!$A$1:$G$2122,MATCH(orders!$D533,products!$A$1:$A$2122,0),MATCH(orders!M$1,products!$A$1:$G$1,0))</f>
        <v>0.2</v>
      </c>
      <c r="N533" s="3">
        <f t="shared" si="16"/>
        <v>421.15999999999997</v>
      </c>
      <c r="O533" t="str">
        <f t="shared" si="17"/>
        <v>Furnishings</v>
      </c>
    </row>
    <row r="534" spans="1:15" x14ac:dyDescent="0.55000000000000004">
      <c r="A534" t="s">
        <v>1949</v>
      </c>
      <c r="B534" s="2">
        <v>44093</v>
      </c>
      <c r="C534" t="s">
        <v>1230</v>
      </c>
      <c r="D534" t="s">
        <v>1951</v>
      </c>
      <c r="E534">
        <v>3</v>
      </c>
      <c r="F534" t="str">
        <f>_xlfn.XLOOKUP(orders!C534,customers!A534:A2654,customers!B534:B2654,,0)</f>
        <v>Shirley Daniels</v>
      </c>
      <c r="G534" t="str">
        <v>Home Office</v>
      </c>
      <c r="H534" t="str">
        <v>Philadelphia</v>
      </c>
      <c r="I534" t="str">
        <v>Pennsylvania</v>
      </c>
      <c r="J534" t="str">
        <v>East</v>
      </c>
      <c r="K534" t="str">
        <f>INDEX(products!$A$1:$G$2122,MATCH(orders!$D534,products!$A$1:$A$2122,0),MATCH(orders!K$1,products!$A$1:$G$1,0))</f>
        <v>Fur</v>
      </c>
      <c r="L534" s="3">
        <f>INDEX(products!$A$1:$G$2122,MATCH(orders!$D534,products!$A$1:$A$2122,0),MATCH(orders!L$1,products!$A$1:$G$1,0))</f>
        <v>20.94</v>
      </c>
      <c r="M534">
        <f>INDEX(products!$A$1:$G$2122,MATCH(orders!$D534,products!$A$1:$A$2122,0),MATCH(orders!M$1,products!$A$1:$G$1,0))</f>
        <v>0</v>
      </c>
      <c r="N534" s="3">
        <f t="shared" si="16"/>
        <v>62.820000000000007</v>
      </c>
      <c r="O534" t="str">
        <f t="shared" si="17"/>
        <v>Furnishings</v>
      </c>
    </row>
    <row r="535" spans="1:15" x14ac:dyDescent="0.55000000000000004">
      <c r="A535" t="s">
        <v>1949</v>
      </c>
      <c r="B535" s="2">
        <v>43954</v>
      </c>
      <c r="C535" t="s">
        <v>1230</v>
      </c>
      <c r="D535" t="s">
        <v>1953</v>
      </c>
      <c r="E535">
        <v>3</v>
      </c>
      <c r="F535" t="str">
        <f>_xlfn.XLOOKUP(orders!C535,customers!A535:A2655,customers!B535:B2655,,0)</f>
        <v>Shirley Daniels</v>
      </c>
      <c r="G535" t="str">
        <v>Home Office</v>
      </c>
      <c r="H535" t="str">
        <v>Philadelphia</v>
      </c>
      <c r="I535" t="str">
        <v>Pennsylvania</v>
      </c>
      <c r="J535" t="str">
        <v>East</v>
      </c>
      <c r="K535" t="str">
        <f>INDEX(products!$A$1:$G$2122,MATCH(orders!$D535,products!$A$1:$A$2122,0),MATCH(orders!K$1,products!$A$1:$G$1,0))</f>
        <v>Fur</v>
      </c>
      <c r="L535" s="3">
        <f>INDEX(products!$A$1:$G$2122,MATCH(orders!$D535,products!$A$1:$A$2122,0),MATCH(orders!L$1,products!$A$1:$G$1,0))</f>
        <v>4.1399999999999997</v>
      </c>
      <c r="M535">
        <f>INDEX(products!$A$1:$G$2122,MATCH(orders!$D535,products!$A$1:$A$2122,0),MATCH(orders!M$1,products!$A$1:$G$1,0))</f>
        <v>0</v>
      </c>
      <c r="N535" s="3">
        <f t="shared" si="16"/>
        <v>12.419999999999998</v>
      </c>
      <c r="O535" t="str">
        <f t="shared" si="17"/>
        <v>Furnishings</v>
      </c>
    </row>
    <row r="536" spans="1:15" x14ac:dyDescent="0.55000000000000004">
      <c r="A536" t="s">
        <v>1955</v>
      </c>
      <c r="B536" s="2">
        <v>43654</v>
      </c>
      <c r="C536" t="s">
        <v>681</v>
      </c>
      <c r="D536" t="s">
        <v>1956</v>
      </c>
      <c r="E536">
        <v>1</v>
      </c>
      <c r="F536" t="str">
        <f>_xlfn.XLOOKUP(orders!C536,customers!A536:A2656,customers!B536:B2656,,0)</f>
        <v>Ralph Arnett</v>
      </c>
      <c r="G536" t="str">
        <v>Consumer</v>
      </c>
      <c r="H536" t="str">
        <v>New York City</v>
      </c>
      <c r="I536" t="str">
        <v>New York</v>
      </c>
      <c r="J536" t="str">
        <v>East</v>
      </c>
      <c r="K536" t="str">
        <f>INDEX(products!$A$1:$G$2122,MATCH(orders!$D536,products!$A$1:$A$2122,0),MATCH(orders!K$1,products!$A$1:$G$1,0))</f>
        <v>Fur</v>
      </c>
      <c r="L536" s="3">
        <f>INDEX(products!$A$1:$G$2122,MATCH(orders!$D536,products!$A$1:$A$2122,0),MATCH(orders!L$1,products!$A$1:$G$1,0))</f>
        <v>22.23</v>
      </c>
      <c r="M536">
        <f>INDEX(products!$A$1:$G$2122,MATCH(orders!$D536,products!$A$1:$A$2122,0),MATCH(orders!M$1,products!$A$1:$G$1,0))</f>
        <v>0</v>
      </c>
      <c r="N536" s="3">
        <f t="shared" si="16"/>
        <v>22.23</v>
      </c>
      <c r="O536" t="str">
        <f t="shared" si="17"/>
        <v>Furnishings</v>
      </c>
    </row>
    <row r="537" spans="1:15" x14ac:dyDescent="0.55000000000000004">
      <c r="A537" t="s">
        <v>1958</v>
      </c>
      <c r="B537" s="2">
        <v>43764</v>
      </c>
      <c r="C537" t="s">
        <v>1959</v>
      </c>
      <c r="D537" t="s">
        <v>1962</v>
      </c>
      <c r="E537">
        <v>2</v>
      </c>
      <c r="F537" t="str">
        <f>_xlfn.XLOOKUP(orders!C537,customers!A537:A2657,customers!B537:B2657,,0)</f>
        <v>Sanjit Engle</v>
      </c>
      <c r="G537" t="str">
        <v>Consumer</v>
      </c>
      <c r="H537" t="str">
        <v>Wheeling</v>
      </c>
      <c r="I537" t="str">
        <v>Illinois</v>
      </c>
      <c r="J537" t="str">
        <v>Central</v>
      </c>
      <c r="K537" t="str">
        <f>INDEX(products!$A$1:$G$2122,MATCH(orders!$D537,products!$A$1:$A$2122,0),MATCH(orders!K$1,products!$A$1:$G$1,0))</f>
        <v>Fur</v>
      </c>
      <c r="L537" s="3">
        <f>INDEX(products!$A$1:$G$2122,MATCH(orders!$D537,products!$A$1:$A$2122,0),MATCH(orders!L$1,products!$A$1:$G$1,0))</f>
        <v>17.669999999999998</v>
      </c>
      <c r="M537">
        <f>INDEX(products!$A$1:$G$2122,MATCH(orders!$D537,products!$A$1:$A$2122,0),MATCH(orders!M$1,products!$A$1:$G$1,0))</f>
        <v>0.6</v>
      </c>
      <c r="N537" s="3">
        <f t="shared" si="16"/>
        <v>14.135999999999999</v>
      </c>
      <c r="O537" t="str">
        <f t="shared" si="17"/>
        <v>Furnishings</v>
      </c>
    </row>
    <row r="538" spans="1:15" x14ac:dyDescent="0.55000000000000004">
      <c r="A538" t="s">
        <v>1958</v>
      </c>
      <c r="B538" s="2">
        <v>44101</v>
      </c>
      <c r="C538" t="s">
        <v>1959</v>
      </c>
      <c r="D538" t="s">
        <v>1964</v>
      </c>
      <c r="E538">
        <v>3</v>
      </c>
      <c r="F538" t="str">
        <f>_xlfn.XLOOKUP(orders!C538,customers!A538:A2658,customers!B538:B2658,,0)</f>
        <v>Sanjit Engle</v>
      </c>
      <c r="G538" t="str">
        <v>Consumer</v>
      </c>
      <c r="H538" t="str">
        <v>Wheeling</v>
      </c>
      <c r="I538" t="str">
        <v>Illinois</v>
      </c>
      <c r="J538" t="str">
        <v>Central</v>
      </c>
      <c r="K538" t="str">
        <f>INDEX(products!$A$1:$G$2122,MATCH(orders!$D538,products!$A$1:$A$2122,0),MATCH(orders!K$1,products!$A$1:$G$1,0))</f>
        <v>Tab</v>
      </c>
      <c r="L538" s="3">
        <f>INDEX(products!$A$1:$G$2122,MATCH(orders!$D538,products!$A$1:$A$2122,0),MATCH(orders!L$1,products!$A$1:$G$1,0))</f>
        <v>400.98</v>
      </c>
      <c r="M538">
        <f>INDEX(products!$A$1:$G$2122,MATCH(orders!$D538,products!$A$1:$A$2122,0),MATCH(orders!M$1,products!$A$1:$G$1,0))</f>
        <v>0.5</v>
      </c>
      <c r="N538" s="3">
        <f t="shared" si="16"/>
        <v>601.47</v>
      </c>
      <c r="O538" t="str">
        <f t="shared" si="17"/>
        <v>Tables</v>
      </c>
    </row>
    <row r="539" spans="1:15" x14ac:dyDescent="0.55000000000000004">
      <c r="A539" t="s">
        <v>1966</v>
      </c>
      <c r="B539" s="2">
        <v>44620</v>
      </c>
      <c r="C539" t="s">
        <v>1967</v>
      </c>
      <c r="D539" t="s">
        <v>1353</v>
      </c>
      <c r="E539">
        <v>1</v>
      </c>
      <c r="F539" t="str">
        <f>_xlfn.XLOOKUP(orders!C539,customers!A539:A2659,customers!B539:B2659,,0)</f>
        <v>Edward Nazzal</v>
      </c>
      <c r="G539" t="str">
        <v>Consumer</v>
      </c>
      <c r="H539" t="str">
        <v>New York City</v>
      </c>
      <c r="I539" t="str">
        <v>New York</v>
      </c>
      <c r="J539" t="str">
        <v>East</v>
      </c>
      <c r="K539" t="str">
        <f>INDEX(products!$A$1:$G$2122,MATCH(orders!$D539,products!$A$1:$A$2122,0),MATCH(orders!K$1,products!$A$1:$G$1,0))</f>
        <v>BkCs</v>
      </c>
      <c r="L539" s="3">
        <f>INDEX(products!$A$1:$G$2122,MATCH(orders!$D539,products!$A$1:$A$2122,0),MATCH(orders!L$1,products!$A$1:$G$1,0))</f>
        <v>170.98000000000002</v>
      </c>
      <c r="M539">
        <f>INDEX(products!$A$1:$G$2122,MATCH(orders!$D539,products!$A$1:$A$2122,0),MATCH(orders!M$1,products!$A$1:$G$1,0))</f>
        <v>0.3</v>
      </c>
      <c r="N539" s="3">
        <f t="shared" si="16"/>
        <v>119.68600000000001</v>
      </c>
      <c r="O539" t="str">
        <f t="shared" si="17"/>
        <v>Book Cases</v>
      </c>
    </row>
    <row r="540" spans="1:15" x14ac:dyDescent="0.55000000000000004">
      <c r="A540" t="s">
        <v>1966</v>
      </c>
      <c r="B540" s="2">
        <v>44090</v>
      </c>
      <c r="C540" t="s">
        <v>1967</v>
      </c>
      <c r="D540" t="s">
        <v>843</v>
      </c>
      <c r="E540">
        <v>4</v>
      </c>
      <c r="F540" t="str">
        <f>_xlfn.XLOOKUP(orders!C540,customers!A540:A2660,customers!B540:B2660,,0)</f>
        <v>Edward Nazzal</v>
      </c>
      <c r="G540" t="str">
        <v>Consumer</v>
      </c>
      <c r="H540" t="str">
        <v>New York City</v>
      </c>
      <c r="I540" t="str">
        <v>New York</v>
      </c>
      <c r="J540" t="str">
        <v>East</v>
      </c>
      <c r="K540" t="str">
        <f>INDEX(products!$A$1:$G$2122,MATCH(orders!$D540,products!$A$1:$A$2122,0),MATCH(orders!K$1,products!$A$1:$G$1,0))</f>
        <v>Fur</v>
      </c>
      <c r="L540" s="3">
        <f>INDEX(products!$A$1:$G$2122,MATCH(orders!$D540,products!$A$1:$A$2122,0),MATCH(orders!L$1,products!$A$1:$G$1,0))</f>
        <v>15.280000000000001</v>
      </c>
      <c r="M540">
        <f>INDEX(products!$A$1:$G$2122,MATCH(orders!$D540,products!$A$1:$A$2122,0),MATCH(orders!M$1,products!$A$1:$G$1,0))</f>
        <v>0.2</v>
      </c>
      <c r="N540" s="3">
        <f t="shared" si="16"/>
        <v>48.896000000000008</v>
      </c>
      <c r="O540" t="str">
        <f t="shared" si="17"/>
        <v>Furnishings</v>
      </c>
    </row>
    <row r="541" spans="1:15" x14ac:dyDescent="0.55000000000000004">
      <c r="A541" t="s">
        <v>1969</v>
      </c>
      <c r="B541" s="2">
        <v>44132</v>
      </c>
      <c r="C541" t="s">
        <v>1970</v>
      </c>
      <c r="D541" t="s">
        <v>37</v>
      </c>
      <c r="E541">
        <v>5</v>
      </c>
      <c r="F541" t="str">
        <f>_xlfn.XLOOKUP(orders!C541,customers!A541:A2661,customers!B541:B2661,,0)</f>
        <v>Matt Collister</v>
      </c>
      <c r="G541" t="str">
        <v>Corporate</v>
      </c>
      <c r="H541" t="str">
        <v>Arlington</v>
      </c>
      <c r="I541" t="str">
        <v>Texas</v>
      </c>
      <c r="J541" t="str">
        <v>Central</v>
      </c>
      <c r="K541" t="str">
        <f>INDEX(products!$A$1:$G$2122,MATCH(orders!$D541,products!$A$1:$A$2122,0),MATCH(orders!K$1,products!$A$1:$G$1,0))</f>
        <v>Tab</v>
      </c>
      <c r="L541" s="3">
        <f>INDEX(products!$A$1:$G$2122,MATCH(orders!$D541,products!$A$1:$A$2122,0),MATCH(orders!L$1,products!$A$1:$G$1,0))</f>
        <v>348.21</v>
      </c>
      <c r="M541">
        <f>INDEX(products!$A$1:$G$2122,MATCH(orders!$D541,products!$A$1:$A$2122,0),MATCH(orders!M$1,products!$A$1:$G$1,0))</f>
        <v>0.45</v>
      </c>
      <c r="N541" s="3">
        <f t="shared" si="16"/>
        <v>957.5775000000001</v>
      </c>
      <c r="O541" t="str">
        <f t="shared" si="17"/>
        <v>Tables</v>
      </c>
    </row>
    <row r="542" spans="1:15" x14ac:dyDescent="0.55000000000000004">
      <c r="A542" t="s">
        <v>1969</v>
      </c>
      <c r="B542" s="2">
        <v>43710</v>
      </c>
      <c r="C542" t="s">
        <v>1970</v>
      </c>
      <c r="D542" t="s">
        <v>634</v>
      </c>
      <c r="E542">
        <v>3</v>
      </c>
      <c r="F542" t="str">
        <f>_xlfn.XLOOKUP(orders!C542,customers!A542:A2662,customers!B542:B2662,,0)</f>
        <v>Matt Collister</v>
      </c>
      <c r="G542" t="str">
        <v>Corporate</v>
      </c>
      <c r="H542" t="str">
        <v>Arlington</v>
      </c>
      <c r="I542" t="str">
        <v>Texas</v>
      </c>
      <c r="J542" t="str">
        <v>Central</v>
      </c>
      <c r="K542" t="str">
        <f>INDEX(products!$A$1:$G$2122,MATCH(orders!$D542,products!$A$1:$A$2122,0),MATCH(orders!K$1,products!$A$1:$G$1,0))</f>
        <v>Fur</v>
      </c>
      <c r="L542" s="3">
        <f>INDEX(products!$A$1:$G$2122,MATCH(orders!$D542,products!$A$1:$A$2122,0),MATCH(orders!L$1,products!$A$1:$G$1,0))</f>
        <v>5.08</v>
      </c>
      <c r="M542">
        <f>INDEX(products!$A$1:$G$2122,MATCH(orders!$D542,products!$A$1:$A$2122,0),MATCH(orders!M$1,products!$A$1:$G$1,0))</f>
        <v>0</v>
      </c>
      <c r="N542" s="3">
        <f t="shared" si="16"/>
        <v>15.24</v>
      </c>
      <c r="O542" t="str">
        <f t="shared" si="17"/>
        <v>Furnishings</v>
      </c>
    </row>
    <row r="543" spans="1:15" x14ac:dyDescent="0.55000000000000004">
      <c r="A543" t="s">
        <v>1972</v>
      </c>
      <c r="B543" s="2">
        <v>44438</v>
      </c>
      <c r="C543" t="s">
        <v>1973</v>
      </c>
      <c r="D543" t="s">
        <v>976</v>
      </c>
      <c r="E543">
        <v>2</v>
      </c>
      <c r="F543" t="str">
        <f>_xlfn.XLOOKUP(orders!C543,customers!A543:A2663,customers!B543:B2663,,0)</f>
        <v>Bill Overfelt</v>
      </c>
      <c r="G543" t="str">
        <v>Corporate</v>
      </c>
      <c r="H543" t="str">
        <v>Los Angeles</v>
      </c>
      <c r="I543" t="str">
        <v>California</v>
      </c>
      <c r="J543" t="str">
        <v>West</v>
      </c>
      <c r="K543" t="str">
        <f>INDEX(products!$A$1:$G$2122,MATCH(orders!$D543,products!$A$1:$A$2122,0),MATCH(orders!K$1,products!$A$1:$G$1,0))</f>
        <v>Cha</v>
      </c>
      <c r="L543" s="3">
        <f>INDEX(products!$A$1:$G$2122,MATCH(orders!$D543,products!$A$1:$A$2122,0),MATCH(orders!L$1,products!$A$1:$G$1,0))</f>
        <v>25.98</v>
      </c>
      <c r="M543">
        <f>INDEX(products!$A$1:$G$2122,MATCH(orders!$D543,products!$A$1:$A$2122,0),MATCH(orders!M$1,products!$A$1:$G$1,0))</f>
        <v>0.3</v>
      </c>
      <c r="N543" s="3">
        <f t="shared" si="16"/>
        <v>36.372</v>
      </c>
      <c r="O543" t="str">
        <f t="shared" si="17"/>
        <v>Chairs</v>
      </c>
    </row>
    <row r="544" spans="1:15" x14ac:dyDescent="0.55000000000000004">
      <c r="A544" t="s">
        <v>1975</v>
      </c>
      <c r="B544" s="2">
        <v>44351</v>
      </c>
      <c r="C544" t="s">
        <v>1976</v>
      </c>
      <c r="D544" t="s">
        <v>439</v>
      </c>
      <c r="E544">
        <v>3</v>
      </c>
      <c r="F544" t="str">
        <f>_xlfn.XLOOKUP(orders!C544,customers!A544:A2664,customers!B544:B2664,,0)</f>
        <v>Aleksandra Gannaway</v>
      </c>
      <c r="G544" t="str">
        <v>Corporate</v>
      </c>
      <c r="H544" t="str">
        <v>Los Angeles</v>
      </c>
      <c r="I544" t="str">
        <v>California</v>
      </c>
      <c r="J544" t="str">
        <v>West</v>
      </c>
      <c r="K544" t="str">
        <f>INDEX(products!$A$1:$G$2122,MATCH(orders!$D544,products!$A$1:$A$2122,0),MATCH(orders!K$1,products!$A$1:$G$1,0))</f>
        <v>Cha</v>
      </c>
      <c r="L544" s="3">
        <f>INDEX(products!$A$1:$G$2122,MATCH(orders!$D544,products!$A$1:$A$2122,0),MATCH(orders!L$1,products!$A$1:$G$1,0))</f>
        <v>95.95</v>
      </c>
      <c r="M544">
        <f>INDEX(products!$A$1:$G$2122,MATCH(orders!$D544,products!$A$1:$A$2122,0),MATCH(orders!M$1,products!$A$1:$G$1,0))</f>
        <v>0.2</v>
      </c>
      <c r="N544" s="3">
        <f t="shared" si="16"/>
        <v>230.28000000000003</v>
      </c>
      <c r="O544" t="str">
        <f t="shared" si="17"/>
        <v>Chairs</v>
      </c>
    </row>
    <row r="545" spans="1:15" x14ac:dyDescent="0.55000000000000004">
      <c r="A545" t="s">
        <v>1978</v>
      </c>
      <c r="B545" s="2">
        <v>44159</v>
      </c>
      <c r="C545" t="s">
        <v>1979</v>
      </c>
      <c r="D545" t="s">
        <v>1094</v>
      </c>
      <c r="E545">
        <v>2</v>
      </c>
      <c r="F545" t="str">
        <f>_xlfn.XLOOKUP(orders!C545,customers!A545:A2665,customers!B545:B2665,,0)</f>
        <v>Jason Fortune-</v>
      </c>
      <c r="G545" t="str">
        <v>Consumer</v>
      </c>
      <c r="H545" t="str">
        <v>Seattle</v>
      </c>
      <c r="I545" t="str">
        <v>Washington</v>
      </c>
      <c r="J545" t="str">
        <v>West</v>
      </c>
      <c r="K545" t="str">
        <f>INDEX(products!$A$1:$G$2122,MATCH(orders!$D545,products!$A$1:$A$2122,0),MATCH(orders!K$1,products!$A$1:$G$1,0))</f>
        <v>Fur</v>
      </c>
      <c r="L545" s="3">
        <f>INDEX(products!$A$1:$G$2122,MATCH(orders!$D545,products!$A$1:$A$2122,0),MATCH(orders!L$1,products!$A$1:$G$1,0))</f>
        <v>19.98</v>
      </c>
      <c r="M545">
        <f>INDEX(products!$A$1:$G$2122,MATCH(orders!$D545,products!$A$1:$A$2122,0),MATCH(orders!M$1,products!$A$1:$G$1,0))</f>
        <v>0.2</v>
      </c>
      <c r="N545" s="3">
        <f t="shared" si="16"/>
        <v>31.968000000000004</v>
      </c>
      <c r="O545" t="str">
        <f t="shared" si="17"/>
        <v>Furnishings</v>
      </c>
    </row>
    <row r="546" spans="1:15" x14ac:dyDescent="0.55000000000000004">
      <c r="A546" t="s">
        <v>1978</v>
      </c>
      <c r="B546" s="2">
        <v>44003</v>
      </c>
      <c r="C546" t="s">
        <v>1979</v>
      </c>
      <c r="D546" t="s">
        <v>1981</v>
      </c>
      <c r="E546">
        <v>2</v>
      </c>
      <c r="F546" t="str">
        <f>_xlfn.XLOOKUP(orders!C546,customers!A546:A2666,customers!B546:B2666,,0)</f>
        <v>Jason Fortune-</v>
      </c>
      <c r="G546" t="str">
        <v>Consumer</v>
      </c>
      <c r="H546" t="str">
        <v>Seattle</v>
      </c>
      <c r="I546" t="str">
        <v>Washington</v>
      </c>
      <c r="J546" t="str">
        <v>West</v>
      </c>
      <c r="K546" t="str">
        <f>INDEX(products!$A$1:$G$2122,MATCH(orders!$D546,products!$A$1:$A$2122,0),MATCH(orders!K$1,products!$A$1:$G$1,0))</f>
        <v>Cha</v>
      </c>
      <c r="L546" s="3">
        <f>INDEX(products!$A$1:$G$2122,MATCH(orders!$D546,products!$A$1:$A$2122,0),MATCH(orders!L$1,products!$A$1:$G$1,0))</f>
        <v>26.64</v>
      </c>
      <c r="M546">
        <f>INDEX(products!$A$1:$G$2122,MATCH(orders!$D546,products!$A$1:$A$2122,0),MATCH(orders!M$1,products!$A$1:$G$1,0))</f>
        <v>0.2</v>
      </c>
      <c r="N546" s="3">
        <f t="shared" si="16"/>
        <v>42.624000000000002</v>
      </c>
      <c r="O546" t="str">
        <f t="shared" si="17"/>
        <v>Chairs</v>
      </c>
    </row>
    <row r="547" spans="1:15" x14ac:dyDescent="0.55000000000000004">
      <c r="A547" t="s">
        <v>1978</v>
      </c>
      <c r="B547" s="2">
        <v>44025</v>
      </c>
      <c r="C547" t="s">
        <v>1979</v>
      </c>
      <c r="D547" t="s">
        <v>223</v>
      </c>
      <c r="E547">
        <v>1</v>
      </c>
      <c r="F547" t="str">
        <f>_xlfn.XLOOKUP(orders!C547,customers!A547:A2667,customers!B547:B2667,,0)</f>
        <v>Jason Fortune-</v>
      </c>
      <c r="G547" t="str">
        <v>Consumer</v>
      </c>
      <c r="H547" t="str">
        <v>Seattle</v>
      </c>
      <c r="I547" t="str">
        <v>Washington</v>
      </c>
      <c r="J547" t="str">
        <v>West</v>
      </c>
      <c r="K547" t="str">
        <f>INDEX(products!$A$1:$G$2122,MATCH(orders!$D547,products!$A$1:$A$2122,0),MATCH(orders!K$1,products!$A$1:$G$1,0))</f>
        <v>Cha</v>
      </c>
      <c r="L547" s="3">
        <f>INDEX(products!$A$1:$G$2122,MATCH(orders!$D547,products!$A$1:$A$2122,0),MATCH(orders!L$1,products!$A$1:$G$1,0))</f>
        <v>276.20000000000005</v>
      </c>
      <c r="M547">
        <f>INDEX(products!$A$1:$G$2122,MATCH(orders!$D547,products!$A$1:$A$2122,0),MATCH(orders!M$1,products!$A$1:$G$1,0))</f>
        <v>0.3</v>
      </c>
      <c r="N547" s="3">
        <f t="shared" si="16"/>
        <v>193.34000000000003</v>
      </c>
      <c r="O547" t="str">
        <f t="shared" si="17"/>
        <v>Chairs</v>
      </c>
    </row>
    <row r="548" spans="1:15" x14ac:dyDescent="0.55000000000000004">
      <c r="A548" t="s">
        <v>1983</v>
      </c>
      <c r="B548" s="2">
        <v>43467</v>
      </c>
      <c r="C548" t="s">
        <v>1498</v>
      </c>
      <c r="D548" t="s">
        <v>1984</v>
      </c>
      <c r="E548">
        <v>2</v>
      </c>
      <c r="F548" t="str">
        <f>_xlfn.XLOOKUP(orders!C548,customers!A548:A2668,customers!B548:B2668,,0)</f>
        <v>Barbara Fisher</v>
      </c>
      <c r="G548" t="str">
        <v>Corporate</v>
      </c>
      <c r="H548" t="str">
        <v>Charlotte</v>
      </c>
      <c r="I548" t="str">
        <v>North Carolina</v>
      </c>
      <c r="J548" t="str">
        <v>South</v>
      </c>
      <c r="K548" t="str">
        <f>INDEX(products!$A$1:$G$2122,MATCH(orders!$D548,products!$A$1:$A$2122,0),MATCH(orders!K$1,products!$A$1:$G$1,0))</f>
        <v>Fur</v>
      </c>
      <c r="L548" s="3">
        <f>INDEX(products!$A$1:$G$2122,MATCH(orders!$D548,products!$A$1:$A$2122,0),MATCH(orders!L$1,products!$A$1:$G$1,0))</f>
        <v>3.08</v>
      </c>
      <c r="M548">
        <f>INDEX(products!$A$1:$G$2122,MATCH(orders!$D548,products!$A$1:$A$2122,0),MATCH(orders!M$1,products!$A$1:$G$1,0))</f>
        <v>0.2</v>
      </c>
      <c r="N548" s="3">
        <f t="shared" si="16"/>
        <v>4.9280000000000008</v>
      </c>
      <c r="O548" t="str">
        <f t="shared" si="17"/>
        <v>Furnishings</v>
      </c>
    </row>
    <row r="549" spans="1:15" x14ac:dyDescent="0.55000000000000004">
      <c r="A549" t="s">
        <v>1986</v>
      </c>
      <c r="B549" s="2">
        <v>43467</v>
      </c>
      <c r="C549" t="s">
        <v>1987</v>
      </c>
      <c r="D549" t="s">
        <v>553</v>
      </c>
      <c r="E549">
        <v>4</v>
      </c>
      <c r="F549" t="str">
        <f>_xlfn.XLOOKUP(orders!C549,customers!A549:A2669,customers!B549:B2669,,0)</f>
        <v>Sarah Bern</v>
      </c>
      <c r="G549" t="str">
        <v>Consumer</v>
      </c>
      <c r="H549" t="str">
        <v>New York City</v>
      </c>
      <c r="I549" t="str">
        <v>New York</v>
      </c>
      <c r="J549" t="str">
        <v>East</v>
      </c>
      <c r="K549" t="str">
        <f>INDEX(products!$A$1:$G$2122,MATCH(orders!$D549,products!$A$1:$A$2122,0),MATCH(orders!K$1,products!$A$1:$G$1,0))</f>
        <v>Cha</v>
      </c>
      <c r="L549" s="3">
        <f>INDEX(products!$A$1:$G$2122,MATCH(orders!$D549,products!$A$1:$A$2122,0),MATCH(orders!L$1,products!$A$1:$G$1,0))</f>
        <v>238.4</v>
      </c>
      <c r="M549">
        <f>INDEX(products!$A$1:$G$2122,MATCH(orders!$D549,products!$A$1:$A$2122,0),MATCH(orders!M$1,products!$A$1:$G$1,0))</f>
        <v>0.2</v>
      </c>
      <c r="N549" s="3">
        <f t="shared" si="16"/>
        <v>762.88000000000011</v>
      </c>
      <c r="O549" t="str">
        <f t="shared" si="17"/>
        <v>Chairs</v>
      </c>
    </row>
    <row r="550" spans="1:15" x14ac:dyDescent="0.55000000000000004">
      <c r="A550" t="s">
        <v>1989</v>
      </c>
      <c r="B550" s="2">
        <v>43467</v>
      </c>
      <c r="C550" t="s">
        <v>1710</v>
      </c>
      <c r="D550" t="s">
        <v>473</v>
      </c>
      <c r="E550">
        <v>8</v>
      </c>
      <c r="F550" t="str">
        <f>_xlfn.XLOOKUP(orders!C550,customers!A550:A2670,customers!B550:B2670,,0)</f>
        <v>Ben Ferrer</v>
      </c>
      <c r="G550" t="str">
        <v>Home Office</v>
      </c>
      <c r="H550" t="str">
        <v>Dallas</v>
      </c>
      <c r="I550" t="str">
        <v>Texas</v>
      </c>
      <c r="J550" t="str">
        <v>Central</v>
      </c>
      <c r="K550" t="str">
        <f>INDEX(products!$A$1:$G$2122,MATCH(orders!$D550,products!$A$1:$A$2122,0),MATCH(orders!K$1,products!$A$1:$G$1,0))</f>
        <v>Fur</v>
      </c>
      <c r="L550" s="3">
        <f>INDEX(products!$A$1:$G$2122,MATCH(orders!$D550,products!$A$1:$A$2122,0),MATCH(orders!L$1,products!$A$1:$G$1,0))</f>
        <v>2.91</v>
      </c>
      <c r="M550">
        <f>INDEX(products!$A$1:$G$2122,MATCH(orders!$D550,products!$A$1:$A$2122,0),MATCH(orders!M$1,products!$A$1:$G$1,0))</f>
        <v>0</v>
      </c>
      <c r="N550" s="3">
        <f t="shared" si="16"/>
        <v>23.28</v>
      </c>
      <c r="O550" t="str">
        <f t="shared" si="17"/>
        <v>Furnishings</v>
      </c>
    </row>
    <row r="551" spans="1:15" x14ac:dyDescent="0.55000000000000004">
      <c r="A551" t="s">
        <v>1991</v>
      </c>
      <c r="B551" s="2">
        <v>43467</v>
      </c>
      <c r="C551" t="s">
        <v>1992</v>
      </c>
      <c r="D551" t="s">
        <v>1284</v>
      </c>
      <c r="E551">
        <v>3</v>
      </c>
      <c r="F551" t="str">
        <f>_xlfn.XLOOKUP(orders!C551,customers!A551:A2671,customers!B551:B2671,,0)</f>
        <v>Tom Boeckenhauer</v>
      </c>
      <c r="G551" t="str">
        <v>Consumer</v>
      </c>
      <c r="H551" t="str">
        <v>Tulsa</v>
      </c>
      <c r="I551" t="str">
        <v>Oklahoma</v>
      </c>
      <c r="J551" t="str">
        <v>Central</v>
      </c>
      <c r="K551" t="str">
        <f>INDEX(products!$A$1:$G$2122,MATCH(orders!$D551,products!$A$1:$A$2122,0),MATCH(orders!K$1,products!$A$1:$G$1,0))</f>
        <v>Fur</v>
      </c>
      <c r="L551" s="3">
        <f>INDEX(products!$A$1:$G$2122,MATCH(orders!$D551,products!$A$1:$A$2122,0),MATCH(orders!L$1,products!$A$1:$G$1,0))</f>
        <v>4.18</v>
      </c>
      <c r="M551">
        <f>INDEX(products!$A$1:$G$2122,MATCH(orders!$D551,products!$A$1:$A$2122,0),MATCH(orders!M$1,products!$A$1:$G$1,0))</f>
        <v>0.6</v>
      </c>
      <c r="N551" s="3">
        <f t="shared" si="16"/>
        <v>5.016</v>
      </c>
      <c r="O551" t="str">
        <f t="shared" si="17"/>
        <v>Furnishings</v>
      </c>
    </row>
    <row r="552" spans="1:15" x14ac:dyDescent="0.55000000000000004">
      <c r="A552" t="s">
        <v>1991</v>
      </c>
      <c r="B552" s="2">
        <v>44609</v>
      </c>
      <c r="C552" t="s">
        <v>1992</v>
      </c>
      <c r="D552" t="s">
        <v>1930</v>
      </c>
      <c r="E552">
        <v>6</v>
      </c>
      <c r="F552" t="str">
        <f>_xlfn.XLOOKUP(orders!C552,customers!A552:A2672,customers!B552:B2672,,0)</f>
        <v>Tom Boeckenhauer</v>
      </c>
      <c r="G552" t="str">
        <v>Consumer</v>
      </c>
      <c r="H552" t="str">
        <v>Tulsa</v>
      </c>
      <c r="I552" t="str">
        <v>Oklahoma</v>
      </c>
      <c r="J552" t="str">
        <v>Central</v>
      </c>
      <c r="K552" t="str">
        <f>INDEX(products!$A$1:$G$2122,MATCH(orders!$D552,products!$A$1:$A$2122,0),MATCH(orders!K$1,products!$A$1:$G$1,0))</f>
        <v>Fur</v>
      </c>
      <c r="L552" s="3">
        <f>INDEX(products!$A$1:$G$2122,MATCH(orders!$D552,products!$A$1:$A$2122,0),MATCH(orders!L$1,products!$A$1:$G$1,0))</f>
        <v>136.97999999999999</v>
      </c>
      <c r="M552">
        <f>INDEX(products!$A$1:$G$2122,MATCH(orders!$D552,products!$A$1:$A$2122,0),MATCH(orders!M$1,products!$A$1:$G$1,0))</f>
        <v>0</v>
      </c>
      <c r="N552" s="3">
        <f t="shared" si="16"/>
        <v>821.87999999999988</v>
      </c>
      <c r="O552" t="str">
        <f t="shared" si="17"/>
        <v>Furnishings</v>
      </c>
    </row>
    <row r="553" spans="1:15" x14ac:dyDescent="0.55000000000000004">
      <c r="A553" t="s">
        <v>1996</v>
      </c>
      <c r="B553" s="2">
        <v>44184</v>
      </c>
      <c r="C553" t="s">
        <v>1997</v>
      </c>
      <c r="D553" t="s">
        <v>1109</v>
      </c>
      <c r="E553">
        <v>5</v>
      </c>
      <c r="F553" t="str">
        <f>_xlfn.XLOOKUP(orders!C553,customers!A553:A2673,customers!B553:B2673,,0)</f>
        <v>Sally Hughsby</v>
      </c>
      <c r="G553" t="str">
        <v>Corporate</v>
      </c>
      <c r="H553" t="str">
        <v>Hesperia</v>
      </c>
      <c r="I553" t="str">
        <v>California</v>
      </c>
      <c r="J553" t="str">
        <v>West</v>
      </c>
      <c r="K553" t="str">
        <f>INDEX(products!$A$1:$G$2122,MATCH(orders!$D553,products!$A$1:$A$2122,0),MATCH(orders!K$1,products!$A$1:$G$1,0))</f>
        <v>BkCs</v>
      </c>
      <c r="L553" s="3">
        <f>INDEX(products!$A$1:$G$2122,MATCH(orders!$D553,products!$A$1:$A$2122,0),MATCH(orders!L$1,products!$A$1:$G$1,0))</f>
        <v>99.990000000000009</v>
      </c>
      <c r="M553">
        <f>INDEX(products!$A$1:$G$2122,MATCH(orders!$D553,products!$A$1:$A$2122,0),MATCH(orders!M$1,products!$A$1:$G$1,0))</f>
        <v>0.15</v>
      </c>
      <c r="N553" s="3">
        <f t="shared" si="16"/>
        <v>424.95750000000004</v>
      </c>
      <c r="O553" t="str">
        <f t="shared" si="17"/>
        <v>Book Cases</v>
      </c>
    </row>
    <row r="554" spans="1:15" x14ac:dyDescent="0.55000000000000004">
      <c r="A554" t="s">
        <v>2000</v>
      </c>
      <c r="B554" s="2">
        <v>43516</v>
      </c>
      <c r="C554" t="s">
        <v>346</v>
      </c>
      <c r="D554" t="s">
        <v>2001</v>
      </c>
      <c r="E554">
        <v>3</v>
      </c>
      <c r="F554" t="str">
        <f>_xlfn.XLOOKUP(orders!C554,customers!A554:A2674,customers!B554:B2674,,0)</f>
        <v>Alan Schoenberger</v>
      </c>
      <c r="G554" t="str">
        <v>Corporate</v>
      </c>
      <c r="H554" t="str">
        <v>New York City</v>
      </c>
      <c r="I554" t="str">
        <v>New York</v>
      </c>
      <c r="J554" t="str">
        <v>East</v>
      </c>
      <c r="K554" t="str">
        <f>INDEX(products!$A$1:$G$2122,MATCH(orders!$D554,products!$A$1:$A$2122,0),MATCH(orders!K$1,products!$A$1:$G$1,0))</f>
        <v>BkCs</v>
      </c>
      <c r="L554" s="3">
        <f>INDEX(products!$A$1:$G$2122,MATCH(orders!$D554,products!$A$1:$A$2122,0),MATCH(orders!L$1,products!$A$1:$G$1,0))</f>
        <v>430.98</v>
      </c>
      <c r="M554">
        <f>INDEX(products!$A$1:$G$2122,MATCH(orders!$D554,products!$A$1:$A$2122,0),MATCH(orders!M$1,products!$A$1:$G$1,0))</f>
        <v>0</v>
      </c>
      <c r="N554" s="3">
        <f t="shared" si="16"/>
        <v>1292.94</v>
      </c>
      <c r="O554" t="str">
        <f t="shared" si="17"/>
        <v>Book Cases</v>
      </c>
    </row>
    <row r="555" spans="1:15" x14ac:dyDescent="0.55000000000000004">
      <c r="A555" t="s">
        <v>2003</v>
      </c>
      <c r="B555" s="2">
        <v>44210</v>
      </c>
      <c r="C555" t="s">
        <v>2004</v>
      </c>
      <c r="D555" t="s">
        <v>223</v>
      </c>
      <c r="E555">
        <v>4</v>
      </c>
      <c r="F555" t="str">
        <f>_xlfn.XLOOKUP(orders!C555,customers!A555:A2675,customers!B555:B2675,,0)</f>
        <v>Harold Ryan</v>
      </c>
      <c r="G555" t="str">
        <v>Corporate</v>
      </c>
      <c r="H555" t="str">
        <v>Gilbert</v>
      </c>
      <c r="I555" t="str">
        <v>Arizona</v>
      </c>
      <c r="J555" t="str">
        <v>West</v>
      </c>
      <c r="K555" t="str">
        <f>INDEX(products!$A$1:$G$2122,MATCH(orders!$D555,products!$A$1:$A$2122,0),MATCH(orders!K$1,products!$A$1:$G$1,0))</f>
        <v>Cha</v>
      </c>
      <c r="L555" s="3">
        <f>INDEX(products!$A$1:$G$2122,MATCH(orders!$D555,products!$A$1:$A$2122,0),MATCH(orders!L$1,products!$A$1:$G$1,0))</f>
        <v>276.20000000000005</v>
      </c>
      <c r="M555">
        <f>INDEX(products!$A$1:$G$2122,MATCH(orders!$D555,products!$A$1:$A$2122,0),MATCH(orders!M$1,products!$A$1:$G$1,0))</f>
        <v>0.3</v>
      </c>
      <c r="N555" s="3">
        <f t="shared" si="16"/>
        <v>773.36000000000013</v>
      </c>
      <c r="O555" t="str">
        <f t="shared" si="17"/>
        <v>Chairs</v>
      </c>
    </row>
    <row r="556" spans="1:15" x14ac:dyDescent="0.55000000000000004">
      <c r="A556" t="s">
        <v>2007</v>
      </c>
      <c r="B556" s="2">
        <v>43785</v>
      </c>
      <c r="C556" t="s">
        <v>2008</v>
      </c>
      <c r="D556" t="s">
        <v>189</v>
      </c>
      <c r="E556">
        <v>3</v>
      </c>
      <c r="F556" t="str">
        <f>_xlfn.XLOOKUP(orders!C556,customers!A556:A2676,customers!B556:B2676,,0)</f>
        <v>Herbert Flentye</v>
      </c>
      <c r="G556" t="str">
        <v>Consumer</v>
      </c>
      <c r="H556" t="str">
        <v>Memphis</v>
      </c>
      <c r="I556" t="str">
        <v>Tennessee</v>
      </c>
      <c r="J556" t="str">
        <v>South</v>
      </c>
      <c r="K556" t="str">
        <f>INDEX(products!$A$1:$G$2122,MATCH(orders!$D556,products!$A$1:$A$2122,0),MATCH(orders!K$1,products!$A$1:$G$1,0))</f>
        <v>Tab</v>
      </c>
      <c r="L556" s="3">
        <f>INDEX(products!$A$1:$G$2122,MATCH(orders!$D556,products!$A$1:$A$2122,0),MATCH(orders!L$1,products!$A$1:$G$1,0))</f>
        <v>205.9</v>
      </c>
      <c r="M556">
        <f>INDEX(products!$A$1:$G$2122,MATCH(orders!$D556,products!$A$1:$A$2122,0),MATCH(orders!M$1,products!$A$1:$G$1,0))</f>
        <v>0.5</v>
      </c>
      <c r="N556" s="3">
        <f t="shared" si="16"/>
        <v>308.85000000000002</v>
      </c>
      <c r="O556" t="str">
        <f t="shared" si="17"/>
        <v>Tables</v>
      </c>
    </row>
    <row r="557" spans="1:15" x14ac:dyDescent="0.55000000000000004">
      <c r="A557" t="s">
        <v>2010</v>
      </c>
      <c r="B557" s="2">
        <v>43803</v>
      </c>
      <c r="C557" t="s">
        <v>2011</v>
      </c>
      <c r="D557" t="s">
        <v>57</v>
      </c>
      <c r="E557">
        <v>1</v>
      </c>
      <c r="F557" t="str">
        <f>_xlfn.XLOOKUP(orders!C557,customers!A557:A2677,customers!B557:B2677,,0)</f>
        <v>Nancy Lomonaco</v>
      </c>
      <c r="G557" t="str">
        <v>Home Office</v>
      </c>
      <c r="H557" t="str">
        <v>Los Angeles</v>
      </c>
      <c r="I557" t="str">
        <v>California</v>
      </c>
      <c r="J557" t="str">
        <v>West</v>
      </c>
      <c r="K557" t="str">
        <f>INDEX(products!$A$1:$G$2122,MATCH(orders!$D557,products!$A$1:$A$2122,0),MATCH(orders!K$1,products!$A$1:$G$1,0))</f>
        <v>Cha</v>
      </c>
      <c r="L557" s="3">
        <f>INDEX(products!$A$1:$G$2122,MATCH(orders!$D557,products!$A$1:$A$2122,0),MATCH(orders!L$1,products!$A$1:$G$1,0))</f>
        <v>50.980000000000004</v>
      </c>
      <c r="M557">
        <f>INDEX(products!$A$1:$G$2122,MATCH(orders!$D557,products!$A$1:$A$2122,0),MATCH(orders!M$1,products!$A$1:$G$1,0))</f>
        <v>0.3</v>
      </c>
      <c r="N557" s="3">
        <f t="shared" si="16"/>
        <v>35.686</v>
      </c>
      <c r="O557" t="str">
        <f t="shared" si="17"/>
        <v>Chairs</v>
      </c>
    </row>
    <row r="558" spans="1:15" x14ac:dyDescent="0.55000000000000004">
      <c r="A558" t="s">
        <v>2013</v>
      </c>
      <c r="B558" s="2">
        <v>44043</v>
      </c>
      <c r="C558" t="s">
        <v>2014</v>
      </c>
      <c r="D558" t="s">
        <v>2017</v>
      </c>
      <c r="E558">
        <v>6</v>
      </c>
      <c r="F558" t="str">
        <f>_xlfn.XLOOKUP(orders!C558,customers!A558:A2678,customers!B558:B2678,,0)</f>
        <v>Rick Reed</v>
      </c>
      <c r="G558" t="str">
        <v>Corporate</v>
      </c>
      <c r="H558" t="str">
        <v>Lowell</v>
      </c>
      <c r="I558" t="str">
        <v>Massachusetts</v>
      </c>
      <c r="J558" t="str">
        <v>East</v>
      </c>
      <c r="K558" t="str">
        <f>INDEX(products!$A$1:$G$2122,MATCH(orders!$D558,products!$A$1:$A$2122,0),MATCH(orders!K$1,products!$A$1:$G$1,0))</f>
        <v>Cha</v>
      </c>
      <c r="L558" s="3">
        <f>INDEX(products!$A$1:$G$2122,MATCH(orders!$D558,products!$A$1:$A$2122,0),MATCH(orders!L$1,products!$A$1:$G$1,0))</f>
        <v>130.97999999999999</v>
      </c>
      <c r="M558">
        <f>INDEX(products!$A$1:$G$2122,MATCH(orders!$D558,products!$A$1:$A$2122,0),MATCH(orders!M$1,products!$A$1:$G$1,0))</f>
        <v>0</v>
      </c>
      <c r="N558" s="3">
        <f t="shared" si="16"/>
        <v>785.87999999999988</v>
      </c>
      <c r="O558" t="str">
        <f t="shared" si="17"/>
        <v>Chairs</v>
      </c>
    </row>
    <row r="559" spans="1:15" x14ac:dyDescent="0.55000000000000004">
      <c r="A559" t="s">
        <v>2019</v>
      </c>
      <c r="B559" s="2">
        <v>43535</v>
      </c>
      <c r="C559" t="s">
        <v>760</v>
      </c>
      <c r="D559" t="s">
        <v>603</v>
      </c>
      <c r="E559">
        <v>5</v>
      </c>
      <c r="F559" t="str">
        <f>_xlfn.XLOOKUP(orders!C559,customers!A559:A2679,customers!B559:B2679,,0)</f>
        <v>Anthony Johnson</v>
      </c>
      <c r="G559" t="str">
        <v>Corporate</v>
      </c>
      <c r="H559" t="str">
        <v>Saint Petersburg</v>
      </c>
      <c r="I559" t="str">
        <v>Florida</v>
      </c>
      <c r="J559" t="str">
        <v>South</v>
      </c>
      <c r="K559" t="str">
        <f>INDEX(products!$A$1:$G$2122,MATCH(orders!$D559,products!$A$1:$A$2122,0),MATCH(orders!K$1,products!$A$1:$G$1,0))</f>
        <v>Fur</v>
      </c>
      <c r="L559" s="3">
        <f>INDEX(products!$A$1:$G$2122,MATCH(orders!$D559,products!$A$1:$A$2122,0),MATCH(orders!L$1,products!$A$1:$G$1,0))</f>
        <v>21.98</v>
      </c>
      <c r="M559">
        <f>INDEX(products!$A$1:$G$2122,MATCH(orders!$D559,products!$A$1:$A$2122,0),MATCH(orders!M$1,products!$A$1:$G$1,0))</f>
        <v>0.6</v>
      </c>
      <c r="N559" s="3">
        <f t="shared" si="16"/>
        <v>43.960000000000008</v>
      </c>
      <c r="O559" t="str">
        <f t="shared" si="17"/>
        <v>Furnishings</v>
      </c>
    </row>
    <row r="560" spans="1:15" x14ac:dyDescent="0.55000000000000004">
      <c r="A560" t="s">
        <v>2020</v>
      </c>
      <c r="B560" s="2">
        <v>44691</v>
      </c>
      <c r="C560" t="s">
        <v>2021</v>
      </c>
      <c r="D560" t="s">
        <v>1284</v>
      </c>
      <c r="E560">
        <v>1</v>
      </c>
      <c r="F560" t="str">
        <f>_xlfn.XLOOKUP(orders!C560,customers!A560:A2680,customers!B560:B2680,,0)</f>
        <v>Dan Lawera</v>
      </c>
      <c r="G560" t="str">
        <v>Consumer</v>
      </c>
      <c r="H560" t="str">
        <v>Hialeah</v>
      </c>
      <c r="I560" t="str">
        <v>Florida</v>
      </c>
      <c r="J560" t="str">
        <v>South</v>
      </c>
      <c r="K560" t="str">
        <f>INDEX(products!$A$1:$G$2122,MATCH(orders!$D560,products!$A$1:$A$2122,0),MATCH(orders!K$1,products!$A$1:$G$1,0))</f>
        <v>Fur</v>
      </c>
      <c r="L560" s="3">
        <f>INDEX(products!$A$1:$G$2122,MATCH(orders!$D560,products!$A$1:$A$2122,0),MATCH(orders!L$1,products!$A$1:$G$1,0))</f>
        <v>4.18</v>
      </c>
      <c r="M560">
        <f>INDEX(products!$A$1:$G$2122,MATCH(orders!$D560,products!$A$1:$A$2122,0),MATCH(orders!M$1,products!$A$1:$G$1,0))</f>
        <v>0.6</v>
      </c>
      <c r="N560" s="3">
        <f t="shared" si="16"/>
        <v>1.6719999999999999</v>
      </c>
      <c r="O560" t="str">
        <f t="shared" si="17"/>
        <v>Furnishings</v>
      </c>
    </row>
    <row r="561" spans="1:15" x14ac:dyDescent="0.55000000000000004">
      <c r="A561" t="s">
        <v>2024</v>
      </c>
      <c r="B561" s="2">
        <v>44555</v>
      </c>
      <c r="C561" t="s">
        <v>1947</v>
      </c>
      <c r="D561" t="s">
        <v>1284</v>
      </c>
      <c r="E561">
        <v>2</v>
      </c>
      <c r="F561" t="str">
        <f>_xlfn.XLOOKUP(orders!C561,customers!A561:A2681,customers!B561:B2681,,0)</f>
        <v>Sean Miller</v>
      </c>
      <c r="G561" t="str">
        <v>Home Office</v>
      </c>
      <c r="H561" t="str">
        <v>Lafayette</v>
      </c>
      <c r="I561" t="str">
        <v>Indiana</v>
      </c>
      <c r="J561" t="str">
        <v>Central</v>
      </c>
      <c r="K561" t="str">
        <f>INDEX(products!$A$1:$G$2122,MATCH(orders!$D561,products!$A$1:$A$2122,0),MATCH(orders!K$1,products!$A$1:$G$1,0))</f>
        <v>Fur</v>
      </c>
      <c r="L561" s="3">
        <f>INDEX(products!$A$1:$G$2122,MATCH(orders!$D561,products!$A$1:$A$2122,0),MATCH(orders!L$1,products!$A$1:$G$1,0))</f>
        <v>4.18</v>
      </c>
      <c r="M561">
        <f>INDEX(products!$A$1:$G$2122,MATCH(orders!$D561,products!$A$1:$A$2122,0),MATCH(orders!M$1,products!$A$1:$G$1,0))</f>
        <v>0.6</v>
      </c>
      <c r="N561" s="3">
        <f t="shared" si="16"/>
        <v>3.3439999999999999</v>
      </c>
      <c r="O561" t="str">
        <f t="shared" si="17"/>
        <v>Furnishings</v>
      </c>
    </row>
    <row r="562" spans="1:15" x14ac:dyDescent="0.55000000000000004">
      <c r="A562" t="s">
        <v>2024</v>
      </c>
      <c r="B562" s="2">
        <v>44673</v>
      </c>
      <c r="C562" t="s">
        <v>1947</v>
      </c>
      <c r="D562" t="s">
        <v>1510</v>
      </c>
      <c r="E562">
        <v>3</v>
      </c>
      <c r="F562" t="str">
        <f>_xlfn.XLOOKUP(orders!C562,customers!A562:A2682,customers!B562:B2682,,0)</f>
        <v>Sean Miller</v>
      </c>
      <c r="G562" t="str">
        <v>Home Office</v>
      </c>
      <c r="H562" t="str">
        <v>Lafayette</v>
      </c>
      <c r="I562" t="str">
        <v>Indiana</v>
      </c>
      <c r="J562" t="str">
        <v>Central</v>
      </c>
      <c r="K562" t="str">
        <f>INDEX(products!$A$1:$G$2122,MATCH(orders!$D562,products!$A$1:$A$2122,0),MATCH(orders!K$1,products!$A$1:$G$1,0))</f>
        <v>Fur</v>
      </c>
      <c r="L562" s="3">
        <f>INDEX(products!$A$1:$G$2122,MATCH(orders!$D562,products!$A$1:$A$2122,0),MATCH(orders!L$1,products!$A$1:$G$1,0))</f>
        <v>50.98</v>
      </c>
      <c r="M562">
        <f>INDEX(products!$A$1:$G$2122,MATCH(orders!$D562,products!$A$1:$A$2122,0),MATCH(orders!M$1,products!$A$1:$G$1,0))</f>
        <v>0.6</v>
      </c>
      <c r="N562" s="3">
        <f t="shared" si="16"/>
        <v>61.176000000000002</v>
      </c>
      <c r="O562" t="str">
        <f t="shared" si="17"/>
        <v>Furnishings</v>
      </c>
    </row>
    <row r="563" spans="1:15" x14ac:dyDescent="0.55000000000000004">
      <c r="A563" t="s">
        <v>2025</v>
      </c>
      <c r="B563" s="2">
        <v>44723</v>
      </c>
      <c r="C563" t="s">
        <v>2026</v>
      </c>
      <c r="D563" t="s">
        <v>2028</v>
      </c>
      <c r="E563">
        <v>7</v>
      </c>
      <c r="F563" t="str">
        <f>_xlfn.XLOOKUP(orders!C563,customers!A563:A2683,customers!B563:B2683,,0)</f>
        <v>Charles Crestani</v>
      </c>
      <c r="G563" t="str">
        <v>Consumer</v>
      </c>
      <c r="H563" t="str">
        <v>Los Angeles</v>
      </c>
      <c r="I563" t="str">
        <v>California</v>
      </c>
      <c r="J563" t="str">
        <v>West</v>
      </c>
      <c r="K563" t="str">
        <f>INDEX(products!$A$1:$G$2122,MATCH(orders!$D563,products!$A$1:$A$2122,0),MATCH(orders!K$1,products!$A$1:$G$1,0))</f>
        <v>Fur</v>
      </c>
      <c r="L563" s="3">
        <f>INDEX(products!$A$1:$G$2122,MATCH(orders!$D563,products!$A$1:$A$2122,0),MATCH(orders!L$1,products!$A$1:$G$1,0))</f>
        <v>32.480000000000004</v>
      </c>
      <c r="M563">
        <f>INDEX(products!$A$1:$G$2122,MATCH(orders!$D563,products!$A$1:$A$2122,0),MATCH(orders!M$1,products!$A$1:$G$1,0))</f>
        <v>0</v>
      </c>
      <c r="N563" s="3">
        <f t="shared" si="16"/>
        <v>227.36</v>
      </c>
      <c r="O563" t="str">
        <f t="shared" si="17"/>
        <v>Furnishings</v>
      </c>
    </row>
    <row r="564" spans="1:15" x14ac:dyDescent="0.55000000000000004">
      <c r="A564" t="s">
        <v>2030</v>
      </c>
      <c r="B564" s="2">
        <v>44678</v>
      </c>
      <c r="C564" t="s">
        <v>2031</v>
      </c>
      <c r="D564" t="s">
        <v>749</v>
      </c>
      <c r="E564">
        <v>4</v>
      </c>
      <c r="F564" t="str">
        <f>_xlfn.XLOOKUP(orders!C564,customers!A564:A2684,customers!B564:B2684,,0)</f>
        <v>Cathy Prescott</v>
      </c>
      <c r="G564" t="str">
        <v>Corporate</v>
      </c>
      <c r="H564" t="str">
        <v>Lakewood</v>
      </c>
      <c r="I564" t="str">
        <v>Ohio</v>
      </c>
      <c r="J564" t="str">
        <v>East</v>
      </c>
      <c r="K564" t="str">
        <f>INDEX(products!$A$1:$G$2122,MATCH(orders!$D564,products!$A$1:$A$2122,0),MATCH(orders!K$1,products!$A$1:$G$1,0))</f>
        <v>Fur</v>
      </c>
      <c r="L564" s="3">
        <f>INDEX(products!$A$1:$G$2122,MATCH(orders!$D564,products!$A$1:$A$2122,0),MATCH(orders!L$1,products!$A$1:$G$1,0))</f>
        <v>14.340000000000002</v>
      </c>
      <c r="M564">
        <f>INDEX(products!$A$1:$G$2122,MATCH(orders!$D564,products!$A$1:$A$2122,0),MATCH(orders!M$1,products!$A$1:$G$1,0))</f>
        <v>0</v>
      </c>
      <c r="N564" s="3">
        <f t="shared" si="16"/>
        <v>57.360000000000007</v>
      </c>
      <c r="O564" t="str">
        <f t="shared" si="17"/>
        <v>Furnishings</v>
      </c>
    </row>
    <row r="565" spans="1:15" x14ac:dyDescent="0.55000000000000004">
      <c r="A565" t="s">
        <v>2034</v>
      </c>
      <c r="B565" s="2">
        <v>44194</v>
      </c>
      <c r="C565" t="s">
        <v>1547</v>
      </c>
      <c r="D565" t="s">
        <v>670</v>
      </c>
      <c r="E565">
        <v>3</v>
      </c>
      <c r="F565" t="str">
        <f>_xlfn.XLOOKUP(orders!C565,customers!A565:A2685,customers!B565:B2685,,0)</f>
        <v>Luke Foster</v>
      </c>
      <c r="G565" t="str">
        <v>Consumer</v>
      </c>
      <c r="H565" t="str">
        <v>New York City</v>
      </c>
      <c r="I565" t="str">
        <v>New York</v>
      </c>
      <c r="J565" t="str">
        <v>East</v>
      </c>
      <c r="K565" t="str">
        <f>INDEX(products!$A$1:$G$2122,MATCH(orders!$D565,products!$A$1:$A$2122,0),MATCH(orders!K$1,products!$A$1:$G$1,0))</f>
        <v>Fur</v>
      </c>
      <c r="L565" s="3">
        <f>INDEX(products!$A$1:$G$2122,MATCH(orders!$D565,products!$A$1:$A$2122,0),MATCH(orders!L$1,products!$A$1:$G$1,0))</f>
        <v>19.98</v>
      </c>
      <c r="M565">
        <f>INDEX(products!$A$1:$G$2122,MATCH(orders!$D565,products!$A$1:$A$2122,0),MATCH(orders!M$1,products!$A$1:$G$1,0))</f>
        <v>0.6</v>
      </c>
      <c r="N565" s="3">
        <f t="shared" si="16"/>
        <v>23.975999999999999</v>
      </c>
      <c r="O565" t="str">
        <f t="shared" si="17"/>
        <v>Furnishings</v>
      </c>
    </row>
    <row r="566" spans="1:15" x14ac:dyDescent="0.55000000000000004">
      <c r="A566" t="s">
        <v>2035</v>
      </c>
      <c r="B566" s="2">
        <v>44026</v>
      </c>
      <c r="C566" t="s">
        <v>2036</v>
      </c>
      <c r="D566" t="s">
        <v>1873</v>
      </c>
      <c r="E566">
        <v>4</v>
      </c>
      <c r="F566" t="str">
        <f>_xlfn.XLOOKUP(orders!C566,customers!A566:A2686,customers!B566:B2686,,0)</f>
        <v>Emily Phan</v>
      </c>
      <c r="G566" t="str">
        <v>Consumer</v>
      </c>
      <c r="H566" t="str">
        <v>Philadelphia</v>
      </c>
      <c r="I566" t="str">
        <v>Pennsylvania</v>
      </c>
      <c r="J566" t="str">
        <v>East</v>
      </c>
      <c r="K566" t="str">
        <f>INDEX(products!$A$1:$G$2122,MATCH(orders!$D566,products!$A$1:$A$2122,0),MATCH(orders!K$1,products!$A$1:$G$1,0))</f>
        <v>Tab</v>
      </c>
      <c r="L566" s="3">
        <f>INDEX(products!$A$1:$G$2122,MATCH(orders!$D566,products!$A$1:$A$2122,0),MATCH(orders!L$1,products!$A$1:$G$1,0))</f>
        <v>145.97999999999999</v>
      </c>
      <c r="M566">
        <f>INDEX(products!$A$1:$G$2122,MATCH(orders!$D566,products!$A$1:$A$2122,0),MATCH(orders!M$1,products!$A$1:$G$1,0))</f>
        <v>0.5</v>
      </c>
      <c r="N566" s="3">
        <f t="shared" si="16"/>
        <v>291.95999999999998</v>
      </c>
      <c r="O566" t="str">
        <f t="shared" si="17"/>
        <v>Tables</v>
      </c>
    </row>
    <row r="567" spans="1:15" x14ac:dyDescent="0.55000000000000004">
      <c r="A567" t="s">
        <v>2038</v>
      </c>
      <c r="B567" s="2">
        <v>44446</v>
      </c>
      <c r="C567" t="s">
        <v>2039</v>
      </c>
      <c r="D567" t="s">
        <v>283</v>
      </c>
      <c r="E567">
        <v>1</v>
      </c>
      <c r="F567" t="str">
        <f>_xlfn.XLOOKUP(orders!C567,customers!A567:A2687,customers!B567:B2687,,0)</f>
        <v>Fred Harton</v>
      </c>
      <c r="G567" t="str">
        <v>Consumer</v>
      </c>
      <c r="H567" t="str">
        <v>Seattle</v>
      </c>
      <c r="I567" t="str">
        <v>Washington</v>
      </c>
      <c r="J567" t="str">
        <v>West</v>
      </c>
      <c r="K567" t="str">
        <f>INDEX(products!$A$1:$G$2122,MATCH(orders!$D567,products!$A$1:$A$2122,0),MATCH(orders!K$1,products!$A$1:$G$1,0))</f>
        <v>Fur</v>
      </c>
      <c r="L567" s="3">
        <f>INDEX(products!$A$1:$G$2122,MATCH(orders!$D567,products!$A$1:$A$2122,0),MATCH(orders!L$1,products!$A$1:$G$1,0))</f>
        <v>107.53000000000002</v>
      </c>
      <c r="M567">
        <f>INDEX(products!$A$1:$G$2122,MATCH(orders!$D567,products!$A$1:$A$2122,0),MATCH(orders!M$1,products!$A$1:$G$1,0))</f>
        <v>0.2</v>
      </c>
      <c r="N567" s="3">
        <f t="shared" si="16"/>
        <v>86.024000000000015</v>
      </c>
      <c r="O567" t="str">
        <f t="shared" si="17"/>
        <v>Furnishings</v>
      </c>
    </row>
    <row r="568" spans="1:15" x14ac:dyDescent="0.55000000000000004">
      <c r="A568" t="s">
        <v>2041</v>
      </c>
      <c r="B568" s="2">
        <v>44446</v>
      </c>
      <c r="C568" t="s">
        <v>286</v>
      </c>
      <c r="D568" t="s">
        <v>1109</v>
      </c>
      <c r="E568">
        <v>3</v>
      </c>
      <c r="F568" t="str">
        <f>_xlfn.XLOOKUP(orders!C568,customers!A568:A2688,customers!B568:B2688,,0)</f>
        <v>Ken Lonsdale</v>
      </c>
      <c r="G568" t="str">
        <v>Consumer</v>
      </c>
      <c r="H568" t="str">
        <v>Chicago</v>
      </c>
      <c r="I568" t="str">
        <v>Illinois</v>
      </c>
      <c r="J568" t="str">
        <v>Central</v>
      </c>
      <c r="K568" t="str">
        <f>INDEX(products!$A$1:$G$2122,MATCH(orders!$D568,products!$A$1:$A$2122,0),MATCH(orders!K$1,products!$A$1:$G$1,0))</f>
        <v>BkCs</v>
      </c>
      <c r="L568" s="3">
        <f>INDEX(products!$A$1:$G$2122,MATCH(orders!$D568,products!$A$1:$A$2122,0),MATCH(orders!L$1,products!$A$1:$G$1,0))</f>
        <v>99.990000000000009</v>
      </c>
      <c r="M568">
        <f>INDEX(products!$A$1:$G$2122,MATCH(orders!$D568,products!$A$1:$A$2122,0),MATCH(orders!M$1,products!$A$1:$G$1,0))</f>
        <v>0.15</v>
      </c>
      <c r="N568" s="3">
        <f t="shared" si="16"/>
        <v>254.97450000000001</v>
      </c>
      <c r="O568" t="str">
        <f t="shared" si="17"/>
        <v>Book Cases</v>
      </c>
    </row>
    <row r="569" spans="1:15" x14ac:dyDescent="0.55000000000000004">
      <c r="A569" t="s">
        <v>2042</v>
      </c>
      <c r="B569" s="2">
        <v>43625</v>
      </c>
      <c r="C569" t="s">
        <v>2043</v>
      </c>
      <c r="D569" t="s">
        <v>1962</v>
      </c>
      <c r="E569">
        <v>2</v>
      </c>
      <c r="F569" t="str">
        <f>_xlfn.XLOOKUP(orders!C569,customers!A569:A2689,customers!B569:B2689,,0)</f>
        <v>MaryBeth Skach</v>
      </c>
      <c r="G569" t="str">
        <v>Consumer</v>
      </c>
      <c r="H569" t="str">
        <v>San Diego</v>
      </c>
      <c r="I569" t="str">
        <v>California</v>
      </c>
      <c r="J569" t="str">
        <v>West</v>
      </c>
      <c r="K569" t="str">
        <f>INDEX(products!$A$1:$G$2122,MATCH(orders!$D569,products!$A$1:$A$2122,0),MATCH(orders!K$1,products!$A$1:$G$1,0))</f>
        <v>Fur</v>
      </c>
      <c r="L569" s="3">
        <f>INDEX(products!$A$1:$G$2122,MATCH(orders!$D569,products!$A$1:$A$2122,0),MATCH(orders!L$1,products!$A$1:$G$1,0))</f>
        <v>17.669999999999998</v>
      </c>
      <c r="M569">
        <f>INDEX(products!$A$1:$G$2122,MATCH(orders!$D569,products!$A$1:$A$2122,0),MATCH(orders!M$1,products!$A$1:$G$1,0))</f>
        <v>0.6</v>
      </c>
      <c r="N569" s="3">
        <f t="shared" si="16"/>
        <v>14.135999999999999</v>
      </c>
      <c r="O569" t="str">
        <f t="shared" si="17"/>
        <v>Furnishings</v>
      </c>
    </row>
    <row r="570" spans="1:15" x14ac:dyDescent="0.55000000000000004">
      <c r="A570" t="s">
        <v>2045</v>
      </c>
      <c r="B570" s="2">
        <v>44129</v>
      </c>
      <c r="C570" t="s">
        <v>2046</v>
      </c>
      <c r="D570" t="s">
        <v>718</v>
      </c>
      <c r="E570">
        <v>6</v>
      </c>
      <c r="F570" t="str">
        <f>_xlfn.XLOOKUP(orders!C570,customers!A570:A2690,customers!B570:B2690,,0)</f>
        <v>Stewart Carmichael</v>
      </c>
      <c r="G570" t="str">
        <v>Corporate</v>
      </c>
      <c r="H570" t="str">
        <v>San Francisco</v>
      </c>
      <c r="I570" t="str">
        <v>California</v>
      </c>
      <c r="J570" t="str">
        <v>West</v>
      </c>
      <c r="K570" t="str">
        <f>INDEX(products!$A$1:$G$2122,MATCH(orders!$D570,products!$A$1:$A$2122,0),MATCH(orders!K$1,products!$A$1:$G$1,0))</f>
        <v>Fur</v>
      </c>
      <c r="L570" s="3">
        <f>INDEX(products!$A$1:$G$2122,MATCH(orders!$D570,products!$A$1:$A$2122,0),MATCH(orders!L$1,products!$A$1:$G$1,0))</f>
        <v>42.94</v>
      </c>
      <c r="M570">
        <f>INDEX(products!$A$1:$G$2122,MATCH(orders!$D570,products!$A$1:$A$2122,0),MATCH(orders!M$1,products!$A$1:$G$1,0))</f>
        <v>0.2</v>
      </c>
      <c r="N570" s="3">
        <f t="shared" si="16"/>
        <v>206.11199999999999</v>
      </c>
      <c r="O570" t="str">
        <f t="shared" si="17"/>
        <v>Furnishings</v>
      </c>
    </row>
    <row r="571" spans="1:15" x14ac:dyDescent="0.55000000000000004">
      <c r="A571" t="s">
        <v>2048</v>
      </c>
      <c r="B571" s="2">
        <v>44255</v>
      </c>
      <c r="C571" t="s">
        <v>1900</v>
      </c>
      <c r="D571" t="s">
        <v>735</v>
      </c>
      <c r="E571">
        <v>3</v>
      </c>
      <c r="F571" t="str">
        <f>_xlfn.XLOOKUP(orders!C571,customers!A571:A2691,customers!B571:B2691,,0)</f>
        <v>Kean Thornton</v>
      </c>
      <c r="G571" t="str">
        <v>Consumer</v>
      </c>
      <c r="H571" t="str">
        <v>Houston</v>
      </c>
      <c r="I571" t="str">
        <v>Texas</v>
      </c>
      <c r="J571" t="str">
        <v>Central</v>
      </c>
      <c r="K571" t="str">
        <f>INDEX(products!$A$1:$G$2122,MATCH(orders!$D571,products!$A$1:$A$2122,0),MATCH(orders!K$1,products!$A$1:$G$1,0))</f>
        <v>Tab</v>
      </c>
      <c r="L571" s="3">
        <f>INDEX(products!$A$1:$G$2122,MATCH(orders!$D571,products!$A$1:$A$2122,0),MATCH(orders!L$1,products!$A$1:$G$1,0))</f>
        <v>333.36</v>
      </c>
      <c r="M571">
        <f>INDEX(products!$A$1:$G$2122,MATCH(orders!$D571,products!$A$1:$A$2122,0),MATCH(orders!M$1,products!$A$1:$G$1,0))</f>
        <v>0.4</v>
      </c>
      <c r="N571" s="3">
        <f t="shared" si="16"/>
        <v>600.048</v>
      </c>
      <c r="O571" t="str">
        <f t="shared" si="17"/>
        <v>Tables</v>
      </c>
    </row>
    <row r="572" spans="1:15" x14ac:dyDescent="0.55000000000000004">
      <c r="A572" t="s">
        <v>2049</v>
      </c>
      <c r="B572" s="2">
        <v>44038</v>
      </c>
      <c r="C572" t="s">
        <v>601</v>
      </c>
      <c r="D572" t="s">
        <v>2050</v>
      </c>
      <c r="E572">
        <v>3</v>
      </c>
      <c r="F572" t="str">
        <f>_xlfn.XLOOKUP(orders!C572,customers!A572:A2692,customers!B572:B2692,,0)</f>
        <v>Carlos Soltero</v>
      </c>
      <c r="G572" t="str">
        <v>Consumer</v>
      </c>
      <c r="H572" t="str">
        <v>Chicago</v>
      </c>
      <c r="I572" t="str">
        <v>Illinois</v>
      </c>
      <c r="J572" t="str">
        <v>Central</v>
      </c>
      <c r="K572" t="str">
        <f>INDEX(products!$A$1:$G$2122,MATCH(orders!$D572,products!$A$1:$A$2122,0),MATCH(orders!K$1,products!$A$1:$G$1,0))</f>
        <v>Cha</v>
      </c>
      <c r="L572" s="3">
        <f>INDEX(products!$A$1:$G$2122,MATCH(orders!$D572,products!$A$1:$A$2122,0),MATCH(orders!L$1,products!$A$1:$G$1,0))</f>
        <v>243.98000000000002</v>
      </c>
      <c r="M572">
        <f>INDEX(products!$A$1:$G$2122,MATCH(orders!$D572,products!$A$1:$A$2122,0),MATCH(orders!M$1,products!$A$1:$G$1,0))</f>
        <v>0.2</v>
      </c>
      <c r="N572" s="3">
        <f t="shared" si="16"/>
        <v>585.55200000000002</v>
      </c>
      <c r="O572" t="str">
        <f t="shared" si="17"/>
        <v>Chairs</v>
      </c>
    </row>
    <row r="573" spans="1:15" x14ac:dyDescent="0.55000000000000004">
      <c r="A573" t="s">
        <v>2052</v>
      </c>
      <c r="B573" s="2">
        <v>44717</v>
      </c>
      <c r="C573" t="s">
        <v>2008</v>
      </c>
      <c r="D573" t="s">
        <v>1505</v>
      </c>
      <c r="E573">
        <v>2</v>
      </c>
      <c r="F573" t="str">
        <f>_xlfn.XLOOKUP(orders!C573,customers!A573:A2693,customers!B573:B2693,,0)</f>
        <v>Herbert Flentye</v>
      </c>
      <c r="G573" t="str">
        <v>Consumer</v>
      </c>
      <c r="H573" t="str">
        <v>Memphis</v>
      </c>
      <c r="I573" t="str">
        <v>Tennessee</v>
      </c>
      <c r="J573" t="str">
        <v>South</v>
      </c>
      <c r="K573" t="str">
        <f>INDEX(products!$A$1:$G$2122,MATCH(orders!$D573,products!$A$1:$A$2122,0),MATCH(orders!K$1,products!$A$1:$G$1,0))</f>
        <v>Cha</v>
      </c>
      <c r="L573" s="3">
        <f>INDEX(products!$A$1:$G$2122,MATCH(orders!$D573,products!$A$1:$A$2122,0),MATCH(orders!L$1,products!$A$1:$G$1,0))</f>
        <v>140.81</v>
      </c>
      <c r="M573">
        <f>INDEX(products!$A$1:$G$2122,MATCH(orders!$D573,products!$A$1:$A$2122,0),MATCH(orders!M$1,products!$A$1:$G$1,0))</f>
        <v>0</v>
      </c>
      <c r="N573" s="3">
        <f t="shared" si="16"/>
        <v>281.62</v>
      </c>
      <c r="O573" t="str">
        <f t="shared" si="17"/>
        <v>Chairs</v>
      </c>
    </row>
    <row r="574" spans="1:15" x14ac:dyDescent="0.55000000000000004">
      <c r="A574" t="s">
        <v>2053</v>
      </c>
      <c r="B574" s="2">
        <v>43517</v>
      </c>
      <c r="C574" t="s">
        <v>2054</v>
      </c>
      <c r="D574" t="s">
        <v>1284</v>
      </c>
      <c r="E574">
        <v>4</v>
      </c>
      <c r="F574" t="str">
        <f>_xlfn.XLOOKUP(orders!C574,customers!A574:A2694,customers!B574:B2694,,0)</f>
        <v>Julie Prescott</v>
      </c>
      <c r="G574" t="str">
        <v>Home Office</v>
      </c>
      <c r="H574" t="str">
        <v>Columbus</v>
      </c>
      <c r="I574" t="str">
        <v>Georgia</v>
      </c>
      <c r="J574" t="str">
        <v>South</v>
      </c>
      <c r="K574" t="str">
        <f>INDEX(products!$A$1:$G$2122,MATCH(orders!$D574,products!$A$1:$A$2122,0),MATCH(orders!K$1,products!$A$1:$G$1,0))</f>
        <v>Fur</v>
      </c>
      <c r="L574" s="3">
        <f>INDEX(products!$A$1:$G$2122,MATCH(orders!$D574,products!$A$1:$A$2122,0),MATCH(orders!L$1,products!$A$1:$G$1,0))</f>
        <v>4.18</v>
      </c>
      <c r="M574">
        <f>INDEX(products!$A$1:$G$2122,MATCH(orders!$D574,products!$A$1:$A$2122,0),MATCH(orders!M$1,products!$A$1:$G$1,0))</f>
        <v>0.6</v>
      </c>
      <c r="N574" s="3">
        <f t="shared" si="16"/>
        <v>6.6879999999999997</v>
      </c>
      <c r="O574" t="str">
        <f t="shared" si="17"/>
        <v>Furnishings</v>
      </c>
    </row>
    <row r="575" spans="1:15" x14ac:dyDescent="0.55000000000000004">
      <c r="A575" t="s">
        <v>2056</v>
      </c>
      <c r="B575" s="2">
        <v>43926</v>
      </c>
      <c r="C575" t="s">
        <v>1475</v>
      </c>
      <c r="D575" t="s">
        <v>900</v>
      </c>
      <c r="E575">
        <v>3</v>
      </c>
      <c r="F575" t="str">
        <f>_xlfn.XLOOKUP(orders!C575,customers!A575:A2695,customers!B575:B2695,,0)</f>
        <v>Brian Thompson</v>
      </c>
      <c r="G575" t="str">
        <v>Consumer</v>
      </c>
      <c r="H575" t="str">
        <v>Newark</v>
      </c>
      <c r="I575" t="str">
        <v>Ohio</v>
      </c>
      <c r="J575" t="str">
        <v>East</v>
      </c>
      <c r="K575" t="str">
        <f>INDEX(products!$A$1:$G$2122,MATCH(orders!$D575,products!$A$1:$A$2122,0),MATCH(orders!K$1,products!$A$1:$G$1,0))</f>
        <v>Fur</v>
      </c>
      <c r="L575" s="3">
        <f>INDEX(products!$A$1:$G$2122,MATCH(orders!$D575,products!$A$1:$A$2122,0),MATCH(orders!L$1,products!$A$1:$G$1,0))</f>
        <v>7.9600000000000009</v>
      </c>
      <c r="M575">
        <f>INDEX(products!$A$1:$G$2122,MATCH(orders!$D575,products!$A$1:$A$2122,0),MATCH(orders!M$1,products!$A$1:$G$1,0))</f>
        <v>0.2</v>
      </c>
      <c r="N575" s="3">
        <f t="shared" si="16"/>
        <v>19.104000000000003</v>
      </c>
      <c r="O575" t="str">
        <f t="shared" si="17"/>
        <v>Furnishings</v>
      </c>
    </row>
    <row r="576" spans="1:15" x14ac:dyDescent="0.55000000000000004">
      <c r="A576" t="s">
        <v>2057</v>
      </c>
      <c r="B576" s="2">
        <v>43475</v>
      </c>
      <c r="C576" t="s">
        <v>1304</v>
      </c>
      <c r="D576" t="s">
        <v>1449</v>
      </c>
      <c r="E576">
        <v>2</v>
      </c>
      <c r="F576" t="str">
        <f>_xlfn.XLOOKUP(orders!C576,customers!A576:A2696,customers!B576:B2696,,0)</f>
        <v>Jessica Myrick</v>
      </c>
      <c r="G576" t="str">
        <v>Consumer</v>
      </c>
      <c r="H576" t="str">
        <v>Los Angeles</v>
      </c>
      <c r="I576" t="str">
        <v>California</v>
      </c>
      <c r="J576" t="str">
        <v>West</v>
      </c>
      <c r="K576" t="str">
        <f>INDEX(products!$A$1:$G$2122,MATCH(orders!$D576,products!$A$1:$A$2122,0),MATCH(orders!K$1,products!$A$1:$G$1,0))</f>
        <v>BkCs</v>
      </c>
      <c r="L576" s="3">
        <f>INDEX(products!$A$1:$G$2122,MATCH(orders!$D576,products!$A$1:$A$2122,0),MATCH(orders!L$1,products!$A$1:$G$1,0))</f>
        <v>114.98</v>
      </c>
      <c r="M576">
        <f>INDEX(products!$A$1:$G$2122,MATCH(orders!$D576,products!$A$1:$A$2122,0),MATCH(orders!M$1,products!$A$1:$G$1,0))</f>
        <v>0.15</v>
      </c>
      <c r="N576" s="3">
        <f t="shared" si="16"/>
        <v>195.46600000000001</v>
      </c>
      <c r="O576" t="str">
        <f t="shared" si="17"/>
        <v>Book Cases</v>
      </c>
    </row>
    <row r="577" spans="1:15" x14ac:dyDescent="0.55000000000000004">
      <c r="A577" t="s">
        <v>2059</v>
      </c>
      <c r="B577" s="2">
        <v>44663</v>
      </c>
      <c r="C577" t="s">
        <v>2060</v>
      </c>
      <c r="D577" t="s">
        <v>419</v>
      </c>
      <c r="E577">
        <v>8</v>
      </c>
      <c r="F577" t="str">
        <f>_xlfn.XLOOKUP(orders!C577,customers!A577:A2697,customers!B577:B2697,,0)</f>
        <v>Saphhira Shifley</v>
      </c>
      <c r="G577" t="str">
        <v>Corporate</v>
      </c>
      <c r="H577" t="str">
        <v>Pompano Beach</v>
      </c>
      <c r="I577" t="str">
        <v>Florida</v>
      </c>
      <c r="J577" t="str">
        <v>South</v>
      </c>
      <c r="K577" t="str">
        <f>INDEX(products!$A$1:$G$2122,MATCH(orders!$D577,products!$A$1:$A$2122,0),MATCH(orders!K$1,products!$A$1:$G$1,0))</f>
        <v>Fur</v>
      </c>
      <c r="L577" s="3">
        <f>INDEX(products!$A$1:$G$2122,MATCH(orders!$D577,products!$A$1:$A$2122,0),MATCH(orders!L$1,products!$A$1:$G$1,0))</f>
        <v>3.7</v>
      </c>
      <c r="M577">
        <f>INDEX(products!$A$1:$G$2122,MATCH(orders!$D577,products!$A$1:$A$2122,0),MATCH(orders!M$1,products!$A$1:$G$1,0))</f>
        <v>0.2</v>
      </c>
      <c r="N577" s="3">
        <f t="shared" si="16"/>
        <v>23.680000000000003</v>
      </c>
      <c r="O577" t="str">
        <f t="shared" si="17"/>
        <v>Furnishings</v>
      </c>
    </row>
    <row r="578" spans="1:15" x14ac:dyDescent="0.55000000000000004">
      <c r="A578" t="s">
        <v>2063</v>
      </c>
      <c r="B578" s="2">
        <v>44591</v>
      </c>
      <c r="C578" t="s">
        <v>2064</v>
      </c>
      <c r="D578" t="s">
        <v>598</v>
      </c>
      <c r="E578">
        <v>4</v>
      </c>
      <c r="F578" t="str">
        <f>_xlfn.XLOOKUP(orders!C578,customers!A578:A2698,customers!B578:B2698,,0)</f>
        <v>Cynthia Delaney</v>
      </c>
      <c r="G578" t="str">
        <v>Home Office</v>
      </c>
      <c r="H578" t="str">
        <v>Los Angeles</v>
      </c>
      <c r="I578" t="str">
        <v>California</v>
      </c>
      <c r="J578" t="str">
        <v>West</v>
      </c>
      <c r="K578" t="str">
        <f>INDEX(products!$A$1:$G$2122,MATCH(orders!$D578,products!$A$1:$A$2122,0),MATCH(orders!K$1,products!$A$1:$G$1,0))</f>
        <v>Cha</v>
      </c>
      <c r="L578" s="3">
        <f>INDEX(products!$A$1:$G$2122,MATCH(orders!$D578,products!$A$1:$A$2122,0),MATCH(orders!L$1,products!$A$1:$G$1,0))</f>
        <v>187.98</v>
      </c>
      <c r="M578">
        <f>INDEX(products!$A$1:$G$2122,MATCH(orders!$D578,products!$A$1:$A$2122,0),MATCH(orders!M$1,products!$A$1:$G$1,0))</f>
        <v>0.2</v>
      </c>
      <c r="N578" s="3">
        <f t="shared" si="16"/>
        <v>601.53599999999994</v>
      </c>
      <c r="O578" t="str">
        <f t="shared" si="17"/>
        <v>Chairs</v>
      </c>
    </row>
    <row r="579" spans="1:15" x14ac:dyDescent="0.55000000000000004">
      <c r="A579" t="s">
        <v>2066</v>
      </c>
      <c r="B579" s="2">
        <v>44330</v>
      </c>
      <c r="C579" t="s">
        <v>2067</v>
      </c>
      <c r="D579" t="s">
        <v>364</v>
      </c>
      <c r="E579">
        <v>5</v>
      </c>
      <c r="F579" t="str">
        <f>_xlfn.XLOOKUP(orders!C579,customers!A579:A2699,customers!B579:B2699,,0)</f>
        <v>Michael Dominguez</v>
      </c>
      <c r="G579" t="str">
        <v>Corporate</v>
      </c>
      <c r="H579" t="str">
        <v>Corpus Christi</v>
      </c>
      <c r="I579" t="str">
        <v>Texas</v>
      </c>
      <c r="J579" t="str">
        <v>Central</v>
      </c>
      <c r="K579" t="str">
        <f>INDEX(products!$A$1:$G$2122,MATCH(orders!$D579,products!$A$1:$A$2122,0),MATCH(orders!K$1,products!$A$1:$G$1,0))</f>
        <v>Fur</v>
      </c>
      <c r="L579" s="3">
        <f>INDEX(products!$A$1:$G$2122,MATCH(orders!$D579,products!$A$1:$A$2122,0),MATCH(orders!L$1,products!$A$1:$G$1,0))</f>
        <v>29.180000000000003</v>
      </c>
      <c r="M579">
        <f>INDEX(products!$A$1:$G$2122,MATCH(orders!$D579,products!$A$1:$A$2122,0),MATCH(orders!M$1,products!$A$1:$G$1,0))</f>
        <v>0</v>
      </c>
      <c r="N579" s="3">
        <f t="shared" ref="N579:N642" si="18">(L579*E579)*(1-M579)</f>
        <v>145.9</v>
      </c>
      <c r="O579" t="str">
        <f t="shared" ref="O579:O642" si="19">IF(K579="BkCs","Book Cases",IF(K579="Cha","Chairs",IF(K579="Tab","Tables",IF(K579="Fur","Furnishings"))))</f>
        <v>Furnishings</v>
      </c>
    </row>
    <row r="580" spans="1:15" x14ac:dyDescent="0.55000000000000004">
      <c r="A580" t="s">
        <v>2066</v>
      </c>
      <c r="B580" s="2">
        <v>44724</v>
      </c>
      <c r="C580" t="s">
        <v>2067</v>
      </c>
      <c r="D580" t="s">
        <v>670</v>
      </c>
      <c r="E580">
        <v>5</v>
      </c>
      <c r="F580" t="str">
        <f>_xlfn.XLOOKUP(orders!C580,customers!A580:A2700,customers!B580:B2700,,0)</f>
        <v>Michael Dominguez</v>
      </c>
      <c r="G580" t="str">
        <v>Corporate</v>
      </c>
      <c r="H580" t="str">
        <v>Corpus Christi</v>
      </c>
      <c r="I580" t="str">
        <v>Texas</v>
      </c>
      <c r="J580" t="str">
        <v>Central</v>
      </c>
      <c r="K580" t="str">
        <f>INDEX(products!$A$1:$G$2122,MATCH(orders!$D580,products!$A$1:$A$2122,0),MATCH(orders!K$1,products!$A$1:$G$1,0))</f>
        <v>Fur</v>
      </c>
      <c r="L580" s="3">
        <f>INDEX(products!$A$1:$G$2122,MATCH(orders!$D580,products!$A$1:$A$2122,0),MATCH(orders!L$1,products!$A$1:$G$1,0))</f>
        <v>19.98</v>
      </c>
      <c r="M580">
        <f>INDEX(products!$A$1:$G$2122,MATCH(orders!$D580,products!$A$1:$A$2122,0),MATCH(orders!M$1,products!$A$1:$G$1,0))</f>
        <v>0.6</v>
      </c>
      <c r="N580" s="3">
        <f t="shared" si="18"/>
        <v>39.960000000000008</v>
      </c>
      <c r="O580" t="str">
        <f t="shared" si="19"/>
        <v>Furnishings</v>
      </c>
    </row>
    <row r="581" spans="1:15" x14ac:dyDescent="0.55000000000000004">
      <c r="A581" t="s">
        <v>2070</v>
      </c>
      <c r="B581" s="2">
        <v>44563</v>
      </c>
      <c r="C581" t="s">
        <v>2071</v>
      </c>
      <c r="D581" t="s">
        <v>515</v>
      </c>
      <c r="E581">
        <v>3</v>
      </c>
      <c r="F581" t="str">
        <f>_xlfn.XLOOKUP(orders!C581,customers!A581:A2701,customers!B581:B2701,,0)</f>
        <v>Kean Nguyen</v>
      </c>
      <c r="G581" t="str">
        <v>Corporate</v>
      </c>
      <c r="H581" t="str">
        <v>Redondo Beach</v>
      </c>
      <c r="I581" t="str">
        <v>California</v>
      </c>
      <c r="J581" t="str">
        <v>West</v>
      </c>
      <c r="K581" t="str">
        <f>INDEX(products!$A$1:$G$2122,MATCH(orders!$D581,products!$A$1:$A$2122,0),MATCH(orders!K$1,products!$A$1:$G$1,0))</f>
        <v>BkCs</v>
      </c>
      <c r="L581" s="3">
        <f>INDEX(products!$A$1:$G$2122,MATCH(orders!$D581,products!$A$1:$A$2122,0),MATCH(orders!L$1,products!$A$1:$G$1,0))</f>
        <v>120.97999999999999</v>
      </c>
      <c r="M581">
        <f>INDEX(products!$A$1:$G$2122,MATCH(orders!$D581,products!$A$1:$A$2122,0),MATCH(orders!M$1,products!$A$1:$G$1,0))</f>
        <v>0.15</v>
      </c>
      <c r="N581" s="3">
        <f t="shared" si="18"/>
        <v>308.49899999999997</v>
      </c>
      <c r="O581" t="str">
        <f t="shared" si="19"/>
        <v>Book Cases</v>
      </c>
    </row>
    <row r="582" spans="1:15" x14ac:dyDescent="0.55000000000000004">
      <c r="A582" t="s">
        <v>2074</v>
      </c>
      <c r="B582" s="2">
        <v>44585</v>
      </c>
      <c r="C582" t="s">
        <v>2075</v>
      </c>
      <c r="D582" t="s">
        <v>152</v>
      </c>
      <c r="E582">
        <v>3</v>
      </c>
      <c r="F582" t="str">
        <f>_xlfn.XLOOKUP(orders!C582,customers!A582:A2702,customers!B582:B2702,,0)</f>
        <v>Denise Leinenbach</v>
      </c>
      <c r="G582" t="str">
        <v>Consumer</v>
      </c>
      <c r="H582" t="str">
        <v>Las Cruces</v>
      </c>
      <c r="I582" t="str">
        <v>New Mexico</v>
      </c>
      <c r="J582" t="str">
        <v>West</v>
      </c>
      <c r="K582" t="str">
        <f>INDEX(products!$A$1:$G$2122,MATCH(orders!$D582,products!$A$1:$A$2122,0),MATCH(orders!K$1,products!$A$1:$G$1,0))</f>
        <v>Fur</v>
      </c>
      <c r="L582" s="3">
        <f>INDEX(products!$A$1:$G$2122,MATCH(orders!$D582,products!$A$1:$A$2122,0),MATCH(orders!L$1,products!$A$1:$G$1,0))</f>
        <v>13.790000000000001</v>
      </c>
      <c r="M582">
        <f>INDEX(products!$A$1:$G$2122,MATCH(orders!$D582,products!$A$1:$A$2122,0),MATCH(orders!M$1,products!$A$1:$G$1,0))</f>
        <v>0</v>
      </c>
      <c r="N582" s="3">
        <f t="shared" si="18"/>
        <v>41.370000000000005</v>
      </c>
      <c r="O582" t="str">
        <f t="shared" si="19"/>
        <v>Furnishings</v>
      </c>
    </row>
    <row r="583" spans="1:15" x14ac:dyDescent="0.55000000000000004">
      <c r="A583" t="s">
        <v>2078</v>
      </c>
      <c r="B583" s="2">
        <v>43544</v>
      </c>
      <c r="C583" t="s">
        <v>2026</v>
      </c>
      <c r="D583" t="s">
        <v>1738</v>
      </c>
      <c r="E583">
        <v>2</v>
      </c>
      <c r="F583" t="str">
        <f>_xlfn.XLOOKUP(orders!C583,customers!A583:A2703,customers!B583:B2703,,0)</f>
        <v>Charles Crestani</v>
      </c>
      <c r="G583" t="str">
        <v>Consumer</v>
      </c>
      <c r="H583" t="str">
        <v>Los Angeles</v>
      </c>
      <c r="I583" t="str">
        <v>California</v>
      </c>
      <c r="J583" t="str">
        <v>West</v>
      </c>
      <c r="K583" t="str">
        <f>INDEX(products!$A$1:$G$2122,MATCH(orders!$D583,products!$A$1:$A$2122,0),MATCH(orders!K$1,products!$A$1:$G$1,0))</f>
        <v>Cha</v>
      </c>
      <c r="L583" s="3">
        <f>INDEX(products!$A$1:$G$2122,MATCH(orders!$D583,products!$A$1:$A$2122,0),MATCH(orders!L$1,products!$A$1:$G$1,0))</f>
        <v>33.94</v>
      </c>
      <c r="M583">
        <f>INDEX(products!$A$1:$G$2122,MATCH(orders!$D583,products!$A$1:$A$2122,0),MATCH(orders!M$1,products!$A$1:$G$1,0))</f>
        <v>0.2</v>
      </c>
      <c r="N583" s="3">
        <f t="shared" si="18"/>
        <v>54.304000000000002</v>
      </c>
      <c r="O583" t="str">
        <f t="shared" si="19"/>
        <v>Chairs</v>
      </c>
    </row>
    <row r="584" spans="1:15" x14ac:dyDescent="0.55000000000000004">
      <c r="A584" t="s">
        <v>2079</v>
      </c>
      <c r="B584" s="2">
        <v>44156</v>
      </c>
      <c r="C584" t="s">
        <v>2080</v>
      </c>
      <c r="D584" t="s">
        <v>1668</v>
      </c>
      <c r="E584">
        <v>5</v>
      </c>
      <c r="F584" t="str">
        <f>_xlfn.XLOOKUP(orders!C584,customers!A584:A2704,customers!B584:B2704,,0)</f>
        <v>Michelle Huthwaite</v>
      </c>
      <c r="G584" t="str">
        <v>Consumer</v>
      </c>
      <c r="H584" t="str">
        <v>Seattle</v>
      </c>
      <c r="I584" t="str">
        <v>Washington</v>
      </c>
      <c r="J584" t="str">
        <v>West</v>
      </c>
      <c r="K584" t="str">
        <f>INDEX(products!$A$1:$G$2122,MATCH(orders!$D584,products!$A$1:$A$2122,0),MATCH(orders!K$1,products!$A$1:$G$1,0))</f>
        <v>BkCs</v>
      </c>
      <c r="L584" s="3">
        <f>INDEX(products!$A$1:$G$2122,MATCH(orders!$D584,products!$A$1:$A$2122,0),MATCH(orders!L$1,products!$A$1:$G$1,0))</f>
        <v>500.98000000000008</v>
      </c>
      <c r="M584">
        <f>INDEX(products!$A$1:$G$2122,MATCH(orders!$D584,products!$A$1:$A$2122,0),MATCH(orders!M$1,products!$A$1:$G$1,0))</f>
        <v>0.15</v>
      </c>
      <c r="N584" s="3">
        <f t="shared" si="18"/>
        <v>2129.1650000000004</v>
      </c>
      <c r="O584" t="str">
        <f t="shared" si="19"/>
        <v>Book Cases</v>
      </c>
    </row>
    <row r="585" spans="1:15" x14ac:dyDescent="0.55000000000000004">
      <c r="A585" t="s">
        <v>2079</v>
      </c>
      <c r="B585" s="2">
        <v>44482</v>
      </c>
      <c r="C585" t="s">
        <v>2080</v>
      </c>
      <c r="D585" t="s">
        <v>1459</v>
      </c>
      <c r="E585">
        <v>2</v>
      </c>
      <c r="F585" t="str">
        <f>_xlfn.XLOOKUP(orders!C585,customers!A585:A2705,customers!B585:B2705,,0)</f>
        <v>Michelle Huthwaite</v>
      </c>
      <c r="G585" t="str">
        <v>Consumer</v>
      </c>
      <c r="H585" t="str">
        <v>Seattle</v>
      </c>
      <c r="I585" t="str">
        <v>Washington</v>
      </c>
      <c r="J585" t="str">
        <v>West</v>
      </c>
      <c r="K585" t="str">
        <f>INDEX(products!$A$1:$G$2122,MATCH(orders!$D585,products!$A$1:$A$2122,0),MATCH(orders!K$1,products!$A$1:$G$1,0))</f>
        <v>Cha</v>
      </c>
      <c r="L585" s="3">
        <f>INDEX(products!$A$1:$G$2122,MATCH(orders!$D585,products!$A$1:$A$2122,0),MATCH(orders!L$1,products!$A$1:$G$1,0))</f>
        <v>350.98</v>
      </c>
      <c r="M585">
        <f>INDEX(products!$A$1:$G$2122,MATCH(orders!$D585,products!$A$1:$A$2122,0),MATCH(orders!M$1,products!$A$1:$G$1,0))</f>
        <v>0</v>
      </c>
      <c r="N585" s="3">
        <f t="shared" si="18"/>
        <v>701.96</v>
      </c>
      <c r="O585" t="str">
        <f t="shared" si="19"/>
        <v>Chairs</v>
      </c>
    </row>
    <row r="586" spans="1:15" x14ac:dyDescent="0.55000000000000004">
      <c r="A586" t="s">
        <v>2082</v>
      </c>
      <c r="B586" s="2">
        <v>44488</v>
      </c>
      <c r="C586" t="s">
        <v>1324</v>
      </c>
      <c r="D586" t="s">
        <v>2083</v>
      </c>
      <c r="E586">
        <v>6</v>
      </c>
      <c r="F586" t="str">
        <f>_xlfn.XLOOKUP(orders!C586,customers!A586:A2706,customers!B586:B2706,,0)</f>
        <v>Mike Pelletier</v>
      </c>
      <c r="G586" t="str">
        <v>Home Office</v>
      </c>
      <c r="H586" t="str">
        <v>Laguna Niguel</v>
      </c>
      <c r="I586" t="str">
        <v>California</v>
      </c>
      <c r="J586" t="str">
        <v>West</v>
      </c>
      <c r="K586" t="str">
        <f>INDEX(products!$A$1:$G$2122,MATCH(orders!$D586,products!$A$1:$A$2122,0),MATCH(orders!K$1,products!$A$1:$G$1,0))</f>
        <v>Fur</v>
      </c>
      <c r="L586" s="3">
        <f>INDEX(products!$A$1:$G$2122,MATCH(orders!$D586,products!$A$1:$A$2122,0),MATCH(orders!L$1,products!$A$1:$G$1,0))</f>
        <v>30.930000000000003</v>
      </c>
      <c r="M586">
        <f>INDEX(products!$A$1:$G$2122,MATCH(orders!$D586,products!$A$1:$A$2122,0),MATCH(orders!M$1,products!$A$1:$G$1,0))</f>
        <v>0</v>
      </c>
      <c r="N586" s="3">
        <f t="shared" si="18"/>
        <v>185.58</v>
      </c>
      <c r="O586" t="str">
        <f t="shared" si="19"/>
        <v>Furnishings</v>
      </c>
    </row>
    <row r="587" spans="1:15" x14ac:dyDescent="0.55000000000000004">
      <c r="A587" t="s">
        <v>2082</v>
      </c>
      <c r="B587" s="2">
        <v>43584</v>
      </c>
      <c r="C587" t="s">
        <v>1324</v>
      </c>
      <c r="D587" t="s">
        <v>880</v>
      </c>
      <c r="E587">
        <v>3</v>
      </c>
      <c r="F587" t="str">
        <f>_xlfn.XLOOKUP(orders!C587,customers!A587:A2707,customers!B587:B2707,,0)</f>
        <v>Mike Pelletier</v>
      </c>
      <c r="G587" t="str">
        <v>Home Office</v>
      </c>
      <c r="H587" t="str">
        <v>Laguna Niguel</v>
      </c>
      <c r="I587" t="str">
        <v>California</v>
      </c>
      <c r="J587" t="str">
        <v>West</v>
      </c>
      <c r="K587" t="str">
        <f>INDEX(products!$A$1:$G$2122,MATCH(orders!$D587,products!$A$1:$A$2122,0),MATCH(orders!K$1,products!$A$1:$G$1,0))</f>
        <v>Tab</v>
      </c>
      <c r="L587" s="3">
        <f>INDEX(products!$A$1:$G$2122,MATCH(orders!$D587,products!$A$1:$A$2122,0),MATCH(orders!L$1,products!$A$1:$G$1,0))</f>
        <v>71.37</v>
      </c>
      <c r="M587">
        <f>INDEX(products!$A$1:$G$2122,MATCH(orders!$D587,products!$A$1:$A$2122,0),MATCH(orders!M$1,products!$A$1:$G$1,0))</f>
        <v>0.3</v>
      </c>
      <c r="N587" s="3">
        <f t="shared" si="18"/>
        <v>149.87700000000001</v>
      </c>
      <c r="O587" t="str">
        <f t="shared" si="19"/>
        <v>Tables</v>
      </c>
    </row>
    <row r="588" spans="1:15" x14ac:dyDescent="0.55000000000000004">
      <c r="A588" t="s">
        <v>2082</v>
      </c>
      <c r="B588" s="2">
        <v>43750</v>
      </c>
      <c r="C588" t="s">
        <v>1324</v>
      </c>
      <c r="D588" t="s">
        <v>672</v>
      </c>
      <c r="E588">
        <v>3</v>
      </c>
      <c r="F588" t="str">
        <f>_xlfn.XLOOKUP(orders!C588,customers!A588:A2708,customers!B588:B2708,,0)</f>
        <v>Mike Pelletier</v>
      </c>
      <c r="G588" t="str">
        <v>Home Office</v>
      </c>
      <c r="H588" t="str">
        <v>Laguna Niguel</v>
      </c>
      <c r="I588" t="str">
        <v>California</v>
      </c>
      <c r="J588" t="str">
        <v>West</v>
      </c>
      <c r="K588" t="str">
        <f>INDEX(products!$A$1:$G$2122,MATCH(orders!$D588,products!$A$1:$A$2122,0),MATCH(orders!K$1,products!$A$1:$G$1,0))</f>
        <v>Tab</v>
      </c>
      <c r="L588" s="3">
        <f>INDEX(products!$A$1:$G$2122,MATCH(orders!$D588,products!$A$1:$A$2122,0),MATCH(orders!L$1,products!$A$1:$G$1,0))</f>
        <v>217.85</v>
      </c>
      <c r="M588">
        <f>INDEX(products!$A$1:$G$2122,MATCH(orders!$D588,products!$A$1:$A$2122,0),MATCH(orders!M$1,products!$A$1:$G$1,0))</f>
        <v>0.5</v>
      </c>
      <c r="N588" s="3">
        <f t="shared" si="18"/>
        <v>326.77499999999998</v>
      </c>
      <c r="O588" t="str">
        <f t="shared" si="19"/>
        <v>Tables</v>
      </c>
    </row>
    <row r="589" spans="1:15" x14ac:dyDescent="0.55000000000000004">
      <c r="A589" t="s">
        <v>2085</v>
      </c>
      <c r="B589" s="2">
        <v>44335</v>
      </c>
      <c r="C589" t="s">
        <v>2086</v>
      </c>
      <c r="D589" t="s">
        <v>228</v>
      </c>
      <c r="E589">
        <v>1</v>
      </c>
      <c r="F589" t="str">
        <f>_xlfn.XLOOKUP(orders!C589,customers!A589:A2709,customers!B589:B2709,,0)</f>
        <v>Daniel Raglin</v>
      </c>
      <c r="G589" t="str">
        <v>Home Office</v>
      </c>
      <c r="H589" t="str">
        <v>Franklin</v>
      </c>
      <c r="I589" t="str">
        <v>Massachusetts</v>
      </c>
      <c r="J589" t="str">
        <v>East</v>
      </c>
      <c r="K589" t="str">
        <f>INDEX(products!$A$1:$G$2122,MATCH(orders!$D589,products!$A$1:$A$2122,0),MATCH(orders!K$1,products!$A$1:$G$1,0))</f>
        <v>Cha</v>
      </c>
      <c r="L589" s="3">
        <f>INDEX(products!$A$1:$G$2122,MATCH(orders!$D589,products!$A$1:$A$2122,0),MATCH(orders!L$1,products!$A$1:$G$1,0))</f>
        <v>60.74</v>
      </c>
      <c r="M589">
        <f>INDEX(products!$A$1:$G$2122,MATCH(orders!$D589,products!$A$1:$A$2122,0),MATCH(orders!M$1,products!$A$1:$G$1,0))</f>
        <v>0.2</v>
      </c>
      <c r="N589" s="3">
        <f t="shared" si="18"/>
        <v>48.592000000000006</v>
      </c>
      <c r="O589" t="str">
        <f t="shared" si="19"/>
        <v>Chairs</v>
      </c>
    </row>
    <row r="590" spans="1:15" x14ac:dyDescent="0.55000000000000004">
      <c r="A590" t="s">
        <v>2085</v>
      </c>
      <c r="B590" s="2">
        <v>44380</v>
      </c>
      <c r="C590" t="s">
        <v>2086</v>
      </c>
      <c r="D590" t="s">
        <v>1769</v>
      </c>
      <c r="E590">
        <v>2</v>
      </c>
      <c r="F590" t="str">
        <f>_xlfn.XLOOKUP(orders!C590,customers!A590:A2710,customers!B590:B2710,,0)</f>
        <v>Daniel Raglin</v>
      </c>
      <c r="G590" t="str">
        <v>Home Office</v>
      </c>
      <c r="H590" t="str">
        <v>Franklin</v>
      </c>
      <c r="I590" t="str">
        <v>Massachusetts</v>
      </c>
      <c r="J590" t="str">
        <v>East</v>
      </c>
      <c r="K590" t="str">
        <f>INDEX(products!$A$1:$G$2122,MATCH(orders!$D590,products!$A$1:$A$2122,0),MATCH(orders!K$1,products!$A$1:$G$1,0))</f>
        <v>Fur</v>
      </c>
      <c r="L590" s="3">
        <f>INDEX(products!$A$1:$G$2122,MATCH(orders!$D590,products!$A$1:$A$2122,0),MATCH(orders!L$1,products!$A$1:$G$1,0))</f>
        <v>62.18</v>
      </c>
      <c r="M590">
        <f>INDEX(products!$A$1:$G$2122,MATCH(orders!$D590,products!$A$1:$A$2122,0),MATCH(orders!M$1,products!$A$1:$G$1,0))</f>
        <v>0</v>
      </c>
      <c r="N590" s="3">
        <f t="shared" si="18"/>
        <v>124.36</v>
      </c>
      <c r="O590" t="str">
        <f t="shared" si="19"/>
        <v>Furnishings</v>
      </c>
    </row>
    <row r="591" spans="1:15" x14ac:dyDescent="0.55000000000000004">
      <c r="A591" t="s">
        <v>2088</v>
      </c>
      <c r="B591" s="2">
        <v>43869</v>
      </c>
      <c r="C591" t="s">
        <v>2089</v>
      </c>
      <c r="D591" t="s">
        <v>266</v>
      </c>
      <c r="E591">
        <v>3</v>
      </c>
      <c r="F591" t="str">
        <f>_xlfn.XLOOKUP(orders!C591,customers!A591:A2711,customers!B591:B2711,,0)</f>
        <v>Darrin Martin</v>
      </c>
      <c r="G591" t="str">
        <v>Consumer</v>
      </c>
      <c r="H591" t="str">
        <v>Encinitas</v>
      </c>
      <c r="I591" t="str">
        <v>California</v>
      </c>
      <c r="J591" t="str">
        <v>West</v>
      </c>
      <c r="K591" t="str">
        <f>INDEX(products!$A$1:$G$2122,MATCH(orders!$D591,products!$A$1:$A$2122,0),MATCH(orders!K$1,products!$A$1:$G$1,0))</f>
        <v>Tab</v>
      </c>
      <c r="L591" s="3">
        <f>INDEX(products!$A$1:$G$2122,MATCH(orders!$D591,products!$A$1:$A$2122,0),MATCH(orders!L$1,products!$A$1:$G$1,0))</f>
        <v>124.49000000000001</v>
      </c>
      <c r="M591">
        <f>INDEX(products!$A$1:$G$2122,MATCH(orders!$D591,products!$A$1:$A$2122,0),MATCH(orders!M$1,products!$A$1:$G$1,0))</f>
        <v>0</v>
      </c>
      <c r="N591" s="3">
        <f t="shared" si="18"/>
        <v>373.47</v>
      </c>
      <c r="O591" t="str">
        <f t="shared" si="19"/>
        <v>Tables</v>
      </c>
    </row>
    <row r="592" spans="1:15" x14ac:dyDescent="0.55000000000000004">
      <c r="A592" t="s">
        <v>2091</v>
      </c>
      <c r="B592" s="2">
        <v>44120</v>
      </c>
      <c r="C592" t="s">
        <v>513</v>
      </c>
      <c r="D592" t="s">
        <v>709</v>
      </c>
      <c r="E592">
        <v>2</v>
      </c>
      <c r="F592" t="str">
        <f>_xlfn.XLOOKUP(orders!C592,customers!A592:A2712,customers!B592:B2712,,0)</f>
        <v>Michelle Tran</v>
      </c>
      <c r="G592" t="str">
        <v>Home Office</v>
      </c>
      <c r="H592" t="str">
        <v>Los Angeles</v>
      </c>
      <c r="I592" t="str">
        <v>California</v>
      </c>
      <c r="J592" t="str">
        <v>West</v>
      </c>
      <c r="K592" t="str">
        <f>INDEX(products!$A$1:$G$2122,MATCH(orders!$D592,products!$A$1:$A$2122,0),MATCH(orders!K$1,products!$A$1:$G$1,0))</f>
        <v>BkCs</v>
      </c>
      <c r="L592" s="3">
        <f>INDEX(products!$A$1:$G$2122,MATCH(orders!$D592,products!$A$1:$A$2122,0),MATCH(orders!L$1,products!$A$1:$G$1,0))</f>
        <v>220.97999999999996</v>
      </c>
      <c r="M592">
        <f>INDEX(products!$A$1:$G$2122,MATCH(orders!$D592,products!$A$1:$A$2122,0),MATCH(orders!M$1,products!$A$1:$G$1,0))</f>
        <v>0.2</v>
      </c>
      <c r="N592" s="3">
        <f t="shared" si="18"/>
        <v>353.56799999999998</v>
      </c>
      <c r="O592" t="str">
        <f t="shared" si="19"/>
        <v>Book Cases</v>
      </c>
    </row>
    <row r="593" spans="1:15" x14ac:dyDescent="0.55000000000000004">
      <c r="A593" t="s">
        <v>2092</v>
      </c>
      <c r="B593" s="2">
        <v>44127</v>
      </c>
      <c r="C593" t="s">
        <v>721</v>
      </c>
      <c r="D593" t="s">
        <v>548</v>
      </c>
      <c r="E593">
        <v>4</v>
      </c>
      <c r="F593" t="str">
        <f>_xlfn.XLOOKUP(orders!C593,customers!A593:A2713,customers!B593:B2713,,0)</f>
        <v>Christine Kargatis</v>
      </c>
      <c r="G593" t="str">
        <v>Home Office</v>
      </c>
      <c r="H593" t="str">
        <v>Orem</v>
      </c>
      <c r="I593" t="str">
        <v>Utah</v>
      </c>
      <c r="J593" t="str">
        <v>West</v>
      </c>
      <c r="K593" t="str">
        <f>INDEX(products!$A$1:$G$2122,MATCH(orders!$D593,products!$A$1:$A$2122,0),MATCH(orders!K$1,products!$A$1:$G$1,0))</f>
        <v>Cha</v>
      </c>
      <c r="L593" s="3">
        <f>INDEX(products!$A$1:$G$2122,MATCH(orders!$D593,products!$A$1:$A$2122,0),MATCH(orders!L$1,products!$A$1:$G$1,0))</f>
        <v>284.98</v>
      </c>
      <c r="M593">
        <f>INDEX(products!$A$1:$G$2122,MATCH(orders!$D593,products!$A$1:$A$2122,0),MATCH(orders!M$1,products!$A$1:$G$1,0))</f>
        <v>0.2</v>
      </c>
      <c r="N593" s="3">
        <f t="shared" si="18"/>
        <v>911.93600000000015</v>
      </c>
      <c r="O593" t="str">
        <f t="shared" si="19"/>
        <v>Chairs</v>
      </c>
    </row>
    <row r="594" spans="1:15" x14ac:dyDescent="0.55000000000000004">
      <c r="A594" t="s">
        <v>2094</v>
      </c>
      <c r="B594" s="2">
        <v>44265</v>
      </c>
      <c r="C594" t="s">
        <v>1132</v>
      </c>
      <c r="D594" t="s">
        <v>629</v>
      </c>
      <c r="E594">
        <v>8</v>
      </c>
      <c r="F594" t="str">
        <f>_xlfn.XLOOKUP(orders!C594,customers!A594:A2714,customers!B594:B2714,,0)</f>
        <v>Brooke Gillingham</v>
      </c>
      <c r="G594" t="str">
        <v>Corporate</v>
      </c>
      <c r="H594" t="str">
        <v>Louisville</v>
      </c>
      <c r="I594" t="str">
        <v>Colorado</v>
      </c>
      <c r="J594" t="str">
        <v>West</v>
      </c>
      <c r="K594" t="str">
        <f>INDEX(products!$A$1:$G$2122,MATCH(orders!$D594,products!$A$1:$A$2122,0),MATCH(orders!K$1,products!$A$1:$G$1,0))</f>
        <v>Cha</v>
      </c>
      <c r="L594" s="3">
        <f>INDEX(products!$A$1:$G$2122,MATCH(orders!$D594,products!$A$1:$A$2122,0),MATCH(orders!L$1,products!$A$1:$G$1,0))</f>
        <v>150.97999999999999</v>
      </c>
      <c r="M594">
        <f>INDEX(products!$A$1:$G$2122,MATCH(orders!$D594,products!$A$1:$A$2122,0),MATCH(orders!M$1,products!$A$1:$G$1,0))</f>
        <v>0</v>
      </c>
      <c r="N594" s="3">
        <f t="shared" si="18"/>
        <v>1207.8399999999999</v>
      </c>
      <c r="O594" t="str">
        <f t="shared" si="19"/>
        <v>Chairs</v>
      </c>
    </row>
    <row r="595" spans="1:15" x14ac:dyDescent="0.55000000000000004">
      <c r="A595" t="s">
        <v>2096</v>
      </c>
      <c r="B595" s="2">
        <v>44384</v>
      </c>
      <c r="C595" t="s">
        <v>2097</v>
      </c>
      <c r="D595" t="s">
        <v>2099</v>
      </c>
      <c r="E595">
        <v>6</v>
      </c>
      <c r="F595" t="str">
        <f>_xlfn.XLOOKUP(orders!C595,customers!A595:A2715,customers!B595:B2715,,0)</f>
        <v>Denise Monton</v>
      </c>
      <c r="G595" t="str">
        <v>Corporate</v>
      </c>
      <c r="H595" t="str">
        <v>Roswell</v>
      </c>
      <c r="I595" t="str">
        <v>Georgia</v>
      </c>
      <c r="J595" t="str">
        <v>South</v>
      </c>
      <c r="K595" t="str">
        <f>INDEX(products!$A$1:$G$2122,MATCH(orders!$D595,products!$A$1:$A$2122,0),MATCH(orders!K$1,products!$A$1:$G$1,0))</f>
        <v>Fur</v>
      </c>
      <c r="L595" s="3">
        <f>INDEX(products!$A$1:$G$2122,MATCH(orders!$D595,products!$A$1:$A$2122,0),MATCH(orders!L$1,products!$A$1:$G$1,0))</f>
        <v>9.3800000000000008</v>
      </c>
      <c r="M595">
        <f>INDEX(products!$A$1:$G$2122,MATCH(orders!$D595,products!$A$1:$A$2122,0),MATCH(orders!M$1,products!$A$1:$G$1,0))</f>
        <v>0</v>
      </c>
      <c r="N595" s="3">
        <f t="shared" si="18"/>
        <v>56.28</v>
      </c>
      <c r="O595" t="str">
        <f t="shared" si="19"/>
        <v>Furnishings</v>
      </c>
    </row>
    <row r="596" spans="1:15" x14ac:dyDescent="0.55000000000000004">
      <c r="A596" t="s">
        <v>2101</v>
      </c>
      <c r="B596" s="2">
        <v>44232</v>
      </c>
      <c r="C596" t="s">
        <v>1854</v>
      </c>
      <c r="D596" t="s">
        <v>2102</v>
      </c>
      <c r="E596">
        <v>1</v>
      </c>
      <c r="F596" t="str">
        <f>_xlfn.XLOOKUP(orders!C596,customers!A596:A2716,customers!B596:B2716,,0)</f>
        <v>Susan Vittorini</v>
      </c>
      <c r="G596" t="str">
        <v>Consumer</v>
      </c>
      <c r="H596" t="str">
        <v>Fairfield</v>
      </c>
      <c r="I596" t="str">
        <v>Ohio</v>
      </c>
      <c r="J596" t="str">
        <v>East</v>
      </c>
      <c r="K596" t="str">
        <f>INDEX(products!$A$1:$G$2122,MATCH(orders!$D596,products!$A$1:$A$2122,0),MATCH(orders!K$1,products!$A$1:$G$1,0))</f>
        <v>Fur</v>
      </c>
      <c r="L596" s="3">
        <f>INDEX(products!$A$1:$G$2122,MATCH(orders!$D596,products!$A$1:$A$2122,0),MATCH(orders!L$1,products!$A$1:$G$1,0))</f>
        <v>14.98</v>
      </c>
      <c r="M596">
        <f>INDEX(products!$A$1:$G$2122,MATCH(orders!$D596,products!$A$1:$A$2122,0),MATCH(orders!M$1,products!$A$1:$G$1,0))</f>
        <v>0</v>
      </c>
      <c r="N596" s="3">
        <f t="shared" si="18"/>
        <v>14.98</v>
      </c>
      <c r="O596" t="str">
        <f t="shared" si="19"/>
        <v>Furnishings</v>
      </c>
    </row>
    <row r="597" spans="1:15" x14ac:dyDescent="0.55000000000000004">
      <c r="A597" t="s">
        <v>2101</v>
      </c>
      <c r="B597" s="2">
        <v>44176</v>
      </c>
      <c r="C597" t="s">
        <v>1854</v>
      </c>
      <c r="D597" t="s">
        <v>634</v>
      </c>
      <c r="E597">
        <v>4</v>
      </c>
      <c r="F597" t="str">
        <f>_xlfn.XLOOKUP(orders!C597,customers!A597:A2717,customers!B597:B2717,,0)</f>
        <v>Susan Vittorini</v>
      </c>
      <c r="G597" t="str">
        <v>Consumer</v>
      </c>
      <c r="H597" t="str">
        <v>Fairfield</v>
      </c>
      <c r="I597" t="str">
        <v>Ohio</v>
      </c>
      <c r="J597" t="str">
        <v>East</v>
      </c>
      <c r="K597" t="str">
        <f>INDEX(products!$A$1:$G$2122,MATCH(orders!$D597,products!$A$1:$A$2122,0),MATCH(orders!K$1,products!$A$1:$G$1,0))</f>
        <v>Fur</v>
      </c>
      <c r="L597" s="3">
        <f>INDEX(products!$A$1:$G$2122,MATCH(orders!$D597,products!$A$1:$A$2122,0),MATCH(orders!L$1,products!$A$1:$G$1,0))</f>
        <v>5.08</v>
      </c>
      <c r="M597">
        <f>INDEX(products!$A$1:$G$2122,MATCH(orders!$D597,products!$A$1:$A$2122,0),MATCH(orders!M$1,products!$A$1:$G$1,0))</f>
        <v>0</v>
      </c>
      <c r="N597" s="3">
        <f t="shared" si="18"/>
        <v>20.32</v>
      </c>
      <c r="O597" t="str">
        <f t="shared" si="19"/>
        <v>Furnishings</v>
      </c>
    </row>
    <row r="598" spans="1:15" x14ac:dyDescent="0.55000000000000004">
      <c r="A598" t="s">
        <v>2104</v>
      </c>
      <c r="B598" s="2">
        <v>44694</v>
      </c>
      <c r="C598" t="s">
        <v>372</v>
      </c>
      <c r="D598" t="s">
        <v>532</v>
      </c>
      <c r="E598">
        <v>4</v>
      </c>
      <c r="F598" t="str">
        <f>_xlfn.XLOOKUP(orders!C598,customers!A598:A2718,customers!B598:B2718,,0)</f>
        <v>Don Jones</v>
      </c>
      <c r="G598" t="str">
        <v>Corporate</v>
      </c>
      <c r="H598" t="str">
        <v>Murfreesboro</v>
      </c>
      <c r="I598" t="str">
        <v>Tennessee</v>
      </c>
      <c r="J598" t="str">
        <v>South</v>
      </c>
      <c r="K598" t="str">
        <f>INDEX(products!$A$1:$G$2122,MATCH(orders!$D598,products!$A$1:$A$2122,0),MATCH(orders!K$1,products!$A$1:$G$1,0))</f>
        <v>Cha</v>
      </c>
      <c r="L598" s="3">
        <f>INDEX(products!$A$1:$G$2122,MATCH(orders!$D598,products!$A$1:$A$2122,0),MATCH(orders!L$1,products!$A$1:$G$1,0))</f>
        <v>500.98</v>
      </c>
      <c r="M598">
        <f>INDEX(products!$A$1:$G$2122,MATCH(orders!$D598,products!$A$1:$A$2122,0),MATCH(orders!M$1,products!$A$1:$G$1,0))</f>
        <v>0.2</v>
      </c>
      <c r="N598" s="3">
        <f t="shared" si="18"/>
        <v>1603.1360000000002</v>
      </c>
      <c r="O598" t="str">
        <f t="shared" si="19"/>
        <v>Chairs</v>
      </c>
    </row>
    <row r="599" spans="1:15" x14ac:dyDescent="0.55000000000000004">
      <c r="A599" t="s">
        <v>2105</v>
      </c>
      <c r="B599" s="2">
        <v>43761</v>
      </c>
      <c r="C599" t="s">
        <v>2106</v>
      </c>
      <c r="D599" t="s">
        <v>1505</v>
      </c>
      <c r="E599">
        <v>2</v>
      </c>
      <c r="F599" t="str">
        <f>_xlfn.XLOOKUP(orders!C599,customers!A599:A2719,customers!B599:B2719,,0)</f>
        <v>Christopher Conant</v>
      </c>
      <c r="G599" t="str">
        <v>Consumer</v>
      </c>
      <c r="H599" t="str">
        <v>Fayetteville</v>
      </c>
      <c r="I599" t="str">
        <v>North Carolina</v>
      </c>
      <c r="J599" t="str">
        <v>South</v>
      </c>
      <c r="K599" t="str">
        <f>INDEX(products!$A$1:$G$2122,MATCH(orders!$D599,products!$A$1:$A$2122,0),MATCH(orders!K$1,products!$A$1:$G$1,0))</f>
        <v>Cha</v>
      </c>
      <c r="L599" s="3">
        <f>INDEX(products!$A$1:$G$2122,MATCH(orders!$D599,products!$A$1:$A$2122,0),MATCH(orders!L$1,products!$A$1:$G$1,0))</f>
        <v>140.81</v>
      </c>
      <c r="M599">
        <f>INDEX(products!$A$1:$G$2122,MATCH(orders!$D599,products!$A$1:$A$2122,0),MATCH(orders!M$1,products!$A$1:$G$1,0))</f>
        <v>0</v>
      </c>
      <c r="N599" s="3">
        <f t="shared" si="18"/>
        <v>281.62</v>
      </c>
      <c r="O599" t="str">
        <f t="shared" si="19"/>
        <v>Chairs</v>
      </c>
    </row>
    <row r="600" spans="1:15" x14ac:dyDescent="0.55000000000000004">
      <c r="A600" t="s">
        <v>2108</v>
      </c>
      <c r="B600" s="2">
        <v>44085</v>
      </c>
      <c r="C600" t="s">
        <v>2109</v>
      </c>
      <c r="D600" t="s">
        <v>253</v>
      </c>
      <c r="E600">
        <v>9</v>
      </c>
      <c r="F600" t="str">
        <f>_xlfn.XLOOKUP(orders!C600,customers!A600:A2720,customers!B600:B2720,,0)</f>
        <v>Shahid Collister</v>
      </c>
      <c r="G600" t="str">
        <v>Consumer</v>
      </c>
      <c r="H600" t="str">
        <v>Atlanta</v>
      </c>
      <c r="I600" t="str">
        <v>Georgia</v>
      </c>
      <c r="J600" t="str">
        <v>South</v>
      </c>
      <c r="K600" t="str">
        <f>INDEX(products!$A$1:$G$2122,MATCH(orders!$D600,products!$A$1:$A$2122,0),MATCH(orders!K$1,products!$A$1:$G$1,0))</f>
        <v>BkCs</v>
      </c>
      <c r="L600" s="3">
        <f>INDEX(products!$A$1:$G$2122,MATCH(orders!$D600,products!$A$1:$A$2122,0),MATCH(orders!L$1,products!$A$1:$G$1,0))</f>
        <v>180.98</v>
      </c>
      <c r="M600">
        <f>INDEX(products!$A$1:$G$2122,MATCH(orders!$D600,products!$A$1:$A$2122,0),MATCH(orders!M$1,products!$A$1:$G$1,0))</f>
        <v>0.5</v>
      </c>
      <c r="N600" s="3">
        <f t="shared" si="18"/>
        <v>814.41</v>
      </c>
      <c r="O600" t="str">
        <f t="shared" si="19"/>
        <v>Book Cases</v>
      </c>
    </row>
    <row r="601" spans="1:15" x14ac:dyDescent="0.55000000000000004">
      <c r="A601" t="s">
        <v>2112</v>
      </c>
      <c r="B601" s="2">
        <v>43737</v>
      </c>
      <c r="C601" t="s">
        <v>198</v>
      </c>
      <c r="D601" t="s">
        <v>2113</v>
      </c>
      <c r="E601">
        <v>2</v>
      </c>
      <c r="F601" t="str">
        <f>_xlfn.XLOOKUP(orders!C601,customers!A601:A2721,customers!B601:B2721,,0)</f>
        <v>Lena Creighton</v>
      </c>
      <c r="G601" t="str">
        <v>Consumer</v>
      </c>
      <c r="H601" t="str">
        <v>Roseville</v>
      </c>
      <c r="I601" t="str">
        <v>California</v>
      </c>
      <c r="J601" t="str">
        <v>West</v>
      </c>
      <c r="K601" t="str">
        <f>INDEX(products!$A$1:$G$2122,MATCH(orders!$D601,products!$A$1:$A$2122,0),MATCH(orders!K$1,products!$A$1:$G$1,0))</f>
        <v>Fur</v>
      </c>
      <c r="L601" s="3">
        <f>INDEX(products!$A$1:$G$2122,MATCH(orders!$D601,products!$A$1:$A$2122,0),MATCH(orders!L$1,products!$A$1:$G$1,0))</f>
        <v>10.68</v>
      </c>
      <c r="M601">
        <f>INDEX(products!$A$1:$G$2122,MATCH(orders!$D601,products!$A$1:$A$2122,0),MATCH(orders!M$1,products!$A$1:$G$1,0))</f>
        <v>0.2</v>
      </c>
      <c r="N601" s="3">
        <f t="shared" si="18"/>
        <v>17.088000000000001</v>
      </c>
      <c r="O601" t="str">
        <f t="shared" si="19"/>
        <v>Furnishings</v>
      </c>
    </row>
    <row r="602" spans="1:15" x14ac:dyDescent="0.55000000000000004">
      <c r="A602" t="s">
        <v>2115</v>
      </c>
      <c r="B602" s="2">
        <v>44258</v>
      </c>
      <c r="C602" t="s">
        <v>2116</v>
      </c>
      <c r="D602" t="s">
        <v>641</v>
      </c>
      <c r="E602">
        <v>3</v>
      </c>
      <c r="F602" t="str">
        <f>_xlfn.XLOOKUP(orders!C602,customers!A602:A2722,customers!B602:B2722,,0)</f>
        <v>Beth Fritzler</v>
      </c>
      <c r="G602" t="str">
        <v>Corporate</v>
      </c>
      <c r="H602" t="str">
        <v>Tucson</v>
      </c>
      <c r="I602" t="str">
        <v>Arizona</v>
      </c>
      <c r="J602" t="str">
        <v>West</v>
      </c>
      <c r="K602" t="str">
        <f>INDEX(products!$A$1:$G$2122,MATCH(orders!$D602,products!$A$1:$A$2122,0),MATCH(orders!K$1,products!$A$1:$G$1,0))</f>
        <v>Cha</v>
      </c>
      <c r="L602" s="3">
        <f>INDEX(products!$A$1:$G$2122,MATCH(orders!$D602,products!$A$1:$A$2122,0),MATCH(orders!L$1,products!$A$1:$G$1,0))</f>
        <v>130.97999999999999</v>
      </c>
      <c r="M602">
        <f>INDEX(products!$A$1:$G$2122,MATCH(orders!$D602,products!$A$1:$A$2122,0),MATCH(orders!M$1,products!$A$1:$G$1,0))</f>
        <v>0</v>
      </c>
      <c r="N602" s="3">
        <f t="shared" si="18"/>
        <v>392.93999999999994</v>
      </c>
      <c r="O602" t="str">
        <f t="shared" si="19"/>
        <v>Chairs</v>
      </c>
    </row>
    <row r="603" spans="1:15" x14ac:dyDescent="0.55000000000000004">
      <c r="A603" t="s">
        <v>2118</v>
      </c>
      <c r="B603" s="2">
        <v>44523</v>
      </c>
      <c r="C603" t="s">
        <v>2119</v>
      </c>
      <c r="D603" t="s">
        <v>1252</v>
      </c>
      <c r="E603">
        <v>2</v>
      </c>
      <c r="F603" t="str">
        <f>_xlfn.XLOOKUP(orders!C603,customers!A603:A2723,customers!B603:B2723,,0)</f>
        <v>Tamara Dahlen</v>
      </c>
      <c r="G603" t="str">
        <v>Consumer</v>
      </c>
      <c r="H603" t="str">
        <v>San Diego</v>
      </c>
      <c r="I603" t="str">
        <v>California</v>
      </c>
      <c r="J603" t="str">
        <v>West</v>
      </c>
      <c r="K603" t="str">
        <f>INDEX(products!$A$1:$G$2122,MATCH(orders!$D603,products!$A$1:$A$2122,0),MATCH(orders!K$1,products!$A$1:$G$1,0))</f>
        <v>Cha</v>
      </c>
      <c r="L603" s="3">
        <f>INDEX(products!$A$1:$G$2122,MATCH(orders!$D603,products!$A$1:$A$2122,0),MATCH(orders!L$1,products!$A$1:$G$1,0))</f>
        <v>95.98</v>
      </c>
      <c r="M603">
        <f>INDEX(products!$A$1:$G$2122,MATCH(orders!$D603,products!$A$1:$A$2122,0),MATCH(orders!M$1,products!$A$1:$G$1,0))</f>
        <v>0.3</v>
      </c>
      <c r="N603" s="3">
        <f t="shared" si="18"/>
        <v>134.37199999999999</v>
      </c>
      <c r="O603" t="str">
        <f t="shared" si="19"/>
        <v>Chairs</v>
      </c>
    </row>
    <row r="604" spans="1:15" x14ac:dyDescent="0.55000000000000004">
      <c r="A604" t="s">
        <v>2118</v>
      </c>
      <c r="B604" s="2">
        <v>44506</v>
      </c>
      <c r="C604" t="s">
        <v>2119</v>
      </c>
      <c r="D604" t="s">
        <v>395</v>
      </c>
      <c r="E604">
        <v>7</v>
      </c>
      <c r="F604" t="str">
        <f>_xlfn.XLOOKUP(orders!C604,customers!A604:A2724,customers!B604:B2724,,0)</f>
        <v>Tamara Dahlen</v>
      </c>
      <c r="G604" t="str">
        <v>Consumer</v>
      </c>
      <c r="H604" t="str">
        <v>San Diego</v>
      </c>
      <c r="I604" t="str">
        <v>California</v>
      </c>
      <c r="J604" t="str">
        <v>West</v>
      </c>
      <c r="K604" t="str">
        <f>INDEX(products!$A$1:$G$2122,MATCH(orders!$D604,products!$A$1:$A$2122,0),MATCH(orders!K$1,products!$A$1:$G$1,0))</f>
        <v>Cha</v>
      </c>
      <c r="L604" s="3">
        <f>INDEX(products!$A$1:$G$2122,MATCH(orders!$D604,products!$A$1:$A$2122,0),MATCH(orders!L$1,products!$A$1:$G$1,0))</f>
        <v>180.98000000000002</v>
      </c>
      <c r="M604">
        <f>INDEX(products!$A$1:$G$2122,MATCH(orders!$D604,products!$A$1:$A$2122,0),MATCH(orders!M$1,products!$A$1:$G$1,0))</f>
        <v>0.1</v>
      </c>
      <c r="N604" s="3">
        <f t="shared" si="18"/>
        <v>1140.1740000000002</v>
      </c>
      <c r="O604" t="str">
        <f t="shared" si="19"/>
        <v>Chairs</v>
      </c>
    </row>
    <row r="605" spans="1:15" x14ac:dyDescent="0.55000000000000004">
      <c r="A605" t="s">
        <v>2121</v>
      </c>
      <c r="B605" s="2">
        <v>44225</v>
      </c>
      <c r="C605" t="s">
        <v>2122</v>
      </c>
      <c r="D605" t="s">
        <v>1044</v>
      </c>
      <c r="E605">
        <v>4</v>
      </c>
      <c r="F605" t="str">
        <f>_xlfn.XLOOKUP(orders!C605,customers!A605:A2725,customers!B605:B2725,,0)</f>
        <v>Berenike Kampe</v>
      </c>
      <c r="G605" t="str">
        <v>Consumer</v>
      </c>
      <c r="H605" t="str">
        <v>San Francisco</v>
      </c>
      <c r="I605" t="str">
        <v>California</v>
      </c>
      <c r="J605" t="str">
        <v>West</v>
      </c>
      <c r="K605" t="str">
        <f>INDEX(products!$A$1:$G$2122,MATCH(orders!$D605,products!$A$1:$A$2122,0),MATCH(orders!K$1,products!$A$1:$G$1,0))</f>
        <v>Fur</v>
      </c>
      <c r="L605" s="3">
        <f>INDEX(products!$A$1:$G$2122,MATCH(orders!$D605,products!$A$1:$A$2122,0),MATCH(orders!L$1,products!$A$1:$G$1,0))</f>
        <v>1.7400000000000002</v>
      </c>
      <c r="M605">
        <f>INDEX(products!$A$1:$G$2122,MATCH(orders!$D605,products!$A$1:$A$2122,0),MATCH(orders!M$1,products!$A$1:$G$1,0))</f>
        <v>0.2</v>
      </c>
      <c r="N605" s="3">
        <f t="shared" si="18"/>
        <v>5.5680000000000014</v>
      </c>
      <c r="O605" t="str">
        <f t="shared" si="19"/>
        <v>Furnishings</v>
      </c>
    </row>
    <row r="606" spans="1:15" x14ac:dyDescent="0.55000000000000004">
      <c r="A606" t="s">
        <v>2124</v>
      </c>
      <c r="B606" s="2">
        <v>44667</v>
      </c>
      <c r="C606" t="s">
        <v>2036</v>
      </c>
      <c r="D606" t="s">
        <v>461</v>
      </c>
      <c r="E606">
        <v>5</v>
      </c>
      <c r="F606" t="str">
        <f>_xlfn.XLOOKUP(orders!C606,customers!A606:A2726,customers!B606:B2726,,0)</f>
        <v>Emily Phan</v>
      </c>
      <c r="G606" t="str">
        <v>Consumer</v>
      </c>
      <c r="H606" t="str">
        <v>Philadelphia</v>
      </c>
      <c r="I606" t="str">
        <v>Pennsylvania</v>
      </c>
      <c r="J606" t="str">
        <v>East</v>
      </c>
      <c r="K606" t="str">
        <f>INDEX(products!$A$1:$G$2122,MATCH(orders!$D606,products!$A$1:$A$2122,0),MATCH(orders!K$1,products!$A$1:$G$1,0))</f>
        <v>Cha</v>
      </c>
      <c r="L606" s="3">
        <f>INDEX(products!$A$1:$G$2122,MATCH(orders!$D606,products!$A$1:$A$2122,0),MATCH(orders!L$1,products!$A$1:$G$1,0))</f>
        <v>76.98</v>
      </c>
      <c r="M606">
        <f>INDEX(products!$A$1:$G$2122,MATCH(orders!$D606,products!$A$1:$A$2122,0),MATCH(orders!M$1,products!$A$1:$G$1,0))</f>
        <v>0.1</v>
      </c>
      <c r="N606" s="3">
        <f t="shared" si="18"/>
        <v>346.41</v>
      </c>
      <c r="O606" t="str">
        <f t="shared" si="19"/>
        <v>Chairs</v>
      </c>
    </row>
    <row r="607" spans="1:15" x14ac:dyDescent="0.55000000000000004">
      <c r="A607" t="s">
        <v>2126</v>
      </c>
      <c r="B607" s="2">
        <v>44401</v>
      </c>
      <c r="C607" t="s">
        <v>2127</v>
      </c>
      <c r="D607" t="s">
        <v>976</v>
      </c>
      <c r="E607">
        <v>2</v>
      </c>
      <c r="F607" t="str">
        <f>_xlfn.XLOOKUP(orders!C607,customers!A607:A2727,customers!B607:B2727,,0)</f>
        <v>Harry Greene</v>
      </c>
      <c r="G607" t="str">
        <v>Consumer</v>
      </c>
      <c r="H607" t="str">
        <v>Lake Charles</v>
      </c>
      <c r="I607" t="str">
        <v>Louisiana</v>
      </c>
      <c r="J607" t="str">
        <v>South</v>
      </c>
      <c r="K607" t="str">
        <f>INDEX(products!$A$1:$G$2122,MATCH(orders!$D607,products!$A$1:$A$2122,0),MATCH(orders!K$1,products!$A$1:$G$1,0))</f>
        <v>Cha</v>
      </c>
      <c r="L607" s="3">
        <f>INDEX(products!$A$1:$G$2122,MATCH(orders!$D607,products!$A$1:$A$2122,0),MATCH(orders!L$1,products!$A$1:$G$1,0))</f>
        <v>25.98</v>
      </c>
      <c r="M607">
        <f>INDEX(products!$A$1:$G$2122,MATCH(orders!$D607,products!$A$1:$A$2122,0),MATCH(orders!M$1,products!$A$1:$G$1,0))</f>
        <v>0.3</v>
      </c>
      <c r="N607" s="3">
        <f t="shared" si="18"/>
        <v>36.372</v>
      </c>
      <c r="O607" t="str">
        <f t="shared" si="19"/>
        <v>Chairs</v>
      </c>
    </row>
    <row r="608" spans="1:15" x14ac:dyDescent="0.55000000000000004">
      <c r="A608" t="s">
        <v>2130</v>
      </c>
      <c r="B608" s="2">
        <v>43688</v>
      </c>
      <c r="C608" t="s">
        <v>1129</v>
      </c>
      <c r="D608" t="s">
        <v>2131</v>
      </c>
      <c r="E608">
        <v>11</v>
      </c>
      <c r="F608" t="str">
        <f>_xlfn.XLOOKUP(orders!C608,customers!A608:A2728,customers!B608:B2728,,0)</f>
        <v>Julie Creighton</v>
      </c>
      <c r="G608" t="str">
        <v>Corporate</v>
      </c>
      <c r="H608" t="str">
        <v>Los Angeles</v>
      </c>
      <c r="I608" t="str">
        <v>California</v>
      </c>
      <c r="J608" t="str">
        <v>West</v>
      </c>
      <c r="K608" t="str">
        <f>INDEX(products!$A$1:$G$2122,MATCH(orders!$D608,products!$A$1:$A$2122,0),MATCH(orders!K$1,products!$A$1:$G$1,0))</f>
        <v>Fur</v>
      </c>
      <c r="L608" s="3">
        <f>INDEX(products!$A$1:$G$2122,MATCH(orders!$D608,products!$A$1:$A$2122,0),MATCH(orders!L$1,products!$A$1:$G$1,0))</f>
        <v>6.28</v>
      </c>
      <c r="M608">
        <f>INDEX(products!$A$1:$G$2122,MATCH(orders!$D608,products!$A$1:$A$2122,0),MATCH(orders!M$1,products!$A$1:$G$1,0))</f>
        <v>0</v>
      </c>
      <c r="N608" s="3">
        <f t="shared" si="18"/>
        <v>69.08</v>
      </c>
      <c r="O608" t="str">
        <f t="shared" si="19"/>
        <v>Furnishings</v>
      </c>
    </row>
    <row r="609" spans="1:15" x14ac:dyDescent="0.55000000000000004">
      <c r="A609" t="s">
        <v>2133</v>
      </c>
      <c r="B609" s="2">
        <v>43669</v>
      </c>
      <c r="C609" t="s">
        <v>1871</v>
      </c>
      <c r="D609" t="s">
        <v>356</v>
      </c>
      <c r="E609">
        <v>2</v>
      </c>
      <c r="F609" t="str">
        <f>_xlfn.XLOOKUP(orders!C609,customers!A609:A2729,customers!B609:B2729,,0)</f>
        <v>Pierre Wener</v>
      </c>
      <c r="G609" t="str">
        <v>Consumer</v>
      </c>
      <c r="H609" t="str">
        <v>Louisville</v>
      </c>
      <c r="I609" t="str">
        <v>Colorado</v>
      </c>
      <c r="J609" t="str">
        <v>West</v>
      </c>
      <c r="K609" t="str">
        <f>INDEX(products!$A$1:$G$2122,MATCH(orders!$D609,products!$A$1:$A$2122,0),MATCH(orders!K$1,products!$A$1:$G$1,0))</f>
        <v>Cha</v>
      </c>
      <c r="L609" s="3">
        <f>INDEX(products!$A$1:$G$2122,MATCH(orders!$D609,products!$A$1:$A$2122,0),MATCH(orders!L$1,products!$A$1:$G$1,0))</f>
        <v>291.72999999999996</v>
      </c>
      <c r="M609">
        <f>INDEX(products!$A$1:$G$2122,MATCH(orders!$D609,products!$A$1:$A$2122,0),MATCH(orders!M$1,products!$A$1:$G$1,0))</f>
        <v>0.2</v>
      </c>
      <c r="N609" s="3">
        <f t="shared" si="18"/>
        <v>466.76799999999997</v>
      </c>
      <c r="O609" t="str">
        <f t="shared" si="19"/>
        <v>Chairs</v>
      </c>
    </row>
    <row r="610" spans="1:15" x14ac:dyDescent="0.55000000000000004">
      <c r="A610" t="s">
        <v>2134</v>
      </c>
      <c r="B610" s="2">
        <v>43991</v>
      </c>
      <c r="C610" t="s">
        <v>1502</v>
      </c>
      <c r="D610" t="s">
        <v>1573</v>
      </c>
      <c r="E610">
        <v>3</v>
      </c>
      <c r="F610" t="str">
        <f>_xlfn.XLOOKUP(orders!C610,customers!A610:A2730,customers!B610:B2730,,0)</f>
        <v>Katharine Harms</v>
      </c>
      <c r="G610" t="str">
        <v>Corporate</v>
      </c>
      <c r="H610" t="str">
        <v>Bowling Green</v>
      </c>
      <c r="I610" t="str">
        <v>Kentucky</v>
      </c>
      <c r="J610" t="str">
        <v>South</v>
      </c>
      <c r="K610" t="str">
        <f>INDEX(products!$A$1:$G$2122,MATCH(orders!$D610,products!$A$1:$A$2122,0),MATCH(orders!K$1,products!$A$1:$G$1,0))</f>
        <v>Cha</v>
      </c>
      <c r="L610" s="3">
        <f>INDEX(products!$A$1:$G$2122,MATCH(orders!$D610,products!$A$1:$A$2122,0),MATCH(orders!L$1,products!$A$1:$G$1,0))</f>
        <v>256.98</v>
      </c>
      <c r="M610">
        <f>INDEX(products!$A$1:$G$2122,MATCH(orders!$D610,products!$A$1:$A$2122,0),MATCH(orders!M$1,products!$A$1:$G$1,0))</f>
        <v>0.1</v>
      </c>
      <c r="N610" s="3">
        <f t="shared" si="18"/>
        <v>693.84600000000012</v>
      </c>
      <c r="O610" t="str">
        <f t="shared" si="19"/>
        <v>Chairs</v>
      </c>
    </row>
    <row r="611" spans="1:15" x14ac:dyDescent="0.55000000000000004">
      <c r="A611" t="s">
        <v>2136</v>
      </c>
      <c r="B611" s="2">
        <v>43883</v>
      </c>
      <c r="C611" t="s">
        <v>2137</v>
      </c>
      <c r="D611" t="s">
        <v>1424</v>
      </c>
      <c r="E611">
        <v>2</v>
      </c>
      <c r="F611" t="str">
        <f>_xlfn.XLOOKUP(orders!C611,customers!A611:A2731,customers!B611:B2731,,0)</f>
        <v>Luke Schmidt</v>
      </c>
      <c r="G611" t="str">
        <v>Corporate</v>
      </c>
      <c r="H611" t="str">
        <v>Philadelphia</v>
      </c>
      <c r="I611" t="str">
        <v>Pennsylvania</v>
      </c>
      <c r="J611" t="str">
        <v>East</v>
      </c>
      <c r="K611" t="str">
        <f>INDEX(products!$A$1:$G$2122,MATCH(orders!$D611,products!$A$1:$A$2122,0),MATCH(orders!K$1,products!$A$1:$G$1,0))</f>
        <v>Fur</v>
      </c>
      <c r="L611" s="3">
        <f>INDEX(products!$A$1:$G$2122,MATCH(orders!$D611,products!$A$1:$A$2122,0),MATCH(orders!L$1,products!$A$1:$G$1,0))</f>
        <v>8.98</v>
      </c>
      <c r="M611">
        <f>INDEX(products!$A$1:$G$2122,MATCH(orders!$D611,products!$A$1:$A$2122,0),MATCH(orders!M$1,products!$A$1:$G$1,0))</f>
        <v>0</v>
      </c>
      <c r="N611" s="3">
        <f t="shared" si="18"/>
        <v>17.96</v>
      </c>
      <c r="O611" t="str">
        <f t="shared" si="19"/>
        <v>Furnishings</v>
      </c>
    </row>
    <row r="612" spans="1:15" x14ac:dyDescent="0.55000000000000004">
      <c r="A612" t="s">
        <v>2136</v>
      </c>
      <c r="B612" s="2">
        <v>44031</v>
      </c>
      <c r="C612" t="s">
        <v>2137</v>
      </c>
      <c r="D612" t="s">
        <v>1241</v>
      </c>
      <c r="E612">
        <v>7</v>
      </c>
      <c r="F612" t="str">
        <f>_xlfn.XLOOKUP(orders!C612,customers!A612:A2732,customers!B612:B2732,,0)</f>
        <v>Luke Schmidt</v>
      </c>
      <c r="G612" t="str">
        <v>Corporate</v>
      </c>
      <c r="H612" t="str">
        <v>Philadelphia</v>
      </c>
      <c r="I612" t="str">
        <v>Pennsylvania</v>
      </c>
      <c r="J612" t="str">
        <v>East</v>
      </c>
      <c r="K612" t="str">
        <f>INDEX(products!$A$1:$G$2122,MATCH(orders!$D612,products!$A$1:$A$2122,0),MATCH(orders!K$1,products!$A$1:$G$1,0))</f>
        <v>Fur</v>
      </c>
      <c r="L612" s="3">
        <f>INDEX(products!$A$1:$G$2122,MATCH(orders!$D612,products!$A$1:$A$2122,0),MATCH(orders!L$1,products!$A$1:$G$1,0))</f>
        <v>12.58</v>
      </c>
      <c r="M612">
        <f>INDEX(products!$A$1:$G$2122,MATCH(orders!$D612,products!$A$1:$A$2122,0),MATCH(orders!M$1,products!$A$1:$G$1,0))</f>
        <v>0</v>
      </c>
      <c r="N612" s="3">
        <f t="shared" si="18"/>
        <v>88.06</v>
      </c>
      <c r="O612" t="str">
        <f t="shared" si="19"/>
        <v>Furnishings</v>
      </c>
    </row>
    <row r="613" spans="1:15" x14ac:dyDescent="0.55000000000000004">
      <c r="A613" t="s">
        <v>2139</v>
      </c>
      <c r="B613" s="2">
        <v>44459</v>
      </c>
      <c r="C613" t="s">
        <v>2140</v>
      </c>
      <c r="D613" t="s">
        <v>2142</v>
      </c>
      <c r="E613">
        <v>1</v>
      </c>
      <c r="F613" t="str">
        <f>_xlfn.XLOOKUP(orders!C613,customers!A613:A2733,customers!B613:B2733,,0)</f>
        <v>Justin MacKendrick</v>
      </c>
      <c r="G613" t="str">
        <v>Consumer</v>
      </c>
      <c r="H613" t="str">
        <v>Watertown</v>
      </c>
      <c r="I613" t="str">
        <v>New York</v>
      </c>
      <c r="J613" t="str">
        <v>East</v>
      </c>
      <c r="K613" t="str">
        <f>INDEX(products!$A$1:$G$2122,MATCH(orders!$D613,products!$A$1:$A$2122,0),MATCH(orders!K$1,products!$A$1:$G$1,0))</f>
        <v>Fur</v>
      </c>
      <c r="L613" s="3">
        <f>INDEX(products!$A$1:$G$2122,MATCH(orders!$D613,products!$A$1:$A$2122,0),MATCH(orders!L$1,products!$A$1:$G$1,0))</f>
        <v>70.709999999999994</v>
      </c>
      <c r="M613">
        <f>INDEX(products!$A$1:$G$2122,MATCH(orders!$D613,products!$A$1:$A$2122,0),MATCH(orders!M$1,products!$A$1:$G$1,0))</f>
        <v>0</v>
      </c>
      <c r="N613" s="3">
        <f t="shared" si="18"/>
        <v>70.709999999999994</v>
      </c>
      <c r="O613" t="str">
        <f t="shared" si="19"/>
        <v>Furnishings</v>
      </c>
    </row>
    <row r="614" spans="1:15" x14ac:dyDescent="0.55000000000000004">
      <c r="A614" t="s">
        <v>2144</v>
      </c>
      <c r="B614" s="2">
        <v>44318</v>
      </c>
      <c r="C614" t="s">
        <v>2145</v>
      </c>
      <c r="D614" t="s">
        <v>2131</v>
      </c>
      <c r="E614">
        <v>3</v>
      </c>
      <c r="F614" t="str">
        <f>_xlfn.XLOOKUP(orders!C614,customers!A614:A2734,customers!B614:B2734,,0)</f>
        <v>Becky Pak</v>
      </c>
      <c r="G614" t="str">
        <v>Consumer</v>
      </c>
      <c r="H614" t="str">
        <v>Columbus</v>
      </c>
      <c r="I614" t="str">
        <v>Georgia</v>
      </c>
      <c r="J614" t="str">
        <v>South</v>
      </c>
      <c r="K614" t="str">
        <f>INDEX(products!$A$1:$G$2122,MATCH(orders!$D614,products!$A$1:$A$2122,0),MATCH(orders!K$1,products!$A$1:$G$1,0))</f>
        <v>Fur</v>
      </c>
      <c r="L614" s="3">
        <f>INDEX(products!$A$1:$G$2122,MATCH(orders!$D614,products!$A$1:$A$2122,0),MATCH(orders!L$1,products!$A$1:$G$1,0))</f>
        <v>6.28</v>
      </c>
      <c r="M614">
        <f>INDEX(products!$A$1:$G$2122,MATCH(orders!$D614,products!$A$1:$A$2122,0),MATCH(orders!M$1,products!$A$1:$G$1,0))</f>
        <v>0</v>
      </c>
      <c r="N614" s="3">
        <f t="shared" si="18"/>
        <v>18.84</v>
      </c>
      <c r="O614" t="str">
        <f t="shared" si="19"/>
        <v>Furnishings</v>
      </c>
    </row>
    <row r="615" spans="1:15" x14ac:dyDescent="0.55000000000000004">
      <c r="A615" t="s">
        <v>2147</v>
      </c>
      <c r="B615" s="2">
        <v>44526</v>
      </c>
      <c r="C615" t="s">
        <v>1255</v>
      </c>
      <c r="D615" t="s">
        <v>775</v>
      </c>
      <c r="E615">
        <v>4</v>
      </c>
      <c r="F615" t="str">
        <f>_xlfn.XLOOKUP(orders!C615,customers!A615:A2735,customers!B615:B2735,,0)</f>
        <v>Maria Etezadi</v>
      </c>
      <c r="G615" t="str">
        <v>Home Office</v>
      </c>
      <c r="H615" t="str">
        <v>Columbus</v>
      </c>
      <c r="I615" t="str">
        <v>Georgia</v>
      </c>
      <c r="J615" t="str">
        <v>South</v>
      </c>
      <c r="K615" t="str">
        <f>INDEX(products!$A$1:$G$2122,MATCH(orders!$D615,products!$A$1:$A$2122,0),MATCH(orders!K$1,products!$A$1:$G$1,0))</f>
        <v>Fur</v>
      </c>
      <c r="L615" s="3">
        <f>INDEX(products!$A$1:$G$2122,MATCH(orders!$D615,products!$A$1:$A$2122,0),MATCH(orders!L$1,products!$A$1:$G$1,0))</f>
        <v>4.9399999999999995</v>
      </c>
      <c r="M615">
        <f>INDEX(products!$A$1:$G$2122,MATCH(orders!$D615,products!$A$1:$A$2122,0),MATCH(orders!M$1,products!$A$1:$G$1,0))</f>
        <v>0</v>
      </c>
      <c r="N615" s="3">
        <f t="shared" si="18"/>
        <v>19.759999999999998</v>
      </c>
      <c r="O615" t="str">
        <f t="shared" si="19"/>
        <v>Furnishings</v>
      </c>
    </row>
    <row r="616" spans="1:15" x14ac:dyDescent="0.55000000000000004">
      <c r="A616" t="s">
        <v>2149</v>
      </c>
      <c r="B616" s="2">
        <v>43879</v>
      </c>
      <c r="C616" t="s">
        <v>2150</v>
      </c>
      <c r="D616" t="s">
        <v>395</v>
      </c>
      <c r="E616">
        <v>1</v>
      </c>
      <c r="F616" t="str">
        <f>_xlfn.XLOOKUP(orders!C616,customers!A616:A2736,customers!B616:B2736,,0)</f>
        <v>Thomas Thornton</v>
      </c>
      <c r="G616" t="str">
        <v>Consumer</v>
      </c>
      <c r="H616" t="str">
        <v>San Francisco</v>
      </c>
      <c r="I616" t="str">
        <v>California</v>
      </c>
      <c r="J616" t="str">
        <v>West</v>
      </c>
      <c r="K616" t="str">
        <f>INDEX(products!$A$1:$G$2122,MATCH(orders!$D616,products!$A$1:$A$2122,0),MATCH(orders!K$1,products!$A$1:$G$1,0))</f>
        <v>Cha</v>
      </c>
      <c r="L616" s="3">
        <f>INDEX(products!$A$1:$G$2122,MATCH(orders!$D616,products!$A$1:$A$2122,0),MATCH(orders!L$1,products!$A$1:$G$1,0))</f>
        <v>180.98000000000002</v>
      </c>
      <c r="M616">
        <f>INDEX(products!$A$1:$G$2122,MATCH(orders!$D616,products!$A$1:$A$2122,0),MATCH(orders!M$1,products!$A$1:$G$1,0))</f>
        <v>0.1</v>
      </c>
      <c r="N616" s="3">
        <f t="shared" si="18"/>
        <v>162.88200000000003</v>
      </c>
      <c r="O616" t="str">
        <f t="shared" si="19"/>
        <v>Chairs</v>
      </c>
    </row>
    <row r="617" spans="1:15" x14ac:dyDescent="0.55000000000000004">
      <c r="A617" t="s">
        <v>2152</v>
      </c>
      <c r="B617" s="2">
        <v>43928</v>
      </c>
      <c r="C617" t="s">
        <v>648</v>
      </c>
      <c r="D617" t="s">
        <v>2153</v>
      </c>
      <c r="E617">
        <v>1</v>
      </c>
      <c r="F617" t="str">
        <f>_xlfn.XLOOKUP(orders!C617,customers!A617:A2737,customers!B617:B2737,,0)</f>
        <v>Justin Deggeller</v>
      </c>
      <c r="G617" t="str">
        <v>Corporate</v>
      </c>
      <c r="H617" t="str">
        <v>Minneapolis</v>
      </c>
      <c r="I617" t="str">
        <v>Minnesota</v>
      </c>
      <c r="J617" t="str">
        <v>Central</v>
      </c>
      <c r="K617" t="str">
        <f>INDEX(products!$A$1:$G$2122,MATCH(orders!$D617,products!$A$1:$A$2122,0),MATCH(orders!K$1,products!$A$1:$G$1,0))</f>
        <v>Cha</v>
      </c>
      <c r="L617" s="3">
        <f>INDEX(products!$A$1:$G$2122,MATCH(orders!$D617,products!$A$1:$A$2122,0),MATCH(orders!L$1,products!$A$1:$G$1,0))</f>
        <v>90.99</v>
      </c>
      <c r="M617">
        <f>INDEX(products!$A$1:$G$2122,MATCH(orders!$D617,products!$A$1:$A$2122,0),MATCH(orders!M$1,products!$A$1:$G$1,0))</f>
        <v>0</v>
      </c>
      <c r="N617" s="3">
        <f t="shared" si="18"/>
        <v>90.99</v>
      </c>
      <c r="O617" t="str">
        <f t="shared" si="19"/>
        <v>Chairs</v>
      </c>
    </row>
    <row r="618" spans="1:15" x14ac:dyDescent="0.55000000000000004">
      <c r="A618" t="s">
        <v>2152</v>
      </c>
      <c r="B618" s="2">
        <v>44592</v>
      </c>
      <c r="C618" t="s">
        <v>648</v>
      </c>
      <c r="D618" t="s">
        <v>789</v>
      </c>
      <c r="E618">
        <v>7</v>
      </c>
      <c r="F618" t="str">
        <f>_xlfn.XLOOKUP(orders!C618,customers!A618:A2738,customers!B618:B2738,,0)</f>
        <v>Justin Deggeller</v>
      </c>
      <c r="G618" t="str">
        <v>Corporate</v>
      </c>
      <c r="H618" t="str">
        <v>Minneapolis</v>
      </c>
      <c r="I618" t="str">
        <v>Minnesota</v>
      </c>
      <c r="J618" t="str">
        <v>Central</v>
      </c>
      <c r="K618" t="str">
        <f>INDEX(products!$A$1:$G$2122,MATCH(orders!$D618,products!$A$1:$A$2122,0),MATCH(orders!K$1,products!$A$1:$G$1,0))</f>
        <v>Cha</v>
      </c>
      <c r="L618" s="3">
        <f>INDEX(products!$A$1:$G$2122,MATCH(orders!$D618,products!$A$1:$A$2122,0),MATCH(orders!L$1,products!$A$1:$G$1,0))</f>
        <v>218.07999999999998</v>
      </c>
      <c r="M618">
        <f>INDEX(products!$A$1:$G$2122,MATCH(orders!$D618,products!$A$1:$A$2122,0),MATCH(orders!M$1,products!$A$1:$G$1,0))</f>
        <v>0.2</v>
      </c>
      <c r="N618" s="3">
        <f t="shared" si="18"/>
        <v>1221.248</v>
      </c>
      <c r="O618" t="str">
        <f t="shared" si="19"/>
        <v>Chairs</v>
      </c>
    </row>
    <row r="619" spans="1:15" x14ac:dyDescent="0.55000000000000004">
      <c r="A619" t="s">
        <v>2152</v>
      </c>
      <c r="B619" s="2">
        <v>43515</v>
      </c>
      <c r="C619" t="s">
        <v>648</v>
      </c>
      <c r="D619" t="s">
        <v>1001</v>
      </c>
      <c r="E619">
        <v>3</v>
      </c>
      <c r="F619" t="str">
        <f>_xlfn.XLOOKUP(orders!C619,customers!A619:A2739,customers!B619:B2739,,0)</f>
        <v>Justin Deggeller</v>
      </c>
      <c r="G619" t="str">
        <v>Corporate</v>
      </c>
      <c r="H619" t="str">
        <v>Minneapolis</v>
      </c>
      <c r="I619" t="str">
        <v>Minnesota</v>
      </c>
      <c r="J619" t="str">
        <v>Central</v>
      </c>
      <c r="K619" t="str">
        <f>INDEX(products!$A$1:$G$2122,MATCH(orders!$D619,products!$A$1:$A$2122,0),MATCH(orders!K$1,products!$A$1:$G$1,0))</f>
        <v>Cha</v>
      </c>
      <c r="L619" s="3">
        <f>INDEX(products!$A$1:$G$2122,MATCH(orders!$D619,products!$A$1:$A$2122,0),MATCH(orders!L$1,products!$A$1:$G$1,0))</f>
        <v>122.99000000000001</v>
      </c>
      <c r="M619">
        <f>INDEX(products!$A$1:$G$2122,MATCH(orders!$D619,products!$A$1:$A$2122,0),MATCH(orders!M$1,products!$A$1:$G$1,0))</f>
        <v>0</v>
      </c>
      <c r="N619" s="3">
        <f t="shared" si="18"/>
        <v>368.97</v>
      </c>
      <c r="O619" t="str">
        <f t="shared" si="19"/>
        <v>Chairs</v>
      </c>
    </row>
    <row r="620" spans="1:15" x14ac:dyDescent="0.55000000000000004">
      <c r="A620" t="s">
        <v>2155</v>
      </c>
      <c r="B620" s="2">
        <v>43781</v>
      </c>
      <c r="C620" t="s">
        <v>1345</v>
      </c>
      <c r="D620" t="s">
        <v>2156</v>
      </c>
      <c r="E620">
        <v>1</v>
      </c>
      <c r="F620" t="str">
        <f>_xlfn.XLOOKUP(orders!C620,customers!A620:A2740,customers!B620:B2740,,0)</f>
        <v>Mick Crebagga</v>
      </c>
      <c r="G620" t="str">
        <v>Consumer</v>
      </c>
      <c r="H620" t="str">
        <v>El Paso</v>
      </c>
      <c r="I620" t="str">
        <v>Texas</v>
      </c>
      <c r="J620" t="str">
        <v>Central</v>
      </c>
      <c r="K620" t="str">
        <f>INDEX(products!$A$1:$G$2122,MATCH(orders!$D620,products!$A$1:$A$2122,0),MATCH(orders!K$1,products!$A$1:$G$1,0))</f>
        <v>Fur</v>
      </c>
      <c r="L620" s="3">
        <f>INDEX(products!$A$1:$G$2122,MATCH(orders!$D620,products!$A$1:$A$2122,0),MATCH(orders!L$1,products!$A$1:$G$1,0))</f>
        <v>18.7</v>
      </c>
      <c r="M620">
        <f>INDEX(products!$A$1:$G$2122,MATCH(orders!$D620,products!$A$1:$A$2122,0),MATCH(orders!M$1,products!$A$1:$G$1,0))</f>
        <v>0</v>
      </c>
      <c r="N620" s="3">
        <f t="shared" si="18"/>
        <v>18.7</v>
      </c>
      <c r="O620" t="str">
        <f t="shared" si="19"/>
        <v>Furnishings</v>
      </c>
    </row>
    <row r="621" spans="1:15" x14ac:dyDescent="0.55000000000000004">
      <c r="A621" t="s">
        <v>2158</v>
      </c>
      <c r="B621" s="2">
        <v>44697</v>
      </c>
      <c r="C621" t="s">
        <v>2159</v>
      </c>
      <c r="D621" t="s">
        <v>593</v>
      </c>
      <c r="E621">
        <v>7</v>
      </c>
      <c r="F621" t="str">
        <f>_xlfn.XLOOKUP(orders!C621,customers!A621:A2741,customers!B621:B2741,,0)</f>
        <v>Lisa Hazard</v>
      </c>
      <c r="G621" t="str">
        <v>Consumer</v>
      </c>
      <c r="H621" t="str">
        <v>San Francisco</v>
      </c>
      <c r="I621" t="str">
        <v>California</v>
      </c>
      <c r="J621" t="str">
        <v>West</v>
      </c>
      <c r="K621" t="str">
        <f>INDEX(products!$A$1:$G$2122,MATCH(orders!$D621,products!$A$1:$A$2122,0),MATCH(orders!K$1,products!$A$1:$G$1,0))</f>
        <v>Fur</v>
      </c>
      <c r="L621" s="3">
        <f>INDEX(products!$A$1:$G$2122,MATCH(orders!$D621,products!$A$1:$A$2122,0),MATCH(orders!L$1,products!$A$1:$G$1,0))</f>
        <v>5.47</v>
      </c>
      <c r="M621">
        <f>INDEX(products!$A$1:$G$2122,MATCH(orders!$D621,products!$A$1:$A$2122,0),MATCH(orders!M$1,products!$A$1:$G$1,0))</f>
        <v>0.2</v>
      </c>
      <c r="N621" s="3">
        <f t="shared" si="18"/>
        <v>30.632000000000001</v>
      </c>
      <c r="O621" t="str">
        <f t="shared" si="19"/>
        <v>Furnishings</v>
      </c>
    </row>
    <row r="622" spans="1:15" x14ac:dyDescent="0.55000000000000004">
      <c r="A622" t="s">
        <v>2161</v>
      </c>
      <c r="B622" s="2">
        <v>44239</v>
      </c>
      <c r="C622" t="s">
        <v>1324</v>
      </c>
      <c r="D622" t="s">
        <v>2162</v>
      </c>
      <c r="E622">
        <v>3</v>
      </c>
      <c r="F622" t="str">
        <f>_xlfn.XLOOKUP(orders!C622,customers!A622:A2742,customers!B622:B2742,,0)</f>
        <v>Mike Pelletier</v>
      </c>
      <c r="G622" t="str">
        <v>Home Office</v>
      </c>
      <c r="H622" t="str">
        <v>Laguna Niguel</v>
      </c>
      <c r="I622" t="str">
        <v>California</v>
      </c>
      <c r="J622" t="str">
        <v>West</v>
      </c>
      <c r="K622" t="str">
        <f>INDEX(products!$A$1:$G$2122,MATCH(orders!$D622,products!$A$1:$A$2122,0),MATCH(orders!K$1,products!$A$1:$G$1,0))</f>
        <v>Fur</v>
      </c>
      <c r="L622" s="3">
        <f>INDEX(products!$A$1:$G$2122,MATCH(orders!$D622,products!$A$1:$A$2122,0),MATCH(orders!L$1,products!$A$1:$G$1,0))</f>
        <v>8.75</v>
      </c>
      <c r="M622">
        <f>INDEX(products!$A$1:$G$2122,MATCH(orders!$D622,products!$A$1:$A$2122,0),MATCH(orders!M$1,products!$A$1:$G$1,0))</f>
        <v>0</v>
      </c>
      <c r="N622" s="3">
        <f t="shared" si="18"/>
        <v>26.25</v>
      </c>
      <c r="O622" t="str">
        <f t="shared" si="19"/>
        <v>Furnishings</v>
      </c>
    </row>
    <row r="623" spans="1:15" x14ac:dyDescent="0.55000000000000004">
      <c r="A623" t="s">
        <v>2164</v>
      </c>
      <c r="B623" s="2">
        <v>44290</v>
      </c>
      <c r="C623" t="s">
        <v>2165</v>
      </c>
      <c r="D623" t="s">
        <v>2167</v>
      </c>
      <c r="E623">
        <v>2</v>
      </c>
      <c r="F623" t="str">
        <f>_xlfn.XLOOKUP(orders!C623,customers!A623:A2743,customers!B623:B2743,,0)</f>
        <v>Eugene Moren</v>
      </c>
      <c r="G623" t="str">
        <v>Home Office</v>
      </c>
      <c r="H623" t="str">
        <v>Glendale</v>
      </c>
      <c r="I623" t="str">
        <v>Arizona</v>
      </c>
      <c r="J623" t="str">
        <v>West</v>
      </c>
      <c r="K623" t="str">
        <f>INDEX(products!$A$1:$G$2122,MATCH(orders!$D623,products!$A$1:$A$2122,0),MATCH(orders!K$1,products!$A$1:$G$1,0))</f>
        <v>Cha</v>
      </c>
      <c r="L623" s="3">
        <f>INDEX(products!$A$1:$G$2122,MATCH(orders!$D623,products!$A$1:$A$2122,0),MATCH(orders!L$1,products!$A$1:$G$1,0))</f>
        <v>71.180000000000007</v>
      </c>
      <c r="M623">
        <f>INDEX(products!$A$1:$G$2122,MATCH(orders!$D623,products!$A$1:$A$2122,0),MATCH(orders!M$1,products!$A$1:$G$1,0))</f>
        <v>0.2</v>
      </c>
      <c r="N623" s="3">
        <f t="shared" si="18"/>
        <v>113.88800000000002</v>
      </c>
      <c r="O623" t="str">
        <f t="shared" si="19"/>
        <v>Chairs</v>
      </c>
    </row>
    <row r="624" spans="1:15" x14ac:dyDescent="0.55000000000000004">
      <c r="A624" t="s">
        <v>2164</v>
      </c>
      <c r="B624" s="2">
        <v>44410</v>
      </c>
      <c r="C624" t="s">
        <v>2165</v>
      </c>
      <c r="D624" t="s">
        <v>2169</v>
      </c>
      <c r="E624">
        <v>2</v>
      </c>
      <c r="F624" t="str">
        <f>_xlfn.XLOOKUP(orders!C624,customers!A624:A2744,customers!B624:B2744,,0)</f>
        <v>Eugene Moren</v>
      </c>
      <c r="G624" t="str">
        <v>Home Office</v>
      </c>
      <c r="H624" t="str">
        <v>Glendale</v>
      </c>
      <c r="I624" t="str">
        <v>Arizona</v>
      </c>
      <c r="J624" t="str">
        <v>West</v>
      </c>
      <c r="K624" t="str">
        <f>INDEX(products!$A$1:$G$2122,MATCH(orders!$D624,products!$A$1:$A$2122,0),MATCH(orders!K$1,products!$A$1:$G$1,0))</f>
        <v>Fur</v>
      </c>
      <c r="L624" s="3">
        <f>INDEX(products!$A$1:$G$2122,MATCH(orders!$D624,products!$A$1:$A$2122,0),MATCH(orders!L$1,products!$A$1:$G$1,0))</f>
        <v>70.98</v>
      </c>
      <c r="M624">
        <f>INDEX(products!$A$1:$G$2122,MATCH(orders!$D624,products!$A$1:$A$2122,0),MATCH(orders!M$1,products!$A$1:$G$1,0))</f>
        <v>0.2</v>
      </c>
      <c r="N624" s="3">
        <f t="shared" si="18"/>
        <v>113.56800000000001</v>
      </c>
      <c r="O624" t="str">
        <f t="shared" si="19"/>
        <v>Furnishings</v>
      </c>
    </row>
    <row r="625" spans="1:15" x14ac:dyDescent="0.55000000000000004">
      <c r="A625" t="s">
        <v>2171</v>
      </c>
      <c r="B625" s="2">
        <v>44720</v>
      </c>
      <c r="C625" t="s">
        <v>2172</v>
      </c>
      <c r="D625" t="s">
        <v>563</v>
      </c>
      <c r="E625">
        <v>3</v>
      </c>
      <c r="F625" t="str">
        <f>_xlfn.XLOOKUP(orders!C625,customers!A625:A2745,customers!B625:B2745,,0)</f>
        <v>Michelle Arnett</v>
      </c>
      <c r="G625" t="str">
        <v>Home Office</v>
      </c>
      <c r="H625" t="str">
        <v>Watertown</v>
      </c>
      <c r="I625" t="str">
        <v>New York</v>
      </c>
      <c r="J625" t="str">
        <v>East</v>
      </c>
      <c r="K625" t="str">
        <f>INDEX(products!$A$1:$G$2122,MATCH(orders!$D625,products!$A$1:$A$2122,0),MATCH(orders!K$1,products!$A$1:$G$1,0))</f>
        <v>Cha</v>
      </c>
      <c r="L625" s="3">
        <f>INDEX(products!$A$1:$G$2122,MATCH(orders!$D625,products!$A$1:$A$2122,0),MATCH(orders!L$1,products!$A$1:$G$1,0))</f>
        <v>70.98</v>
      </c>
      <c r="M625">
        <f>INDEX(products!$A$1:$G$2122,MATCH(orders!$D625,products!$A$1:$A$2122,0),MATCH(orders!M$1,products!$A$1:$G$1,0))</f>
        <v>0</v>
      </c>
      <c r="N625" s="3">
        <f t="shared" si="18"/>
        <v>212.94</v>
      </c>
      <c r="O625" t="str">
        <f t="shared" si="19"/>
        <v>Chairs</v>
      </c>
    </row>
    <row r="626" spans="1:15" x14ac:dyDescent="0.55000000000000004">
      <c r="A626" t="s">
        <v>2174</v>
      </c>
      <c r="B626" s="2">
        <v>44720</v>
      </c>
      <c r="C626" t="s">
        <v>2175</v>
      </c>
      <c r="D626" t="s">
        <v>57</v>
      </c>
      <c r="E626">
        <v>2</v>
      </c>
      <c r="F626" t="str">
        <f>_xlfn.XLOOKUP(orders!C626,customers!A626:A2746,customers!B626:B2746,,0)</f>
        <v>Andy Yotov</v>
      </c>
      <c r="G626" t="str">
        <v>Corporate</v>
      </c>
      <c r="H626" t="str">
        <v>Oceanside</v>
      </c>
      <c r="I626" t="str">
        <v>California</v>
      </c>
      <c r="J626" t="str">
        <v>West</v>
      </c>
      <c r="K626" t="str">
        <f>INDEX(products!$A$1:$G$2122,MATCH(orders!$D626,products!$A$1:$A$2122,0),MATCH(orders!K$1,products!$A$1:$G$1,0))</f>
        <v>Cha</v>
      </c>
      <c r="L626" s="3">
        <f>INDEX(products!$A$1:$G$2122,MATCH(orders!$D626,products!$A$1:$A$2122,0),MATCH(orders!L$1,products!$A$1:$G$1,0))</f>
        <v>50.980000000000004</v>
      </c>
      <c r="M626">
        <f>INDEX(products!$A$1:$G$2122,MATCH(orders!$D626,products!$A$1:$A$2122,0),MATCH(orders!M$1,products!$A$1:$G$1,0))</f>
        <v>0.3</v>
      </c>
      <c r="N626" s="3">
        <f t="shared" si="18"/>
        <v>71.372</v>
      </c>
      <c r="O626" t="str">
        <f t="shared" si="19"/>
        <v>Chairs</v>
      </c>
    </row>
    <row r="627" spans="1:15" x14ac:dyDescent="0.55000000000000004">
      <c r="A627" t="s">
        <v>2174</v>
      </c>
      <c r="B627" s="2">
        <v>43965</v>
      </c>
      <c r="C627" t="s">
        <v>2175</v>
      </c>
      <c r="D627" t="s">
        <v>228</v>
      </c>
      <c r="E627">
        <v>2</v>
      </c>
      <c r="F627" t="str">
        <f>_xlfn.XLOOKUP(orders!C627,customers!A627:A2747,customers!B627:B2747,,0)</f>
        <v>Andy Yotov</v>
      </c>
      <c r="G627" t="str">
        <v>Corporate</v>
      </c>
      <c r="H627" t="str">
        <v>Oceanside</v>
      </c>
      <c r="I627" t="str">
        <v>California</v>
      </c>
      <c r="J627" t="str">
        <v>West</v>
      </c>
      <c r="K627" t="str">
        <f>INDEX(products!$A$1:$G$2122,MATCH(orders!$D627,products!$A$1:$A$2122,0),MATCH(orders!K$1,products!$A$1:$G$1,0))</f>
        <v>Cha</v>
      </c>
      <c r="L627" s="3">
        <f>INDEX(products!$A$1:$G$2122,MATCH(orders!$D627,products!$A$1:$A$2122,0),MATCH(orders!L$1,products!$A$1:$G$1,0))</f>
        <v>60.74</v>
      </c>
      <c r="M627">
        <f>INDEX(products!$A$1:$G$2122,MATCH(orders!$D627,products!$A$1:$A$2122,0),MATCH(orders!M$1,products!$A$1:$G$1,0))</f>
        <v>0.2</v>
      </c>
      <c r="N627" s="3">
        <f t="shared" si="18"/>
        <v>97.184000000000012</v>
      </c>
      <c r="O627" t="str">
        <f t="shared" si="19"/>
        <v>Chairs</v>
      </c>
    </row>
    <row r="628" spans="1:15" x14ac:dyDescent="0.55000000000000004">
      <c r="A628" t="s">
        <v>2174</v>
      </c>
      <c r="B628" s="2">
        <v>44190</v>
      </c>
      <c r="C628" t="s">
        <v>2175</v>
      </c>
      <c r="D628" t="s">
        <v>2177</v>
      </c>
      <c r="E628">
        <v>2</v>
      </c>
      <c r="F628" t="str">
        <f>_xlfn.XLOOKUP(orders!C628,customers!A628:A2748,customers!B628:B2748,,0)</f>
        <v>Andy Yotov</v>
      </c>
      <c r="G628" t="str">
        <v>Corporate</v>
      </c>
      <c r="H628" t="str">
        <v>Oceanside</v>
      </c>
      <c r="I628" t="str">
        <v>California</v>
      </c>
      <c r="J628" t="str">
        <v>West</v>
      </c>
      <c r="K628" t="str">
        <f>INDEX(products!$A$1:$G$2122,MATCH(orders!$D628,products!$A$1:$A$2122,0),MATCH(orders!K$1,products!$A$1:$G$1,0))</f>
        <v>Fur</v>
      </c>
      <c r="L628" s="3">
        <f>INDEX(products!$A$1:$G$2122,MATCH(orders!$D628,products!$A$1:$A$2122,0),MATCH(orders!L$1,products!$A$1:$G$1,0))</f>
        <v>9.48</v>
      </c>
      <c r="M628">
        <f>INDEX(products!$A$1:$G$2122,MATCH(orders!$D628,products!$A$1:$A$2122,0),MATCH(orders!M$1,products!$A$1:$G$1,0))</f>
        <v>0</v>
      </c>
      <c r="N628" s="3">
        <f t="shared" si="18"/>
        <v>18.96</v>
      </c>
      <c r="O628" t="str">
        <f t="shared" si="19"/>
        <v>Furnishings</v>
      </c>
    </row>
    <row r="629" spans="1:15" x14ac:dyDescent="0.55000000000000004">
      <c r="A629" t="s">
        <v>2179</v>
      </c>
      <c r="B629" s="2">
        <v>44382</v>
      </c>
      <c r="C629" t="s">
        <v>2180</v>
      </c>
      <c r="D629" t="s">
        <v>1263</v>
      </c>
      <c r="E629">
        <v>6</v>
      </c>
      <c r="F629" t="str">
        <f>_xlfn.XLOOKUP(orders!C629,customers!A629:A2749,customers!B629:B2749,,0)</f>
        <v>Corey-Lock</v>
      </c>
      <c r="G629" t="str">
        <v>Consumer</v>
      </c>
      <c r="H629" t="str">
        <v>Skokie</v>
      </c>
      <c r="I629" t="str">
        <v>Illinois</v>
      </c>
      <c r="J629" t="str">
        <v>Central</v>
      </c>
      <c r="K629" t="str">
        <f>INDEX(products!$A$1:$G$2122,MATCH(orders!$D629,products!$A$1:$A$2122,0),MATCH(orders!K$1,products!$A$1:$G$1,0))</f>
        <v>Fur</v>
      </c>
      <c r="L629" s="3">
        <f>INDEX(products!$A$1:$G$2122,MATCH(orders!$D629,products!$A$1:$A$2122,0),MATCH(orders!L$1,products!$A$1:$G$1,0))</f>
        <v>13.73</v>
      </c>
      <c r="M629">
        <f>INDEX(products!$A$1:$G$2122,MATCH(orders!$D629,products!$A$1:$A$2122,0),MATCH(orders!M$1,products!$A$1:$G$1,0))</f>
        <v>0</v>
      </c>
      <c r="N629" s="3">
        <f t="shared" si="18"/>
        <v>82.38</v>
      </c>
      <c r="O629" t="str">
        <f t="shared" si="19"/>
        <v>Furnishings</v>
      </c>
    </row>
    <row r="630" spans="1:15" x14ac:dyDescent="0.55000000000000004">
      <c r="A630" t="s">
        <v>2183</v>
      </c>
      <c r="B630" s="2">
        <v>43538</v>
      </c>
      <c r="C630" t="s">
        <v>2184</v>
      </c>
      <c r="D630" t="s">
        <v>1962</v>
      </c>
      <c r="E630">
        <v>2</v>
      </c>
      <c r="F630" t="str">
        <f>_xlfn.XLOOKUP(orders!C630,customers!A630:A2750,customers!B630:B2750,,0)</f>
        <v>Jill Fjeld</v>
      </c>
      <c r="G630" t="str">
        <v>Consumer</v>
      </c>
      <c r="H630" t="str">
        <v>Fayetteville</v>
      </c>
      <c r="I630" t="str">
        <v>North Carolina</v>
      </c>
      <c r="J630" t="str">
        <v>South</v>
      </c>
      <c r="K630" t="str">
        <f>INDEX(products!$A$1:$G$2122,MATCH(orders!$D630,products!$A$1:$A$2122,0),MATCH(orders!K$1,products!$A$1:$G$1,0))</f>
        <v>Fur</v>
      </c>
      <c r="L630" s="3">
        <f>INDEX(products!$A$1:$G$2122,MATCH(orders!$D630,products!$A$1:$A$2122,0),MATCH(orders!L$1,products!$A$1:$G$1,0))</f>
        <v>17.669999999999998</v>
      </c>
      <c r="M630">
        <f>INDEX(products!$A$1:$G$2122,MATCH(orders!$D630,products!$A$1:$A$2122,0),MATCH(orders!M$1,products!$A$1:$G$1,0))</f>
        <v>0.6</v>
      </c>
      <c r="N630" s="3">
        <f t="shared" si="18"/>
        <v>14.135999999999999</v>
      </c>
      <c r="O630" t="str">
        <f t="shared" si="19"/>
        <v>Furnishings</v>
      </c>
    </row>
    <row r="631" spans="1:15" x14ac:dyDescent="0.55000000000000004">
      <c r="A631" t="s">
        <v>2186</v>
      </c>
      <c r="B631" s="2">
        <v>44262</v>
      </c>
      <c r="C631" t="s">
        <v>422</v>
      </c>
      <c r="D631" t="s">
        <v>757</v>
      </c>
      <c r="E631">
        <v>2</v>
      </c>
      <c r="F631" t="str">
        <f>_xlfn.XLOOKUP(orders!C631,customers!A631:A2751,customers!B631:B2751,,0)</f>
        <v>Anna Gayman</v>
      </c>
      <c r="G631" t="str">
        <v>Consumer</v>
      </c>
      <c r="H631" t="str">
        <v>Houston</v>
      </c>
      <c r="I631" t="str">
        <v>Texas</v>
      </c>
      <c r="J631" t="str">
        <v>Central</v>
      </c>
      <c r="K631" t="str">
        <f>INDEX(products!$A$1:$G$2122,MATCH(orders!$D631,products!$A$1:$A$2122,0),MATCH(orders!K$1,products!$A$1:$G$1,0))</f>
        <v>Tab</v>
      </c>
      <c r="L631" s="3">
        <f>INDEX(products!$A$1:$G$2122,MATCH(orders!$D631,products!$A$1:$A$2122,0),MATCH(orders!L$1,products!$A$1:$G$1,0))</f>
        <v>174.29</v>
      </c>
      <c r="M631">
        <f>INDEX(products!$A$1:$G$2122,MATCH(orders!$D631,products!$A$1:$A$2122,0),MATCH(orders!M$1,products!$A$1:$G$1,0))</f>
        <v>0.45</v>
      </c>
      <c r="N631" s="3">
        <f t="shared" si="18"/>
        <v>191.71899999999999</v>
      </c>
      <c r="O631" t="str">
        <f t="shared" si="19"/>
        <v>Tables</v>
      </c>
    </row>
    <row r="632" spans="1:15" x14ac:dyDescent="0.55000000000000004">
      <c r="A632" t="s">
        <v>2188</v>
      </c>
      <c r="B632" s="2">
        <v>44505</v>
      </c>
      <c r="C632" t="s">
        <v>2189</v>
      </c>
      <c r="D632" t="s">
        <v>2191</v>
      </c>
      <c r="E632">
        <v>7</v>
      </c>
      <c r="F632" t="str">
        <f>_xlfn.XLOOKUP(orders!C632,customers!A632:A2752,customers!B632:B2752,,0)</f>
        <v>Darrin Van Huff</v>
      </c>
      <c r="G632" t="str">
        <v>Corporate</v>
      </c>
      <c r="H632" t="str">
        <v>Philadelphia</v>
      </c>
      <c r="I632" t="str">
        <v>Pennsylvania</v>
      </c>
      <c r="J632" t="str">
        <v>East</v>
      </c>
      <c r="K632" t="str">
        <f>INDEX(products!$A$1:$G$2122,MATCH(orders!$D632,products!$A$1:$A$2122,0),MATCH(orders!K$1,products!$A$1:$G$1,0))</f>
        <v>Cha</v>
      </c>
      <c r="L632" s="3">
        <f>INDEX(products!$A$1:$G$2122,MATCH(orders!$D632,products!$A$1:$A$2122,0),MATCH(orders!L$1,products!$A$1:$G$1,0))</f>
        <v>38.480000000000004</v>
      </c>
      <c r="M632">
        <f>INDEX(products!$A$1:$G$2122,MATCH(orders!$D632,products!$A$1:$A$2122,0),MATCH(orders!M$1,products!$A$1:$G$1,0))</f>
        <v>0.3</v>
      </c>
      <c r="N632" s="3">
        <f t="shared" si="18"/>
        <v>188.55199999999999</v>
      </c>
      <c r="O632" t="str">
        <f t="shared" si="19"/>
        <v>Chairs</v>
      </c>
    </row>
    <row r="633" spans="1:15" x14ac:dyDescent="0.55000000000000004">
      <c r="A633" t="s">
        <v>2193</v>
      </c>
      <c r="B633" s="2">
        <v>43867</v>
      </c>
      <c r="C633" t="s">
        <v>1408</v>
      </c>
      <c r="D633" t="s">
        <v>2153</v>
      </c>
      <c r="E633">
        <v>6</v>
      </c>
      <c r="F633" t="str">
        <f>_xlfn.XLOOKUP(orders!C633,customers!A633:A2753,customers!B633:B2753,,0)</f>
        <v>Natalie DeCherney</v>
      </c>
      <c r="G633" t="str">
        <v>Consumer</v>
      </c>
      <c r="H633" t="str">
        <v>New York City</v>
      </c>
      <c r="I633" t="str">
        <v>New York</v>
      </c>
      <c r="J633" t="str">
        <v>East</v>
      </c>
      <c r="K633" t="str">
        <f>INDEX(products!$A$1:$G$2122,MATCH(orders!$D633,products!$A$1:$A$2122,0),MATCH(orders!K$1,products!$A$1:$G$1,0))</f>
        <v>Cha</v>
      </c>
      <c r="L633" s="3">
        <f>INDEX(products!$A$1:$G$2122,MATCH(orders!$D633,products!$A$1:$A$2122,0),MATCH(orders!L$1,products!$A$1:$G$1,0))</f>
        <v>90.99</v>
      </c>
      <c r="M633">
        <f>INDEX(products!$A$1:$G$2122,MATCH(orders!$D633,products!$A$1:$A$2122,0),MATCH(orders!M$1,products!$A$1:$G$1,0))</f>
        <v>0</v>
      </c>
      <c r="N633" s="3">
        <f t="shared" si="18"/>
        <v>545.93999999999994</v>
      </c>
      <c r="O633" t="str">
        <f t="shared" si="19"/>
        <v>Chairs</v>
      </c>
    </row>
    <row r="634" spans="1:15" x14ac:dyDescent="0.55000000000000004">
      <c r="A634" t="s">
        <v>2195</v>
      </c>
      <c r="B634" s="2">
        <v>44267</v>
      </c>
      <c r="C634" t="s">
        <v>2196</v>
      </c>
      <c r="D634" t="s">
        <v>1682</v>
      </c>
      <c r="E634">
        <v>2</v>
      </c>
      <c r="F634" t="str">
        <f>_xlfn.XLOOKUP(orders!C634,customers!A634:A2754,customers!B634:B2754,,0)</f>
        <v>Giulietta Baptist</v>
      </c>
      <c r="G634" t="str">
        <v>Consumer</v>
      </c>
      <c r="H634" t="str">
        <v>Philadelphia</v>
      </c>
      <c r="I634" t="str">
        <v>Pennsylvania</v>
      </c>
      <c r="J634" t="str">
        <v>East</v>
      </c>
      <c r="K634" t="str">
        <f>INDEX(products!$A$1:$G$2122,MATCH(orders!$D634,products!$A$1:$A$2122,0),MATCH(orders!K$1,products!$A$1:$G$1,0))</f>
        <v>Fur</v>
      </c>
      <c r="L634" s="3">
        <f>INDEX(products!$A$1:$G$2122,MATCH(orders!$D634,products!$A$1:$A$2122,0),MATCH(orders!L$1,products!$A$1:$G$1,0))</f>
        <v>27.060000000000002</v>
      </c>
      <c r="M634">
        <f>INDEX(products!$A$1:$G$2122,MATCH(orders!$D634,products!$A$1:$A$2122,0),MATCH(orders!M$1,products!$A$1:$G$1,0))</f>
        <v>0.2</v>
      </c>
      <c r="N634" s="3">
        <f t="shared" si="18"/>
        <v>43.296000000000006</v>
      </c>
      <c r="O634" t="str">
        <f t="shared" si="19"/>
        <v>Furnishings</v>
      </c>
    </row>
    <row r="635" spans="1:15" x14ac:dyDescent="0.55000000000000004">
      <c r="A635" t="s">
        <v>2198</v>
      </c>
      <c r="B635" s="2">
        <v>44046</v>
      </c>
      <c r="C635" t="s">
        <v>2199</v>
      </c>
      <c r="D635" t="s">
        <v>2191</v>
      </c>
      <c r="E635">
        <v>4</v>
      </c>
      <c r="F635" t="str">
        <f>_xlfn.XLOOKUP(orders!C635,customers!A635:A2755,customers!B635:B2755,,0)</f>
        <v>Clay Ludtke</v>
      </c>
      <c r="G635" t="str">
        <v>Consumer</v>
      </c>
      <c r="H635" t="str">
        <v>Seattle</v>
      </c>
      <c r="I635" t="str">
        <v>Washington</v>
      </c>
      <c r="J635" t="str">
        <v>West</v>
      </c>
      <c r="K635" t="str">
        <f>INDEX(products!$A$1:$G$2122,MATCH(orders!$D635,products!$A$1:$A$2122,0),MATCH(orders!K$1,products!$A$1:$G$1,0))</f>
        <v>Cha</v>
      </c>
      <c r="L635" s="3">
        <f>INDEX(products!$A$1:$G$2122,MATCH(orders!$D635,products!$A$1:$A$2122,0),MATCH(orders!L$1,products!$A$1:$G$1,0))</f>
        <v>38.480000000000004</v>
      </c>
      <c r="M635">
        <f>INDEX(products!$A$1:$G$2122,MATCH(orders!$D635,products!$A$1:$A$2122,0),MATCH(orders!M$1,products!$A$1:$G$1,0))</f>
        <v>0.3</v>
      </c>
      <c r="N635" s="3">
        <f t="shared" si="18"/>
        <v>107.744</v>
      </c>
      <c r="O635" t="str">
        <f t="shared" si="19"/>
        <v>Chairs</v>
      </c>
    </row>
    <row r="636" spans="1:15" x14ac:dyDescent="0.55000000000000004">
      <c r="A636" t="s">
        <v>2201</v>
      </c>
      <c r="B636" s="2">
        <v>43671</v>
      </c>
      <c r="C636" t="s">
        <v>577</v>
      </c>
      <c r="D636" t="s">
        <v>1696</v>
      </c>
      <c r="E636">
        <v>1</v>
      </c>
      <c r="F636" t="str">
        <f>_xlfn.XLOOKUP(orders!C636,customers!A636:A2756,customers!B636:B2756,,0)</f>
        <v>Ryan Crowe</v>
      </c>
      <c r="G636" t="str">
        <v>Consumer</v>
      </c>
      <c r="H636" t="str">
        <v>Jacksonville</v>
      </c>
      <c r="I636" t="str">
        <v>Florida</v>
      </c>
      <c r="J636" t="str">
        <v>South</v>
      </c>
      <c r="K636" t="str">
        <f>INDEX(products!$A$1:$G$2122,MATCH(orders!$D636,products!$A$1:$A$2122,0),MATCH(orders!K$1,products!$A$1:$G$1,0))</f>
        <v>Tab</v>
      </c>
      <c r="L636" s="3">
        <f>INDEX(products!$A$1:$G$2122,MATCH(orders!$D636,products!$A$1:$A$2122,0),MATCH(orders!L$1,products!$A$1:$G$1,0))</f>
        <v>550.98</v>
      </c>
      <c r="M636">
        <f>INDEX(products!$A$1:$G$2122,MATCH(orders!$D636,products!$A$1:$A$2122,0),MATCH(orders!M$1,products!$A$1:$G$1,0))</f>
        <v>0.4</v>
      </c>
      <c r="N636" s="3">
        <f t="shared" si="18"/>
        <v>330.58800000000002</v>
      </c>
      <c r="O636" t="str">
        <f t="shared" si="19"/>
        <v>Tables</v>
      </c>
    </row>
    <row r="637" spans="1:15" x14ac:dyDescent="0.55000000000000004">
      <c r="A637" t="s">
        <v>2202</v>
      </c>
      <c r="B637" s="2">
        <v>43950</v>
      </c>
      <c r="C637" t="s">
        <v>2203</v>
      </c>
      <c r="D637" t="s">
        <v>2205</v>
      </c>
      <c r="E637">
        <v>4</v>
      </c>
      <c r="F637" t="str">
        <f>_xlfn.XLOOKUP(orders!C637,customers!A637:A2757,customers!B637:B2757,,0)</f>
        <v>Julia Barnett</v>
      </c>
      <c r="G637" t="str">
        <v>Home Office</v>
      </c>
      <c r="H637" t="str">
        <v>Columbus</v>
      </c>
      <c r="I637" t="str">
        <v>Georgia</v>
      </c>
      <c r="J637" t="str">
        <v>South</v>
      </c>
      <c r="K637" t="str">
        <f>INDEX(products!$A$1:$G$2122,MATCH(orders!$D637,products!$A$1:$A$2122,0),MATCH(orders!K$1,products!$A$1:$G$1,0))</f>
        <v>Fur</v>
      </c>
      <c r="L637" s="3">
        <f>INDEX(products!$A$1:$G$2122,MATCH(orders!$D637,products!$A$1:$A$2122,0),MATCH(orders!L$1,products!$A$1:$G$1,0))</f>
        <v>6.24</v>
      </c>
      <c r="M637">
        <f>INDEX(products!$A$1:$G$2122,MATCH(orders!$D637,products!$A$1:$A$2122,0),MATCH(orders!M$1,products!$A$1:$G$1,0))</f>
        <v>0</v>
      </c>
      <c r="N637" s="3">
        <f t="shared" si="18"/>
        <v>24.96</v>
      </c>
      <c r="O637" t="str">
        <f t="shared" si="19"/>
        <v>Furnishings</v>
      </c>
    </row>
    <row r="638" spans="1:15" x14ac:dyDescent="0.55000000000000004">
      <c r="A638" t="s">
        <v>2207</v>
      </c>
      <c r="B638" s="2">
        <v>43587</v>
      </c>
      <c r="C638" t="s">
        <v>2208</v>
      </c>
      <c r="D638" t="s">
        <v>2210</v>
      </c>
      <c r="E638">
        <v>1</v>
      </c>
      <c r="F638" t="str">
        <f>_xlfn.XLOOKUP(orders!C638,customers!A638:A2758,customers!B638:B2758,,0)</f>
        <v>Natalie Webber</v>
      </c>
      <c r="G638" t="str">
        <v>Consumer</v>
      </c>
      <c r="H638" t="str">
        <v>Philadelphia</v>
      </c>
      <c r="I638" t="str">
        <v>Pennsylvania</v>
      </c>
      <c r="J638" t="str">
        <v>East</v>
      </c>
      <c r="K638" t="str">
        <f>INDEX(products!$A$1:$G$2122,MATCH(orders!$D638,products!$A$1:$A$2122,0),MATCH(orders!K$1,products!$A$1:$G$1,0))</f>
        <v>Fur</v>
      </c>
      <c r="L638" s="3">
        <f>INDEX(products!$A$1:$G$2122,MATCH(orders!$D638,products!$A$1:$A$2122,0),MATCH(orders!L$1,products!$A$1:$G$1,0))</f>
        <v>4.9800000000000004</v>
      </c>
      <c r="M638">
        <f>INDEX(products!$A$1:$G$2122,MATCH(orders!$D638,products!$A$1:$A$2122,0),MATCH(orders!M$1,products!$A$1:$G$1,0))</f>
        <v>0.2</v>
      </c>
      <c r="N638" s="3">
        <f t="shared" si="18"/>
        <v>3.9840000000000004</v>
      </c>
      <c r="O638" t="str">
        <f t="shared" si="19"/>
        <v>Furnishings</v>
      </c>
    </row>
    <row r="639" spans="1:15" x14ac:dyDescent="0.55000000000000004">
      <c r="A639" t="s">
        <v>2212</v>
      </c>
      <c r="B639" s="2">
        <v>44437</v>
      </c>
      <c r="C639" t="s">
        <v>1544</v>
      </c>
      <c r="D639" t="s">
        <v>1728</v>
      </c>
      <c r="E639">
        <v>3</v>
      </c>
      <c r="F639" t="str">
        <f>_xlfn.XLOOKUP(orders!C639,customers!A639:A2759,customers!B639:B2759,,0)</f>
        <v>James Galang</v>
      </c>
      <c r="G639" t="str">
        <v>Consumer</v>
      </c>
      <c r="H639" t="str">
        <v>Los Angeles</v>
      </c>
      <c r="I639" t="str">
        <v>California</v>
      </c>
      <c r="J639" t="str">
        <v>West</v>
      </c>
      <c r="K639" t="str">
        <f>INDEX(products!$A$1:$G$2122,MATCH(orders!$D639,products!$A$1:$A$2122,0),MATCH(orders!K$1,products!$A$1:$G$1,0))</f>
        <v>Fur</v>
      </c>
      <c r="L639" s="3">
        <f>INDEX(products!$A$1:$G$2122,MATCH(orders!$D639,products!$A$1:$A$2122,0),MATCH(orders!L$1,products!$A$1:$G$1,0))</f>
        <v>63.94</v>
      </c>
      <c r="M639">
        <f>INDEX(products!$A$1:$G$2122,MATCH(orders!$D639,products!$A$1:$A$2122,0),MATCH(orders!M$1,products!$A$1:$G$1,0))</f>
        <v>0</v>
      </c>
      <c r="N639" s="3">
        <f t="shared" si="18"/>
        <v>191.82</v>
      </c>
      <c r="O639" t="str">
        <f t="shared" si="19"/>
        <v>Furnishings</v>
      </c>
    </row>
    <row r="640" spans="1:15" x14ac:dyDescent="0.55000000000000004">
      <c r="A640" t="s">
        <v>2214</v>
      </c>
      <c r="B640" s="2">
        <v>43903</v>
      </c>
      <c r="C640" t="s">
        <v>192</v>
      </c>
      <c r="D640" t="s">
        <v>895</v>
      </c>
      <c r="E640">
        <v>2</v>
      </c>
      <c r="F640" t="str">
        <f>_xlfn.XLOOKUP(orders!C640,customers!A640:A2760,customers!B640:B2760,,0)</f>
        <v>Lindsay Shagiari</v>
      </c>
      <c r="G640" t="str">
        <v>Home Office</v>
      </c>
      <c r="H640" t="str">
        <v>Los Angeles</v>
      </c>
      <c r="I640" t="str">
        <v>California</v>
      </c>
      <c r="J640" t="str">
        <v>West</v>
      </c>
      <c r="K640" t="str">
        <f>INDEX(products!$A$1:$G$2122,MATCH(orders!$D640,products!$A$1:$A$2122,0),MATCH(orders!K$1,products!$A$1:$G$1,0))</f>
        <v>Tab</v>
      </c>
      <c r="L640" s="3">
        <f>INDEX(products!$A$1:$G$2122,MATCH(orders!$D640,products!$A$1:$A$2122,0),MATCH(orders!L$1,products!$A$1:$G$1,0))</f>
        <v>286.85000000000002</v>
      </c>
      <c r="M640">
        <f>INDEX(products!$A$1:$G$2122,MATCH(orders!$D640,products!$A$1:$A$2122,0),MATCH(orders!M$1,products!$A$1:$G$1,0))</f>
        <v>0.4</v>
      </c>
      <c r="N640" s="3">
        <f t="shared" si="18"/>
        <v>344.22</v>
      </c>
      <c r="O640" t="str">
        <f t="shared" si="19"/>
        <v>Tables</v>
      </c>
    </row>
    <row r="641" spans="1:15" x14ac:dyDescent="0.55000000000000004">
      <c r="A641" t="s">
        <v>2215</v>
      </c>
      <c r="B641" s="2">
        <v>43512</v>
      </c>
      <c r="C641" t="s">
        <v>1117</v>
      </c>
      <c r="D641" t="s">
        <v>1515</v>
      </c>
      <c r="E641">
        <v>3</v>
      </c>
      <c r="F641" t="str">
        <f>_xlfn.XLOOKUP(orders!C641,customers!A641:A2761,customers!B641:B2761,,0)</f>
        <v>Mick Hernandez</v>
      </c>
      <c r="G641" t="str">
        <v>Home Office</v>
      </c>
      <c r="H641" t="str">
        <v>Chester</v>
      </c>
      <c r="I641" t="str">
        <v>Pennsylvania</v>
      </c>
      <c r="J641" t="str">
        <v>East</v>
      </c>
      <c r="K641" t="str">
        <f>INDEX(products!$A$1:$G$2122,MATCH(orders!$D641,products!$A$1:$A$2122,0),MATCH(orders!K$1,products!$A$1:$G$1,0))</f>
        <v>Fur</v>
      </c>
      <c r="L641" s="3">
        <f>INDEX(products!$A$1:$G$2122,MATCH(orders!$D641,products!$A$1:$A$2122,0),MATCH(orders!L$1,products!$A$1:$G$1,0))</f>
        <v>18.84</v>
      </c>
      <c r="M641">
        <f>INDEX(products!$A$1:$G$2122,MATCH(orders!$D641,products!$A$1:$A$2122,0),MATCH(orders!M$1,products!$A$1:$G$1,0))</f>
        <v>0</v>
      </c>
      <c r="N641" s="3">
        <f t="shared" si="18"/>
        <v>56.519999999999996</v>
      </c>
      <c r="O641" t="str">
        <f t="shared" si="19"/>
        <v>Furnishings</v>
      </c>
    </row>
    <row r="642" spans="1:15" x14ac:dyDescent="0.55000000000000004">
      <c r="A642" t="s">
        <v>2217</v>
      </c>
      <c r="B642" s="2">
        <v>44527</v>
      </c>
      <c r="C642" t="s">
        <v>480</v>
      </c>
      <c r="D642" t="s">
        <v>803</v>
      </c>
      <c r="E642">
        <v>3</v>
      </c>
      <c r="F642" t="str">
        <f>_xlfn.XLOOKUP(orders!C642,customers!A642:A2762,customers!B642:B2762,,0)</f>
        <v>Sanjit Chand</v>
      </c>
      <c r="G642" t="str">
        <v>Consumer</v>
      </c>
      <c r="H642" t="str">
        <v>Concord</v>
      </c>
      <c r="I642" t="str">
        <v>California</v>
      </c>
      <c r="J642" t="str">
        <v>West</v>
      </c>
      <c r="K642" t="str">
        <f>INDEX(products!$A$1:$G$2122,MATCH(orders!$D642,products!$A$1:$A$2122,0),MATCH(orders!K$1,products!$A$1:$G$1,0))</f>
        <v>Fur</v>
      </c>
      <c r="L642" s="3">
        <f>INDEX(products!$A$1:$G$2122,MATCH(orders!$D642,products!$A$1:$A$2122,0),MATCH(orders!L$1,products!$A$1:$G$1,0))</f>
        <v>22.23</v>
      </c>
      <c r="M642">
        <f>INDEX(products!$A$1:$G$2122,MATCH(orders!$D642,products!$A$1:$A$2122,0),MATCH(orders!M$1,products!$A$1:$G$1,0))</f>
        <v>0</v>
      </c>
      <c r="N642" s="3">
        <f t="shared" si="18"/>
        <v>66.69</v>
      </c>
      <c r="O642" t="str">
        <f t="shared" si="19"/>
        <v>Furnishings</v>
      </c>
    </row>
    <row r="643" spans="1:15" x14ac:dyDescent="0.55000000000000004">
      <c r="A643" t="s">
        <v>2219</v>
      </c>
      <c r="B643" s="2">
        <v>44523</v>
      </c>
      <c r="C643" t="s">
        <v>2220</v>
      </c>
      <c r="D643" t="s">
        <v>1748</v>
      </c>
      <c r="E643">
        <v>2</v>
      </c>
      <c r="F643" t="str">
        <f>_xlfn.XLOOKUP(orders!C643,customers!A643:A2763,customers!B643:B2763,,0)</f>
        <v>Joy Bell-</v>
      </c>
      <c r="G643" t="str">
        <v>Consumer</v>
      </c>
      <c r="H643" t="str">
        <v>Brownsville</v>
      </c>
      <c r="I643" t="str">
        <v>Texas</v>
      </c>
      <c r="J643" t="str">
        <v>Central</v>
      </c>
      <c r="K643" t="str">
        <f>INDEX(products!$A$1:$G$2122,MATCH(orders!$D643,products!$A$1:$A$2122,0),MATCH(orders!K$1,products!$A$1:$G$1,0))</f>
        <v>BkCs</v>
      </c>
      <c r="L643" s="3">
        <f>INDEX(products!$A$1:$G$2122,MATCH(orders!$D643,products!$A$1:$A$2122,0),MATCH(orders!L$1,products!$A$1:$G$1,0))</f>
        <v>240.97999999999996</v>
      </c>
      <c r="M643">
        <f>INDEX(products!$A$1:$G$2122,MATCH(orders!$D643,products!$A$1:$A$2122,0),MATCH(orders!M$1,products!$A$1:$G$1,0))</f>
        <v>0.7</v>
      </c>
      <c r="N643" s="3">
        <f t="shared" ref="N643:N706" si="20">(L643*E643)*(1-M643)</f>
        <v>144.58799999999999</v>
      </c>
      <c r="O643" t="str">
        <f t="shared" ref="O643:O706" si="21">IF(K643="BkCs","Book Cases",IF(K643="Cha","Chairs",IF(K643="Tab","Tables",IF(K643="Fur","Furnishings"))))</f>
        <v>Book Cases</v>
      </c>
    </row>
    <row r="644" spans="1:15" x14ac:dyDescent="0.55000000000000004">
      <c r="A644" t="s">
        <v>2223</v>
      </c>
      <c r="B644" s="2">
        <v>44532</v>
      </c>
      <c r="C644" t="s">
        <v>632</v>
      </c>
      <c r="D644" t="s">
        <v>1364</v>
      </c>
      <c r="E644">
        <v>3</v>
      </c>
      <c r="F644" t="str">
        <f>_xlfn.XLOOKUP(orders!C644,customers!A644:A2764,customers!B644:B2764,,0)</f>
        <v>Meg O'Connel</v>
      </c>
      <c r="G644" t="str">
        <v>Home Office</v>
      </c>
      <c r="H644" t="str">
        <v>New York City</v>
      </c>
      <c r="I644" t="str">
        <v>New York</v>
      </c>
      <c r="J644" t="str">
        <v>East</v>
      </c>
      <c r="K644" t="str">
        <f>INDEX(products!$A$1:$G$2122,MATCH(orders!$D644,products!$A$1:$A$2122,0),MATCH(orders!K$1,products!$A$1:$G$1,0))</f>
        <v>Fur</v>
      </c>
      <c r="L644" s="3">
        <f>INDEX(products!$A$1:$G$2122,MATCH(orders!$D644,products!$A$1:$A$2122,0),MATCH(orders!L$1,products!$A$1:$G$1,0))</f>
        <v>105.98</v>
      </c>
      <c r="M644">
        <f>INDEX(products!$A$1:$G$2122,MATCH(orders!$D644,products!$A$1:$A$2122,0),MATCH(orders!M$1,products!$A$1:$G$1,0))</f>
        <v>0</v>
      </c>
      <c r="N644" s="3">
        <f t="shared" si="20"/>
        <v>317.94</v>
      </c>
      <c r="O644" t="str">
        <f t="shared" si="21"/>
        <v>Furnishings</v>
      </c>
    </row>
    <row r="645" spans="1:15" x14ac:dyDescent="0.55000000000000004">
      <c r="A645" t="s">
        <v>2224</v>
      </c>
      <c r="B645" s="2">
        <v>43471</v>
      </c>
      <c r="C645" t="s">
        <v>1307</v>
      </c>
      <c r="D645" t="s">
        <v>1159</v>
      </c>
      <c r="E645">
        <v>5</v>
      </c>
      <c r="F645" t="str">
        <f>_xlfn.XLOOKUP(orders!C645,customers!A645:A2765,customers!B645:B2765,,0)</f>
        <v>Arianne Irving</v>
      </c>
      <c r="G645" t="str">
        <v>Consumer</v>
      </c>
      <c r="H645" t="str">
        <v>Philadelphia</v>
      </c>
      <c r="I645" t="str">
        <v>Pennsylvania</v>
      </c>
      <c r="J645" t="str">
        <v>East</v>
      </c>
      <c r="K645" t="str">
        <f>INDEX(products!$A$1:$G$2122,MATCH(orders!$D645,products!$A$1:$A$2122,0),MATCH(orders!K$1,products!$A$1:$G$1,0))</f>
        <v>Cha</v>
      </c>
      <c r="L645" s="3">
        <f>INDEX(products!$A$1:$G$2122,MATCH(orders!$D645,products!$A$1:$A$2122,0),MATCH(orders!L$1,products!$A$1:$G$1,0))</f>
        <v>100.98</v>
      </c>
      <c r="M645">
        <f>INDEX(products!$A$1:$G$2122,MATCH(orders!$D645,products!$A$1:$A$2122,0),MATCH(orders!M$1,products!$A$1:$G$1,0))</f>
        <v>0.2</v>
      </c>
      <c r="N645" s="3">
        <f t="shared" si="20"/>
        <v>403.92000000000007</v>
      </c>
      <c r="O645" t="str">
        <f t="shared" si="21"/>
        <v>Chairs</v>
      </c>
    </row>
    <row r="646" spans="1:15" x14ac:dyDescent="0.55000000000000004">
      <c r="A646" t="s">
        <v>2225</v>
      </c>
      <c r="B646" s="2">
        <v>44321</v>
      </c>
      <c r="C646" t="s">
        <v>2226</v>
      </c>
      <c r="D646" t="s">
        <v>1576</v>
      </c>
      <c r="E646">
        <v>4</v>
      </c>
      <c r="F646" t="str">
        <f>_xlfn.XLOOKUP(orders!C646,customers!A646:A2766,customers!B646:B2766,,0)</f>
        <v>Dario Medina</v>
      </c>
      <c r="G646" t="str">
        <v>Corporate</v>
      </c>
      <c r="H646" t="str">
        <v>Lincoln Park</v>
      </c>
      <c r="I646" t="str">
        <v>Michigan</v>
      </c>
      <c r="J646" t="str">
        <v>Central</v>
      </c>
      <c r="K646" t="str">
        <f>INDEX(products!$A$1:$G$2122,MATCH(orders!$D646,products!$A$1:$A$2122,0),MATCH(orders!K$1,products!$A$1:$G$1,0))</f>
        <v>BkCs</v>
      </c>
      <c r="L646" s="3">
        <f>INDEX(products!$A$1:$G$2122,MATCH(orders!$D646,products!$A$1:$A$2122,0),MATCH(orders!L$1,products!$A$1:$G$1,0))</f>
        <v>48.580000000000005</v>
      </c>
      <c r="M646">
        <f>INDEX(products!$A$1:$G$2122,MATCH(orders!$D646,products!$A$1:$A$2122,0),MATCH(orders!M$1,products!$A$1:$G$1,0))</f>
        <v>0</v>
      </c>
      <c r="N646" s="3">
        <f t="shared" si="20"/>
        <v>194.32000000000002</v>
      </c>
      <c r="O646" t="str">
        <f t="shared" si="21"/>
        <v>Book Cases</v>
      </c>
    </row>
    <row r="647" spans="1:15" x14ac:dyDescent="0.55000000000000004">
      <c r="A647" t="s">
        <v>2229</v>
      </c>
      <c r="B647" s="2">
        <v>44492</v>
      </c>
      <c r="C647" t="s">
        <v>2230</v>
      </c>
      <c r="D647" t="s">
        <v>1629</v>
      </c>
      <c r="E647">
        <v>4</v>
      </c>
      <c r="F647" t="str">
        <f>_xlfn.XLOOKUP(orders!C647,customers!A647:A2767,customers!B647:B2767,,0)</f>
        <v>Justin Hirsh</v>
      </c>
      <c r="G647" t="str">
        <v>Consumer</v>
      </c>
      <c r="H647" t="str">
        <v>Gresham</v>
      </c>
      <c r="I647" t="str">
        <v>Oregon</v>
      </c>
      <c r="J647" t="str">
        <v>West</v>
      </c>
      <c r="K647" t="str">
        <f>INDEX(products!$A$1:$G$2122,MATCH(orders!$D647,products!$A$1:$A$2122,0),MATCH(orders!K$1,products!$A$1:$G$1,0))</f>
        <v>Cha</v>
      </c>
      <c r="L647" s="3">
        <f>INDEX(products!$A$1:$G$2122,MATCH(orders!$D647,products!$A$1:$A$2122,0),MATCH(orders!L$1,products!$A$1:$G$1,0))</f>
        <v>60.980000000000004</v>
      </c>
      <c r="M647">
        <f>INDEX(products!$A$1:$G$2122,MATCH(orders!$D647,products!$A$1:$A$2122,0),MATCH(orders!M$1,products!$A$1:$G$1,0))</f>
        <v>0.3</v>
      </c>
      <c r="N647" s="3">
        <f t="shared" si="20"/>
        <v>170.744</v>
      </c>
      <c r="O647" t="str">
        <f t="shared" si="21"/>
        <v>Chairs</v>
      </c>
    </row>
    <row r="648" spans="1:15" x14ac:dyDescent="0.55000000000000004">
      <c r="A648" t="s">
        <v>2233</v>
      </c>
      <c r="B648" s="2">
        <v>43815</v>
      </c>
      <c r="C648" t="s">
        <v>1033</v>
      </c>
      <c r="D648" t="s">
        <v>2234</v>
      </c>
      <c r="E648">
        <v>2</v>
      </c>
      <c r="F648" t="str">
        <f>_xlfn.XLOOKUP(orders!C648,customers!A648:A2768,customers!B648:B2768,,0)</f>
        <v>Brian Dahlen</v>
      </c>
      <c r="G648" t="str">
        <v>Consumer</v>
      </c>
      <c r="H648" t="str">
        <v>Springfield</v>
      </c>
      <c r="I648" t="str">
        <v>Virginia</v>
      </c>
      <c r="J648" t="str">
        <v>South</v>
      </c>
      <c r="K648" t="str">
        <f>INDEX(products!$A$1:$G$2122,MATCH(orders!$D648,products!$A$1:$A$2122,0),MATCH(orders!K$1,products!$A$1:$G$1,0))</f>
        <v>Fur</v>
      </c>
      <c r="L648" s="3">
        <f>INDEX(products!$A$1:$G$2122,MATCH(orders!$D648,products!$A$1:$A$2122,0),MATCH(orders!L$1,products!$A$1:$G$1,0))</f>
        <v>14.58</v>
      </c>
      <c r="M648">
        <f>INDEX(products!$A$1:$G$2122,MATCH(orders!$D648,products!$A$1:$A$2122,0),MATCH(orders!M$1,products!$A$1:$G$1,0))</f>
        <v>0</v>
      </c>
      <c r="N648" s="3">
        <f t="shared" si="20"/>
        <v>29.16</v>
      </c>
      <c r="O648" t="str">
        <f t="shared" si="21"/>
        <v>Furnishings</v>
      </c>
    </row>
    <row r="649" spans="1:15" x14ac:dyDescent="0.55000000000000004">
      <c r="A649" t="s">
        <v>2236</v>
      </c>
      <c r="B649" s="2">
        <v>43603</v>
      </c>
      <c r="C649" t="s">
        <v>2237</v>
      </c>
      <c r="D649" t="s">
        <v>880</v>
      </c>
      <c r="E649">
        <v>3</v>
      </c>
      <c r="F649" t="str">
        <f>_xlfn.XLOOKUP(orders!C649,customers!A649:A2769,customers!B649:B2769,,0)</f>
        <v>Aaron Smayling</v>
      </c>
      <c r="G649" t="str">
        <v>Corporate</v>
      </c>
      <c r="H649" t="str">
        <v>Pasadena</v>
      </c>
      <c r="I649" t="str">
        <v>California</v>
      </c>
      <c r="J649" t="str">
        <v>West</v>
      </c>
      <c r="K649" t="str">
        <f>INDEX(products!$A$1:$G$2122,MATCH(orders!$D649,products!$A$1:$A$2122,0),MATCH(orders!K$1,products!$A$1:$G$1,0))</f>
        <v>Tab</v>
      </c>
      <c r="L649" s="3">
        <f>INDEX(products!$A$1:$G$2122,MATCH(orders!$D649,products!$A$1:$A$2122,0),MATCH(orders!L$1,products!$A$1:$G$1,0))</f>
        <v>71.37</v>
      </c>
      <c r="M649">
        <f>INDEX(products!$A$1:$G$2122,MATCH(orders!$D649,products!$A$1:$A$2122,0),MATCH(orders!M$1,products!$A$1:$G$1,0))</f>
        <v>0.3</v>
      </c>
      <c r="N649" s="3">
        <f t="shared" si="20"/>
        <v>149.87700000000001</v>
      </c>
      <c r="O649" t="str">
        <f t="shared" si="21"/>
        <v>Tables</v>
      </c>
    </row>
    <row r="650" spans="1:15" x14ac:dyDescent="0.55000000000000004">
      <c r="A650" t="s">
        <v>2239</v>
      </c>
      <c r="B650" s="2">
        <v>43660</v>
      </c>
      <c r="C650" t="s">
        <v>2240</v>
      </c>
      <c r="D650" t="s">
        <v>1284</v>
      </c>
      <c r="E650">
        <v>5</v>
      </c>
      <c r="F650" t="str">
        <f>_xlfn.XLOOKUP(orders!C650,customers!A650:A2770,customers!B650:B2770,,0)</f>
        <v>Zuschuss Donatelli</v>
      </c>
      <c r="G650" t="str">
        <v>Consumer</v>
      </c>
      <c r="H650" t="str">
        <v>Chattanooga</v>
      </c>
      <c r="I650" t="str">
        <v>Tennessee</v>
      </c>
      <c r="J650" t="str">
        <v>South</v>
      </c>
      <c r="K650" t="str">
        <f>INDEX(products!$A$1:$G$2122,MATCH(orders!$D650,products!$A$1:$A$2122,0),MATCH(orders!K$1,products!$A$1:$G$1,0))</f>
        <v>Fur</v>
      </c>
      <c r="L650" s="3">
        <f>INDEX(products!$A$1:$G$2122,MATCH(orders!$D650,products!$A$1:$A$2122,0),MATCH(orders!L$1,products!$A$1:$G$1,0))</f>
        <v>4.18</v>
      </c>
      <c r="M650">
        <f>INDEX(products!$A$1:$G$2122,MATCH(orders!$D650,products!$A$1:$A$2122,0),MATCH(orders!M$1,products!$A$1:$G$1,0))</f>
        <v>0.6</v>
      </c>
      <c r="N650" s="3">
        <f t="shared" si="20"/>
        <v>8.36</v>
      </c>
      <c r="O650" t="str">
        <f t="shared" si="21"/>
        <v>Furnishings</v>
      </c>
    </row>
    <row r="651" spans="1:15" x14ac:dyDescent="0.55000000000000004">
      <c r="A651" t="s">
        <v>2243</v>
      </c>
      <c r="B651" s="2">
        <v>44148</v>
      </c>
      <c r="C651" t="s">
        <v>2244</v>
      </c>
      <c r="D651" t="s">
        <v>2246</v>
      </c>
      <c r="E651">
        <v>8</v>
      </c>
      <c r="F651" t="str">
        <f>_xlfn.XLOOKUP(orders!C651,customers!A651:A2771,customers!B651:B2771,,0)</f>
        <v>Karen Ferguson</v>
      </c>
      <c r="G651" t="str">
        <v>Home Office</v>
      </c>
      <c r="H651" t="str">
        <v>Long Beach</v>
      </c>
      <c r="I651" t="str">
        <v>California</v>
      </c>
      <c r="J651" t="str">
        <v>West</v>
      </c>
      <c r="K651" t="str">
        <f>INDEX(products!$A$1:$G$2122,MATCH(orders!$D651,products!$A$1:$A$2122,0),MATCH(orders!K$1,products!$A$1:$G$1,0))</f>
        <v>Cha</v>
      </c>
      <c r="L651" s="3">
        <f>INDEX(products!$A$1:$G$2122,MATCH(orders!$D651,products!$A$1:$A$2122,0),MATCH(orders!L$1,products!$A$1:$G$1,0))</f>
        <v>320.98</v>
      </c>
      <c r="M651">
        <f>INDEX(products!$A$1:$G$2122,MATCH(orders!$D651,products!$A$1:$A$2122,0),MATCH(orders!M$1,products!$A$1:$G$1,0))</f>
        <v>0.2</v>
      </c>
      <c r="N651" s="3">
        <f t="shared" si="20"/>
        <v>2054.2720000000004</v>
      </c>
      <c r="O651" t="str">
        <f t="shared" si="21"/>
        <v>Chairs</v>
      </c>
    </row>
    <row r="652" spans="1:15" x14ac:dyDescent="0.55000000000000004">
      <c r="A652" t="s">
        <v>2248</v>
      </c>
      <c r="B652" s="2">
        <v>44028</v>
      </c>
      <c r="C652" t="s">
        <v>2249</v>
      </c>
      <c r="D652" t="s">
        <v>189</v>
      </c>
      <c r="E652">
        <v>2</v>
      </c>
      <c r="F652" t="str">
        <f>_xlfn.XLOOKUP(orders!C652,customers!A652:A2772,customers!B652:B2772,,0)</f>
        <v>Tony Chapman</v>
      </c>
      <c r="G652" t="str">
        <v>Home Office</v>
      </c>
      <c r="H652" t="str">
        <v>Columbus</v>
      </c>
      <c r="I652" t="str">
        <v>Georgia</v>
      </c>
      <c r="J652" t="str">
        <v>South</v>
      </c>
      <c r="K652" t="str">
        <f>INDEX(products!$A$1:$G$2122,MATCH(orders!$D652,products!$A$1:$A$2122,0),MATCH(orders!K$1,products!$A$1:$G$1,0))</f>
        <v>Tab</v>
      </c>
      <c r="L652" s="3">
        <f>INDEX(products!$A$1:$G$2122,MATCH(orders!$D652,products!$A$1:$A$2122,0),MATCH(orders!L$1,products!$A$1:$G$1,0))</f>
        <v>205.9</v>
      </c>
      <c r="M652">
        <f>INDEX(products!$A$1:$G$2122,MATCH(orders!$D652,products!$A$1:$A$2122,0),MATCH(orders!M$1,products!$A$1:$G$1,0))</f>
        <v>0.5</v>
      </c>
      <c r="N652" s="3">
        <f t="shared" si="20"/>
        <v>205.9</v>
      </c>
      <c r="O652" t="str">
        <f t="shared" si="21"/>
        <v>Tables</v>
      </c>
    </row>
    <row r="653" spans="1:15" x14ac:dyDescent="0.55000000000000004">
      <c r="A653" t="s">
        <v>2251</v>
      </c>
      <c r="B653" s="2">
        <v>44138</v>
      </c>
      <c r="C653" t="s">
        <v>320</v>
      </c>
      <c r="D653" t="s">
        <v>2254</v>
      </c>
      <c r="E653">
        <v>2</v>
      </c>
      <c r="F653" t="str">
        <f>_xlfn.XLOOKUP(orders!C653,customers!A653:A2773,customers!B653:B2773,,0)</f>
        <v>Nick Zandusky</v>
      </c>
      <c r="G653" t="str">
        <v>Home Office</v>
      </c>
      <c r="H653" t="str">
        <v>Columbus</v>
      </c>
      <c r="I653" t="str">
        <v>Ohio</v>
      </c>
      <c r="J653" t="str">
        <v>East</v>
      </c>
      <c r="K653" t="str">
        <f>INDEX(products!$A$1:$G$2122,MATCH(orders!$D653,products!$A$1:$A$2122,0),MATCH(orders!K$1,products!$A$1:$G$1,0))</f>
        <v>Fur</v>
      </c>
      <c r="L653" s="3">
        <f>INDEX(products!$A$1:$G$2122,MATCH(orders!$D653,products!$A$1:$A$2122,0),MATCH(orders!L$1,products!$A$1:$G$1,0))</f>
        <v>20.98</v>
      </c>
      <c r="M653">
        <f>INDEX(products!$A$1:$G$2122,MATCH(orders!$D653,products!$A$1:$A$2122,0),MATCH(orders!M$1,products!$A$1:$G$1,0))</f>
        <v>0</v>
      </c>
      <c r="N653" s="3">
        <f t="shared" si="20"/>
        <v>41.96</v>
      </c>
      <c r="O653" t="str">
        <f t="shared" si="21"/>
        <v>Furnishings</v>
      </c>
    </row>
    <row r="654" spans="1:15" x14ac:dyDescent="0.55000000000000004">
      <c r="A654" t="s">
        <v>2256</v>
      </c>
      <c r="B654" s="2">
        <v>44640</v>
      </c>
      <c r="C654" t="s">
        <v>2257</v>
      </c>
      <c r="D654" t="s">
        <v>843</v>
      </c>
      <c r="E654">
        <v>2</v>
      </c>
      <c r="F654" t="str">
        <f>_xlfn.XLOOKUP(orders!C654,customers!A654:A2774,customers!B654:B2774,,0)</f>
        <v>Hilary Holden</v>
      </c>
      <c r="G654" t="str">
        <v>Corporate</v>
      </c>
      <c r="H654" t="str">
        <v>San Francisco</v>
      </c>
      <c r="I654" t="str">
        <v>California</v>
      </c>
      <c r="J654" t="str">
        <v>West</v>
      </c>
      <c r="K654" t="str">
        <f>INDEX(products!$A$1:$G$2122,MATCH(orders!$D654,products!$A$1:$A$2122,0),MATCH(orders!K$1,products!$A$1:$G$1,0))</f>
        <v>Fur</v>
      </c>
      <c r="L654" s="3">
        <f>INDEX(products!$A$1:$G$2122,MATCH(orders!$D654,products!$A$1:$A$2122,0),MATCH(orders!L$1,products!$A$1:$G$1,0))</f>
        <v>15.280000000000001</v>
      </c>
      <c r="M654">
        <f>INDEX(products!$A$1:$G$2122,MATCH(orders!$D654,products!$A$1:$A$2122,0),MATCH(orders!M$1,products!$A$1:$G$1,0))</f>
        <v>0.2</v>
      </c>
      <c r="N654" s="3">
        <f t="shared" si="20"/>
        <v>24.448000000000004</v>
      </c>
      <c r="O654" t="str">
        <f t="shared" si="21"/>
        <v>Furnishings</v>
      </c>
    </row>
    <row r="655" spans="1:15" x14ac:dyDescent="0.55000000000000004">
      <c r="A655" t="s">
        <v>2256</v>
      </c>
      <c r="B655" s="2">
        <v>44608</v>
      </c>
      <c r="C655" t="s">
        <v>2257</v>
      </c>
      <c r="D655" t="s">
        <v>2259</v>
      </c>
      <c r="E655">
        <v>2</v>
      </c>
      <c r="F655" t="str">
        <f>_xlfn.XLOOKUP(orders!C655,customers!A655:A2775,customers!B655:B2775,,0)</f>
        <v>Hilary Holden</v>
      </c>
      <c r="G655" t="str">
        <v>Corporate</v>
      </c>
      <c r="H655" t="str">
        <v>San Francisco</v>
      </c>
      <c r="I655" t="str">
        <v>California</v>
      </c>
      <c r="J655" t="str">
        <v>West</v>
      </c>
      <c r="K655" t="str">
        <f>INDEX(products!$A$1:$G$2122,MATCH(orders!$D655,products!$A$1:$A$2122,0),MATCH(orders!K$1,products!$A$1:$G$1,0))</f>
        <v>Tab</v>
      </c>
      <c r="L655" s="3">
        <f>INDEX(products!$A$1:$G$2122,MATCH(orders!$D655,products!$A$1:$A$2122,0),MATCH(orders!L$1,products!$A$1:$G$1,0))</f>
        <v>15.229999999999999</v>
      </c>
      <c r="M655">
        <f>INDEX(products!$A$1:$G$2122,MATCH(orders!$D655,products!$A$1:$A$2122,0),MATCH(orders!M$1,products!$A$1:$G$1,0))</f>
        <v>0.2</v>
      </c>
      <c r="N655" s="3">
        <f t="shared" si="20"/>
        <v>24.367999999999999</v>
      </c>
      <c r="O655" t="str">
        <f t="shared" si="21"/>
        <v>Tables</v>
      </c>
    </row>
    <row r="656" spans="1:15" x14ac:dyDescent="0.55000000000000004">
      <c r="A656" t="s">
        <v>2261</v>
      </c>
      <c r="B656" s="2">
        <v>44147</v>
      </c>
      <c r="C656" t="s">
        <v>2262</v>
      </c>
      <c r="D656" t="s">
        <v>2264</v>
      </c>
      <c r="E656">
        <v>3</v>
      </c>
      <c r="F656" t="str">
        <f>_xlfn.XLOOKUP(orders!C656,customers!A656:A2776,customers!B656:B2776,,0)</f>
        <v>Yoseph Carroll</v>
      </c>
      <c r="G656" t="str">
        <v>Corporate</v>
      </c>
      <c r="H656" t="str">
        <v>Newark</v>
      </c>
      <c r="I656" t="str">
        <v>Delaware</v>
      </c>
      <c r="J656" t="str">
        <v>East</v>
      </c>
      <c r="K656" t="str">
        <f>INDEX(products!$A$1:$G$2122,MATCH(orders!$D656,products!$A$1:$A$2122,0),MATCH(orders!K$1,products!$A$1:$G$1,0))</f>
        <v>Fur</v>
      </c>
      <c r="L656" s="3">
        <f>INDEX(products!$A$1:$G$2122,MATCH(orders!$D656,products!$A$1:$A$2122,0),MATCH(orders!L$1,products!$A$1:$G$1,0))</f>
        <v>41.47</v>
      </c>
      <c r="M656">
        <f>INDEX(products!$A$1:$G$2122,MATCH(orders!$D656,products!$A$1:$A$2122,0),MATCH(orders!M$1,products!$A$1:$G$1,0))</f>
        <v>0</v>
      </c>
      <c r="N656" s="3">
        <f t="shared" si="20"/>
        <v>124.41</v>
      </c>
      <c r="O656" t="str">
        <f t="shared" si="21"/>
        <v>Furnishings</v>
      </c>
    </row>
    <row r="657" spans="1:15" x14ac:dyDescent="0.55000000000000004">
      <c r="A657" t="s">
        <v>2266</v>
      </c>
      <c r="B657" s="2">
        <v>43743</v>
      </c>
      <c r="C657" t="s">
        <v>239</v>
      </c>
      <c r="D657" t="s">
        <v>783</v>
      </c>
      <c r="E657">
        <v>2</v>
      </c>
      <c r="F657" t="str">
        <f>_xlfn.XLOOKUP(orders!C657,customers!A657:A2777,customers!B657:B2777,,0)</f>
        <v>Bruce Stewart</v>
      </c>
      <c r="G657" t="str">
        <v>Consumer</v>
      </c>
      <c r="H657" t="str">
        <v>Denver</v>
      </c>
      <c r="I657" t="str">
        <v>Colorado</v>
      </c>
      <c r="J657" t="str">
        <v>West</v>
      </c>
      <c r="K657" t="str">
        <f>INDEX(products!$A$1:$G$2122,MATCH(orders!$D657,products!$A$1:$A$2122,0),MATCH(orders!K$1,products!$A$1:$G$1,0))</f>
        <v>BkCs</v>
      </c>
      <c r="L657" s="3">
        <f>INDEX(products!$A$1:$G$2122,MATCH(orders!$D657,products!$A$1:$A$2122,0),MATCH(orders!L$1,products!$A$1:$G$1,0))</f>
        <v>70.98</v>
      </c>
      <c r="M657">
        <f>INDEX(products!$A$1:$G$2122,MATCH(orders!$D657,products!$A$1:$A$2122,0),MATCH(orders!M$1,products!$A$1:$G$1,0))</f>
        <v>0.5</v>
      </c>
      <c r="N657" s="3">
        <f t="shared" si="20"/>
        <v>70.98</v>
      </c>
      <c r="O657" t="str">
        <f t="shared" si="21"/>
        <v>Book Cases</v>
      </c>
    </row>
    <row r="658" spans="1:15" x14ac:dyDescent="0.55000000000000004">
      <c r="A658" t="s">
        <v>2267</v>
      </c>
      <c r="B658" s="2">
        <v>43739</v>
      </c>
      <c r="C658" t="s">
        <v>2268</v>
      </c>
      <c r="D658" t="s">
        <v>1120</v>
      </c>
      <c r="E658">
        <v>5</v>
      </c>
      <c r="F658" t="str">
        <f>_xlfn.XLOOKUP(orders!C658,customers!A658:A2778,customers!B658:B2778,,0)</f>
        <v>Katherine Murray</v>
      </c>
      <c r="G658" t="str">
        <v>Home Office</v>
      </c>
      <c r="H658" t="str">
        <v>Dallas</v>
      </c>
      <c r="I658" t="str">
        <v>Texas</v>
      </c>
      <c r="J658" t="str">
        <v>Central</v>
      </c>
      <c r="K658" t="str">
        <f>INDEX(products!$A$1:$G$2122,MATCH(orders!$D658,products!$A$1:$A$2122,0),MATCH(orders!K$1,products!$A$1:$G$1,0))</f>
        <v>Fur</v>
      </c>
      <c r="L658" s="3">
        <f>INDEX(products!$A$1:$G$2122,MATCH(orders!$D658,products!$A$1:$A$2122,0),MATCH(orders!L$1,products!$A$1:$G$1,0))</f>
        <v>8.3699999999999992</v>
      </c>
      <c r="M658">
        <f>INDEX(products!$A$1:$G$2122,MATCH(orders!$D658,products!$A$1:$A$2122,0),MATCH(orders!M$1,products!$A$1:$G$1,0))</f>
        <v>0.2</v>
      </c>
      <c r="N658" s="3">
        <f t="shared" si="20"/>
        <v>33.479999999999997</v>
      </c>
      <c r="O658" t="str">
        <f t="shared" si="21"/>
        <v>Furnishings</v>
      </c>
    </row>
    <row r="659" spans="1:15" x14ac:dyDescent="0.55000000000000004">
      <c r="A659" t="s">
        <v>2267</v>
      </c>
      <c r="B659" s="2">
        <v>43896</v>
      </c>
      <c r="C659" t="s">
        <v>2268</v>
      </c>
      <c r="D659" t="s">
        <v>574</v>
      </c>
      <c r="E659">
        <v>2</v>
      </c>
      <c r="F659" t="str">
        <f>_xlfn.XLOOKUP(orders!C659,customers!A659:A2779,customers!B659:B2779,,0)</f>
        <v>Katherine Murray</v>
      </c>
      <c r="G659" t="str">
        <v>Home Office</v>
      </c>
      <c r="H659" t="str">
        <v>Dallas</v>
      </c>
      <c r="I659" t="str">
        <v>Texas</v>
      </c>
      <c r="J659" t="str">
        <v>Central</v>
      </c>
      <c r="K659" t="str">
        <f>INDEX(products!$A$1:$G$2122,MATCH(orders!$D659,products!$A$1:$A$2122,0),MATCH(orders!K$1,products!$A$1:$G$1,0))</f>
        <v>Cha</v>
      </c>
      <c r="L659" s="3">
        <f>INDEX(products!$A$1:$G$2122,MATCH(orders!$D659,products!$A$1:$A$2122,0),MATCH(orders!L$1,products!$A$1:$G$1,0))</f>
        <v>700.98</v>
      </c>
      <c r="M659">
        <f>INDEX(products!$A$1:$G$2122,MATCH(orders!$D659,products!$A$1:$A$2122,0),MATCH(orders!M$1,products!$A$1:$G$1,0))</f>
        <v>0.2</v>
      </c>
      <c r="N659" s="3">
        <f t="shared" si="20"/>
        <v>1121.568</v>
      </c>
      <c r="O659" t="str">
        <f t="shared" si="21"/>
        <v>Chairs</v>
      </c>
    </row>
    <row r="660" spans="1:15" x14ac:dyDescent="0.55000000000000004">
      <c r="A660" t="s">
        <v>2270</v>
      </c>
      <c r="B660" s="2">
        <v>43761</v>
      </c>
      <c r="C660" t="s">
        <v>2271</v>
      </c>
      <c r="D660" t="s">
        <v>2210</v>
      </c>
      <c r="E660">
        <v>2</v>
      </c>
      <c r="F660" t="str">
        <f>_xlfn.XLOOKUP(orders!C660,customers!A660:A2780,customers!B660:B2780,,0)</f>
        <v>Tom Prescott</v>
      </c>
      <c r="G660" t="str">
        <v>Consumer</v>
      </c>
      <c r="H660" t="str">
        <v>Houston</v>
      </c>
      <c r="I660" t="str">
        <v>Texas</v>
      </c>
      <c r="J660" t="str">
        <v>Central</v>
      </c>
      <c r="K660" t="str">
        <f>INDEX(products!$A$1:$G$2122,MATCH(orders!$D660,products!$A$1:$A$2122,0),MATCH(orders!K$1,products!$A$1:$G$1,0))</f>
        <v>Fur</v>
      </c>
      <c r="L660" s="3">
        <f>INDEX(products!$A$1:$G$2122,MATCH(orders!$D660,products!$A$1:$A$2122,0),MATCH(orders!L$1,products!$A$1:$G$1,0))</f>
        <v>4.9800000000000004</v>
      </c>
      <c r="M660">
        <f>INDEX(products!$A$1:$G$2122,MATCH(orders!$D660,products!$A$1:$A$2122,0),MATCH(orders!M$1,products!$A$1:$G$1,0))</f>
        <v>0.2</v>
      </c>
      <c r="N660" s="3">
        <f t="shared" si="20"/>
        <v>7.9680000000000009</v>
      </c>
      <c r="O660" t="str">
        <f t="shared" si="21"/>
        <v>Furnishings</v>
      </c>
    </row>
    <row r="661" spans="1:15" x14ac:dyDescent="0.55000000000000004">
      <c r="A661" t="s">
        <v>2273</v>
      </c>
      <c r="B661" s="2">
        <v>43944</v>
      </c>
      <c r="C661" t="s">
        <v>2274</v>
      </c>
      <c r="D661" t="s">
        <v>1455</v>
      </c>
      <c r="E661">
        <v>5</v>
      </c>
      <c r="F661" t="str">
        <f>_xlfn.XLOOKUP(orders!C661,customers!A661:A2781,customers!B661:B2781,,0)</f>
        <v>Daniel Byrd</v>
      </c>
      <c r="G661" t="str">
        <v>Home Office</v>
      </c>
      <c r="H661" t="str">
        <v>Henderson</v>
      </c>
      <c r="I661" t="str">
        <v>Kentucky</v>
      </c>
      <c r="J661" t="str">
        <v>South</v>
      </c>
      <c r="K661" t="str">
        <f>INDEX(products!$A$1:$G$2122,MATCH(orders!$D661,products!$A$1:$A$2122,0),MATCH(orders!K$1,products!$A$1:$G$1,0))</f>
        <v>Fur</v>
      </c>
      <c r="L661" s="3">
        <f>INDEX(products!$A$1:$G$2122,MATCH(orders!$D661,products!$A$1:$A$2122,0),MATCH(orders!L$1,products!$A$1:$G$1,0))</f>
        <v>12.2</v>
      </c>
      <c r="M661">
        <f>INDEX(products!$A$1:$G$2122,MATCH(orders!$D661,products!$A$1:$A$2122,0),MATCH(orders!M$1,products!$A$1:$G$1,0))</f>
        <v>0</v>
      </c>
      <c r="N661" s="3">
        <f t="shared" si="20"/>
        <v>61</v>
      </c>
      <c r="O661" t="str">
        <f t="shared" si="21"/>
        <v>Furnishings</v>
      </c>
    </row>
    <row r="662" spans="1:15" x14ac:dyDescent="0.55000000000000004">
      <c r="A662" t="s">
        <v>2276</v>
      </c>
      <c r="B662" s="2">
        <v>44006</v>
      </c>
      <c r="C662" t="s">
        <v>162</v>
      </c>
      <c r="D662" t="s">
        <v>390</v>
      </c>
      <c r="E662">
        <v>4</v>
      </c>
      <c r="F662" t="str">
        <f>_xlfn.XLOOKUP(orders!C662,customers!A662:A2782,customers!B662:B2782,,0)</f>
        <v>Cynthia Voltz</v>
      </c>
      <c r="G662" t="str">
        <v>Corporate</v>
      </c>
      <c r="H662" t="str">
        <v>New York City</v>
      </c>
      <c r="I662" t="str">
        <v>New York</v>
      </c>
      <c r="J662" t="str">
        <v>East</v>
      </c>
      <c r="K662" t="str">
        <f>INDEX(products!$A$1:$G$2122,MATCH(orders!$D662,products!$A$1:$A$2122,0),MATCH(orders!K$1,products!$A$1:$G$1,0))</f>
        <v>BkCs</v>
      </c>
      <c r="L662" s="3">
        <f>INDEX(products!$A$1:$G$2122,MATCH(orders!$D662,products!$A$1:$A$2122,0),MATCH(orders!L$1,products!$A$1:$G$1,0))</f>
        <v>80.98</v>
      </c>
      <c r="M662">
        <f>INDEX(products!$A$1:$G$2122,MATCH(orders!$D662,products!$A$1:$A$2122,0),MATCH(orders!M$1,products!$A$1:$G$1,0))</f>
        <v>0.2</v>
      </c>
      <c r="N662" s="3">
        <f t="shared" si="20"/>
        <v>259.13600000000002</v>
      </c>
      <c r="O662" t="str">
        <f t="shared" si="21"/>
        <v>Book Cases</v>
      </c>
    </row>
    <row r="663" spans="1:15" x14ac:dyDescent="0.55000000000000004">
      <c r="A663" t="s">
        <v>2277</v>
      </c>
      <c r="B663" s="2">
        <v>44271</v>
      </c>
      <c r="C663" t="s">
        <v>2278</v>
      </c>
      <c r="D663" t="s">
        <v>871</v>
      </c>
      <c r="E663">
        <v>3</v>
      </c>
      <c r="F663" t="str">
        <f>_xlfn.XLOOKUP(orders!C663,customers!A663:A2783,customers!B663:B2783,,0)</f>
        <v>Christine Sundaresam</v>
      </c>
      <c r="G663" t="str">
        <v>Consumer</v>
      </c>
      <c r="H663" t="str">
        <v>New York City</v>
      </c>
      <c r="I663" t="str">
        <v>New York</v>
      </c>
      <c r="J663" t="str">
        <v>East</v>
      </c>
      <c r="K663" t="str">
        <f>INDEX(products!$A$1:$G$2122,MATCH(orders!$D663,products!$A$1:$A$2122,0),MATCH(orders!K$1,products!$A$1:$G$1,0))</f>
        <v>BkCs</v>
      </c>
      <c r="L663" s="3">
        <f>INDEX(products!$A$1:$G$2122,MATCH(orders!$D663,products!$A$1:$A$2122,0),MATCH(orders!L$1,products!$A$1:$G$1,0))</f>
        <v>100.98</v>
      </c>
      <c r="M663">
        <f>INDEX(products!$A$1:$G$2122,MATCH(orders!$D663,products!$A$1:$A$2122,0),MATCH(orders!M$1,products!$A$1:$G$1,0))</f>
        <v>0.2</v>
      </c>
      <c r="N663" s="3">
        <f t="shared" si="20"/>
        <v>242.352</v>
      </c>
      <c r="O663" t="str">
        <f t="shared" si="21"/>
        <v>Book Cases</v>
      </c>
    </row>
    <row r="664" spans="1:15" x14ac:dyDescent="0.55000000000000004">
      <c r="A664" t="s">
        <v>2280</v>
      </c>
      <c r="B664" s="2">
        <v>43928</v>
      </c>
      <c r="C664" t="s">
        <v>2281</v>
      </c>
      <c r="D664" t="s">
        <v>2283</v>
      </c>
      <c r="E664">
        <v>1</v>
      </c>
      <c r="F664" t="str">
        <f>_xlfn.XLOOKUP(orders!C664,customers!A664:A2784,customers!B664:B2784,,0)</f>
        <v>Jason Gross</v>
      </c>
      <c r="G664" t="str">
        <v>Corporate</v>
      </c>
      <c r="H664" t="str">
        <v>Providence</v>
      </c>
      <c r="I664" t="str">
        <v>Rhode Island</v>
      </c>
      <c r="J664" t="str">
        <v>East</v>
      </c>
      <c r="K664" t="str">
        <f>INDEX(products!$A$1:$G$2122,MATCH(orders!$D664,products!$A$1:$A$2122,0),MATCH(orders!K$1,products!$A$1:$G$1,0))</f>
        <v>BkCs</v>
      </c>
      <c r="L664" s="3">
        <f>INDEX(products!$A$1:$G$2122,MATCH(orders!$D664,products!$A$1:$A$2122,0),MATCH(orders!L$1,products!$A$1:$G$1,0))</f>
        <v>220.98</v>
      </c>
      <c r="M664">
        <f>INDEX(products!$A$1:$G$2122,MATCH(orders!$D664,products!$A$1:$A$2122,0),MATCH(orders!M$1,products!$A$1:$G$1,0))</f>
        <v>0</v>
      </c>
      <c r="N664" s="3">
        <f t="shared" si="20"/>
        <v>220.98</v>
      </c>
      <c r="O664" t="str">
        <f t="shared" si="21"/>
        <v>Book Cases</v>
      </c>
    </row>
    <row r="665" spans="1:15" x14ac:dyDescent="0.55000000000000004">
      <c r="A665" t="s">
        <v>2285</v>
      </c>
      <c r="B665" s="2">
        <v>44469</v>
      </c>
      <c r="C665" t="s">
        <v>2286</v>
      </c>
      <c r="D665" t="s">
        <v>1137</v>
      </c>
      <c r="E665">
        <v>6</v>
      </c>
      <c r="F665" t="str">
        <f>_xlfn.XLOOKUP(orders!C665,customers!A665:A2785,customers!B665:B2785,,0)</f>
        <v>Maxwell Schwartz</v>
      </c>
      <c r="G665" t="str">
        <v>Consumer</v>
      </c>
      <c r="H665" t="str">
        <v>Seattle</v>
      </c>
      <c r="I665" t="str">
        <v>Washington</v>
      </c>
      <c r="J665" t="str">
        <v>West</v>
      </c>
      <c r="K665" t="str">
        <f>INDEX(products!$A$1:$G$2122,MATCH(orders!$D665,products!$A$1:$A$2122,0),MATCH(orders!K$1,products!$A$1:$G$1,0))</f>
        <v>Cha</v>
      </c>
      <c r="L665" s="3">
        <f>INDEX(products!$A$1:$G$2122,MATCH(orders!$D665,products!$A$1:$A$2122,0),MATCH(orders!L$1,products!$A$1:$G$1,0))</f>
        <v>110.97999999999999</v>
      </c>
      <c r="M665">
        <f>INDEX(products!$A$1:$G$2122,MATCH(orders!$D665,products!$A$1:$A$2122,0),MATCH(orders!M$1,products!$A$1:$G$1,0))</f>
        <v>0.3</v>
      </c>
      <c r="N665" s="3">
        <f t="shared" si="20"/>
        <v>466.11599999999987</v>
      </c>
      <c r="O665" t="str">
        <f t="shared" si="21"/>
        <v>Chairs</v>
      </c>
    </row>
    <row r="666" spans="1:15" x14ac:dyDescent="0.55000000000000004">
      <c r="A666" t="s">
        <v>2288</v>
      </c>
      <c r="B666" s="2">
        <v>44682</v>
      </c>
      <c r="C666" t="s">
        <v>2289</v>
      </c>
      <c r="D666" t="s">
        <v>380</v>
      </c>
      <c r="E666">
        <v>5</v>
      </c>
      <c r="F666" t="str">
        <f>_xlfn.XLOOKUP(orders!C666,customers!A666:A2786,customers!B666:B2786,,0)</f>
        <v>Jim Epp</v>
      </c>
      <c r="G666" t="str">
        <v>Corporate</v>
      </c>
      <c r="H666" t="str">
        <v>Lakeland</v>
      </c>
      <c r="I666" t="str">
        <v>Florida</v>
      </c>
      <c r="J666" t="str">
        <v>South</v>
      </c>
      <c r="K666" t="str">
        <f>INDEX(products!$A$1:$G$2122,MATCH(orders!$D666,products!$A$1:$A$2122,0),MATCH(orders!K$1,products!$A$1:$G$1,0))</f>
        <v>Cha</v>
      </c>
      <c r="L666" s="3">
        <f>INDEX(products!$A$1:$G$2122,MATCH(orders!$D666,products!$A$1:$A$2122,0),MATCH(orders!L$1,products!$A$1:$G$1,0))</f>
        <v>280.98</v>
      </c>
      <c r="M666">
        <f>INDEX(products!$A$1:$G$2122,MATCH(orders!$D666,products!$A$1:$A$2122,0),MATCH(orders!M$1,products!$A$1:$G$1,0))</f>
        <v>0.3</v>
      </c>
      <c r="N666" s="3">
        <f t="shared" si="20"/>
        <v>983.43</v>
      </c>
      <c r="O666" t="str">
        <f t="shared" si="21"/>
        <v>Chairs</v>
      </c>
    </row>
    <row r="667" spans="1:15" x14ac:dyDescent="0.55000000000000004">
      <c r="A667" t="s">
        <v>2288</v>
      </c>
      <c r="B667" s="2">
        <v>44217</v>
      </c>
      <c r="C667" t="s">
        <v>2289</v>
      </c>
      <c r="D667" t="s">
        <v>2291</v>
      </c>
      <c r="E667">
        <v>3</v>
      </c>
      <c r="F667" t="str">
        <f>_xlfn.XLOOKUP(orders!C667,customers!A667:A2787,customers!B667:B2787,,0)</f>
        <v>Jim Epp</v>
      </c>
      <c r="G667" t="str">
        <v>Corporate</v>
      </c>
      <c r="H667" t="str">
        <v>Lakeland</v>
      </c>
      <c r="I667" t="str">
        <v>Florida</v>
      </c>
      <c r="J667" t="str">
        <v>South</v>
      </c>
      <c r="K667" t="str">
        <f>INDEX(products!$A$1:$G$2122,MATCH(orders!$D667,products!$A$1:$A$2122,0),MATCH(orders!K$1,products!$A$1:$G$1,0))</f>
        <v>Fur</v>
      </c>
      <c r="L667" s="3">
        <f>INDEX(products!$A$1:$G$2122,MATCH(orders!$D667,products!$A$1:$A$2122,0),MATCH(orders!L$1,products!$A$1:$G$1,0))</f>
        <v>20.279999999999998</v>
      </c>
      <c r="M667">
        <f>INDEX(products!$A$1:$G$2122,MATCH(orders!$D667,products!$A$1:$A$2122,0),MATCH(orders!M$1,products!$A$1:$G$1,0))</f>
        <v>0.2</v>
      </c>
      <c r="N667" s="3">
        <f t="shared" si="20"/>
        <v>48.671999999999997</v>
      </c>
      <c r="O667" t="str">
        <f t="shared" si="21"/>
        <v>Furnishings</v>
      </c>
    </row>
    <row r="668" spans="1:15" x14ac:dyDescent="0.55000000000000004">
      <c r="A668" t="s">
        <v>2293</v>
      </c>
      <c r="B668" s="2">
        <v>44006</v>
      </c>
      <c r="C668" t="s">
        <v>2294</v>
      </c>
      <c r="D668" t="s">
        <v>803</v>
      </c>
      <c r="E668">
        <v>2</v>
      </c>
      <c r="F668" t="str">
        <f>_xlfn.XLOOKUP(orders!C668,customers!A668:A2788,customers!B668:B2788,,0)</f>
        <v>Chad Cunningham</v>
      </c>
      <c r="G668" t="str">
        <v>Home Office</v>
      </c>
      <c r="H668" t="str">
        <v>Los Angeles</v>
      </c>
      <c r="I668" t="str">
        <v>California</v>
      </c>
      <c r="J668" t="str">
        <v>West</v>
      </c>
      <c r="K668" t="str">
        <f>INDEX(products!$A$1:$G$2122,MATCH(orders!$D668,products!$A$1:$A$2122,0),MATCH(orders!K$1,products!$A$1:$G$1,0))</f>
        <v>Fur</v>
      </c>
      <c r="L668" s="3">
        <f>INDEX(products!$A$1:$G$2122,MATCH(orders!$D668,products!$A$1:$A$2122,0),MATCH(orders!L$1,products!$A$1:$G$1,0))</f>
        <v>22.23</v>
      </c>
      <c r="M668">
        <f>INDEX(products!$A$1:$G$2122,MATCH(orders!$D668,products!$A$1:$A$2122,0),MATCH(orders!M$1,products!$A$1:$G$1,0))</f>
        <v>0</v>
      </c>
      <c r="N668" s="3">
        <f t="shared" si="20"/>
        <v>44.46</v>
      </c>
      <c r="O668" t="str">
        <f t="shared" si="21"/>
        <v>Furnishings</v>
      </c>
    </row>
    <row r="669" spans="1:15" x14ac:dyDescent="0.55000000000000004">
      <c r="A669" t="s">
        <v>2293</v>
      </c>
      <c r="B669" s="2">
        <v>43527</v>
      </c>
      <c r="C669" t="s">
        <v>2294</v>
      </c>
      <c r="D669" t="s">
        <v>369</v>
      </c>
      <c r="E669">
        <v>2</v>
      </c>
      <c r="F669" t="str">
        <f>_xlfn.XLOOKUP(orders!C669,customers!A669:A2789,customers!B669:B2789,,0)</f>
        <v>Chad Cunningham</v>
      </c>
      <c r="G669" t="str">
        <v>Home Office</v>
      </c>
      <c r="H669" t="str">
        <v>Los Angeles</v>
      </c>
      <c r="I669" t="str">
        <v>California</v>
      </c>
      <c r="J669" t="str">
        <v>West</v>
      </c>
      <c r="K669" t="str">
        <f>INDEX(products!$A$1:$G$2122,MATCH(orders!$D669,products!$A$1:$A$2122,0),MATCH(orders!K$1,products!$A$1:$G$1,0))</f>
        <v>Cha</v>
      </c>
      <c r="L669" s="3">
        <f>INDEX(products!$A$1:$G$2122,MATCH(orders!$D669,products!$A$1:$A$2122,0),MATCH(orders!L$1,products!$A$1:$G$1,0))</f>
        <v>150.98000000000002</v>
      </c>
      <c r="M669">
        <f>INDEX(products!$A$1:$G$2122,MATCH(orders!$D669,products!$A$1:$A$2122,0),MATCH(orders!M$1,products!$A$1:$G$1,0))</f>
        <v>0.1</v>
      </c>
      <c r="N669" s="3">
        <f t="shared" si="20"/>
        <v>271.76400000000007</v>
      </c>
      <c r="O669" t="str">
        <f t="shared" si="21"/>
        <v>Chairs</v>
      </c>
    </row>
    <row r="670" spans="1:15" x14ac:dyDescent="0.55000000000000004">
      <c r="A670" t="s">
        <v>2296</v>
      </c>
      <c r="B670" s="2">
        <v>44224</v>
      </c>
      <c r="C670" t="s">
        <v>2297</v>
      </c>
      <c r="D670" t="s">
        <v>2299</v>
      </c>
      <c r="E670">
        <v>2</v>
      </c>
      <c r="F670" t="str">
        <f>_xlfn.XLOOKUP(orders!C670,customers!A670:A2790,customers!B670:B2790,,0)</f>
        <v>Jennifer Patt</v>
      </c>
      <c r="G670" t="str">
        <v>Corporate</v>
      </c>
      <c r="H670" t="str">
        <v>Oceanside</v>
      </c>
      <c r="I670" t="str">
        <v>New York</v>
      </c>
      <c r="J670" t="str">
        <v>East</v>
      </c>
      <c r="K670" t="str">
        <f>INDEX(products!$A$1:$G$2122,MATCH(orders!$D670,products!$A$1:$A$2122,0),MATCH(orders!K$1,products!$A$1:$G$1,0))</f>
        <v>Fur</v>
      </c>
      <c r="L670" s="3">
        <f>INDEX(products!$A$1:$G$2122,MATCH(orders!$D670,products!$A$1:$A$2122,0),MATCH(orders!L$1,products!$A$1:$G$1,0))</f>
        <v>6.64</v>
      </c>
      <c r="M670">
        <f>INDEX(products!$A$1:$G$2122,MATCH(orders!$D670,products!$A$1:$A$2122,0),MATCH(orders!M$1,products!$A$1:$G$1,0))</f>
        <v>0</v>
      </c>
      <c r="N670" s="3">
        <f t="shared" si="20"/>
        <v>13.28</v>
      </c>
      <c r="O670" t="str">
        <f t="shared" si="21"/>
        <v>Furnishings</v>
      </c>
    </row>
    <row r="671" spans="1:15" x14ac:dyDescent="0.55000000000000004">
      <c r="A671" t="s">
        <v>2301</v>
      </c>
      <c r="B671" s="2">
        <v>44010</v>
      </c>
      <c r="C671" t="s">
        <v>192</v>
      </c>
      <c r="D671" t="s">
        <v>358</v>
      </c>
      <c r="E671">
        <v>3</v>
      </c>
      <c r="F671" t="str">
        <f>_xlfn.XLOOKUP(orders!C671,customers!A671:A2791,customers!B671:B2791,,0)</f>
        <v>Lindsay Shagiari</v>
      </c>
      <c r="G671" t="str">
        <v>Home Office</v>
      </c>
      <c r="H671" t="str">
        <v>Los Angeles</v>
      </c>
      <c r="I671" t="str">
        <v>California</v>
      </c>
      <c r="J671" t="str">
        <v>West</v>
      </c>
      <c r="K671" t="str">
        <f>INDEX(products!$A$1:$G$2122,MATCH(orders!$D671,products!$A$1:$A$2122,0),MATCH(orders!K$1,products!$A$1:$G$1,0))</f>
        <v>Fur</v>
      </c>
      <c r="L671" s="3">
        <f>INDEX(products!$A$1:$G$2122,MATCH(orders!$D671,products!$A$1:$A$2122,0),MATCH(orders!L$1,products!$A$1:$G$1,0))</f>
        <v>19.04</v>
      </c>
      <c r="M671">
        <f>INDEX(products!$A$1:$G$2122,MATCH(orders!$D671,products!$A$1:$A$2122,0),MATCH(orders!M$1,products!$A$1:$G$1,0))</f>
        <v>0.2</v>
      </c>
      <c r="N671" s="3">
        <f t="shared" si="20"/>
        <v>45.695999999999998</v>
      </c>
      <c r="O671" t="str">
        <f t="shared" si="21"/>
        <v>Furnishings</v>
      </c>
    </row>
    <row r="672" spans="1:15" x14ac:dyDescent="0.55000000000000004">
      <c r="A672" t="s">
        <v>2302</v>
      </c>
      <c r="B672" s="2">
        <v>44017</v>
      </c>
      <c r="C672" t="s">
        <v>653</v>
      </c>
      <c r="D672" t="s">
        <v>563</v>
      </c>
      <c r="E672">
        <v>7</v>
      </c>
      <c r="F672" t="str">
        <f>_xlfn.XLOOKUP(orders!C672,customers!A672:A2792,customers!B672:B2792,,0)</f>
        <v>Anthony Rawles</v>
      </c>
      <c r="G672" t="str">
        <v>Corporate</v>
      </c>
      <c r="H672" t="str">
        <v>Vancouver</v>
      </c>
      <c r="I672" t="str">
        <v>Washington</v>
      </c>
      <c r="J672" t="str">
        <v>West</v>
      </c>
      <c r="K672" t="str">
        <f>INDEX(products!$A$1:$G$2122,MATCH(orders!$D672,products!$A$1:$A$2122,0),MATCH(orders!K$1,products!$A$1:$G$1,0))</f>
        <v>Cha</v>
      </c>
      <c r="L672" s="3">
        <f>INDEX(products!$A$1:$G$2122,MATCH(orders!$D672,products!$A$1:$A$2122,0),MATCH(orders!L$1,products!$A$1:$G$1,0))</f>
        <v>70.98</v>
      </c>
      <c r="M672">
        <f>INDEX(products!$A$1:$G$2122,MATCH(orders!$D672,products!$A$1:$A$2122,0),MATCH(orders!M$1,products!$A$1:$G$1,0))</f>
        <v>0</v>
      </c>
      <c r="N672" s="3">
        <f t="shared" si="20"/>
        <v>496.86</v>
      </c>
      <c r="O672" t="str">
        <f t="shared" si="21"/>
        <v>Chairs</v>
      </c>
    </row>
    <row r="673" spans="1:15" x14ac:dyDescent="0.55000000000000004">
      <c r="A673" t="s">
        <v>2304</v>
      </c>
      <c r="B673" s="2">
        <v>43526</v>
      </c>
      <c r="C673" t="s">
        <v>2305</v>
      </c>
      <c r="D673" t="s">
        <v>2307</v>
      </c>
      <c r="E673">
        <v>4</v>
      </c>
      <c r="F673" t="str">
        <f>_xlfn.XLOOKUP(orders!C673,customers!A673:A2793,customers!B673:B2793,,0)</f>
        <v>Cari Sayre</v>
      </c>
      <c r="G673" t="str">
        <v>Corporate</v>
      </c>
      <c r="H673" t="str">
        <v>Seattle</v>
      </c>
      <c r="I673" t="str">
        <v>Washington</v>
      </c>
      <c r="J673" t="str">
        <v>West</v>
      </c>
      <c r="K673" t="str">
        <f>INDEX(products!$A$1:$G$2122,MATCH(orders!$D673,products!$A$1:$A$2122,0),MATCH(orders!K$1,products!$A$1:$G$1,0))</f>
        <v>Cha</v>
      </c>
      <c r="L673" s="3">
        <f>INDEX(products!$A$1:$G$2122,MATCH(orders!$D673,products!$A$1:$A$2122,0),MATCH(orders!L$1,products!$A$1:$G$1,0))</f>
        <v>300.98</v>
      </c>
      <c r="M673">
        <f>INDEX(products!$A$1:$G$2122,MATCH(orders!$D673,products!$A$1:$A$2122,0),MATCH(orders!M$1,products!$A$1:$G$1,0))</f>
        <v>0.2</v>
      </c>
      <c r="N673" s="3">
        <f t="shared" si="20"/>
        <v>963.13600000000008</v>
      </c>
      <c r="O673" t="str">
        <f t="shared" si="21"/>
        <v>Chairs</v>
      </c>
    </row>
    <row r="674" spans="1:15" x14ac:dyDescent="0.55000000000000004">
      <c r="A674" t="s">
        <v>2309</v>
      </c>
      <c r="B674" s="2">
        <v>44682</v>
      </c>
      <c r="C674" t="s">
        <v>448</v>
      </c>
      <c r="D674" t="s">
        <v>329</v>
      </c>
      <c r="E674">
        <v>7</v>
      </c>
      <c r="F674" t="str">
        <f>_xlfn.XLOOKUP(orders!C674,customers!A674:A2794,customers!B674:B2794,,0)</f>
        <v>Natalie Fritzler</v>
      </c>
      <c r="G674" t="str">
        <v>Consumer</v>
      </c>
      <c r="H674" t="str">
        <v>Jackson</v>
      </c>
      <c r="I674" t="str">
        <v>Mississippi</v>
      </c>
      <c r="J674" t="str">
        <v>South</v>
      </c>
      <c r="K674" t="str">
        <f>INDEX(products!$A$1:$G$2122,MATCH(orders!$D674,products!$A$1:$A$2122,0),MATCH(orders!K$1,products!$A$1:$G$1,0))</f>
        <v>Fur</v>
      </c>
      <c r="L674" s="3">
        <f>INDEX(products!$A$1:$G$2122,MATCH(orders!$D674,products!$A$1:$A$2122,0),MATCH(orders!L$1,products!$A$1:$G$1,0))</f>
        <v>46.94</v>
      </c>
      <c r="M674">
        <f>INDEX(products!$A$1:$G$2122,MATCH(orders!$D674,products!$A$1:$A$2122,0),MATCH(orders!M$1,products!$A$1:$G$1,0))</f>
        <v>0.2</v>
      </c>
      <c r="N674" s="3">
        <f t="shared" si="20"/>
        <v>262.86399999999998</v>
      </c>
      <c r="O674" t="str">
        <f t="shared" si="21"/>
        <v>Furnishings</v>
      </c>
    </row>
    <row r="675" spans="1:15" x14ac:dyDescent="0.55000000000000004">
      <c r="A675" t="s">
        <v>2310</v>
      </c>
      <c r="B675" s="2">
        <v>44680</v>
      </c>
      <c r="C675" t="s">
        <v>1916</v>
      </c>
      <c r="D675" t="s">
        <v>49</v>
      </c>
      <c r="E675">
        <v>2</v>
      </c>
      <c r="F675" t="str">
        <f>_xlfn.XLOOKUP(orders!C675,customers!A675:A2795,customers!B675:B2795,,0)</f>
        <v>Eleni McCrary</v>
      </c>
      <c r="G675" t="str">
        <v>Corporate</v>
      </c>
      <c r="H675" t="str">
        <v>San Francisco</v>
      </c>
      <c r="I675" t="str">
        <v>California</v>
      </c>
      <c r="J675" t="str">
        <v>West</v>
      </c>
      <c r="K675" t="str">
        <f>INDEX(products!$A$1:$G$2122,MATCH(orders!$D675,products!$A$1:$A$2122,0),MATCH(orders!K$1,products!$A$1:$G$1,0))</f>
        <v>Tab</v>
      </c>
      <c r="L675" s="3">
        <f>INDEX(products!$A$1:$G$2122,MATCH(orders!$D675,products!$A$1:$A$2122,0),MATCH(orders!L$1,products!$A$1:$G$1,0))</f>
        <v>236.97</v>
      </c>
      <c r="M675">
        <f>INDEX(products!$A$1:$G$2122,MATCH(orders!$D675,products!$A$1:$A$2122,0),MATCH(orders!M$1,products!$A$1:$G$1,0))</f>
        <v>0.2</v>
      </c>
      <c r="N675" s="3">
        <f t="shared" si="20"/>
        <v>379.15200000000004</v>
      </c>
      <c r="O675" t="str">
        <f t="shared" si="21"/>
        <v>Tables</v>
      </c>
    </row>
    <row r="676" spans="1:15" x14ac:dyDescent="0.55000000000000004">
      <c r="A676" t="s">
        <v>2311</v>
      </c>
      <c r="B676" s="2">
        <v>44680</v>
      </c>
      <c r="C676" t="s">
        <v>393</v>
      </c>
      <c r="D676" t="s">
        <v>348</v>
      </c>
      <c r="E676">
        <v>5</v>
      </c>
      <c r="F676" t="str">
        <f>_xlfn.XLOOKUP(orders!C676,customers!A676:A2796,customers!B676:B2796,,0)</f>
        <v>Katrina Willman</v>
      </c>
      <c r="G676" t="str">
        <v>Consumer</v>
      </c>
      <c r="H676" t="str">
        <v>New York City</v>
      </c>
      <c r="I676" t="str">
        <v>New York</v>
      </c>
      <c r="J676" t="str">
        <v>East</v>
      </c>
      <c r="K676" t="str">
        <f>INDEX(products!$A$1:$G$2122,MATCH(orders!$D676,products!$A$1:$A$2122,0),MATCH(orders!K$1,products!$A$1:$G$1,0))</f>
        <v>Fur</v>
      </c>
      <c r="L676" s="3">
        <f>INDEX(products!$A$1:$G$2122,MATCH(orders!$D676,products!$A$1:$A$2122,0),MATCH(orders!L$1,products!$A$1:$G$1,0))</f>
        <v>13.4</v>
      </c>
      <c r="M676">
        <f>INDEX(products!$A$1:$G$2122,MATCH(orders!$D676,products!$A$1:$A$2122,0),MATCH(orders!M$1,products!$A$1:$G$1,0))</f>
        <v>0</v>
      </c>
      <c r="N676" s="3">
        <f t="shared" si="20"/>
        <v>67</v>
      </c>
      <c r="O676" t="str">
        <f t="shared" si="21"/>
        <v>Furnishings</v>
      </c>
    </row>
    <row r="677" spans="1:15" x14ac:dyDescent="0.55000000000000004">
      <c r="A677" t="s">
        <v>2312</v>
      </c>
      <c r="B677" s="2">
        <v>44680</v>
      </c>
      <c r="C677" t="s">
        <v>434</v>
      </c>
      <c r="D677" t="s">
        <v>1629</v>
      </c>
      <c r="E677">
        <v>8</v>
      </c>
      <c r="F677" t="str">
        <f>_xlfn.XLOOKUP(orders!C677,customers!A677:A2797,customers!B677:B2797,,0)</f>
        <v>Kimberly Carter</v>
      </c>
      <c r="G677" t="str">
        <v>Corporate</v>
      </c>
      <c r="H677" t="str">
        <v>Seattle</v>
      </c>
      <c r="I677" t="str">
        <v>Washington</v>
      </c>
      <c r="J677" t="str">
        <v>West</v>
      </c>
      <c r="K677" t="str">
        <f>INDEX(products!$A$1:$G$2122,MATCH(orders!$D677,products!$A$1:$A$2122,0),MATCH(orders!K$1,products!$A$1:$G$1,0))</f>
        <v>Cha</v>
      </c>
      <c r="L677" s="3">
        <f>INDEX(products!$A$1:$G$2122,MATCH(orders!$D677,products!$A$1:$A$2122,0),MATCH(orders!L$1,products!$A$1:$G$1,0))</f>
        <v>60.980000000000004</v>
      </c>
      <c r="M677">
        <f>INDEX(products!$A$1:$G$2122,MATCH(orders!$D677,products!$A$1:$A$2122,0),MATCH(orders!M$1,products!$A$1:$G$1,0))</f>
        <v>0.3</v>
      </c>
      <c r="N677" s="3">
        <f t="shared" si="20"/>
        <v>341.488</v>
      </c>
      <c r="O677" t="str">
        <f t="shared" si="21"/>
        <v>Chairs</v>
      </c>
    </row>
    <row r="678" spans="1:15" x14ac:dyDescent="0.55000000000000004">
      <c r="A678" t="s">
        <v>2314</v>
      </c>
      <c r="B678" s="2">
        <v>44680</v>
      </c>
      <c r="C678" t="s">
        <v>1188</v>
      </c>
      <c r="D678" t="s">
        <v>828</v>
      </c>
      <c r="E678">
        <v>5</v>
      </c>
      <c r="F678" t="str">
        <f>_xlfn.XLOOKUP(orders!C678,customers!A678:A2798,customers!B678:B2798,,0)</f>
        <v>Kean Takahito</v>
      </c>
      <c r="G678" t="str">
        <v>Consumer</v>
      </c>
      <c r="H678" t="str">
        <v>Los Angeles</v>
      </c>
      <c r="I678" t="str">
        <v>California</v>
      </c>
      <c r="J678" t="str">
        <v>West</v>
      </c>
      <c r="K678" t="str">
        <f>INDEX(products!$A$1:$G$2122,MATCH(orders!$D678,products!$A$1:$A$2122,0),MATCH(orders!K$1,products!$A$1:$G$1,0))</f>
        <v>Cha</v>
      </c>
      <c r="L678" s="3">
        <f>INDEX(products!$A$1:$G$2122,MATCH(orders!$D678,products!$A$1:$A$2122,0),MATCH(orders!L$1,products!$A$1:$G$1,0))</f>
        <v>150.97999999999999</v>
      </c>
      <c r="M678">
        <f>INDEX(products!$A$1:$G$2122,MATCH(orders!$D678,products!$A$1:$A$2122,0),MATCH(orders!M$1,products!$A$1:$G$1,0))</f>
        <v>0</v>
      </c>
      <c r="N678" s="3">
        <f t="shared" si="20"/>
        <v>754.9</v>
      </c>
      <c r="O678" t="str">
        <f t="shared" si="21"/>
        <v>Chairs</v>
      </c>
    </row>
    <row r="679" spans="1:15" x14ac:dyDescent="0.55000000000000004">
      <c r="A679" t="s">
        <v>2315</v>
      </c>
      <c r="B679" s="2">
        <v>44049</v>
      </c>
      <c r="C679" t="s">
        <v>1038</v>
      </c>
      <c r="D679" t="s">
        <v>972</v>
      </c>
      <c r="E679">
        <v>2</v>
      </c>
      <c r="F679" t="str">
        <f>_xlfn.XLOOKUP(orders!C679,customers!A679:A2799,customers!B679:B2799,,0)</f>
        <v>Arthur Prichep</v>
      </c>
      <c r="G679" t="str">
        <v>Consumer</v>
      </c>
      <c r="H679" t="str">
        <v>Los Angeles</v>
      </c>
      <c r="I679" t="str">
        <v>California</v>
      </c>
      <c r="J679" t="str">
        <v>West</v>
      </c>
      <c r="K679" t="str">
        <f>INDEX(products!$A$1:$G$2122,MATCH(orders!$D679,products!$A$1:$A$2122,0),MATCH(orders!K$1,products!$A$1:$G$1,0))</f>
        <v>BkCs</v>
      </c>
      <c r="L679" s="3">
        <f>INDEX(products!$A$1:$G$2122,MATCH(orders!$D679,products!$A$1:$A$2122,0),MATCH(orders!L$1,products!$A$1:$G$1,0))</f>
        <v>300.97999999999996</v>
      </c>
      <c r="M679">
        <f>INDEX(products!$A$1:$G$2122,MATCH(orders!$D679,products!$A$1:$A$2122,0),MATCH(orders!M$1,products!$A$1:$G$1,0))</f>
        <v>0.2</v>
      </c>
      <c r="N679" s="3">
        <f t="shared" si="20"/>
        <v>481.56799999999998</v>
      </c>
      <c r="O679" t="str">
        <f t="shared" si="21"/>
        <v>Book Cases</v>
      </c>
    </row>
    <row r="680" spans="1:15" x14ac:dyDescent="0.55000000000000004">
      <c r="A680" t="s">
        <v>2317</v>
      </c>
      <c r="B680" s="2">
        <v>43820</v>
      </c>
      <c r="C680" t="s">
        <v>2318</v>
      </c>
      <c r="D680" t="s">
        <v>46</v>
      </c>
      <c r="E680">
        <v>3</v>
      </c>
      <c r="F680" t="str">
        <f>_xlfn.XLOOKUP(orders!C680,customers!A680:A2800,customers!B680:B2800,,0)</f>
        <v>Suzanne McNair</v>
      </c>
      <c r="G680" t="str">
        <v>Corporate</v>
      </c>
      <c r="H680" t="str">
        <v>New York City</v>
      </c>
      <c r="I680" t="str">
        <v>New York</v>
      </c>
      <c r="J680" t="str">
        <v>East</v>
      </c>
      <c r="K680" t="str">
        <f>INDEX(products!$A$1:$G$2122,MATCH(orders!$D680,products!$A$1:$A$2122,0),MATCH(orders!K$1,products!$A$1:$G$1,0))</f>
        <v>Fur</v>
      </c>
      <c r="L680" s="3">
        <f>INDEX(products!$A$1:$G$2122,MATCH(orders!$D680,products!$A$1:$A$2122,0),MATCH(orders!L$1,products!$A$1:$G$1,0))</f>
        <v>6.9799999999999995</v>
      </c>
      <c r="M680">
        <f>INDEX(products!$A$1:$G$2122,MATCH(orders!$D680,products!$A$1:$A$2122,0),MATCH(orders!M$1,products!$A$1:$G$1,0))</f>
        <v>0</v>
      </c>
      <c r="N680" s="3">
        <f t="shared" si="20"/>
        <v>20.939999999999998</v>
      </c>
      <c r="O680" t="str">
        <f t="shared" si="21"/>
        <v>Furnishings</v>
      </c>
    </row>
    <row r="681" spans="1:15" x14ac:dyDescent="0.55000000000000004">
      <c r="A681" t="s">
        <v>2317</v>
      </c>
      <c r="B681" s="2">
        <v>43940</v>
      </c>
      <c r="C681" t="s">
        <v>2318</v>
      </c>
      <c r="D681" t="s">
        <v>209</v>
      </c>
      <c r="E681">
        <v>2</v>
      </c>
      <c r="F681" t="str">
        <f>_xlfn.XLOOKUP(orders!C681,customers!A681:A2801,customers!B681:B2801,,0)</f>
        <v>Suzanne McNair</v>
      </c>
      <c r="G681" t="str">
        <v>Corporate</v>
      </c>
      <c r="H681" t="str">
        <v>New York City</v>
      </c>
      <c r="I681" t="str">
        <v>New York</v>
      </c>
      <c r="J681" t="str">
        <v>East</v>
      </c>
      <c r="K681" t="str">
        <f>INDEX(products!$A$1:$G$2122,MATCH(orders!$D681,products!$A$1:$A$2122,0),MATCH(orders!K$1,products!$A$1:$G$1,0))</f>
        <v>Fur</v>
      </c>
      <c r="L681" s="3">
        <f>INDEX(products!$A$1:$G$2122,MATCH(orders!$D681,products!$A$1:$A$2122,0),MATCH(orders!L$1,products!$A$1:$G$1,0))</f>
        <v>29.340000000000003</v>
      </c>
      <c r="M681">
        <f>INDEX(products!$A$1:$G$2122,MATCH(orders!$D681,products!$A$1:$A$2122,0),MATCH(orders!M$1,products!$A$1:$G$1,0))</f>
        <v>0.2</v>
      </c>
      <c r="N681" s="3">
        <f t="shared" si="20"/>
        <v>46.94400000000001</v>
      </c>
      <c r="O681" t="str">
        <f t="shared" si="21"/>
        <v>Furnishings</v>
      </c>
    </row>
    <row r="682" spans="1:15" x14ac:dyDescent="0.55000000000000004">
      <c r="A682" t="s">
        <v>2320</v>
      </c>
      <c r="B682" s="2">
        <v>44578</v>
      </c>
      <c r="C682" t="s">
        <v>2321</v>
      </c>
      <c r="D682" t="s">
        <v>1769</v>
      </c>
      <c r="E682">
        <v>3</v>
      </c>
      <c r="F682" t="str">
        <f>_xlfn.XLOOKUP(orders!C682,customers!A682:A2802,customers!B682:B2802,,0)</f>
        <v>Ted Trevino</v>
      </c>
      <c r="G682" t="str">
        <v>Consumer</v>
      </c>
      <c r="H682" t="str">
        <v>Akron</v>
      </c>
      <c r="I682" t="str">
        <v>Ohio</v>
      </c>
      <c r="J682" t="str">
        <v>East</v>
      </c>
      <c r="K682" t="str">
        <f>INDEX(products!$A$1:$G$2122,MATCH(orders!$D682,products!$A$1:$A$2122,0),MATCH(orders!K$1,products!$A$1:$G$1,0))</f>
        <v>Fur</v>
      </c>
      <c r="L682" s="3">
        <f>INDEX(products!$A$1:$G$2122,MATCH(orders!$D682,products!$A$1:$A$2122,0),MATCH(orders!L$1,products!$A$1:$G$1,0))</f>
        <v>62.18</v>
      </c>
      <c r="M682">
        <f>INDEX(products!$A$1:$G$2122,MATCH(orders!$D682,products!$A$1:$A$2122,0),MATCH(orders!M$1,products!$A$1:$G$1,0))</f>
        <v>0</v>
      </c>
      <c r="N682" s="3">
        <f t="shared" si="20"/>
        <v>186.54</v>
      </c>
      <c r="O682" t="str">
        <f t="shared" si="21"/>
        <v>Furnishings</v>
      </c>
    </row>
    <row r="683" spans="1:15" x14ac:dyDescent="0.55000000000000004">
      <c r="A683" t="s">
        <v>2323</v>
      </c>
      <c r="B683" s="2">
        <v>43487</v>
      </c>
      <c r="C683" t="s">
        <v>2324</v>
      </c>
      <c r="D683" t="s">
        <v>108</v>
      </c>
      <c r="E683">
        <v>2</v>
      </c>
      <c r="F683" t="str">
        <f>_xlfn.XLOOKUP(orders!C683,customers!A683:A2803,customers!B683:B2803,,0)</f>
        <v>Ruben Dartt</v>
      </c>
      <c r="G683" t="str">
        <v>Consumer</v>
      </c>
      <c r="H683" t="str">
        <v>San Diego</v>
      </c>
      <c r="I683" t="str">
        <v>California</v>
      </c>
      <c r="J683" t="str">
        <v>West</v>
      </c>
      <c r="K683" t="str">
        <f>INDEX(products!$A$1:$G$2122,MATCH(orders!$D683,products!$A$1:$A$2122,0),MATCH(orders!K$1,products!$A$1:$G$1,0))</f>
        <v>Fur</v>
      </c>
      <c r="L683" s="3">
        <f>INDEX(products!$A$1:$G$2122,MATCH(orders!$D683,products!$A$1:$A$2122,0),MATCH(orders!L$1,products!$A$1:$G$1,0))</f>
        <v>19.940000000000001</v>
      </c>
      <c r="M683">
        <f>INDEX(products!$A$1:$G$2122,MATCH(orders!$D683,products!$A$1:$A$2122,0),MATCH(orders!M$1,products!$A$1:$G$1,0))</f>
        <v>0</v>
      </c>
      <c r="N683" s="3">
        <f t="shared" si="20"/>
        <v>39.880000000000003</v>
      </c>
      <c r="O683" t="str">
        <f t="shared" si="21"/>
        <v>Furnishings</v>
      </c>
    </row>
    <row r="684" spans="1:15" x14ac:dyDescent="0.55000000000000004">
      <c r="A684" t="s">
        <v>2323</v>
      </c>
      <c r="B684" s="2">
        <v>43889</v>
      </c>
      <c r="C684" t="s">
        <v>2324</v>
      </c>
      <c r="D684" t="s">
        <v>1086</v>
      </c>
      <c r="E684">
        <v>5</v>
      </c>
      <c r="F684" t="str">
        <f>_xlfn.XLOOKUP(orders!C684,customers!A684:A2804,customers!B684:B2804,,0)</f>
        <v>Ruben Dartt</v>
      </c>
      <c r="G684" t="str">
        <v>Consumer</v>
      </c>
      <c r="H684" t="str">
        <v>San Diego</v>
      </c>
      <c r="I684" t="str">
        <v>California</v>
      </c>
      <c r="J684" t="str">
        <v>West</v>
      </c>
      <c r="K684" t="str">
        <f>INDEX(products!$A$1:$G$2122,MATCH(orders!$D684,products!$A$1:$A$2122,0),MATCH(orders!K$1,products!$A$1:$G$1,0))</f>
        <v>Fur</v>
      </c>
      <c r="L684" s="3">
        <f>INDEX(products!$A$1:$G$2122,MATCH(orders!$D684,products!$A$1:$A$2122,0),MATCH(orders!L$1,products!$A$1:$G$1,0))</f>
        <v>10.64</v>
      </c>
      <c r="M684">
        <f>INDEX(products!$A$1:$G$2122,MATCH(orders!$D684,products!$A$1:$A$2122,0),MATCH(orders!M$1,products!$A$1:$G$1,0))</f>
        <v>0.2</v>
      </c>
      <c r="N684" s="3">
        <f t="shared" si="20"/>
        <v>42.56</v>
      </c>
      <c r="O684" t="str">
        <f t="shared" si="21"/>
        <v>Furnishings</v>
      </c>
    </row>
    <row r="685" spans="1:15" x14ac:dyDescent="0.55000000000000004">
      <c r="A685" t="s">
        <v>2326</v>
      </c>
      <c r="B685" s="2">
        <v>43684</v>
      </c>
      <c r="C685" t="s">
        <v>1422</v>
      </c>
      <c r="D685" t="s">
        <v>1165</v>
      </c>
      <c r="E685">
        <v>5</v>
      </c>
      <c r="F685" t="str">
        <f>_xlfn.XLOOKUP(orders!C685,customers!A685:A2805,customers!B685:B2805,,0)</f>
        <v>Bradley Nguyen</v>
      </c>
      <c r="G685" t="str">
        <v>Consumer</v>
      </c>
      <c r="H685" t="str">
        <v>New York City</v>
      </c>
      <c r="I685" t="str">
        <v>New York</v>
      </c>
      <c r="J685" t="str">
        <v>East</v>
      </c>
      <c r="K685" t="str">
        <f>INDEX(products!$A$1:$G$2122,MATCH(orders!$D685,products!$A$1:$A$2122,0),MATCH(orders!K$1,products!$A$1:$G$1,0))</f>
        <v>Fur</v>
      </c>
      <c r="L685" s="3">
        <f>INDEX(products!$A$1:$G$2122,MATCH(orders!$D685,products!$A$1:$A$2122,0),MATCH(orders!L$1,products!$A$1:$G$1,0))</f>
        <v>22.98</v>
      </c>
      <c r="M685">
        <f>INDEX(products!$A$1:$G$2122,MATCH(orders!$D685,products!$A$1:$A$2122,0),MATCH(orders!M$1,products!$A$1:$G$1,0))</f>
        <v>0</v>
      </c>
      <c r="N685" s="3">
        <f t="shared" si="20"/>
        <v>114.9</v>
      </c>
      <c r="O685" t="str">
        <f t="shared" si="21"/>
        <v>Furnishings</v>
      </c>
    </row>
    <row r="686" spans="1:15" x14ac:dyDescent="0.55000000000000004">
      <c r="A686" t="s">
        <v>2327</v>
      </c>
      <c r="B686" s="2">
        <v>44331</v>
      </c>
      <c r="C686" t="s">
        <v>1156</v>
      </c>
      <c r="D686" t="s">
        <v>317</v>
      </c>
      <c r="E686">
        <v>1</v>
      </c>
      <c r="F686" t="str">
        <f>_xlfn.XLOOKUP(orders!C686,customers!A686:A2806,customers!B686:B2806,,0)</f>
        <v>Roy Collins</v>
      </c>
      <c r="G686" t="str">
        <v>Consumer</v>
      </c>
      <c r="H686" t="str">
        <v>Pasadena</v>
      </c>
      <c r="I686" t="str">
        <v>California</v>
      </c>
      <c r="J686" t="str">
        <v>West</v>
      </c>
      <c r="K686" t="str">
        <f>INDEX(products!$A$1:$G$2122,MATCH(orders!$D686,products!$A$1:$A$2122,0),MATCH(orders!K$1,products!$A$1:$G$1,0))</f>
        <v>Tab</v>
      </c>
      <c r="L686" s="3">
        <f>INDEX(products!$A$1:$G$2122,MATCH(orders!$D686,products!$A$1:$A$2122,0),MATCH(orders!L$1,products!$A$1:$G$1,0))</f>
        <v>259.70999999999998</v>
      </c>
      <c r="M686">
        <f>INDEX(products!$A$1:$G$2122,MATCH(orders!$D686,products!$A$1:$A$2122,0),MATCH(orders!M$1,products!$A$1:$G$1,0))</f>
        <v>0.2</v>
      </c>
      <c r="N686" s="3">
        <f t="shared" si="20"/>
        <v>207.768</v>
      </c>
      <c r="O686" t="str">
        <f t="shared" si="21"/>
        <v>Tables</v>
      </c>
    </row>
    <row r="687" spans="1:15" x14ac:dyDescent="0.55000000000000004">
      <c r="A687" t="s">
        <v>2328</v>
      </c>
      <c r="B687" s="2">
        <v>44547</v>
      </c>
      <c r="C687" t="s">
        <v>2329</v>
      </c>
      <c r="D687" t="s">
        <v>1590</v>
      </c>
      <c r="E687">
        <v>5</v>
      </c>
      <c r="F687" t="str">
        <f>_xlfn.XLOOKUP(orders!C687,customers!A687:A2807,customers!B687:B2807,,0)</f>
        <v>David Wiener</v>
      </c>
      <c r="G687" t="str">
        <v>Corporate</v>
      </c>
      <c r="H687" t="str">
        <v>Houston</v>
      </c>
      <c r="I687" t="str">
        <v>Texas</v>
      </c>
      <c r="J687" t="str">
        <v>Central</v>
      </c>
      <c r="K687" t="str">
        <f>INDEX(products!$A$1:$G$2122,MATCH(orders!$D687,products!$A$1:$A$2122,0),MATCH(orders!K$1,products!$A$1:$G$1,0))</f>
        <v>Cha</v>
      </c>
      <c r="L687" s="3">
        <f>INDEX(products!$A$1:$G$2122,MATCH(orders!$D687,products!$A$1:$A$2122,0),MATCH(orders!L$1,products!$A$1:$G$1,0))</f>
        <v>90.98</v>
      </c>
      <c r="M687">
        <f>INDEX(products!$A$1:$G$2122,MATCH(orders!$D687,products!$A$1:$A$2122,0),MATCH(orders!M$1,products!$A$1:$G$1,0))</f>
        <v>0</v>
      </c>
      <c r="N687" s="3">
        <f t="shared" si="20"/>
        <v>454.90000000000003</v>
      </c>
      <c r="O687" t="str">
        <f t="shared" si="21"/>
        <v>Chairs</v>
      </c>
    </row>
    <row r="688" spans="1:15" x14ac:dyDescent="0.55000000000000004">
      <c r="A688" t="s">
        <v>2328</v>
      </c>
      <c r="B688" s="2">
        <v>44448</v>
      </c>
      <c r="C688" t="s">
        <v>2329</v>
      </c>
      <c r="D688" t="s">
        <v>397</v>
      </c>
      <c r="E688">
        <v>3</v>
      </c>
      <c r="F688" t="str">
        <f>_xlfn.XLOOKUP(orders!C688,customers!A688:A2808,customers!B688:B2808,,0)</f>
        <v>David Wiener</v>
      </c>
      <c r="G688" t="str">
        <v>Corporate</v>
      </c>
      <c r="H688" t="str">
        <v>Houston</v>
      </c>
      <c r="I688" t="str">
        <v>Texas</v>
      </c>
      <c r="J688" t="str">
        <v>Central</v>
      </c>
      <c r="K688" t="str">
        <f>INDEX(products!$A$1:$G$2122,MATCH(orders!$D688,products!$A$1:$A$2122,0),MATCH(orders!K$1,products!$A$1:$G$1,0))</f>
        <v>Fur</v>
      </c>
      <c r="L688" s="3">
        <f>INDEX(products!$A$1:$G$2122,MATCH(orders!$D688,products!$A$1:$A$2122,0),MATCH(orders!L$1,products!$A$1:$G$1,0))</f>
        <v>5.89</v>
      </c>
      <c r="M688">
        <f>INDEX(products!$A$1:$G$2122,MATCH(orders!$D688,products!$A$1:$A$2122,0),MATCH(orders!M$1,products!$A$1:$G$1,0))</f>
        <v>0</v>
      </c>
      <c r="N688" s="3">
        <f t="shared" si="20"/>
        <v>17.669999999999998</v>
      </c>
      <c r="O688" t="str">
        <f t="shared" si="21"/>
        <v>Furnishings</v>
      </c>
    </row>
    <row r="689" spans="1:15" x14ac:dyDescent="0.55000000000000004">
      <c r="A689" t="s">
        <v>2331</v>
      </c>
      <c r="B689" s="2">
        <v>43880</v>
      </c>
      <c r="C689" t="s">
        <v>2332</v>
      </c>
      <c r="D689" t="s">
        <v>369</v>
      </c>
      <c r="E689">
        <v>3</v>
      </c>
      <c r="F689" t="str">
        <f>_xlfn.XLOOKUP(orders!C689,customers!A689:A2809,customers!B689:B2809,,0)</f>
        <v>Sarah Jordon</v>
      </c>
      <c r="G689" t="str">
        <v>Consumer</v>
      </c>
      <c r="H689" t="str">
        <v>Grand Prairie</v>
      </c>
      <c r="I689" t="str">
        <v>Texas</v>
      </c>
      <c r="J689" t="str">
        <v>Central</v>
      </c>
      <c r="K689" t="str">
        <f>INDEX(products!$A$1:$G$2122,MATCH(orders!$D689,products!$A$1:$A$2122,0),MATCH(orders!K$1,products!$A$1:$G$1,0))</f>
        <v>Cha</v>
      </c>
      <c r="L689" s="3">
        <f>INDEX(products!$A$1:$G$2122,MATCH(orders!$D689,products!$A$1:$A$2122,0),MATCH(orders!L$1,products!$A$1:$G$1,0))</f>
        <v>150.98000000000002</v>
      </c>
      <c r="M689">
        <f>INDEX(products!$A$1:$G$2122,MATCH(orders!$D689,products!$A$1:$A$2122,0),MATCH(orders!M$1,products!$A$1:$G$1,0))</f>
        <v>0.1</v>
      </c>
      <c r="N689" s="3">
        <f t="shared" si="20"/>
        <v>407.64600000000007</v>
      </c>
      <c r="O689" t="str">
        <f t="shared" si="21"/>
        <v>Chairs</v>
      </c>
    </row>
    <row r="690" spans="1:15" x14ac:dyDescent="0.55000000000000004">
      <c r="A690" t="s">
        <v>2334</v>
      </c>
      <c r="B690" s="2">
        <v>44011</v>
      </c>
      <c r="C690" t="s">
        <v>1755</v>
      </c>
      <c r="D690" t="s">
        <v>2167</v>
      </c>
      <c r="E690">
        <v>2</v>
      </c>
      <c r="F690" t="str">
        <f>_xlfn.XLOOKUP(orders!C690,customers!A690:A2810,customers!B690:B2810,,0)</f>
        <v>Sanjit Jacobs</v>
      </c>
      <c r="G690" t="str">
        <v>Home Office</v>
      </c>
      <c r="H690" t="str">
        <v>Chicago</v>
      </c>
      <c r="I690" t="str">
        <v>Illinois</v>
      </c>
      <c r="J690" t="str">
        <v>Central</v>
      </c>
      <c r="K690" t="str">
        <f>INDEX(products!$A$1:$G$2122,MATCH(orders!$D690,products!$A$1:$A$2122,0),MATCH(orders!K$1,products!$A$1:$G$1,0))</f>
        <v>Cha</v>
      </c>
      <c r="L690" s="3">
        <f>INDEX(products!$A$1:$G$2122,MATCH(orders!$D690,products!$A$1:$A$2122,0),MATCH(orders!L$1,products!$A$1:$G$1,0))</f>
        <v>71.180000000000007</v>
      </c>
      <c r="M690">
        <f>INDEX(products!$A$1:$G$2122,MATCH(orders!$D690,products!$A$1:$A$2122,0),MATCH(orders!M$1,products!$A$1:$G$1,0))</f>
        <v>0.2</v>
      </c>
      <c r="N690" s="3">
        <f t="shared" si="20"/>
        <v>113.88800000000002</v>
      </c>
      <c r="O690" t="str">
        <f t="shared" si="21"/>
        <v>Chairs</v>
      </c>
    </row>
    <row r="691" spans="1:15" x14ac:dyDescent="0.55000000000000004">
      <c r="A691" t="s">
        <v>2335</v>
      </c>
      <c r="B691" s="2">
        <v>44694</v>
      </c>
      <c r="C691" t="s">
        <v>2336</v>
      </c>
      <c r="D691" t="s">
        <v>1263</v>
      </c>
      <c r="E691">
        <v>3</v>
      </c>
      <c r="F691" t="str">
        <f>_xlfn.XLOOKUP(orders!C691,customers!A691:A2811,customers!B691:B2811,,0)</f>
        <v>Bruce Geld</v>
      </c>
      <c r="G691" t="str">
        <v>Consumer</v>
      </c>
      <c r="H691" t="str">
        <v>Philadelphia</v>
      </c>
      <c r="I691" t="str">
        <v>Pennsylvania</v>
      </c>
      <c r="J691" t="str">
        <v>East</v>
      </c>
      <c r="K691" t="str">
        <f>INDEX(products!$A$1:$G$2122,MATCH(orders!$D691,products!$A$1:$A$2122,0),MATCH(orders!K$1,products!$A$1:$G$1,0))</f>
        <v>Fur</v>
      </c>
      <c r="L691" s="3">
        <f>INDEX(products!$A$1:$G$2122,MATCH(orders!$D691,products!$A$1:$A$2122,0),MATCH(orders!L$1,products!$A$1:$G$1,0))</f>
        <v>13.73</v>
      </c>
      <c r="M691">
        <f>INDEX(products!$A$1:$G$2122,MATCH(orders!$D691,products!$A$1:$A$2122,0),MATCH(orders!M$1,products!$A$1:$G$1,0))</f>
        <v>0</v>
      </c>
      <c r="N691" s="3">
        <f t="shared" si="20"/>
        <v>41.19</v>
      </c>
      <c r="O691" t="str">
        <f t="shared" si="21"/>
        <v>Furnishings</v>
      </c>
    </row>
    <row r="692" spans="1:15" x14ac:dyDescent="0.55000000000000004">
      <c r="A692" t="s">
        <v>2338</v>
      </c>
      <c r="B692" s="2">
        <v>44106</v>
      </c>
      <c r="C692" t="s">
        <v>1277</v>
      </c>
      <c r="D692" t="s">
        <v>1222</v>
      </c>
      <c r="E692">
        <v>3</v>
      </c>
      <c r="F692" t="str">
        <f>_xlfn.XLOOKUP(orders!C692,customers!A692:A2812,customers!B692:B2812,,0)</f>
        <v>Damala Kotsonis</v>
      </c>
      <c r="G692" t="str">
        <v>Corporate</v>
      </c>
      <c r="H692" t="str">
        <v>Detroit</v>
      </c>
      <c r="I692" t="str">
        <v>Michigan</v>
      </c>
      <c r="J692" t="str">
        <v>Central</v>
      </c>
      <c r="K692" t="str">
        <f>INDEX(products!$A$1:$G$2122,MATCH(orders!$D692,products!$A$1:$A$2122,0),MATCH(orders!K$1,products!$A$1:$G$1,0))</f>
        <v>Tab</v>
      </c>
      <c r="L692" s="3">
        <f>INDEX(products!$A$1:$G$2122,MATCH(orders!$D692,products!$A$1:$A$2122,0),MATCH(orders!L$1,products!$A$1:$G$1,0))</f>
        <v>44.43</v>
      </c>
      <c r="M692">
        <f>INDEX(products!$A$1:$G$2122,MATCH(orders!$D692,products!$A$1:$A$2122,0),MATCH(orders!M$1,products!$A$1:$G$1,0))</f>
        <v>0.5</v>
      </c>
      <c r="N692" s="3">
        <f t="shared" si="20"/>
        <v>66.644999999999996</v>
      </c>
      <c r="O692" t="str">
        <f t="shared" si="21"/>
        <v>Tables</v>
      </c>
    </row>
    <row r="693" spans="1:15" x14ac:dyDescent="0.55000000000000004">
      <c r="A693" t="s">
        <v>2339</v>
      </c>
      <c r="B693" s="2">
        <v>44532</v>
      </c>
      <c r="C693" t="s">
        <v>2332</v>
      </c>
      <c r="D693" t="s">
        <v>57</v>
      </c>
      <c r="E693">
        <v>5</v>
      </c>
      <c r="F693" t="str">
        <f>_xlfn.XLOOKUP(orders!C693,customers!A693:A2813,customers!B693:B2813,,0)</f>
        <v>Sarah Jordon</v>
      </c>
      <c r="G693" t="str">
        <v>Consumer</v>
      </c>
      <c r="H693" t="str">
        <v>Grand Prairie</v>
      </c>
      <c r="I693" t="str">
        <v>Texas</v>
      </c>
      <c r="J693" t="str">
        <v>Central</v>
      </c>
      <c r="K693" t="str">
        <f>INDEX(products!$A$1:$G$2122,MATCH(orders!$D693,products!$A$1:$A$2122,0),MATCH(orders!K$1,products!$A$1:$G$1,0))</f>
        <v>Cha</v>
      </c>
      <c r="L693" s="3">
        <f>INDEX(products!$A$1:$G$2122,MATCH(orders!$D693,products!$A$1:$A$2122,0),MATCH(orders!L$1,products!$A$1:$G$1,0))</f>
        <v>50.980000000000004</v>
      </c>
      <c r="M693">
        <f>INDEX(products!$A$1:$G$2122,MATCH(orders!$D693,products!$A$1:$A$2122,0),MATCH(orders!M$1,products!$A$1:$G$1,0))</f>
        <v>0.3</v>
      </c>
      <c r="N693" s="3">
        <f t="shared" si="20"/>
        <v>178.43</v>
      </c>
      <c r="O693" t="str">
        <f t="shared" si="21"/>
        <v>Chairs</v>
      </c>
    </row>
    <row r="694" spans="1:15" x14ac:dyDescent="0.55000000000000004">
      <c r="A694" t="s">
        <v>2340</v>
      </c>
      <c r="B694" s="2">
        <v>44502</v>
      </c>
      <c r="C694" t="s">
        <v>743</v>
      </c>
      <c r="D694" t="s">
        <v>634</v>
      </c>
      <c r="E694">
        <v>3</v>
      </c>
      <c r="F694" t="str">
        <f>_xlfn.XLOOKUP(orders!C694,customers!A694:A2814,customers!B694:B2814,,0)</f>
        <v>Maya Herman</v>
      </c>
      <c r="G694" t="str">
        <v>Corporate</v>
      </c>
      <c r="H694" t="str">
        <v>San Diego</v>
      </c>
      <c r="I694" t="str">
        <v>California</v>
      </c>
      <c r="J694" t="str">
        <v>West</v>
      </c>
      <c r="K694" t="str">
        <f>INDEX(products!$A$1:$G$2122,MATCH(orders!$D694,products!$A$1:$A$2122,0),MATCH(orders!K$1,products!$A$1:$G$1,0))</f>
        <v>Fur</v>
      </c>
      <c r="L694" s="3">
        <f>INDEX(products!$A$1:$G$2122,MATCH(orders!$D694,products!$A$1:$A$2122,0),MATCH(orders!L$1,products!$A$1:$G$1,0))</f>
        <v>5.08</v>
      </c>
      <c r="M694">
        <f>INDEX(products!$A$1:$G$2122,MATCH(orders!$D694,products!$A$1:$A$2122,0),MATCH(orders!M$1,products!$A$1:$G$1,0))</f>
        <v>0</v>
      </c>
      <c r="N694" s="3">
        <f t="shared" si="20"/>
        <v>15.24</v>
      </c>
      <c r="O694" t="str">
        <f t="shared" si="21"/>
        <v>Furnishings</v>
      </c>
    </row>
    <row r="695" spans="1:15" x14ac:dyDescent="0.55000000000000004">
      <c r="A695" t="s">
        <v>2341</v>
      </c>
      <c r="B695" s="2">
        <v>43884</v>
      </c>
      <c r="C695" t="s">
        <v>1627</v>
      </c>
      <c r="D695" t="s">
        <v>1044</v>
      </c>
      <c r="E695">
        <v>2</v>
      </c>
      <c r="F695" t="str">
        <f>_xlfn.XLOOKUP(orders!C695,customers!A695:A2815,customers!B695:B2815,,0)</f>
        <v>Clytie Kelty</v>
      </c>
      <c r="G695" t="str">
        <v>Consumer</v>
      </c>
      <c r="H695" t="str">
        <v>Philadelphia</v>
      </c>
      <c r="I695" t="str">
        <v>Pennsylvania</v>
      </c>
      <c r="J695" t="str">
        <v>East</v>
      </c>
      <c r="K695" t="str">
        <f>INDEX(products!$A$1:$G$2122,MATCH(orders!$D695,products!$A$1:$A$2122,0),MATCH(orders!K$1,products!$A$1:$G$1,0))</f>
        <v>Fur</v>
      </c>
      <c r="L695" s="3">
        <f>INDEX(products!$A$1:$G$2122,MATCH(orders!$D695,products!$A$1:$A$2122,0),MATCH(orders!L$1,products!$A$1:$G$1,0))</f>
        <v>1.7400000000000002</v>
      </c>
      <c r="M695">
        <f>INDEX(products!$A$1:$G$2122,MATCH(orders!$D695,products!$A$1:$A$2122,0),MATCH(orders!M$1,products!$A$1:$G$1,0))</f>
        <v>0.2</v>
      </c>
      <c r="N695" s="3">
        <f t="shared" si="20"/>
        <v>2.7840000000000007</v>
      </c>
      <c r="O695" t="str">
        <f t="shared" si="21"/>
        <v>Furnishings</v>
      </c>
    </row>
    <row r="696" spans="1:15" x14ac:dyDescent="0.55000000000000004">
      <c r="A696" t="s">
        <v>2342</v>
      </c>
      <c r="B696" s="2">
        <v>44015</v>
      </c>
      <c r="C696" t="s">
        <v>601</v>
      </c>
      <c r="D696" t="s">
        <v>1263</v>
      </c>
      <c r="E696">
        <v>3</v>
      </c>
      <c r="F696" t="str">
        <f>_xlfn.XLOOKUP(orders!C696,customers!A696:A2816,customers!B696:B2816,,0)</f>
        <v>Carlos Soltero</v>
      </c>
      <c r="G696" t="str">
        <v>Consumer</v>
      </c>
      <c r="H696" t="str">
        <v>Chicago</v>
      </c>
      <c r="I696" t="str">
        <v>Illinois</v>
      </c>
      <c r="J696" t="str">
        <v>Central</v>
      </c>
      <c r="K696" t="str">
        <f>INDEX(products!$A$1:$G$2122,MATCH(orders!$D696,products!$A$1:$A$2122,0),MATCH(orders!K$1,products!$A$1:$G$1,0))</f>
        <v>Fur</v>
      </c>
      <c r="L696" s="3">
        <f>INDEX(products!$A$1:$G$2122,MATCH(orders!$D696,products!$A$1:$A$2122,0),MATCH(orders!L$1,products!$A$1:$G$1,0))</f>
        <v>13.73</v>
      </c>
      <c r="M696">
        <f>INDEX(products!$A$1:$G$2122,MATCH(orders!$D696,products!$A$1:$A$2122,0),MATCH(orders!M$1,products!$A$1:$G$1,0))</f>
        <v>0</v>
      </c>
      <c r="N696" s="3">
        <f t="shared" si="20"/>
        <v>41.19</v>
      </c>
      <c r="O696" t="str">
        <f t="shared" si="21"/>
        <v>Furnishings</v>
      </c>
    </row>
    <row r="697" spans="1:15" x14ac:dyDescent="0.55000000000000004">
      <c r="A697" t="s">
        <v>2343</v>
      </c>
      <c r="B697" s="2">
        <v>43507</v>
      </c>
      <c r="C697" t="s">
        <v>2344</v>
      </c>
      <c r="D697" t="s">
        <v>1101</v>
      </c>
      <c r="E697">
        <v>7</v>
      </c>
      <c r="F697" t="str">
        <f>_xlfn.XLOOKUP(orders!C697,customers!A697:A2817,customers!B697:B2817,,0)</f>
        <v>Aaron Hawkins</v>
      </c>
      <c r="G697" t="str">
        <v>Corporate</v>
      </c>
      <c r="H697" t="str">
        <v>Gulfport</v>
      </c>
      <c r="I697" t="str">
        <v>Mississippi</v>
      </c>
      <c r="J697" t="str">
        <v>South</v>
      </c>
      <c r="K697" t="str">
        <f>INDEX(products!$A$1:$G$2122,MATCH(orders!$D697,products!$A$1:$A$2122,0),MATCH(orders!K$1,products!$A$1:$G$1,0))</f>
        <v>Fur</v>
      </c>
      <c r="L697" s="3">
        <f>INDEX(products!$A$1:$G$2122,MATCH(orders!$D697,products!$A$1:$A$2122,0),MATCH(orders!L$1,products!$A$1:$G$1,0))</f>
        <v>12.35</v>
      </c>
      <c r="M697">
        <f>INDEX(products!$A$1:$G$2122,MATCH(orders!$D697,products!$A$1:$A$2122,0),MATCH(orders!M$1,products!$A$1:$G$1,0))</f>
        <v>0</v>
      </c>
      <c r="N697" s="3">
        <f t="shared" si="20"/>
        <v>86.45</v>
      </c>
      <c r="O697" t="str">
        <f t="shared" si="21"/>
        <v>Furnishings</v>
      </c>
    </row>
    <row r="698" spans="1:15" x14ac:dyDescent="0.55000000000000004">
      <c r="A698" t="s">
        <v>2347</v>
      </c>
      <c r="B698" s="2">
        <v>44084</v>
      </c>
      <c r="C698" t="s">
        <v>2348</v>
      </c>
      <c r="D698" t="s">
        <v>369</v>
      </c>
      <c r="E698">
        <v>5</v>
      </c>
      <c r="F698" t="str">
        <f>_xlfn.XLOOKUP(orders!C698,customers!A698:A2818,customers!B698:B2818,,0)</f>
        <v>Thea Hendricks</v>
      </c>
      <c r="G698" t="str">
        <v>Consumer</v>
      </c>
      <c r="H698" t="str">
        <v>San Diego</v>
      </c>
      <c r="I698" t="str">
        <v>California</v>
      </c>
      <c r="J698" t="str">
        <v>West</v>
      </c>
      <c r="K698" t="str">
        <f>INDEX(products!$A$1:$G$2122,MATCH(orders!$D698,products!$A$1:$A$2122,0),MATCH(orders!K$1,products!$A$1:$G$1,0))</f>
        <v>Cha</v>
      </c>
      <c r="L698" s="3">
        <f>INDEX(products!$A$1:$G$2122,MATCH(orders!$D698,products!$A$1:$A$2122,0),MATCH(orders!L$1,products!$A$1:$G$1,0))</f>
        <v>150.98000000000002</v>
      </c>
      <c r="M698">
        <f>INDEX(products!$A$1:$G$2122,MATCH(orders!$D698,products!$A$1:$A$2122,0),MATCH(orders!M$1,products!$A$1:$G$1,0))</f>
        <v>0.1</v>
      </c>
      <c r="N698" s="3">
        <f t="shared" si="20"/>
        <v>679.41000000000008</v>
      </c>
      <c r="O698" t="str">
        <f t="shared" si="21"/>
        <v>Chairs</v>
      </c>
    </row>
    <row r="699" spans="1:15" x14ac:dyDescent="0.55000000000000004">
      <c r="A699" t="s">
        <v>2350</v>
      </c>
      <c r="B699" s="2">
        <v>43892</v>
      </c>
      <c r="C699" t="s">
        <v>2351</v>
      </c>
      <c r="D699" t="s">
        <v>369</v>
      </c>
      <c r="E699">
        <v>2</v>
      </c>
      <c r="F699" t="str">
        <f>_xlfn.XLOOKUP(orders!C699,customers!A699:A2819,customers!B699:B2819,,0)</f>
        <v>Hunter Glantz</v>
      </c>
      <c r="G699" t="str">
        <v>Consumer</v>
      </c>
      <c r="H699" t="str">
        <v>Oceanside</v>
      </c>
      <c r="I699" t="str">
        <v>New York</v>
      </c>
      <c r="J699" t="str">
        <v>East</v>
      </c>
      <c r="K699" t="str">
        <f>INDEX(products!$A$1:$G$2122,MATCH(orders!$D699,products!$A$1:$A$2122,0),MATCH(orders!K$1,products!$A$1:$G$1,0))</f>
        <v>Cha</v>
      </c>
      <c r="L699" s="3">
        <f>INDEX(products!$A$1:$G$2122,MATCH(orders!$D699,products!$A$1:$A$2122,0),MATCH(orders!L$1,products!$A$1:$G$1,0))</f>
        <v>150.98000000000002</v>
      </c>
      <c r="M699">
        <f>INDEX(products!$A$1:$G$2122,MATCH(orders!$D699,products!$A$1:$A$2122,0),MATCH(orders!M$1,products!$A$1:$G$1,0))</f>
        <v>0.1</v>
      </c>
      <c r="N699" s="3">
        <f t="shared" si="20"/>
        <v>271.76400000000007</v>
      </c>
      <c r="O699" t="str">
        <f t="shared" si="21"/>
        <v>Chairs</v>
      </c>
    </row>
    <row r="700" spans="1:15" x14ac:dyDescent="0.55000000000000004">
      <c r="A700" t="s">
        <v>2353</v>
      </c>
      <c r="B700" s="2">
        <v>44375</v>
      </c>
      <c r="C700" t="s">
        <v>2354</v>
      </c>
      <c r="D700" t="s">
        <v>1804</v>
      </c>
      <c r="E700">
        <v>5</v>
      </c>
      <c r="F700" t="str">
        <f>_xlfn.XLOOKUP(orders!C700,customers!A700:A2820,customers!B700:B2820,,0)</f>
        <v>Edward Becker</v>
      </c>
      <c r="G700" t="str">
        <v>Corporate</v>
      </c>
      <c r="H700" t="str">
        <v>Round Rock</v>
      </c>
      <c r="I700" t="str">
        <v>Texas</v>
      </c>
      <c r="J700" t="str">
        <v>Central</v>
      </c>
      <c r="K700" t="str">
        <f>INDEX(products!$A$1:$G$2122,MATCH(orders!$D700,products!$A$1:$A$2122,0),MATCH(orders!K$1,products!$A$1:$G$1,0))</f>
        <v>Fur</v>
      </c>
      <c r="L700" s="3">
        <f>INDEX(products!$A$1:$G$2122,MATCH(orders!$D700,products!$A$1:$A$2122,0),MATCH(orders!L$1,products!$A$1:$G$1,0))</f>
        <v>170.98</v>
      </c>
      <c r="M700">
        <f>INDEX(products!$A$1:$G$2122,MATCH(orders!$D700,products!$A$1:$A$2122,0),MATCH(orders!M$1,products!$A$1:$G$1,0))</f>
        <v>0.2</v>
      </c>
      <c r="N700" s="3">
        <f t="shared" si="20"/>
        <v>683.92000000000007</v>
      </c>
      <c r="O700" t="str">
        <f t="shared" si="21"/>
        <v>Furnishings</v>
      </c>
    </row>
    <row r="701" spans="1:15" x14ac:dyDescent="0.55000000000000004">
      <c r="A701" t="s">
        <v>2356</v>
      </c>
      <c r="B701" s="2">
        <v>43476</v>
      </c>
      <c r="C701" t="s">
        <v>2357</v>
      </c>
      <c r="D701" t="s">
        <v>223</v>
      </c>
      <c r="E701">
        <v>3</v>
      </c>
      <c r="F701" t="str">
        <f>_xlfn.XLOOKUP(orders!C701,customers!A701:A2821,customers!B701:B2821,,0)</f>
        <v>Tony Sayre</v>
      </c>
      <c r="G701" t="str">
        <v>Consumer</v>
      </c>
      <c r="H701" t="str">
        <v>Columbia</v>
      </c>
      <c r="I701" t="str">
        <v>Tennessee</v>
      </c>
      <c r="J701" t="str">
        <v>South</v>
      </c>
      <c r="K701" t="str">
        <f>INDEX(products!$A$1:$G$2122,MATCH(orders!$D701,products!$A$1:$A$2122,0),MATCH(orders!K$1,products!$A$1:$G$1,0))</f>
        <v>Cha</v>
      </c>
      <c r="L701" s="3">
        <f>INDEX(products!$A$1:$G$2122,MATCH(orders!$D701,products!$A$1:$A$2122,0),MATCH(orders!L$1,products!$A$1:$G$1,0))</f>
        <v>276.20000000000005</v>
      </c>
      <c r="M701">
        <f>INDEX(products!$A$1:$G$2122,MATCH(orders!$D701,products!$A$1:$A$2122,0),MATCH(orders!M$1,products!$A$1:$G$1,0))</f>
        <v>0.3</v>
      </c>
      <c r="N701" s="3">
        <f t="shared" si="20"/>
        <v>580.0200000000001</v>
      </c>
      <c r="O701" t="str">
        <f t="shared" si="21"/>
        <v>Chairs</v>
      </c>
    </row>
    <row r="702" spans="1:15" x14ac:dyDescent="0.55000000000000004">
      <c r="A702" t="s">
        <v>2359</v>
      </c>
      <c r="B702" s="2">
        <v>43728</v>
      </c>
      <c r="C702" t="s">
        <v>2360</v>
      </c>
      <c r="D702" t="s">
        <v>718</v>
      </c>
      <c r="E702">
        <v>3</v>
      </c>
      <c r="F702" t="str">
        <f>_xlfn.XLOOKUP(orders!C702,customers!A702:A2822,customers!B702:B2822,,0)</f>
        <v>Tracy Hopkins</v>
      </c>
      <c r="G702" t="str">
        <v>Home Office</v>
      </c>
      <c r="H702" t="str">
        <v>New York City</v>
      </c>
      <c r="I702" t="str">
        <v>New York</v>
      </c>
      <c r="J702" t="str">
        <v>East</v>
      </c>
      <c r="K702" t="str">
        <f>INDEX(products!$A$1:$G$2122,MATCH(orders!$D702,products!$A$1:$A$2122,0),MATCH(orders!K$1,products!$A$1:$G$1,0))</f>
        <v>Fur</v>
      </c>
      <c r="L702" s="3">
        <f>INDEX(products!$A$1:$G$2122,MATCH(orders!$D702,products!$A$1:$A$2122,0),MATCH(orders!L$1,products!$A$1:$G$1,0))</f>
        <v>42.94</v>
      </c>
      <c r="M702">
        <f>INDEX(products!$A$1:$G$2122,MATCH(orders!$D702,products!$A$1:$A$2122,0),MATCH(orders!M$1,products!$A$1:$G$1,0))</f>
        <v>0.2</v>
      </c>
      <c r="N702" s="3">
        <f t="shared" si="20"/>
        <v>103.056</v>
      </c>
      <c r="O702" t="str">
        <f t="shared" si="21"/>
        <v>Furnishings</v>
      </c>
    </row>
    <row r="703" spans="1:15" x14ac:dyDescent="0.55000000000000004">
      <c r="A703" t="s">
        <v>2362</v>
      </c>
      <c r="B703" s="2">
        <v>44485</v>
      </c>
      <c r="C703" t="s">
        <v>1225</v>
      </c>
      <c r="D703" t="s">
        <v>2363</v>
      </c>
      <c r="E703">
        <v>1</v>
      </c>
      <c r="F703" t="str">
        <f>_xlfn.XLOOKUP(orders!C703,customers!A703:A2823,customers!B703:B2823,,0)</f>
        <v>Gary Mitchum</v>
      </c>
      <c r="G703" t="str">
        <v>Home Office</v>
      </c>
      <c r="H703" t="str">
        <v>Columbus</v>
      </c>
      <c r="I703" t="str">
        <v>Ohio</v>
      </c>
      <c r="J703" t="str">
        <v>East</v>
      </c>
      <c r="K703" t="str">
        <f>INDEX(products!$A$1:$G$2122,MATCH(orders!$D703,products!$A$1:$A$2122,0),MATCH(orders!K$1,products!$A$1:$G$1,0))</f>
        <v>Fur</v>
      </c>
      <c r="L703" s="3">
        <f>INDEX(products!$A$1:$G$2122,MATCH(orders!$D703,products!$A$1:$A$2122,0),MATCH(orders!L$1,products!$A$1:$G$1,0))</f>
        <v>5.08</v>
      </c>
      <c r="M703">
        <f>INDEX(products!$A$1:$G$2122,MATCH(orders!$D703,products!$A$1:$A$2122,0),MATCH(orders!M$1,products!$A$1:$G$1,0))</f>
        <v>0.6</v>
      </c>
      <c r="N703" s="3">
        <f t="shared" si="20"/>
        <v>2.032</v>
      </c>
      <c r="O703" t="str">
        <f t="shared" si="21"/>
        <v>Furnishings</v>
      </c>
    </row>
    <row r="704" spans="1:15" x14ac:dyDescent="0.55000000000000004">
      <c r="A704" t="s">
        <v>2365</v>
      </c>
      <c r="B704" s="2">
        <v>43831</v>
      </c>
      <c r="C704" t="s">
        <v>2366</v>
      </c>
      <c r="D704" t="s">
        <v>2368</v>
      </c>
      <c r="E704">
        <v>4</v>
      </c>
      <c r="F704" t="str">
        <f>_xlfn.XLOOKUP(orders!C704,customers!A704:A2824,customers!B704:B2824,,0)</f>
        <v>Patrick Ryan</v>
      </c>
      <c r="G704" t="str">
        <v>Consumer</v>
      </c>
      <c r="H704" t="str">
        <v>Oakland</v>
      </c>
      <c r="I704" t="str">
        <v>California</v>
      </c>
      <c r="J704" t="str">
        <v>West</v>
      </c>
      <c r="K704" t="str">
        <f>INDEX(products!$A$1:$G$2122,MATCH(orders!$D704,products!$A$1:$A$2122,0),MATCH(orders!K$1,products!$A$1:$G$1,0))</f>
        <v>Fur</v>
      </c>
      <c r="L704" s="3">
        <f>INDEX(products!$A$1:$G$2122,MATCH(orders!$D704,products!$A$1:$A$2122,0),MATCH(orders!L$1,products!$A$1:$G$1,0))</f>
        <v>32.479999999999997</v>
      </c>
      <c r="M704">
        <f>INDEX(products!$A$1:$G$2122,MATCH(orders!$D704,products!$A$1:$A$2122,0),MATCH(orders!M$1,products!$A$1:$G$1,0))</f>
        <v>0</v>
      </c>
      <c r="N704" s="3">
        <f t="shared" si="20"/>
        <v>129.91999999999999</v>
      </c>
      <c r="O704" t="str">
        <f t="shared" si="21"/>
        <v>Furnishings</v>
      </c>
    </row>
    <row r="705" spans="1:15" x14ac:dyDescent="0.55000000000000004">
      <c r="A705" t="s">
        <v>2365</v>
      </c>
      <c r="B705" s="2">
        <v>44630</v>
      </c>
      <c r="C705" t="s">
        <v>2366</v>
      </c>
      <c r="D705" t="s">
        <v>49</v>
      </c>
      <c r="E705">
        <v>3</v>
      </c>
      <c r="F705" t="str">
        <f>_xlfn.XLOOKUP(orders!C705,customers!A705:A2825,customers!B705:B2825,,0)</f>
        <v>Patrick Ryan</v>
      </c>
      <c r="G705" t="str">
        <v>Consumer</v>
      </c>
      <c r="H705" t="str">
        <v>Oakland</v>
      </c>
      <c r="I705" t="str">
        <v>California</v>
      </c>
      <c r="J705" t="str">
        <v>West</v>
      </c>
      <c r="K705" t="str">
        <f>INDEX(products!$A$1:$G$2122,MATCH(orders!$D705,products!$A$1:$A$2122,0),MATCH(orders!K$1,products!$A$1:$G$1,0))</f>
        <v>Tab</v>
      </c>
      <c r="L705" s="3">
        <f>INDEX(products!$A$1:$G$2122,MATCH(orders!$D705,products!$A$1:$A$2122,0),MATCH(orders!L$1,products!$A$1:$G$1,0))</f>
        <v>236.97</v>
      </c>
      <c r="M705">
        <f>INDEX(products!$A$1:$G$2122,MATCH(orders!$D705,products!$A$1:$A$2122,0),MATCH(orders!M$1,products!$A$1:$G$1,0))</f>
        <v>0.2</v>
      </c>
      <c r="N705" s="3">
        <f t="shared" si="20"/>
        <v>568.72799999999995</v>
      </c>
      <c r="O705" t="str">
        <f t="shared" si="21"/>
        <v>Tables</v>
      </c>
    </row>
    <row r="706" spans="1:15" x14ac:dyDescent="0.55000000000000004">
      <c r="A706" t="s">
        <v>2370</v>
      </c>
      <c r="B706" s="2">
        <v>44693</v>
      </c>
      <c r="C706" t="s">
        <v>99</v>
      </c>
      <c r="D706" t="s">
        <v>1434</v>
      </c>
      <c r="E706">
        <v>1</v>
      </c>
      <c r="F706" t="str">
        <f>_xlfn.XLOOKUP(orders!C706,customers!A706:A2826,customers!B706:B2826,,0)</f>
        <v>Ted Butterfield</v>
      </c>
      <c r="G706" t="str">
        <v>Consumer</v>
      </c>
      <c r="H706" t="str">
        <v>Troy</v>
      </c>
      <c r="I706" t="str">
        <v>New York</v>
      </c>
      <c r="J706" t="str">
        <v>East</v>
      </c>
      <c r="K706" t="str">
        <f>INDEX(products!$A$1:$G$2122,MATCH(orders!$D706,products!$A$1:$A$2122,0),MATCH(orders!K$1,products!$A$1:$G$1,0))</f>
        <v>Tab</v>
      </c>
      <c r="L706" s="3">
        <f>INDEX(products!$A$1:$G$2122,MATCH(orders!$D706,products!$A$1:$A$2122,0),MATCH(orders!L$1,products!$A$1:$G$1,0))</f>
        <v>349.45</v>
      </c>
      <c r="M706">
        <f>INDEX(products!$A$1:$G$2122,MATCH(orders!$D706,products!$A$1:$A$2122,0),MATCH(orders!M$1,products!$A$1:$G$1,0))</f>
        <v>0.4</v>
      </c>
      <c r="N706" s="3">
        <f t="shared" si="20"/>
        <v>209.67</v>
      </c>
      <c r="O706" t="str">
        <f t="shared" si="21"/>
        <v>Tables</v>
      </c>
    </row>
    <row r="707" spans="1:15" x14ac:dyDescent="0.55000000000000004">
      <c r="A707" t="s">
        <v>2372</v>
      </c>
      <c r="B707" s="2">
        <v>44084</v>
      </c>
      <c r="C707" t="s">
        <v>831</v>
      </c>
      <c r="D707" t="s">
        <v>2373</v>
      </c>
      <c r="E707">
        <v>3</v>
      </c>
      <c r="F707" t="str">
        <f>_xlfn.XLOOKUP(orders!C707,customers!A707:A2827,customers!B707:B2827,,0)</f>
        <v>Brian Moss</v>
      </c>
      <c r="G707" t="str">
        <v>Corporate</v>
      </c>
      <c r="H707" t="str">
        <v>New York City</v>
      </c>
      <c r="I707" t="str">
        <v>New York</v>
      </c>
      <c r="J707" t="str">
        <v>East</v>
      </c>
      <c r="K707" t="str">
        <f>INDEX(products!$A$1:$G$2122,MATCH(orders!$D707,products!$A$1:$A$2122,0),MATCH(orders!K$1,products!$A$1:$G$1,0))</f>
        <v>BkCs</v>
      </c>
      <c r="L707" s="3">
        <f>INDEX(products!$A$1:$G$2122,MATCH(orders!$D707,products!$A$1:$A$2122,0),MATCH(orders!L$1,products!$A$1:$G$1,0))</f>
        <v>170.98000000000002</v>
      </c>
      <c r="M707">
        <f>INDEX(products!$A$1:$G$2122,MATCH(orders!$D707,products!$A$1:$A$2122,0),MATCH(orders!M$1,products!$A$1:$G$1,0))</f>
        <v>0.15</v>
      </c>
      <c r="N707" s="3">
        <f t="shared" ref="N707:N770" si="22">(L707*E707)*(1-M707)</f>
        <v>435.99900000000002</v>
      </c>
      <c r="O707" t="str">
        <f t="shared" ref="O707:O770" si="23">IF(K707="BkCs","Book Cases",IF(K707="Cha","Chairs",IF(K707="Tab","Tables",IF(K707="Fur","Furnishings"))))</f>
        <v>Book Cases</v>
      </c>
    </row>
    <row r="708" spans="1:15" x14ac:dyDescent="0.55000000000000004">
      <c r="A708" t="s">
        <v>2375</v>
      </c>
      <c r="B708" s="2">
        <v>44485</v>
      </c>
      <c r="C708" t="s">
        <v>2376</v>
      </c>
      <c r="D708" t="s">
        <v>2379</v>
      </c>
      <c r="E708">
        <v>1</v>
      </c>
      <c r="F708" t="str">
        <f>_xlfn.XLOOKUP(orders!C708,customers!A708:A2828,customers!B708:B2828,,0)</f>
        <v>Christine Abelman</v>
      </c>
      <c r="G708" t="str">
        <v>Corporate</v>
      </c>
      <c r="H708" t="str">
        <v>Bristol</v>
      </c>
      <c r="I708" t="str">
        <v>Connecticut</v>
      </c>
      <c r="J708" t="str">
        <v>East</v>
      </c>
      <c r="K708" t="str">
        <f>INDEX(products!$A$1:$G$2122,MATCH(orders!$D708,products!$A$1:$A$2122,0),MATCH(orders!K$1,products!$A$1:$G$1,0))</f>
        <v>Tab</v>
      </c>
      <c r="L708" s="3">
        <f>INDEX(products!$A$1:$G$2122,MATCH(orders!$D708,products!$A$1:$A$2122,0),MATCH(orders!L$1,products!$A$1:$G$1,0))</f>
        <v>100.80000000000001</v>
      </c>
      <c r="M708">
        <f>INDEX(products!$A$1:$G$2122,MATCH(orders!$D708,products!$A$1:$A$2122,0),MATCH(orders!M$1,products!$A$1:$G$1,0))</f>
        <v>0.3</v>
      </c>
      <c r="N708" s="3">
        <f t="shared" si="22"/>
        <v>70.56</v>
      </c>
      <c r="O708" t="str">
        <f t="shared" si="23"/>
        <v>Tables</v>
      </c>
    </row>
    <row r="709" spans="1:15" x14ac:dyDescent="0.55000000000000004">
      <c r="A709" t="s">
        <v>2381</v>
      </c>
      <c r="B709" s="2">
        <v>44364</v>
      </c>
      <c r="C709" t="s">
        <v>1146</v>
      </c>
      <c r="D709" t="s">
        <v>2382</v>
      </c>
      <c r="E709">
        <v>3</v>
      </c>
      <c r="F709" t="str">
        <f>_xlfn.XLOOKUP(orders!C709,customers!A709:A2829,customers!B709:B2829,,0)</f>
        <v>Tracy Collins</v>
      </c>
      <c r="G709" t="str">
        <v>Home Office</v>
      </c>
      <c r="H709" t="str">
        <v>Arlington</v>
      </c>
      <c r="I709" t="str">
        <v>Virginia</v>
      </c>
      <c r="J709" t="str">
        <v>South</v>
      </c>
      <c r="K709" t="str">
        <f>INDEX(products!$A$1:$G$2122,MATCH(orders!$D709,products!$A$1:$A$2122,0),MATCH(orders!K$1,products!$A$1:$G$1,0))</f>
        <v>Fur</v>
      </c>
      <c r="L709" s="3">
        <f>INDEX(products!$A$1:$G$2122,MATCH(orders!$D709,products!$A$1:$A$2122,0),MATCH(orders!L$1,products!$A$1:$G$1,0))</f>
        <v>11.76</v>
      </c>
      <c r="M709">
        <f>INDEX(products!$A$1:$G$2122,MATCH(orders!$D709,products!$A$1:$A$2122,0),MATCH(orders!M$1,products!$A$1:$G$1,0))</f>
        <v>0</v>
      </c>
      <c r="N709" s="3">
        <f t="shared" si="22"/>
        <v>35.28</v>
      </c>
      <c r="O709" t="str">
        <f t="shared" si="23"/>
        <v>Furnishings</v>
      </c>
    </row>
    <row r="710" spans="1:15" x14ac:dyDescent="0.55000000000000004">
      <c r="A710" t="s">
        <v>2384</v>
      </c>
      <c r="B710" s="2">
        <v>43554</v>
      </c>
      <c r="C710" t="s">
        <v>2385</v>
      </c>
      <c r="D710" t="s">
        <v>900</v>
      </c>
      <c r="E710">
        <v>3</v>
      </c>
      <c r="F710" t="str">
        <f>_xlfn.XLOOKUP(orders!C710,customers!A710:A2830,customers!B710:B2830,,0)</f>
        <v>Mark Cousins</v>
      </c>
      <c r="G710" t="str">
        <v>Corporate</v>
      </c>
      <c r="H710" t="str">
        <v>Houston</v>
      </c>
      <c r="I710" t="str">
        <v>Texas</v>
      </c>
      <c r="J710" t="str">
        <v>Central</v>
      </c>
      <c r="K710" t="str">
        <f>INDEX(products!$A$1:$G$2122,MATCH(orders!$D710,products!$A$1:$A$2122,0),MATCH(orders!K$1,products!$A$1:$G$1,0))</f>
        <v>Fur</v>
      </c>
      <c r="L710" s="3">
        <f>INDEX(products!$A$1:$G$2122,MATCH(orders!$D710,products!$A$1:$A$2122,0),MATCH(orders!L$1,products!$A$1:$G$1,0))</f>
        <v>7.9600000000000009</v>
      </c>
      <c r="M710">
        <f>INDEX(products!$A$1:$G$2122,MATCH(orders!$D710,products!$A$1:$A$2122,0),MATCH(orders!M$1,products!$A$1:$G$1,0))</f>
        <v>0.2</v>
      </c>
      <c r="N710" s="3">
        <f t="shared" si="22"/>
        <v>19.104000000000003</v>
      </c>
      <c r="O710" t="str">
        <f t="shared" si="23"/>
        <v>Furnishings</v>
      </c>
    </row>
    <row r="711" spans="1:15" x14ac:dyDescent="0.55000000000000004">
      <c r="A711" t="s">
        <v>2387</v>
      </c>
      <c r="B711" s="2">
        <v>44549</v>
      </c>
      <c r="C711" t="s">
        <v>2388</v>
      </c>
      <c r="D711" t="s">
        <v>1429</v>
      </c>
      <c r="E711">
        <v>2</v>
      </c>
      <c r="F711" t="str">
        <f>_xlfn.XLOOKUP(orders!C711,customers!A711:A2831,customers!B711:B2831,,0)</f>
        <v>Liz Carlisle</v>
      </c>
      <c r="G711" t="str">
        <v>Consumer</v>
      </c>
      <c r="H711" t="str">
        <v>Mission Viejo</v>
      </c>
      <c r="I711" t="str">
        <v>California</v>
      </c>
      <c r="J711" t="str">
        <v>West</v>
      </c>
      <c r="K711" t="str">
        <f>INDEX(products!$A$1:$G$2122,MATCH(orders!$D711,products!$A$1:$A$2122,0),MATCH(orders!K$1,products!$A$1:$G$1,0))</f>
        <v>BkCs</v>
      </c>
      <c r="L711" s="3">
        <f>INDEX(products!$A$1:$G$2122,MATCH(orders!$D711,products!$A$1:$A$2122,0),MATCH(orders!L$1,products!$A$1:$G$1,0))</f>
        <v>170.98000000000002</v>
      </c>
      <c r="M711">
        <f>INDEX(products!$A$1:$G$2122,MATCH(orders!$D711,products!$A$1:$A$2122,0),MATCH(orders!M$1,products!$A$1:$G$1,0))</f>
        <v>0.3</v>
      </c>
      <c r="N711" s="3">
        <f t="shared" si="22"/>
        <v>239.37200000000001</v>
      </c>
      <c r="O711" t="str">
        <f t="shared" si="23"/>
        <v>Book Cases</v>
      </c>
    </row>
    <row r="712" spans="1:15" x14ac:dyDescent="0.55000000000000004">
      <c r="A712" t="s">
        <v>2391</v>
      </c>
      <c r="B712" s="2">
        <v>44549</v>
      </c>
      <c r="C712" t="s">
        <v>2208</v>
      </c>
      <c r="D712" t="s">
        <v>2393</v>
      </c>
      <c r="E712">
        <v>2</v>
      </c>
      <c r="F712" t="str">
        <f>_xlfn.XLOOKUP(orders!C712,customers!A712:A2832,customers!B712:B2832,,0)</f>
        <v>Natalie Webber</v>
      </c>
      <c r="G712" t="str">
        <v>Consumer</v>
      </c>
      <c r="H712" t="str">
        <v>Philadelphia</v>
      </c>
      <c r="I712" t="str">
        <v>Pennsylvania</v>
      </c>
      <c r="J712" t="str">
        <v>East</v>
      </c>
      <c r="K712" t="str">
        <f>INDEX(products!$A$1:$G$2122,MATCH(orders!$D712,products!$A$1:$A$2122,0),MATCH(orders!K$1,products!$A$1:$G$1,0))</f>
        <v>BkCs</v>
      </c>
      <c r="L712" s="3">
        <f>INDEX(products!$A$1:$G$2122,MATCH(orders!$D712,products!$A$1:$A$2122,0),MATCH(orders!L$1,products!$A$1:$G$1,0))</f>
        <v>70.98</v>
      </c>
      <c r="M712">
        <f>INDEX(products!$A$1:$G$2122,MATCH(orders!$D712,products!$A$1:$A$2122,0),MATCH(orders!M$1,products!$A$1:$G$1,0))</f>
        <v>0</v>
      </c>
      <c r="N712" s="3">
        <f t="shared" si="22"/>
        <v>141.96</v>
      </c>
      <c r="O712" t="str">
        <f t="shared" si="23"/>
        <v>Book Cases</v>
      </c>
    </row>
    <row r="713" spans="1:15" x14ac:dyDescent="0.55000000000000004">
      <c r="A713" t="s">
        <v>2395</v>
      </c>
      <c r="B713" s="2">
        <v>43987</v>
      </c>
      <c r="C713" t="s">
        <v>33</v>
      </c>
      <c r="D713" t="s">
        <v>2177</v>
      </c>
      <c r="E713">
        <v>3</v>
      </c>
      <c r="F713" t="str">
        <f>_xlfn.XLOOKUP(orders!C713,customers!A713:A2833,customers!B713:B2833,,0)</f>
        <v>Sean O'Donnell</v>
      </c>
      <c r="G713" t="str">
        <v>Consumer</v>
      </c>
      <c r="H713" t="str">
        <v>Fort Lauderdale</v>
      </c>
      <c r="I713" t="str">
        <v>Florida</v>
      </c>
      <c r="J713" t="str">
        <v>South</v>
      </c>
      <c r="K713" t="str">
        <f>INDEX(products!$A$1:$G$2122,MATCH(orders!$D713,products!$A$1:$A$2122,0),MATCH(orders!K$1,products!$A$1:$G$1,0))</f>
        <v>Fur</v>
      </c>
      <c r="L713" s="3">
        <f>INDEX(products!$A$1:$G$2122,MATCH(orders!$D713,products!$A$1:$A$2122,0),MATCH(orders!L$1,products!$A$1:$G$1,0))</f>
        <v>9.48</v>
      </c>
      <c r="M713">
        <f>INDEX(products!$A$1:$G$2122,MATCH(orders!$D713,products!$A$1:$A$2122,0),MATCH(orders!M$1,products!$A$1:$G$1,0))</f>
        <v>0</v>
      </c>
      <c r="N713" s="3">
        <f t="shared" si="22"/>
        <v>28.44</v>
      </c>
      <c r="O713" t="str">
        <f t="shared" si="23"/>
        <v>Furnishings</v>
      </c>
    </row>
    <row r="714" spans="1:15" x14ac:dyDescent="0.55000000000000004">
      <c r="A714" t="s">
        <v>2395</v>
      </c>
      <c r="B714" s="2">
        <v>44451</v>
      </c>
      <c r="C714" t="s">
        <v>33</v>
      </c>
      <c r="D714" t="s">
        <v>468</v>
      </c>
      <c r="E714">
        <v>5</v>
      </c>
      <c r="F714" t="str">
        <f>_xlfn.XLOOKUP(orders!C714,customers!A714:A2834,customers!B714:B2834,,0)</f>
        <v>Sean O'Donnell</v>
      </c>
      <c r="G714" t="str">
        <v>Consumer</v>
      </c>
      <c r="H714" t="str">
        <v>Fort Lauderdale</v>
      </c>
      <c r="I714" t="str">
        <v>Florida</v>
      </c>
      <c r="J714" t="str">
        <v>South</v>
      </c>
      <c r="K714" t="str">
        <f>INDEX(products!$A$1:$G$2122,MATCH(orders!$D714,products!$A$1:$A$2122,0),MATCH(orders!K$1,products!$A$1:$G$1,0))</f>
        <v>Cha</v>
      </c>
      <c r="L714" s="3">
        <f>INDEX(products!$A$1:$G$2122,MATCH(orders!$D714,products!$A$1:$A$2122,0),MATCH(orders!L$1,products!$A$1:$G$1,0))</f>
        <v>80.98</v>
      </c>
      <c r="M714">
        <f>INDEX(products!$A$1:$G$2122,MATCH(orders!$D714,products!$A$1:$A$2122,0),MATCH(orders!M$1,products!$A$1:$G$1,0))</f>
        <v>0</v>
      </c>
      <c r="N714" s="3">
        <f t="shared" si="22"/>
        <v>404.90000000000003</v>
      </c>
      <c r="O714" t="str">
        <f t="shared" si="23"/>
        <v>Chairs</v>
      </c>
    </row>
    <row r="715" spans="1:15" x14ac:dyDescent="0.55000000000000004">
      <c r="A715" t="s">
        <v>2395</v>
      </c>
      <c r="B715" s="2">
        <v>44636</v>
      </c>
      <c r="C715" t="s">
        <v>33</v>
      </c>
      <c r="D715" t="s">
        <v>304</v>
      </c>
      <c r="E715">
        <v>2</v>
      </c>
      <c r="F715" t="str">
        <f>_xlfn.XLOOKUP(orders!C715,customers!A715:A2835,customers!B715:B2835,,0)</f>
        <v>Sean O'Donnell</v>
      </c>
      <c r="G715" t="str">
        <v>Consumer</v>
      </c>
      <c r="H715" t="str">
        <v>Fort Lauderdale</v>
      </c>
      <c r="I715" t="str">
        <v>Florida</v>
      </c>
      <c r="J715" t="str">
        <v>South</v>
      </c>
      <c r="K715" t="str">
        <f>INDEX(products!$A$1:$G$2122,MATCH(orders!$D715,products!$A$1:$A$2122,0),MATCH(orders!K$1,products!$A$1:$G$1,0))</f>
        <v>Cha</v>
      </c>
      <c r="L715" s="3">
        <f>INDEX(products!$A$1:$G$2122,MATCH(orders!$D715,products!$A$1:$A$2122,0),MATCH(orders!L$1,products!$A$1:$G$1,0))</f>
        <v>200.98</v>
      </c>
      <c r="M715">
        <f>INDEX(products!$A$1:$G$2122,MATCH(orders!$D715,products!$A$1:$A$2122,0),MATCH(orders!M$1,products!$A$1:$G$1,0))</f>
        <v>0.2</v>
      </c>
      <c r="N715" s="3">
        <f t="shared" si="22"/>
        <v>321.56799999999998</v>
      </c>
      <c r="O715" t="str">
        <f t="shared" si="23"/>
        <v>Chairs</v>
      </c>
    </row>
    <row r="716" spans="1:15" x14ac:dyDescent="0.55000000000000004">
      <c r="A716" t="s">
        <v>2397</v>
      </c>
      <c r="B716" s="2">
        <v>44551</v>
      </c>
      <c r="C716" t="s">
        <v>2119</v>
      </c>
      <c r="D716" t="s">
        <v>2398</v>
      </c>
      <c r="E716">
        <v>9</v>
      </c>
      <c r="F716" t="str">
        <f>_xlfn.XLOOKUP(orders!C716,customers!A716:A2836,customers!B716:B2836,,0)</f>
        <v>Tamara Dahlen</v>
      </c>
      <c r="G716" t="str">
        <v>Consumer</v>
      </c>
      <c r="H716" t="str">
        <v>San Diego</v>
      </c>
      <c r="I716" t="str">
        <v>California</v>
      </c>
      <c r="J716" t="str">
        <v>West</v>
      </c>
      <c r="K716" t="str">
        <f>INDEX(products!$A$1:$G$2122,MATCH(orders!$D716,products!$A$1:$A$2122,0),MATCH(orders!K$1,products!$A$1:$G$1,0))</f>
        <v>Fur</v>
      </c>
      <c r="L716" s="3">
        <f>INDEX(products!$A$1:$G$2122,MATCH(orders!$D716,products!$A$1:$A$2122,0),MATCH(orders!L$1,products!$A$1:$G$1,0))</f>
        <v>3.34</v>
      </c>
      <c r="M716">
        <f>INDEX(products!$A$1:$G$2122,MATCH(orders!$D716,products!$A$1:$A$2122,0),MATCH(orders!M$1,products!$A$1:$G$1,0))</f>
        <v>0.2</v>
      </c>
      <c r="N716" s="3">
        <f t="shared" si="22"/>
        <v>24.048000000000002</v>
      </c>
      <c r="O716" t="str">
        <f t="shared" si="23"/>
        <v>Furnishings</v>
      </c>
    </row>
    <row r="717" spans="1:15" x14ac:dyDescent="0.55000000000000004">
      <c r="A717" t="s">
        <v>2400</v>
      </c>
      <c r="B717" s="2">
        <v>43606</v>
      </c>
      <c r="C717" t="s">
        <v>1654</v>
      </c>
      <c r="D717" t="s">
        <v>2401</v>
      </c>
      <c r="E717">
        <v>7</v>
      </c>
      <c r="F717" t="str">
        <f>_xlfn.XLOOKUP(orders!C717,customers!A717:A2837,customers!B717:B2837,,0)</f>
        <v>Maribeth Schnelling</v>
      </c>
      <c r="G717" t="str">
        <v>Consumer</v>
      </c>
      <c r="H717" t="str">
        <v>Phoenix</v>
      </c>
      <c r="I717" t="str">
        <v>Arizona</v>
      </c>
      <c r="J717" t="str">
        <v>West</v>
      </c>
      <c r="K717" t="str">
        <f>INDEX(products!$A$1:$G$2122,MATCH(orders!$D717,products!$A$1:$A$2122,0),MATCH(orders!K$1,products!$A$1:$G$1,0))</f>
        <v>Cha</v>
      </c>
      <c r="L717" s="3">
        <f>INDEX(products!$A$1:$G$2122,MATCH(orders!$D717,products!$A$1:$A$2122,0),MATCH(orders!L$1,products!$A$1:$G$1,0))</f>
        <v>60.980000000000004</v>
      </c>
      <c r="M717">
        <f>INDEX(products!$A$1:$G$2122,MATCH(orders!$D717,products!$A$1:$A$2122,0),MATCH(orders!M$1,products!$A$1:$G$1,0))</f>
        <v>0.1</v>
      </c>
      <c r="N717" s="3">
        <f t="shared" si="22"/>
        <v>384.17400000000004</v>
      </c>
      <c r="O717" t="str">
        <f t="shared" si="23"/>
        <v>Chairs</v>
      </c>
    </row>
    <row r="718" spans="1:15" x14ac:dyDescent="0.55000000000000004">
      <c r="A718" t="s">
        <v>2403</v>
      </c>
      <c r="B718" s="2">
        <v>44495</v>
      </c>
      <c r="C718" t="s">
        <v>2404</v>
      </c>
      <c r="D718" t="s">
        <v>1232</v>
      </c>
      <c r="E718">
        <v>3</v>
      </c>
      <c r="F718" t="str">
        <f>_xlfn.XLOOKUP(orders!C718,customers!A718:A2838,customers!B718:B2838,,0)</f>
        <v>Dean percer</v>
      </c>
      <c r="G718" t="str">
        <v>Home Office</v>
      </c>
      <c r="H718" t="str">
        <v>Charlotte</v>
      </c>
      <c r="I718" t="str">
        <v>North Carolina</v>
      </c>
      <c r="J718" t="str">
        <v>South</v>
      </c>
      <c r="K718" t="str">
        <f>INDEX(products!$A$1:$G$2122,MATCH(orders!$D718,products!$A$1:$A$2122,0),MATCH(orders!K$1,products!$A$1:$G$1,0))</f>
        <v>Tab</v>
      </c>
      <c r="L718" s="3">
        <f>INDEX(products!$A$1:$G$2122,MATCH(orders!$D718,products!$A$1:$A$2122,0),MATCH(orders!L$1,products!$A$1:$G$1,0))</f>
        <v>85.980000000000018</v>
      </c>
      <c r="M718">
        <f>INDEX(products!$A$1:$G$2122,MATCH(orders!$D718,products!$A$1:$A$2122,0),MATCH(orders!M$1,products!$A$1:$G$1,0))</f>
        <v>0.4</v>
      </c>
      <c r="N718" s="3">
        <f t="shared" si="22"/>
        <v>154.76400000000004</v>
      </c>
      <c r="O718" t="str">
        <f t="shared" si="23"/>
        <v>Tables</v>
      </c>
    </row>
    <row r="719" spans="1:15" x14ac:dyDescent="0.55000000000000004">
      <c r="A719" t="s">
        <v>2406</v>
      </c>
      <c r="B719" s="2">
        <v>43916</v>
      </c>
      <c r="C719" t="s">
        <v>957</v>
      </c>
      <c r="D719" t="s">
        <v>900</v>
      </c>
      <c r="E719">
        <v>7</v>
      </c>
      <c r="F719" t="str">
        <f>_xlfn.XLOOKUP(orders!C719,customers!A719:A2839,customers!B719:B2839,,0)</f>
        <v>Laura Armstrong</v>
      </c>
      <c r="G719" t="str">
        <v>Corporate</v>
      </c>
      <c r="H719" t="str">
        <v>Hackensack</v>
      </c>
      <c r="I719" t="str">
        <v>New Jersey</v>
      </c>
      <c r="J719" t="str">
        <v>East</v>
      </c>
      <c r="K719" t="str">
        <f>INDEX(products!$A$1:$G$2122,MATCH(orders!$D719,products!$A$1:$A$2122,0),MATCH(orders!K$1,products!$A$1:$G$1,0))</f>
        <v>Fur</v>
      </c>
      <c r="L719" s="3">
        <f>INDEX(products!$A$1:$G$2122,MATCH(orders!$D719,products!$A$1:$A$2122,0),MATCH(orders!L$1,products!$A$1:$G$1,0))</f>
        <v>7.9600000000000009</v>
      </c>
      <c r="M719">
        <f>INDEX(products!$A$1:$G$2122,MATCH(orders!$D719,products!$A$1:$A$2122,0),MATCH(orders!M$1,products!$A$1:$G$1,0))</f>
        <v>0.2</v>
      </c>
      <c r="N719" s="3">
        <f t="shared" si="22"/>
        <v>44.576000000000008</v>
      </c>
      <c r="O719" t="str">
        <f t="shared" si="23"/>
        <v>Furnishings</v>
      </c>
    </row>
    <row r="720" spans="1:15" x14ac:dyDescent="0.55000000000000004">
      <c r="A720" t="s">
        <v>2408</v>
      </c>
      <c r="B720" s="2">
        <v>44118</v>
      </c>
      <c r="C720" t="s">
        <v>1404</v>
      </c>
      <c r="D720" t="s">
        <v>2409</v>
      </c>
      <c r="E720">
        <v>4</v>
      </c>
      <c r="F720" t="str">
        <f>_xlfn.XLOOKUP(orders!C720,customers!A720:A2840,customers!B720:B2840,,0)</f>
        <v>Henia Zydlo</v>
      </c>
      <c r="G720" t="str">
        <v>Consumer</v>
      </c>
      <c r="H720" t="str">
        <v>Columbus</v>
      </c>
      <c r="I720" t="str">
        <v>Ohio</v>
      </c>
      <c r="J720" t="str">
        <v>East</v>
      </c>
      <c r="K720" t="str">
        <f>INDEX(products!$A$1:$G$2122,MATCH(orders!$D720,products!$A$1:$A$2122,0),MATCH(orders!K$1,products!$A$1:$G$1,0))</f>
        <v>Fur</v>
      </c>
      <c r="L720" s="3">
        <f>INDEX(products!$A$1:$G$2122,MATCH(orders!$D720,products!$A$1:$A$2122,0),MATCH(orders!L$1,products!$A$1:$G$1,0))</f>
        <v>40.89</v>
      </c>
      <c r="M720">
        <f>INDEX(products!$A$1:$G$2122,MATCH(orders!$D720,products!$A$1:$A$2122,0),MATCH(orders!M$1,products!$A$1:$G$1,0))</f>
        <v>0.6</v>
      </c>
      <c r="N720" s="3">
        <f t="shared" si="22"/>
        <v>65.424000000000007</v>
      </c>
      <c r="O720" t="str">
        <f t="shared" si="23"/>
        <v>Furnishings</v>
      </c>
    </row>
    <row r="721" spans="1:15" x14ac:dyDescent="0.55000000000000004">
      <c r="A721" t="s">
        <v>2411</v>
      </c>
      <c r="B721" s="2">
        <v>44543</v>
      </c>
      <c r="C721" t="s">
        <v>2412</v>
      </c>
      <c r="D721" t="s">
        <v>304</v>
      </c>
      <c r="E721">
        <v>2</v>
      </c>
      <c r="F721" t="str">
        <f>_xlfn.XLOOKUP(orders!C721,customers!A721:A2841,customers!B721:B2841,,0)</f>
        <v>Laurel Beltran</v>
      </c>
      <c r="G721" t="str">
        <v>Home Office</v>
      </c>
      <c r="H721" t="str">
        <v>Columbus</v>
      </c>
      <c r="I721" t="str">
        <v>Ohio</v>
      </c>
      <c r="J721" t="str">
        <v>East</v>
      </c>
      <c r="K721" t="str">
        <f>INDEX(products!$A$1:$G$2122,MATCH(orders!$D721,products!$A$1:$A$2122,0),MATCH(orders!K$1,products!$A$1:$G$1,0))</f>
        <v>Cha</v>
      </c>
      <c r="L721" s="3">
        <f>INDEX(products!$A$1:$G$2122,MATCH(orders!$D721,products!$A$1:$A$2122,0),MATCH(orders!L$1,products!$A$1:$G$1,0))</f>
        <v>200.98</v>
      </c>
      <c r="M721">
        <f>INDEX(products!$A$1:$G$2122,MATCH(orders!$D721,products!$A$1:$A$2122,0),MATCH(orders!M$1,products!$A$1:$G$1,0))</f>
        <v>0.2</v>
      </c>
      <c r="N721" s="3">
        <f t="shared" si="22"/>
        <v>321.56799999999998</v>
      </c>
      <c r="O721" t="str">
        <f t="shared" si="23"/>
        <v>Chairs</v>
      </c>
    </row>
    <row r="722" spans="1:15" x14ac:dyDescent="0.55000000000000004">
      <c r="A722" t="s">
        <v>2411</v>
      </c>
      <c r="B722" s="2">
        <v>44263</v>
      </c>
      <c r="C722" t="s">
        <v>2412</v>
      </c>
      <c r="D722" t="s">
        <v>304</v>
      </c>
      <c r="E722">
        <v>2</v>
      </c>
      <c r="F722" t="str">
        <f>_xlfn.XLOOKUP(orders!C722,customers!A722:A2842,customers!B722:B2842,,0)</f>
        <v>Laurel Beltran</v>
      </c>
      <c r="G722" t="str">
        <v>Home Office</v>
      </c>
      <c r="H722" t="str">
        <v>Columbus</v>
      </c>
      <c r="I722" t="str">
        <v>Ohio</v>
      </c>
      <c r="J722" t="str">
        <v>East</v>
      </c>
      <c r="K722" t="str">
        <f>INDEX(products!$A$1:$G$2122,MATCH(orders!$D722,products!$A$1:$A$2122,0),MATCH(orders!K$1,products!$A$1:$G$1,0))</f>
        <v>Cha</v>
      </c>
      <c r="L722" s="3">
        <f>INDEX(products!$A$1:$G$2122,MATCH(orders!$D722,products!$A$1:$A$2122,0),MATCH(orders!L$1,products!$A$1:$G$1,0))</f>
        <v>200.98</v>
      </c>
      <c r="M722">
        <f>INDEX(products!$A$1:$G$2122,MATCH(orders!$D722,products!$A$1:$A$2122,0),MATCH(orders!M$1,products!$A$1:$G$1,0))</f>
        <v>0.2</v>
      </c>
      <c r="N722" s="3">
        <f t="shared" si="22"/>
        <v>321.56799999999998</v>
      </c>
      <c r="O722" t="str">
        <f t="shared" si="23"/>
        <v>Chairs</v>
      </c>
    </row>
    <row r="723" spans="1:15" x14ac:dyDescent="0.55000000000000004">
      <c r="A723" t="s">
        <v>2411</v>
      </c>
      <c r="B723" s="2">
        <v>44217</v>
      </c>
      <c r="C723" t="s">
        <v>2412</v>
      </c>
      <c r="D723" t="s">
        <v>950</v>
      </c>
      <c r="E723">
        <v>4</v>
      </c>
      <c r="F723" t="str">
        <f>_xlfn.XLOOKUP(orders!C723,customers!A723:A2843,customers!B723:B2843,,0)</f>
        <v>Laurel Beltran</v>
      </c>
      <c r="G723" t="str">
        <v>Home Office</v>
      </c>
      <c r="H723" t="str">
        <v>Columbus</v>
      </c>
      <c r="I723" t="str">
        <v>Ohio</v>
      </c>
      <c r="J723" t="str">
        <v>East</v>
      </c>
      <c r="K723" t="str">
        <f>INDEX(products!$A$1:$G$2122,MATCH(orders!$D723,products!$A$1:$A$2122,0),MATCH(orders!K$1,products!$A$1:$G$1,0))</f>
        <v>Fur</v>
      </c>
      <c r="L723" s="3">
        <f>INDEX(products!$A$1:$G$2122,MATCH(orders!$D723,products!$A$1:$A$2122,0),MATCH(orders!L$1,products!$A$1:$G$1,0))</f>
        <v>6.98</v>
      </c>
      <c r="M723">
        <f>INDEX(products!$A$1:$G$2122,MATCH(orders!$D723,products!$A$1:$A$2122,0),MATCH(orders!M$1,products!$A$1:$G$1,0))</f>
        <v>0</v>
      </c>
      <c r="N723" s="3">
        <f t="shared" si="22"/>
        <v>27.92</v>
      </c>
      <c r="O723" t="str">
        <f t="shared" si="23"/>
        <v>Furnishings</v>
      </c>
    </row>
    <row r="724" spans="1:15" x14ac:dyDescent="0.55000000000000004">
      <c r="A724" t="s">
        <v>2414</v>
      </c>
      <c r="B724" s="2">
        <v>44206</v>
      </c>
      <c r="C724" t="s">
        <v>855</v>
      </c>
      <c r="D724" t="s">
        <v>828</v>
      </c>
      <c r="E724">
        <v>2</v>
      </c>
      <c r="F724" t="str">
        <f>_xlfn.XLOOKUP(orders!C724,customers!A724:A2844,customers!B724:B2844,,0)</f>
        <v>Chuck Clark</v>
      </c>
      <c r="G724" t="str">
        <v>Home Office</v>
      </c>
      <c r="H724" t="str">
        <v>Concord</v>
      </c>
      <c r="I724" t="str">
        <v>New Hampshire</v>
      </c>
      <c r="J724" t="str">
        <v>East</v>
      </c>
      <c r="K724" t="str">
        <f>INDEX(products!$A$1:$G$2122,MATCH(orders!$D724,products!$A$1:$A$2122,0),MATCH(orders!K$1,products!$A$1:$G$1,0))</f>
        <v>Cha</v>
      </c>
      <c r="L724" s="3">
        <f>INDEX(products!$A$1:$G$2122,MATCH(orders!$D724,products!$A$1:$A$2122,0),MATCH(orders!L$1,products!$A$1:$G$1,0))</f>
        <v>150.97999999999999</v>
      </c>
      <c r="M724">
        <f>INDEX(products!$A$1:$G$2122,MATCH(orders!$D724,products!$A$1:$A$2122,0),MATCH(orders!M$1,products!$A$1:$G$1,0))</f>
        <v>0</v>
      </c>
      <c r="N724" s="3">
        <f t="shared" si="22"/>
        <v>301.95999999999998</v>
      </c>
      <c r="O724" t="str">
        <f t="shared" si="23"/>
        <v>Chairs</v>
      </c>
    </row>
    <row r="725" spans="1:15" x14ac:dyDescent="0.55000000000000004">
      <c r="A725" t="s">
        <v>2415</v>
      </c>
      <c r="B725" s="2">
        <v>44281</v>
      </c>
      <c r="C725" t="s">
        <v>2416</v>
      </c>
      <c r="D725" t="s">
        <v>1505</v>
      </c>
      <c r="E725">
        <v>10</v>
      </c>
      <c r="F725" t="str">
        <f>_xlfn.XLOOKUP(orders!C725,customers!A725:A2845,customers!B725:B2845,,0)</f>
        <v>Deanra Eno</v>
      </c>
      <c r="G725" t="str">
        <v>Home Office</v>
      </c>
      <c r="H725" t="str">
        <v>Dubuque</v>
      </c>
      <c r="I725" t="str">
        <v>Iowa</v>
      </c>
      <c r="J725" t="str">
        <v>Central</v>
      </c>
      <c r="K725" t="str">
        <f>INDEX(products!$A$1:$G$2122,MATCH(orders!$D725,products!$A$1:$A$2122,0),MATCH(orders!K$1,products!$A$1:$G$1,0))</f>
        <v>Cha</v>
      </c>
      <c r="L725" s="3">
        <f>INDEX(products!$A$1:$G$2122,MATCH(orders!$D725,products!$A$1:$A$2122,0),MATCH(orders!L$1,products!$A$1:$G$1,0))</f>
        <v>140.81</v>
      </c>
      <c r="M725">
        <f>INDEX(products!$A$1:$G$2122,MATCH(orders!$D725,products!$A$1:$A$2122,0),MATCH(orders!M$1,products!$A$1:$G$1,0))</f>
        <v>0</v>
      </c>
      <c r="N725" s="3">
        <f t="shared" si="22"/>
        <v>1408.1</v>
      </c>
      <c r="O725" t="str">
        <f t="shared" si="23"/>
        <v>Chairs</v>
      </c>
    </row>
    <row r="726" spans="1:15" x14ac:dyDescent="0.55000000000000004">
      <c r="A726" t="s">
        <v>2419</v>
      </c>
      <c r="B726" s="2">
        <v>44645</v>
      </c>
      <c r="C726" t="s">
        <v>1197</v>
      </c>
      <c r="D726" t="s">
        <v>427</v>
      </c>
      <c r="E726">
        <v>2</v>
      </c>
      <c r="F726" t="str">
        <f>_xlfn.XLOOKUP(orders!C726,customers!A726:A2846,customers!B726:B2846,,0)</f>
        <v>Sam Zeldin</v>
      </c>
      <c r="G726" t="str">
        <v>Home Office</v>
      </c>
      <c r="H726" t="str">
        <v>Pico Rivera</v>
      </c>
      <c r="I726" t="str">
        <v>California</v>
      </c>
      <c r="J726" t="str">
        <v>West</v>
      </c>
      <c r="K726" t="str">
        <f>INDEX(products!$A$1:$G$2122,MATCH(orders!$D726,products!$A$1:$A$2122,0),MATCH(orders!K$1,products!$A$1:$G$1,0))</f>
        <v>Tab</v>
      </c>
      <c r="L726" s="3">
        <f>INDEX(products!$A$1:$G$2122,MATCH(orders!$D726,products!$A$1:$A$2122,0),MATCH(orders!L$1,products!$A$1:$G$1,0))</f>
        <v>179.29</v>
      </c>
      <c r="M726">
        <f>INDEX(products!$A$1:$G$2122,MATCH(orders!$D726,products!$A$1:$A$2122,0),MATCH(orders!M$1,products!$A$1:$G$1,0))</f>
        <v>0.2</v>
      </c>
      <c r="N726" s="3">
        <f t="shared" si="22"/>
        <v>286.86399999999998</v>
      </c>
      <c r="O726" t="str">
        <f t="shared" si="23"/>
        <v>Tables</v>
      </c>
    </row>
    <row r="727" spans="1:15" x14ac:dyDescent="0.55000000000000004">
      <c r="A727" t="s">
        <v>2420</v>
      </c>
      <c r="B727" s="2">
        <v>44399</v>
      </c>
      <c r="C727" t="s">
        <v>1547</v>
      </c>
      <c r="D727" t="s">
        <v>2422</v>
      </c>
      <c r="E727">
        <v>2</v>
      </c>
      <c r="F727" t="str">
        <f>_xlfn.XLOOKUP(orders!C727,customers!A727:A2847,customers!B727:B2847,,0)</f>
        <v>Luke Foster</v>
      </c>
      <c r="G727" t="str">
        <v>Consumer</v>
      </c>
      <c r="H727" t="str">
        <v>New York City</v>
      </c>
      <c r="I727" t="str">
        <v>New York</v>
      </c>
      <c r="J727" t="str">
        <v>East</v>
      </c>
      <c r="K727" t="str">
        <f>INDEX(products!$A$1:$G$2122,MATCH(orders!$D727,products!$A$1:$A$2122,0),MATCH(orders!K$1,products!$A$1:$G$1,0))</f>
        <v>Fur</v>
      </c>
      <c r="L727" s="3">
        <f>INDEX(products!$A$1:$G$2122,MATCH(orders!$D727,products!$A$1:$A$2122,0),MATCH(orders!L$1,products!$A$1:$G$1,0))</f>
        <v>64.45</v>
      </c>
      <c r="M727">
        <f>INDEX(products!$A$1:$G$2122,MATCH(orders!$D727,products!$A$1:$A$2122,0),MATCH(orders!M$1,products!$A$1:$G$1,0))</f>
        <v>0</v>
      </c>
      <c r="N727" s="3">
        <f t="shared" si="22"/>
        <v>128.9</v>
      </c>
      <c r="O727" t="str">
        <f t="shared" si="23"/>
        <v>Furnishings</v>
      </c>
    </row>
    <row r="728" spans="1:15" x14ac:dyDescent="0.55000000000000004">
      <c r="A728" t="s">
        <v>2424</v>
      </c>
      <c r="B728" s="2">
        <v>44080</v>
      </c>
      <c r="C728" t="s">
        <v>1282</v>
      </c>
      <c r="D728" t="s">
        <v>621</v>
      </c>
      <c r="E728">
        <v>3</v>
      </c>
      <c r="F728" t="str">
        <f>_xlfn.XLOOKUP(orders!C728,customers!A728:A2848,customers!B728:B2848,,0)</f>
        <v>Neoma Murray</v>
      </c>
      <c r="G728" t="str">
        <v>Consumer</v>
      </c>
      <c r="H728" t="str">
        <v>Houston</v>
      </c>
      <c r="I728" t="str">
        <v>Texas</v>
      </c>
      <c r="J728" t="str">
        <v>Central</v>
      </c>
      <c r="K728" t="str">
        <f>INDEX(products!$A$1:$G$2122,MATCH(orders!$D728,products!$A$1:$A$2122,0),MATCH(orders!K$1,products!$A$1:$G$1,0))</f>
        <v>Fur</v>
      </c>
      <c r="L728" s="3">
        <f>INDEX(products!$A$1:$G$2122,MATCH(orders!$D728,products!$A$1:$A$2122,0),MATCH(orders!L$1,products!$A$1:$G$1,0))</f>
        <v>20.239999999999998</v>
      </c>
      <c r="M728">
        <f>INDEX(products!$A$1:$G$2122,MATCH(orders!$D728,products!$A$1:$A$2122,0),MATCH(orders!M$1,products!$A$1:$G$1,0))</f>
        <v>0</v>
      </c>
      <c r="N728" s="3">
        <f t="shared" si="22"/>
        <v>60.72</v>
      </c>
      <c r="O728" t="str">
        <f t="shared" si="23"/>
        <v>Furnishings</v>
      </c>
    </row>
    <row r="729" spans="1:15" x14ac:dyDescent="0.55000000000000004">
      <c r="A729" t="s">
        <v>2425</v>
      </c>
      <c r="B729" s="2">
        <v>43827</v>
      </c>
      <c r="C729" t="s">
        <v>1555</v>
      </c>
      <c r="D729" t="s">
        <v>621</v>
      </c>
      <c r="E729">
        <v>2</v>
      </c>
      <c r="F729" t="str">
        <f>_xlfn.XLOOKUP(orders!C729,customers!A729:A2849,customers!B729:B2849,,0)</f>
        <v>Ryan Akin</v>
      </c>
      <c r="G729" t="str">
        <v>Consumer</v>
      </c>
      <c r="H729" t="str">
        <v>Miami</v>
      </c>
      <c r="I729" t="str">
        <v>Florida</v>
      </c>
      <c r="J729" t="str">
        <v>South</v>
      </c>
      <c r="K729" t="str">
        <f>INDEX(products!$A$1:$G$2122,MATCH(orders!$D729,products!$A$1:$A$2122,0),MATCH(orders!K$1,products!$A$1:$G$1,0))</f>
        <v>Fur</v>
      </c>
      <c r="L729" s="3">
        <f>INDEX(products!$A$1:$G$2122,MATCH(orders!$D729,products!$A$1:$A$2122,0),MATCH(orders!L$1,products!$A$1:$G$1,0))</f>
        <v>20.239999999999998</v>
      </c>
      <c r="M729">
        <f>INDEX(products!$A$1:$G$2122,MATCH(orders!$D729,products!$A$1:$A$2122,0),MATCH(orders!M$1,products!$A$1:$G$1,0))</f>
        <v>0</v>
      </c>
      <c r="N729" s="3">
        <f t="shared" si="22"/>
        <v>40.479999999999997</v>
      </c>
      <c r="O729" t="str">
        <f t="shared" si="23"/>
        <v>Furnishings</v>
      </c>
    </row>
    <row r="730" spans="1:15" x14ac:dyDescent="0.55000000000000004">
      <c r="A730" t="s">
        <v>2425</v>
      </c>
      <c r="B730" s="2">
        <v>43941</v>
      </c>
      <c r="C730" t="s">
        <v>1555</v>
      </c>
      <c r="D730" t="s">
        <v>427</v>
      </c>
      <c r="E730">
        <v>2</v>
      </c>
      <c r="F730" t="str">
        <f>_xlfn.XLOOKUP(orders!C730,customers!A730:A2850,customers!B730:B2850,,0)</f>
        <v>Ryan Akin</v>
      </c>
      <c r="G730" t="str">
        <v>Consumer</v>
      </c>
      <c r="H730" t="str">
        <v>Miami</v>
      </c>
      <c r="I730" t="str">
        <v>Florida</v>
      </c>
      <c r="J730" t="str">
        <v>South</v>
      </c>
      <c r="K730" t="str">
        <f>INDEX(products!$A$1:$G$2122,MATCH(orders!$D730,products!$A$1:$A$2122,0),MATCH(orders!K$1,products!$A$1:$G$1,0))</f>
        <v>Tab</v>
      </c>
      <c r="L730" s="3">
        <f>INDEX(products!$A$1:$G$2122,MATCH(orders!$D730,products!$A$1:$A$2122,0),MATCH(orders!L$1,products!$A$1:$G$1,0))</f>
        <v>179.29</v>
      </c>
      <c r="M730">
        <f>INDEX(products!$A$1:$G$2122,MATCH(orders!$D730,products!$A$1:$A$2122,0),MATCH(orders!M$1,products!$A$1:$G$1,0))</f>
        <v>0.2</v>
      </c>
      <c r="N730" s="3">
        <f t="shared" si="22"/>
        <v>286.86399999999998</v>
      </c>
      <c r="O730" t="str">
        <f t="shared" si="23"/>
        <v>Tables</v>
      </c>
    </row>
    <row r="731" spans="1:15" x14ac:dyDescent="0.55000000000000004">
      <c r="A731" t="s">
        <v>2426</v>
      </c>
      <c r="B731" s="2">
        <v>43517</v>
      </c>
      <c r="C731" t="s">
        <v>1598</v>
      </c>
      <c r="D731" t="s">
        <v>2099</v>
      </c>
      <c r="E731">
        <v>3</v>
      </c>
      <c r="F731" t="str">
        <f>_xlfn.XLOOKUP(orders!C731,customers!A731:A2851,customers!B731:B2851,,0)</f>
        <v>Adam Shillingsburg</v>
      </c>
      <c r="G731" t="str">
        <v>Consumer</v>
      </c>
      <c r="H731" t="str">
        <v>Springfield</v>
      </c>
      <c r="I731" t="str">
        <v>Missouri</v>
      </c>
      <c r="J731" t="str">
        <v>Central</v>
      </c>
      <c r="K731" t="str">
        <f>INDEX(products!$A$1:$G$2122,MATCH(orders!$D731,products!$A$1:$A$2122,0),MATCH(orders!K$1,products!$A$1:$G$1,0))</f>
        <v>Fur</v>
      </c>
      <c r="L731" s="3">
        <f>INDEX(products!$A$1:$G$2122,MATCH(orders!$D731,products!$A$1:$A$2122,0),MATCH(orders!L$1,products!$A$1:$G$1,0))</f>
        <v>9.3800000000000008</v>
      </c>
      <c r="M731">
        <f>INDEX(products!$A$1:$G$2122,MATCH(orders!$D731,products!$A$1:$A$2122,0),MATCH(orders!M$1,products!$A$1:$G$1,0))</f>
        <v>0</v>
      </c>
      <c r="N731" s="3">
        <f t="shared" si="22"/>
        <v>28.14</v>
      </c>
      <c r="O731" t="str">
        <f t="shared" si="23"/>
        <v>Furnishings</v>
      </c>
    </row>
    <row r="732" spans="1:15" x14ac:dyDescent="0.55000000000000004">
      <c r="A732" t="s">
        <v>2427</v>
      </c>
      <c r="B732" s="2">
        <v>44637</v>
      </c>
      <c r="C732" t="s">
        <v>1571</v>
      </c>
      <c r="D732" t="s">
        <v>253</v>
      </c>
      <c r="E732">
        <v>2</v>
      </c>
      <c r="F732" t="str">
        <f>_xlfn.XLOOKUP(orders!C732,customers!A732:A2852,customers!B732:B2852,,0)</f>
        <v>Edward Hooks</v>
      </c>
      <c r="G732" t="str">
        <v>Corporate</v>
      </c>
      <c r="H732" t="str">
        <v>Watertown</v>
      </c>
      <c r="I732" t="str">
        <v>New York</v>
      </c>
      <c r="J732" t="str">
        <v>East</v>
      </c>
      <c r="K732" t="str">
        <f>INDEX(products!$A$1:$G$2122,MATCH(orders!$D732,products!$A$1:$A$2122,0),MATCH(orders!K$1,products!$A$1:$G$1,0))</f>
        <v>BkCs</v>
      </c>
      <c r="L732" s="3">
        <f>INDEX(products!$A$1:$G$2122,MATCH(orders!$D732,products!$A$1:$A$2122,0),MATCH(orders!L$1,products!$A$1:$G$1,0))</f>
        <v>180.98</v>
      </c>
      <c r="M732">
        <f>INDEX(products!$A$1:$G$2122,MATCH(orders!$D732,products!$A$1:$A$2122,0),MATCH(orders!M$1,products!$A$1:$G$1,0))</f>
        <v>0.5</v>
      </c>
      <c r="N732" s="3">
        <f t="shared" si="22"/>
        <v>180.98</v>
      </c>
      <c r="O732" t="str">
        <f t="shared" si="23"/>
        <v>Book Cases</v>
      </c>
    </row>
    <row r="733" spans="1:15" x14ac:dyDescent="0.55000000000000004">
      <c r="A733" t="s">
        <v>2429</v>
      </c>
      <c r="B733" s="2">
        <v>44330</v>
      </c>
      <c r="C733" t="s">
        <v>1310</v>
      </c>
      <c r="D733" t="s">
        <v>1956</v>
      </c>
      <c r="E733">
        <v>6</v>
      </c>
      <c r="F733" t="str">
        <f>_xlfn.XLOOKUP(orders!C733,customers!A733:A2853,customers!B733:B2853,,0)</f>
        <v>Michael Chen</v>
      </c>
      <c r="G733" t="str">
        <v>Consumer</v>
      </c>
      <c r="H733" t="str">
        <v>North Las Vegas</v>
      </c>
      <c r="I733" t="str">
        <v>Nevada</v>
      </c>
      <c r="J733" t="str">
        <v>West</v>
      </c>
      <c r="K733" t="str">
        <f>INDEX(products!$A$1:$G$2122,MATCH(orders!$D733,products!$A$1:$A$2122,0),MATCH(orders!K$1,products!$A$1:$G$1,0))</f>
        <v>Fur</v>
      </c>
      <c r="L733" s="3">
        <f>INDEX(products!$A$1:$G$2122,MATCH(orders!$D733,products!$A$1:$A$2122,0),MATCH(orders!L$1,products!$A$1:$G$1,0))</f>
        <v>22.23</v>
      </c>
      <c r="M733">
        <f>INDEX(products!$A$1:$G$2122,MATCH(orders!$D733,products!$A$1:$A$2122,0),MATCH(orders!M$1,products!$A$1:$G$1,0))</f>
        <v>0</v>
      </c>
      <c r="N733" s="3">
        <f t="shared" si="22"/>
        <v>133.38</v>
      </c>
      <c r="O733" t="str">
        <f t="shared" si="23"/>
        <v>Furnishings</v>
      </c>
    </row>
    <row r="734" spans="1:15" x14ac:dyDescent="0.55000000000000004">
      <c r="A734" t="s">
        <v>2430</v>
      </c>
      <c r="B734" s="2">
        <v>43471</v>
      </c>
      <c r="C734" t="s">
        <v>1328</v>
      </c>
      <c r="D734" t="s">
        <v>1120</v>
      </c>
      <c r="E734">
        <v>2</v>
      </c>
      <c r="F734" t="str">
        <f>_xlfn.XLOOKUP(orders!C734,customers!A734:A2854,customers!B734:B2854,,0)</f>
        <v>Carl Ludwig</v>
      </c>
      <c r="G734" t="str">
        <v>Consumer</v>
      </c>
      <c r="H734" t="str">
        <v>Everett</v>
      </c>
      <c r="I734" t="str">
        <v>Massachusetts</v>
      </c>
      <c r="J734" t="str">
        <v>East</v>
      </c>
      <c r="K734" t="str">
        <f>INDEX(products!$A$1:$G$2122,MATCH(orders!$D734,products!$A$1:$A$2122,0),MATCH(orders!K$1,products!$A$1:$G$1,0))</f>
        <v>Fur</v>
      </c>
      <c r="L734" s="3">
        <f>INDEX(products!$A$1:$G$2122,MATCH(orders!$D734,products!$A$1:$A$2122,0),MATCH(orders!L$1,products!$A$1:$G$1,0))</f>
        <v>8.3699999999999992</v>
      </c>
      <c r="M734">
        <f>INDEX(products!$A$1:$G$2122,MATCH(orders!$D734,products!$A$1:$A$2122,0),MATCH(orders!M$1,products!$A$1:$G$1,0))</f>
        <v>0.2</v>
      </c>
      <c r="N734" s="3">
        <f t="shared" si="22"/>
        <v>13.391999999999999</v>
      </c>
      <c r="O734" t="str">
        <f t="shared" si="23"/>
        <v>Furnishings</v>
      </c>
    </row>
    <row r="735" spans="1:15" x14ac:dyDescent="0.55000000000000004">
      <c r="A735" t="s">
        <v>2431</v>
      </c>
      <c r="B735" s="2">
        <v>43579</v>
      </c>
      <c r="C735" t="s">
        <v>2036</v>
      </c>
      <c r="D735" t="s">
        <v>395</v>
      </c>
      <c r="E735">
        <v>1</v>
      </c>
      <c r="F735" t="str">
        <f>_xlfn.XLOOKUP(orders!C735,customers!A735:A2855,customers!B735:B2855,,0)</f>
        <v>Emily Phan</v>
      </c>
      <c r="G735" t="str">
        <v>Consumer</v>
      </c>
      <c r="H735" t="str">
        <v>Philadelphia</v>
      </c>
      <c r="I735" t="str">
        <v>Pennsylvania</v>
      </c>
      <c r="J735" t="str">
        <v>East</v>
      </c>
      <c r="K735" t="str">
        <f>INDEX(products!$A$1:$G$2122,MATCH(orders!$D735,products!$A$1:$A$2122,0),MATCH(orders!K$1,products!$A$1:$G$1,0))</f>
        <v>Cha</v>
      </c>
      <c r="L735" s="3">
        <f>INDEX(products!$A$1:$G$2122,MATCH(orders!$D735,products!$A$1:$A$2122,0),MATCH(orders!L$1,products!$A$1:$G$1,0))</f>
        <v>180.98000000000002</v>
      </c>
      <c r="M735">
        <f>INDEX(products!$A$1:$G$2122,MATCH(orders!$D735,products!$A$1:$A$2122,0),MATCH(orders!M$1,products!$A$1:$G$1,0))</f>
        <v>0.1</v>
      </c>
      <c r="N735" s="3">
        <f t="shared" si="22"/>
        <v>162.88200000000003</v>
      </c>
      <c r="O735" t="str">
        <f t="shared" si="23"/>
        <v>Chairs</v>
      </c>
    </row>
    <row r="736" spans="1:15" x14ac:dyDescent="0.55000000000000004">
      <c r="A736" t="s">
        <v>2433</v>
      </c>
      <c r="B736" s="2">
        <v>44346</v>
      </c>
      <c r="C736" t="s">
        <v>1084</v>
      </c>
      <c r="D736" t="s">
        <v>1644</v>
      </c>
      <c r="E736">
        <v>6</v>
      </c>
      <c r="F736" t="str">
        <f>_xlfn.XLOOKUP(orders!C736,customers!A736:A2856,customers!B736:B2856,,0)</f>
        <v>Stefania Perrino</v>
      </c>
      <c r="G736" t="str">
        <v>Corporate</v>
      </c>
      <c r="H736" t="str">
        <v>Philadelphia</v>
      </c>
      <c r="I736" t="str">
        <v>Pennsylvania</v>
      </c>
      <c r="J736" t="str">
        <v>East</v>
      </c>
      <c r="K736" t="str">
        <f>INDEX(products!$A$1:$G$2122,MATCH(orders!$D736,products!$A$1:$A$2122,0),MATCH(orders!K$1,products!$A$1:$G$1,0))</f>
        <v>Tab</v>
      </c>
      <c r="L736" s="3">
        <f>INDEX(products!$A$1:$G$2122,MATCH(orders!$D736,products!$A$1:$A$2122,0),MATCH(orders!L$1,products!$A$1:$G$1,0))</f>
        <v>296.18</v>
      </c>
      <c r="M736">
        <f>INDEX(products!$A$1:$G$2122,MATCH(orders!$D736,products!$A$1:$A$2122,0),MATCH(orders!M$1,products!$A$1:$G$1,0))</f>
        <v>0.2</v>
      </c>
      <c r="N736" s="3">
        <f t="shared" si="22"/>
        <v>1421.664</v>
      </c>
      <c r="O736" t="str">
        <f t="shared" si="23"/>
        <v>Tables</v>
      </c>
    </row>
    <row r="737" spans="1:15" x14ac:dyDescent="0.55000000000000004">
      <c r="A737" t="s">
        <v>2434</v>
      </c>
      <c r="B737" s="2">
        <v>44754</v>
      </c>
      <c r="C737" t="s">
        <v>820</v>
      </c>
      <c r="D737" t="s">
        <v>1381</v>
      </c>
      <c r="E737">
        <v>2</v>
      </c>
      <c r="F737" t="str">
        <f>_xlfn.XLOOKUP(orders!C737,customers!A737:A2857,customers!B737:B2857,,0)</f>
        <v>Pauline Johnson</v>
      </c>
      <c r="G737" t="str">
        <v>Consumer</v>
      </c>
      <c r="H737" t="str">
        <v>Santa Ana</v>
      </c>
      <c r="I737" t="str">
        <v>California</v>
      </c>
      <c r="J737" t="str">
        <v>West</v>
      </c>
      <c r="K737" t="str">
        <f>INDEX(products!$A$1:$G$2122,MATCH(orders!$D737,products!$A$1:$A$2122,0),MATCH(orders!K$1,products!$A$1:$G$1,0))</f>
        <v>Fur</v>
      </c>
      <c r="L737" s="3">
        <f>INDEX(products!$A$1:$G$2122,MATCH(orders!$D737,products!$A$1:$A$2122,0),MATCH(orders!L$1,products!$A$1:$G$1,0))</f>
        <v>4.4800000000000004</v>
      </c>
      <c r="M737">
        <f>INDEX(products!$A$1:$G$2122,MATCH(orders!$D737,products!$A$1:$A$2122,0),MATCH(orders!M$1,products!$A$1:$G$1,0))</f>
        <v>0.2</v>
      </c>
      <c r="N737" s="3">
        <f t="shared" si="22"/>
        <v>7.168000000000001</v>
      </c>
      <c r="O737" t="str">
        <f t="shared" si="23"/>
        <v>Furnishings</v>
      </c>
    </row>
    <row r="738" spans="1:15" x14ac:dyDescent="0.55000000000000004">
      <c r="A738" t="s">
        <v>2436</v>
      </c>
      <c r="B738" s="2">
        <v>44227</v>
      </c>
      <c r="C738" t="s">
        <v>2437</v>
      </c>
      <c r="D738" t="s">
        <v>1321</v>
      </c>
      <c r="E738">
        <v>4</v>
      </c>
      <c r="F738" t="str">
        <f>_xlfn.XLOOKUP(orders!C738,customers!A738:A2858,customers!B738:B2858,,0)</f>
        <v>Corey Catlett</v>
      </c>
      <c r="G738" t="str">
        <v>Corporate</v>
      </c>
      <c r="H738" t="str">
        <v>Springfield</v>
      </c>
      <c r="I738" t="str">
        <v>Virginia</v>
      </c>
      <c r="J738" t="str">
        <v>South</v>
      </c>
      <c r="K738" t="str">
        <f>INDEX(products!$A$1:$G$2122,MATCH(orders!$D738,products!$A$1:$A$2122,0),MATCH(orders!K$1,products!$A$1:$G$1,0))</f>
        <v>Fur</v>
      </c>
      <c r="L738" s="3">
        <f>INDEX(products!$A$1:$G$2122,MATCH(orders!$D738,products!$A$1:$A$2122,0),MATCH(orders!L$1,products!$A$1:$G$1,0))</f>
        <v>7.2799999999999994</v>
      </c>
      <c r="M738">
        <f>INDEX(products!$A$1:$G$2122,MATCH(orders!$D738,products!$A$1:$A$2122,0),MATCH(orders!M$1,products!$A$1:$G$1,0))</f>
        <v>0.2</v>
      </c>
      <c r="N738" s="3">
        <f t="shared" si="22"/>
        <v>23.295999999999999</v>
      </c>
      <c r="O738" t="str">
        <f t="shared" si="23"/>
        <v>Furnishings</v>
      </c>
    </row>
    <row r="739" spans="1:15" x14ac:dyDescent="0.55000000000000004">
      <c r="A739" t="s">
        <v>2436</v>
      </c>
      <c r="B739" s="2">
        <v>43720</v>
      </c>
      <c r="C739" t="s">
        <v>2437</v>
      </c>
      <c r="D739" t="s">
        <v>1964</v>
      </c>
      <c r="E739">
        <v>3</v>
      </c>
      <c r="F739" t="str">
        <f>_xlfn.XLOOKUP(orders!C739,customers!A739:A2859,customers!B739:B2859,,0)</f>
        <v>Corey Catlett</v>
      </c>
      <c r="G739" t="str">
        <v>Corporate</v>
      </c>
      <c r="H739" t="str">
        <v>Springfield</v>
      </c>
      <c r="I739" t="str">
        <v>Virginia</v>
      </c>
      <c r="J739" t="str">
        <v>South</v>
      </c>
      <c r="K739" t="str">
        <f>INDEX(products!$A$1:$G$2122,MATCH(orders!$D739,products!$A$1:$A$2122,0),MATCH(orders!K$1,products!$A$1:$G$1,0))</f>
        <v>Tab</v>
      </c>
      <c r="L739" s="3">
        <f>INDEX(products!$A$1:$G$2122,MATCH(orders!$D739,products!$A$1:$A$2122,0),MATCH(orders!L$1,products!$A$1:$G$1,0))</f>
        <v>400.98</v>
      </c>
      <c r="M739">
        <f>INDEX(products!$A$1:$G$2122,MATCH(orders!$D739,products!$A$1:$A$2122,0),MATCH(orders!M$1,products!$A$1:$G$1,0))</f>
        <v>0.5</v>
      </c>
      <c r="N739" s="3">
        <f t="shared" si="22"/>
        <v>601.47</v>
      </c>
      <c r="O739" t="str">
        <f t="shared" si="23"/>
        <v>Tables</v>
      </c>
    </row>
    <row r="740" spans="1:15" x14ac:dyDescent="0.55000000000000004">
      <c r="A740" t="s">
        <v>2439</v>
      </c>
      <c r="B740" s="2">
        <v>44012</v>
      </c>
      <c r="C740" t="s">
        <v>2440</v>
      </c>
      <c r="D740" t="s">
        <v>356</v>
      </c>
      <c r="E740">
        <v>2</v>
      </c>
      <c r="F740" t="str">
        <f>_xlfn.XLOOKUP(orders!C740,customers!A740:A2860,customers!B740:B2860,,0)</f>
        <v>Rob Haberlin</v>
      </c>
      <c r="G740" t="str">
        <v>Consumer</v>
      </c>
      <c r="H740" t="str">
        <v>Carol Stream</v>
      </c>
      <c r="I740" t="str">
        <v>Illinois</v>
      </c>
      <c r="J740" t="str">
        <v>Central</v>
      </c>
      <c r="K740" t="str">
        <f>INDEX(products!$A$1:$G$2122,MATCH(orders!$D740,products!$A$1:$A$2122,0),MATCH(orders!K$1,products!$A$1:$G$1,0))</f>
        <v>Cha</v>
      </c>
      <c r="L740" s="3">
        <f>INDEX(products!$A$1:$G$2122,MATCH(orders!$D740,products!$A$1:$A$2122,0),MATCH(orders!L$1,products!$A$1:$G$1,0))</f>
        <v>291.72999999999996</v>
      </c>
      <c r="M740">
        <f>INDEX(products!$A$1:$G$2122,MATCH(orders!$D740,products!$A$1:$A$2122,0),MATCH(orders!M$1,products!$A$1:$G$1,0))</f>
        <v>0.2</v>
      </c>
      <c r="N740" s="3">
        <f t="shared" si="22"/>
        <v>466.76799999999997</v>
      </c>
      <c r="O740" t="str">
        <f t="shared" si="23"/>
        <v>Chairs</v>
      </c>
    </row>
    <row r="741" spans="1:15" x14ac:dyDescent="0.55000000000000004">
      <c r="A741" t="s">
        <v>2439</v>
      </c>
      <c r="B741" s="2">
        <v>43915</v>
      </c>
      <c r="C741" t="s">
        <v>2440</v>
      </c>
      <c r="D741" t="s">
        <v>1590</v>
      </c>
      <c r="E741">
        <v>6</v>
      </c>
      <c r="F741" t="str">
        <f>_xlfn.XLOOKUP(orders!C741,customers!A741:A2861,customers!B741:B2861,,0)</f>
        <v>Rob Haberlin</v>
      </c>
      <c r="G741" t="str">
        <v>Consumer</v>
      </c>
      <c r="H741" t="str">
        <v>Carol Stream</v>
      </c>
      <c r="I741" t="str">
        <v>Illinois</v>
      </c>
      <c r="J741" t="str">
        <v>Central</v>
      </c>
      <c r="K741" t="str">
        <f>INDEX(products!$A$1:$G$2122,MATCH(orders!$D741,products!$A$1:$A$2122,0),MATCH(orders!K$1,products!$A$1:$G$1,0))</f>
        <v>Cha</v>
      </c>
      <c r="L741" s="3">
        <f>INDEX(products!$A$1:$G$2122,MATCH(orders!$D741,products!$A$1:$A$2122,0),MATCH(orders!L$1,products!$A$1:$G$1,0))</f>
        <v>90.98</v>
      </c>
      <c r="M741">
        <f>INDEX(products!$A$1:$G$2122,MATCH(orders!$D741,products!$A$1:$A$2122,0),MATCH(orders!M$1,products!$A$1:$G$1,0))</f>
        <v>0</v>
      </c>
      <c r="N741" s="3">
        <f t="shared" si="22"/>
        <v>545.88</v>
      </c>
      <c r="O741" t="str">
        <f t="shared" si="23"/>
        <v>Chairs</v>
      </c>
    </row>
    <row r="742" spans="1:15" x14ac:dyDescent="0.55000000000000004">
      <c r="A742" t="s">
        <v>2443</v>
      </c>
      <c r="B742" s="2">
        <v>44300</v>
      </c>
      <c r="C742" t="s">
        <v>551</v>
      </c>
      <c r="D742" t="s">
        <v>828</v>
      </c>
      <c r="E742">
        <v>4</v>
      </c>
      <c r="F742" t="str">
        <f>_xlfn.XLOOKUP(orders!C742,customers!A742:A2862,customers!B742:B2862,,0)</f>
        <v>Karen Bern</v>
      </c>
      <c r="G742" t="str">
        <v>Corporate</v>
      </c>
      <c r="H742" t="str">
        <v>Los Angeles</v>
      </c>
      <c r="I742" t="str">
        <v>California</v>
      </c>
      <c r="J742" t="str">
        <v>West</v>
      </c>
      <c r="K742" t="str">
        <f>INDEX(products!$A$1:$G$2122,MATCH(orders!$D742,products!$A$1:$A$2122,0),MATCH(orders!K$1,products!$A$1:$G$1,0))</f>
        <v>Cha</v>
      </c>
      <c r="L742" s="3">
        <f>INDEX(products!$A$1:$G$2122,MATCH(orders!$D742,products!$A$1:$A$2122,0),MATCH(orders!L$1,products!$A$1:$G$1,0))</f>
        <v>150.97999999999999</v>
      </c>
      <c r="M742">
        <f>INDEX(products!$A$1:$G$2122,MATCH(orders!$D742,products!$A$1:$A$2122,0),MATCH(orders!M$1,products!$A$1:$G$1,0))</f>
        <v>0</v>
      </c>
      <c r="N742" s="3">
        <f t="shared" si="22"/>
        <v>603.91999999999996</v>
      </c>
      <c r="O742" t="str">
        <f t="shared" si="23"/>
        <v>Chairs</v>
      </c>
    </row>
    <row r="743" spans="1:15" x14ac:dyDescent="0.55000000000000004">
      <c r="A743" t="s">
        <v>2445</v>
      </c>
      <c r="B743" s="2">
        <v>43693</v>
      </c>
      <c r="C743" t="s">
        <v>2446</v>
      </c>
      <c r="D743" t="s">
        <v>1050</v>
      </c>
      <c r="E743">
        <v>2</v>
      </c>
      <c r="F743" t="str">
        <f>_xlfn.XLOOKUP(orders!C743,customers!A743:A2863,customers!B743:B2863,,0)</f>
        <v>Cathy Armstrong</v>
      </c>
      <c r="G743" t="str">
        <v>Home Office</v>
      </c>
      <c r="H743" t="str">
        <v>Los Angeles</v>
      </c>
      <c r="I743" t="str">
        <v>California</v>
      </c>
      <c r="J743" t="str">
        <v>West</v>
      </c>
      <c r="K743" t="str">
        <f>INDEX(products!$A$1:$G$2122,MATCH(orders!$D743,products!$A$1:$A$2122,0),MATCH(orders!K$1,products!$A$1:$G$1,0))</f>
        <v>Tab</v>
      </c>
      <c r="L743" s="3">
        <f>INDEX(products!$A$1:$G$2122,MATCH(orders!$D743,products!$A$1:$A$2122,0),MATCH(orders!L$1,products!$A$1:$G$1,0))</f>
        <v>320.64</v>
      </c>
      <c r="M743">
        <f>INDEX(products!$A$1:$G$2122,MATCH(orders!$D743,products!$A$1:$A$2122,0),MATCH(orders!M$1,products!$A$1:$G$1,0))</f>
        <v>0</v>
      </c>
      <c r="N743" s="3">
        <f t="shared" si="22"/>
        <v>641.28</v>
      </c>
      <c r="O743" t="str">
        <f t="shared" si="23"/>
        <v>Tables</v>
      </c>
    </row>
    <row r="744" spans="1:15" x14ac:dyDescent="0.55000000000000004">
      <c r="A744" t="s">
        <v>2448</v>
      </c>
      <c r="B744" s="2">
        <v>44547</v>
      </c>
      <c r="C744" t="s">
        <v>2449</v>
      </c>
      <c r="D744" t="s">
        <v>2452</v>
      </c>
      <c r="E744">
        <v>4</v>
      </c>
      <c r="F744" t="str">
        <f>_xlfn.XLOOKUP(orders!C744,customers!A744:A2864,customers!B744:B2864,,0)</f>
        <v>Sam Craven</v>
      </c>
      <c r="G744" t="str">
        <v>Consumer</v>
      </c>
      <c r="H744" t="str">
        <v>Plano</v>
      </c>
      <c r="I744" t="str">
        <v>Texas</v>
      </c>
      <c r="J744" t="str">
        <v>Central</v>
      </c>
      <c r="K744" t="str">
        <f>INDEX(products!$A$1:$G$2122,MATCH(orders!$D744,products!$A$1:$A$2122,0),MATCH(orders!K$1,products!$A$1:$G$1,0))</f>
        <v>BkCs</v>
      </c>
      <c r="L744" s="3">
        <f>INDEX(products!$A$1:$G$2122,MATCH(orders!$D744,products!$A$1:$A$2122,0),MATCH(orders!L$1,products!$A$1:$G$1,0))</f>
        <v>70.98</v>
      </c>
      <c r="M744">
        <f>INDEX(products!$A$1:$G$2122,MATCH(orders!$D744,products!$A$1:$A$2122,0),MATCH(orders!M$1,products!$A$1:$G$1,0))</f>
        <v>0.32</v>
      </c>
      <c r="N744" s="3">
        <f t="shared" si="22"/>
        <v>193.06559999999999</v>
      </c>
      <c r="O744" t="str">
        <f t="shared" si="23"/>
        <v>Book Cases</v>
      </c>
    </row>
    <row r="745" spans="1:15" x14ac:dyDescent="0.55000000000000004">
      <c r="A745" t="s">
        <v>2454</v>
      </c>
      <c r="B745" s="2">
        <v>43830</v>
      </c>
      <c r="C745" t="s">
        <v>801</v>
      </c>
      <c r="D745" t="s">
        <v>2455</v>
      </c>
      <c r="E745">
        <v>9</v>
      </c>
      <c r="F745" t="str">
        <f>_xlfn.XLOOKUP(orders!C745,customers!A745:A2865,customers!B745:B2865,,0)</f>
        <v>Helen Wasserman</v>
      </c>
      <c r="G745" t="str">
        <v>Corporate</v>
      </c>
      <c r="H745" t="str">
        <v>San Diego</v>
      </c>
      <c r="I745" t="str">
        <v>California</v>
      </c>
      <c r="J745" t="str">
        <v>West</v>
      </c>
      <c r="K745" t="str">
        <f>INDEX(products!$A$1:$G$2122,MATCH(orders!$D745,products!$A$1:$A$2122,0),MATCH(orders!K$1,products!$A$1:$G$1,0))</f>
        <v>BkCs</v>
      </c>
      <c r="L745" s="3">
        <f>INDEX(products!$A$1:$G$2122,MATCH(orders!$D745,products!$A$1:$A$2122,0),MATCH(orders!L$1,products!$A$1:$G$1,0))</f>
        <v>130.97999999999999</v>
      </c>
      <c r="M745">
        <f>INDEX(products!$A$1:$G$2122,MATCH(orders!$D745,products!$A$1:$A$2122,0),MATCH(orders!M$1,products!$A$1:$G$1,0))</f>
        <v>0.3</v>
      </c>
      <c r="N745" s="3">
        <f t="shared" si="22"/>
        <v>825.17399999999986</v>
      </c>
      <c r="O745" t="str">
        <f t="shared" si="23"/>
        <v>Book Cases</v>
      </c>
    </row>
    <row r="746" spans="1:15" x14ac:dyDescent="0.55000000000000004">
      <c r="A746" t="s">
        <v>2457</v>
      </c>
      <c r="B746" s="2">
        <v>44298</v>
      </c>
      <c r="C746" t="s">
        <v>2458</v>
      </c>
      <c r="D746" t="s">
        <v>1856</v>
      </c>
      <c r="E746">
        <v>7</v>
      </c>
      <c r="F746" t="str">
        <f>_xlfn.XLOOKUP(orders!C746,customers!A746:A2866,customers!B746:B2866,,0)</f>
        <v>Michael Grace</v>
      </c>
      <c r="G746" t="str">
        <v>Home Office</v>
      </c>
      <c r="H746" t="str">
        <v>Aurora</v>
      </c>
      <c r="I746" t="str">
        <v>Illinois</v>
      </c>
      <c r="J746" t="str">
        <v>Central</v>
      </c>
      <c r="K746" t="str">
        <f>INDEX(products!$A$1:$G$2122,MATCH(orders!$D746,products!$A$1:$A$2122,0),MATCH(orders!K$1,products!$A$1:$G$1,0))</f>
        <v>Tab</v>
      </c>
      <c r="L746" s="3">
        <f>INDEX(products!$A$1:$G$2122,MATCH(orders!$D746,products!$A$1:$A$2122,0),MATCH(orders!L$1,products!$A$1:$G$1,0))</f>
        <v>227.55</v>
      </c>
      <c r="M746">
        <f>INDEX(products!$A$1:$G$2122,MATCH(orders!$D746,products!$A$1:$A$2122,0),MATCH(orders!M$1,products!$A$1:$G$1,0))</f>
        <v>0.4</v>
      </c>
      <c r="N746" s="3">
        <f t="shared" si="22"/>
        <v>955.71</v>
      </c>
      <c r="O746" t="str">
        <f t="shared" si="23"/>
        <v>Tables</v>
      </c>
    </row>
    <row r="747" spans="1:15" x14ac:dyDescent="0.55000000000000004">
      <c r="A747" t="s">
        <v>2460</v>
      </c>
      <c r="B747" s="2">
        <v>43736</v>
      </c>
      <c r="C747" t="s">
        <v>712</v>
      </c>
      <c r="D747" t="s">
        <v>1885</v>
      </c>
      <c r="E747">
        <v>3</v>
      </c>
      <c r="F747" t="str">
        <f>_xlfn.XLOOKUP(orders!C747,customers!A747:A2867,customers!B747:B2867,,0)</f>
        <v>Seth Vernon</v>
      </c>
      <c r="G747" t="str">
        <v>Consumer</v>
      </c>
      <c r="H747" t="str">
        <v>Dover</v>
      </c>
      <c r="I747" t="str">
        <v>Delaware</v>
      </c>
      <c r="J747" t="str">
        <v>East</v>
      </c>
      <c r="K747" t="str">
        <f>INDEX(products!$A$1:$G$2122,MATCH(orders!$D747,products!$A$1:$A$2122,0),MATCH(orders!K$1,products!$A$1:$G$1,0))</f>
        <v>Fur</v>
      </c>
      <c r="L747" s="3">
        <f>INDEX(products!$A$1:$G$2122,MATCH(orders!$D747,products!$A$1:$A$2122,0),MATCH(orders!L$1,products!$A$1:$G$1,0))</f>
        <v>2.23</v>
      </c>
      <c r="M747">
        <f>INDEX(products!$A$1:$G$2122,MATCH(orders!$D747,products!$A$1:$A$2122,0),MATCH(orders!M$1,products!$A$1:$G$1,0))</f>
        <v>0.2</v>
      </c>
      <c r="N747" s="3">
        <f t="shared" si="22"/>
        <v>5.3520000000000003</v>
      </c>
      <c r="O747" t="str">
        <f t="shared" si="23"/>
        <v>Furnishings</v>
      </c>
    </row>
    <row r="748" spans="1:15" x14ac:dyDescent="0.55000000000000004">
      <c r="A748" t="s">
        <v>2460</v>
      </c>
      <c r="B748" s="2">
        <v>44727</v>
      </c>
      <c r="C748" t="s">
        <v>712</v>
      </c>
      <c r="D748" t="s">
        <v>563</v>
      </c>
      <c r="E748">
        <v>2</v>
      </c>
      <c r="F748" t="str">
        <f>_xlfn.XLOOKUP(orders!C748,customers!A748:A2868,customers!B748:B2868,,0)</f>
        <v>Seth Vernon</v>
      </c>
      <c r="G748" t="str">
        <v>Consumer</v>
      </c>
      <c r="H748" t="str">
        <v>Dover</v>
      </c>
      <c r="I748" t="str">
        <v>Delaware</v>
      </c>
      <c r="J748" t="str">
        <v>East</v>
      </c>
      <c r="K748" t="str">
        <f>INDEX(products!$A$1:$G$2122,MATCH(orders!$D748,products!$A$1:$A$2122,0),MATCH(orders!K$1,products!$A$1:$G$1,0))</f>
        <v>Cha</v>
      </c>
      <c r="L748" s="3">
        <f>INDEX(products!$A$1:$G$2122,MATCH(orders!$D748,products!$A$1:$A$2122,0),MATCH(orders!L$1,products!$A$1:$G$1,0))</f>
        <v>70.98</v>
      </c>
      <c r="M748">
        <f>INDEX(products!$A$1:$G$2122,MATCH(orders!$D748,products!$A$1:$A$2122,0),MATCH(orders!M$1,products!$A$1:$G$1,0))</f>
        <v>0</v>
      </c>
      <c r="N748" s="3">
        <f t="shared" si="22"/>
        <v>141.96</v>
      </c>
      <c r="O748" t="str">
        <f t="shared" si="23"/>
        <v>Chairs</v>
      </c>
    </row>
    <row r="749" spans="1:15" x14ac:dyDescent="0.55000000000000004">
      <c r="A749" t="s">
        <v>2461</v>
      </c>
      <c r="B749" s="2">
        <v>43661</v>
      </c>
      <c r="C749" t="s">
        <v>2462</v>
      </c>
      <c r="D749" t="s">
        <v>1738</v>
      </c>
      <c r="E749">
        <v>1</v>
      </c>
      <c r="F749" t="str">
        <f>_xlfn.XLOOKUP(orders!C749,customers!A749:A2869,customers!B749:B2869,,0)</f>
        <v>Ross DeVincentis</v>
      </c>
      <c r="G749" t="str">
        <v>Home Office</v>
      </c>
      <c r="H749" t="str">
        <v>Richmond</v>
      </c>
      <c r="I749" t="str">
        <v>Kentucky</v>
      </c>
      <c r="J749" t="str">
        <v>South</v>
      </c>
      <c r="K749" t="str">
        <f>INDEX(products!$A$1:$G$2122,MATCH(orders!$D749,products!$A$1:$A$2122,0),MATCH(orders!K$1,products!$A$1:$G$1,0))</f>
        <v>Cha</v>
      </c>
      <c r="L749" s="3">
        <f>INDEX(products!$A$1:$G$2122,MATCH(orders!$D749,products!$A$1:$A$2122,0),MATCH(orders!L$1,products!$A$1:$G$1,0))</f>
        <v>33.94</v>
      </c>
      <c r="M749">
        <f>INDEX(products!$A$1:$G$2122,MATCH(orders!$D749,products!$A$1:$A$2122,0),MATCH(orders!M$1,products!$A$1:$G$1,0))</f>
        <v>0.2</v>
      </c>
      <c r="N749" s="3">
        <f t="shared" si="22"/>
        <v>27.152000000000001</v>
      </c>
      <c r="O749" t="str">
        <f t="shared" si="23"/>
        <v>Chairs</v>
      </c>
    </row>
    <row r="750" spans="1:15" x14ac:dyDescent="0.55000000000000004">
      <c r="A750" t="s">
        <v>2464</v>
      </c>
      <c r="B750" s="2">
        <v>43506</v>
      </c>
      <c r="C750" t="s">
        <v>1255</v>
      </c>
      <c r="D750" t="s">
        <v>304</v>
      </c>
      <c r="E750">
        <v>6</v>
      </c>
      <c r="F750" t="str">
        <f>_xlfn.XLOOKUP(orders!C750,customers!A750:A2870,customers!B750:B2870,,0)</f>
        <v>Maria Etezadi</v>
      </c>
      <c r="G750" t="str">
        <v>Home Office</v>
      </c>
      <c r="H750" t="str">
        <v>Columbus</v>
      </c>
      <c r="I750" t="str">
        <v>Georgia</v>
      </c>
      <c r="J750" t="str">
        <v>South</v>
      </c>
      <c r="K750" t="str">
        <f>INDEX(products!$A$1:$G$2122,MATCH(orders!$D750,products!$A$1:$A$2122,0),MATCH(orders!K$1,products!$A$1:$G$1,0))</f>
        <v>Cha</v>
      </c>
      <c r="L750" s="3">
        <f>INDEX(products!$A$1:$G$2122,MATCH(orders!$D750,products!$A$1:$A$2122,0),MATCH(orders!L$1,products!$A$1:$G$1,0))</f>
        <v>200.98</v>
      </c>
      <c r="M750">
        <f>INDEX(products!$A$1:$G$2122,MATCH(orders!$D750,products!$A$1:$A$2122,0),MATCH(orders!M$1,products!$A$1:$G$1,0))</f>
        <v>0.2</v>
      </c>
      <c r="N750" s="3">
        <f t="shared" si="22"/>
        <v>964.70399999999995</v>
      </c>
      <c r="O750" t="str">
        <f t="shared" si="23"/>
        <v>Chairs</v>
      </c>
    </row>
    <row r="751" spans="1:15" x14ac:dyDescent="0.55000000000000004">
      <c r="A751" t="s">
        <v>2465</v>
      </c>
      <c r="B751" s="2">
        <v>44716</v>
      </c>
      <c r="C751" t="s">
        <v>2274</v>
      </c>
      <c r="D751" t="s">
        <v>2099</v>
      </c>
      <c r="E751">
        <v>4</v>
      </c>
      <c r="F751" t="str">
        <f>_xlfn.XLOOKUP(orders!C751,customers!A751:A2871,customers!B751:B2871,,0)</f>
        <v>Daniel Byrd</v>
      </c>
      <c r="G751" t="str">
        <v>Home Office</v>
      </c>
      <c r="H751" t="str">
        <v>Henderson</v>
      </c>
      <c r="I751" t="str">
        <v>Kentucky</v>
      </c>
      <c r="J751" t="str">
        <v>South</v>
      </c>
      <c r="K751" t="str">
        <f>INDEX(products!$A$1:$G$2122,MATCH(orders!$D751,products!$A$1:$A$2122,0),MATCH(orders!K$1,products!$A$1:$G$1,0))</f>
        <v>Fur</v>
      </c>
      <c r="L751" s="3">
        <f>INDEX(products!$A$1:$G$2122,MATCH(orders!$D751,products!$A$1:$A$2122,0),MATCH(orders!L$1,products!$A$1:$G$1,0))</f>
        <v>9.3800000000000008</v>
      </c>
      <c r="M751">
        <f>INDEX(products!$A$1:$G$2122,MATCH(orders!$D751,products!$A$1:$A$2122,0),MATCH(orders!M$1,products!$A$1:$G$1,0))</f>
        <v>0</v>
      </c>
      <c r="N751" s="3">
        <f t="shared" si="22"/>
        <v>37.520000000000003</v>
      </c>
      <c r="O751" t="str">
        <f t="shared" si="23"/>
        <v>Furnishings</v>
      </c>
    </row>
    <row r="752" spans="1:15" x14ac:dyDescent="0.55000000000000004">
      <c r="A752" t="s">
        <v>2466</v>
      </c>
      <c r="B752" s="2">
        <v>44114</v>
      </c>
      <c r="C752" t="s">
        <v>2467</v>
      </c>
      <c r="D752" t="s">
        <v>408</v>
      </c>
      <c r="E752">
        <v>8</v>
      </c>
      <c r="F752" t="str">
        <f>_xlfn.XLOOKUP(orders!C752,customers!A752:A2872,customers!B752:B2872,,0)</f>
        <v>Meg Tillman</v>
      </c>
      <c r="G752" t="str">
        <v>Consumer</v>
      </c>
      <c r="H752" t="str">
        <v>Jackson</v>
      </c>
      <c r="I752" t="str">
        <v>Mississippi</v>
      </c>
      <c r="J752" t="str">
        <v>South</v>
      </c>
      <c r="K752" t="str">
        <f>INDEX(products!$A$1:$G$2122,MATCH(orders!$D752,products!$A$1:$A$2122,0),MATCH(orders!K$1,products!$A$1:$G$1,0))</f>
        <v>Tab</v>
      </c>
      <c r="L752" s="3">
        <f>INDEX(products!$A$1:$G$2122,MATCH(orders!$D752,products!$A$1:$A$2122,0),MATCH(orders!L$1,products!$A$1:$G$1,0))</f>
        <v>303.76000000000005</v>
      </c>
      <c r="M752">
        <f>INDEX(products!$A$1:$G$2122,MATCH(orders!$D752,products!$A$1:$A$2122,0),MATCH(orders!M$1,products!$A$1:$G$1,0))</f>
        <v>0.3</v>
      </c>
      <c r="N752" s="3">
        <f t="shared" si="22"/>
        <v>1701.0560000000003</v>
      </c>
      <c r="O752" t="str">
        <f t="shared" si="23"/>
        <v>Tables</v>
      </c>
    </row>
    <row r="753" spans="1:15" x14ac:dyDescent="0.55000000000000004">
      <c r="A753" t="s">
        <v>2469</v>
      </c>
      <c r="B753" s="2">
        <v>44353</v>
      </c>
      <c r="C753" t="s">
        <v>2470</v>
      </c>
      <c r="D753" t="s">
        <v>1964</v>
      </c>
      <c r="E753">
        <v>2</v>
      </c>
      <c r="F753" t="str">
        <f>_xlfn.XLOOKUP(orders!C753,customers!A753:A2873,customers!B753:B2873,,0)</f>
        <v>Keith Dawkins</v>
      </c>
      <c r="G753" t="str">
        <v>Corporate</v>
      </c>
      <c r="H753" t="str">
        <v>Jackson</v>
      </c>
      <c r="I753" t="str">
        <v>Michigan</v>
      </c>
      <c r="J753" t="str">
        <v>Central</v>
      </c>
      <c r="K753" t="str">
        <f>INDEX(products!$A$1:$G$2122,MATCH(orders!$D753,products!$A$1:$A$2122,0),MATCH(orders!K$1,products!$A$1:$G$1,0))</f>
        <v>Tab</v>
      </c>
      <c r="L753" s="3">
        <f>INDEX(products!$A$1:$G$2122,MATCH(orders!$D753,products!$A$1:$A$2122,0),MATCH(orders!L$1,products!$A$1:$G$1,0))</f>
        <v>400.98</v>
      </c>
      <c r="M753">
        <f>INDEX(products!$A$1:$G$2122,MATCH(orders!$D753,products!$A$1:$A$2122,0),MATCH(orders!M$1,products!$A$1:$G$1,0))</f>
        <v>0.5</v>
      </c>
      <c r="N753" s="3">
        <f t="shared" si="22"/>
        <v>400.98</v>
      </c>
      <c r="O753" t="str">
        <f t="shared" si="23"/>
        <v>Tables</v>
      </c>
    </row>
    <row r="754" spans="1:15" x14ac:dyDescent="0.55000000000000004">
      <c r="A754" t="s">
        <v>2469</v>
      </c>
      <c r="B754" s="2">
        <v>43540</v>
      </c>
      <c r="C754" t="s">
        <v>2470</v>
      </c>
      <c r="D754" t="s">
        <v>1252</v>
      </c>
      <c r="E754">
        <v>2</v>
      </c>
      <c r="F754" t="str">
        <f>_xlfn.XLOOKUP(orders!C754,customers!A754:A2874,customers!B754:B2874,,0)</f>
        <v>Keith Dawkins</v>
      </c>
      <c r="G754" t="str">
        <v>Corporate</v>
      </c>
      <c r="H754" t="str">
        <v>Jackson</v>
      </c>
      <c r="I754" t="str">
        <v>Michigan</v>
      </c>
      <c r="J754" t="str">
        <v>Central</v>
      </c>
      <c r="K754" t="str">
        <f>INDEX(products!$A$1:$G$2122,MATCH(orders!$D754,products!$A$1:$A$2122,0),MATCH(orders!K$1,products!$A$1:$G$1,0))</f>
        <v>Cha</v>
      </c>
      <c r="L754" s="3">
        <f>INDEX(products!$A$1:$G$2122,MATCH(orders!$D754,products!$A$1:$A$2122,0),MATCH(orders!L$1,products!$A$1:$G$1,0))</f>
        <v>95.98</v>
      </c>
      <c r="M754">
        <f>INDEX(products!$A$1:$G$2122,MATCH(orders!$D754,products!$A$1:$A$2122,0),MATCH(orders!M$1,products!$A$1:$G$1,0))</f>
        <v>0.3</v>
      </c>
      <c r="N754" s="3">
        <f t="shared" si="22"/>
        <v>134.37199999999999</v>
      </c>
      <c r="O754" t="str">
        <f t="shared" si="23"/>
        <v>Chairs</v>
      </c>
    </row>
    <row r="755" spans="1:15" x14ac:dyDescent="0.55000000000000004">
      <c r="A755" t="s">
        <v>2472</v>
      </c>
      <c r="B755" s="2">
        <v>43804</v>
      </c>
      <c r="C755" t="s">
        <v>1143</v>
      </c>
      <c r="D755" t="s">
        <v>1321</v>
      </c>
      <c r="E755">
        <v>3</v>
      </c>
      <c r="F755" t="str">
        <f>_xlfn.XLOOKUP(orders!C755,customers!A755:A2875,customers!B755:B2875,,0)</f>
        <v>Logan Currie</v>
      </c>
      <c r="G755" t="str">
        <v>Consumer</v>
      </c>
      <c r="H755" t="str">
        <v>Springfield</v>
      </c>
      <c r="I755" t="str">
        <v>Virginia</v>
      </c>
      <c r="J755" t="str">
        <v>South</v>
      </c>
      <c r="K755" t="str">
        <f>INDEX(products!$A$1:$G$2122,MATCH(orders!$D755,products!$A$1:$A$2122,0),MATCH(orders!K$1,products!$A$1:$G$1,0))</f>
        <v>Fur</v>
      </c>
      <c r="L755" s="3">
        <f>INDEX(products!$A$1:$G$2122,MATCH(orders!$D755,products!$A$1:$A$2122,0),MATCH(orders!L$1,products!$A$1:$G$1,0))</f>
        <v>7.2799999999999994</v>
      </c>
      <c r="M755">
        <f>INDEX(products!$A$1:$G$2122,MATCH(orders!$D755,products!$A$1:$A$2122,0),MATCH(orders!M$1,products!$A$1:$G$1,0))</f>
        <v>0.2</v>
      </c>
      <c r="N755" s="3">
        <f t="shared" si="22"/>
        <v>17.471999999999998</v>
      </c>
      <c r="O755" t="str">
        <f t="shared" si="23"/>
        <v>Furnishings</v>
      </c>
    </row>
    <row r="756" spans="1:15" x14ac:dyDescent="0.55000000000000004">
      <c r="A756" t="s">
        <v>2473</v>
      </c>
      <c r="B756" s="2">
        <v>43485</v>
      </c>
      <c r="C756" t="s">
        <v>2474</v>
      </c>
      <c r="D756" t="s">
        <v>598</v>
      </c>
      <c r="E756">
        <v>5</v>
      </c>
      <c r="F756" t="str">
        <f>_xlfn.XLOOKUP(orders!C756,customers!A756:A2876,customers!B756:B2876,,0)</f>
        <v>Randy Bradley</v>
      </c>
      <c r="G756" t="str">
        <v>Consumer</v>
      </c>
      <c r="H756" t="str">
        <v>Philadelphia</v>
      </c>
      <c r="I756" t="str">
        <v>Pennsylvania</v>
      </c>
      <c r="J756" t="str">
        <v>East</v>
      </c>
      <c r="K756" t="str">
        <f>INDEX(products!$A$1:$G$2122,MATCH(orders!$D756,products!$A$1:$A$2122,0),MATCH(orders!K$1,products!$A$1:$G$1,0))</f>
        <v>Cha</v>
      </c>
      <c r="L756" s="3">
        <f>INDEX(products!$A$1:$G$2122,MATCH(orders!$D756,products!$A$1:$A$2122,0),MATCH(orders!L$1,products!$A$1:$G$1,0))</f>
        <v>187.98</v>
      </c>
      <c r="M756">
        <f>INDEX(products!$A$1:$G$2122,MATCH(orders!$D756,products!$A$1:$A$2122,0),MATCH(orders!M$1,products!$A$1:$G$1,0))</f>
        <v>0.2</v>
      </c>
      <c r="N756" s="3">
        <f t="shared" si="22"/>
        <v>751.92000000000007</v>
      </c>
      <c r="O756" t="str">
        <f t="shared" si="23"/>
        <v>Chairs</v>
      </c>
    </row>
    <row r="757" spans="1:15" x14ac:dyDescent="0.55000000000000004">
      <c r="A757" t="s">
        <v>2476</v>
      </c>
      <c r="B757" s="2">
        <v>44655</v>
      </c>
      <c r="C757" t="s">
        <v>2360</v>
      </c>
      <c r="D757" t="s">
        <v>1241</v>
      </c>
      <c r="E757">
        <v>2</v>
      </c>
      <c r="F757" t="str">
        <f>_xlfn.XLOOKUP(orders!C757,customers!A757:A2877,customers!B757:B2877,,0)</f>
        <v>Tracy Hopkins</v>
      </c>
      <c r="G757" t="str">
        <v>Home Office</v>
      </c>
      <c r="H757" t="str">
        <v>New York City</v>
      </c>
      <c r="I757" t="str">
        <v>New York</v>
      </c>
      <c r="J757" t="str">
        <v>East</v>
      </c>
      <c r="K757" t="str">
        <f>INDEX(products!$A$1:$G$2122,MATCH(orders!$D757,products!$A$1:$A$2122,0),MATCH(orders!K$1,products!$A$1:$G$1,0))</f>
        <v>Fur</v>
      </c>
      <c r="L757" s="3">
        <f>INDEX(products!$A$1:$G$2122,MATCH(orders!$D757,products!$A$1:$A$2122,0),MATCH(orders!L$1,products!$A$1:$G$1,0))</f>
        <v>12.58</v>
      </c>
      <c r="M757">
        <f>INDEX(products!$A$1:$G$2122,MATCH(orders!$D757,products!$A$1:$A$2122,0),MATCH(orders!M$1,products!$A$1:$G$1,0))</f>
        <v>0</v>
      </c>
      <c r="N757" s="3">
        <f t="shared" si="22"/>
        <v>25.16</v>
      </c>
      <c r="O757" t="str">
        <f t="shared" si="23"/>
        <v>Furnishings</v>
      </c>
    </row>
    <row r="758" spans="1:15" x14ac:dyDescent="0.55000000000000004">
      <c r="A758" t="s">
        <v>2476</v>
      </c>
      <c r="B758" s="2">
        <v>44600</v>
      </c>
      <c r="C758" t="s">
        <v>2360</v>
      </c>
      <c r="D758" t="s">
        <v>1165</v>
      </c>
      <c r="E758">
        <v>4</v>
      </c>
      <c r="F758" t="str">
        <f>_xlfn.XLOOKUP(orders!C758,customers!A758:A2878,customers!B758:B2878,,0)</f>
        <v>Tracy Hopkins</v>
      </c>
      <c r="G758" t="str">
        <v>Home Office</v>
      </c>
      <c r="H758" t="str">
        <v>New York City</v>
      </c>
      <c r="I758" t="str">
        <v>New York</v>
      </c>
      <c r="J758" t="str">
        <v>East</v>
      </c>
      <c r="K758" t="str">
        <f>INDEX(products!$A$1:$G$2122,MATCH(orders!$D758,products!$A$1:$A$2122,0),MATCH(orders!K$1,products!$A$1:$G$1,0))</f>
        <v>Fur</v>
      </c>
      <c r="L758" s="3">
        <f>INDEX(products!$A$1:$G$2122,MATCH(orders!$D758,products!$A$1:$A$2122,0),MATCH(orders!L$1,products!$A$1:$G$1,0))</f>
        <v>22.98</v>
      </c>
      <c r="M758">
        <f>INDEX(products!$A$1:$G$2122,MATCH(orders!$D758,products!$A$1:$A$2122,0),MATCH(orders!M$1,products!$A$1:$G$1,0))</f>
        <v>0</v>
      </c>
      <c r="N758" s="3">
        <f t="shared" si="22"/>
        <v>91.92</v>
      </c>
      <c r="O758" t="str">
        <f t="shared" si="23"/>
        <v>Furnishings</v>
      </c>
    </row>
    <row r="759" spans="1:15" x14ac:dyDescent="0.55000000000000004">
      <c r="A759" t="s">
        <v>2477</v>
      </c>
      <c r="B759" s="2">
        <v>43646</v>
      </c>
      <c r="C759" t="s">
        <v>2046</v>
      </c>
      <c r="D759" t="s">
        <v>1227</v>
      </c>
      <c r="E759">
        <v>6</v>
      </c>
      <c r="F759" t="str">
        <f>_xlfn.XLOOKUP(orders!C759,customers!A759:A2879,customers!B759:B2879,,0)</f>
        <v>Stewart Carmichael</v>
      </c>
      <c r="G759" t="str">
        <v>Corporate</v>
      </c>
      <c r="H759" t="str">
        <v>San Francisco</v>
      </c>
      <c r="I759" t="str">
        <v>California</v>
      </c>
      <c r="J759" t="str">
        <v>West</v>
      </c>
      <c r="K759" t="str">
        <f>INDEX(products!$A$1:$G$2122,MATCH(orders!$D759,products!$A$1:$A$2122,0),MATCH(orders!K$1,products!$A$1:$G$1,0))</f>
        <v>Tab</v>
      </c>
      <c r="L759" s="3">
        <f>INDEX(products!$A$1:$G$2122,MATCH(orders!$D759,products!$A$1:$A$2122,0),MATCH(orders!L$1,products!$A$1:$G$1,0))</f>
        <v>170.98</v>
      </c>
      <c r="M759">
        <f>INDEX(products!$A$1:$G$2122,MATCH(orders!$D759,products!$A$1:$A$2122,0),MATCH(orders!M$1,products!$A$1:$G$1,0))</f>
        <v>0.4</v>
      </c>
      <c r="N759" s="3">
        <f t="shared" si="22"/>
        <v>615.52799999999991</v>
      </c>
      <c r="O759" t="str">
        <f t="shared" si="23"/>
        <v>Tables</v>
      </c>
    </row>
    <row r="760" spans="1:15" x14ac:dyDescent="0.55000000000000004">
      <c r="A760" t="s">
        <v>2478</v>
      </c>
      <c r="B760" s="2">
        <v>43960</v>
      </c>
      <c r="C760" t="s">
        <v>2479</v>
      </c>
      <c r="D760" t="s">
        <v>1491</v>
      </c>
      <c r="E760">
        <v>5</v>
      </c>
      <c r="F760" t="str">
        <f>_xlfn.XLOOKUP(orders!C760,customers!A760:A2880,customers!B760:B2880,,0)</f>
        <v>John Castell</v>
      </c>
      <c r="G760" t="str">
        <v>Consumer</v>
      </c>
      <c r="H760" t="str">
        <v>Macon</v>
      </c>
      <c r="I760" t="str">
        <v>Georgia</v>
      </c>
      <c r="J760" t="str">
        <v>South</v>
      </c>
      <c r="K760" t="str">
        <f>INDEX(products!$A$1:$G$2122,MATCH(orders!$D760,products!$A$1:$A$2122,0),MATCH(orders!K$1,products!$A$1:$G$1,0))</f>
        <v>Fur</v>
      </c>
      <c r="L760" s="3">
        <f>INDEX(products!$A$1:$G$2122,MATCH(orders!$D760,products!$A$1:$A$2122,0),MATCH(orders!L$1,products!$A$1:$G$1,0))</f>
        <v>28.479999999999997</v>
      </c>
      <c r="M760">
        <f>INDEX(products!$A$1:$G$2122,MATCH(orders!$D760,products!$A$1:$A$2122,0),MATCH(orders!M$1,products!$A$1:$G$1,0))</f>
        <v>0.2</v>
      </c>
      <c r="N760" s="3">
        <f t="shared" si="22"/>
        <v>113.91999999999999</v>
      </c>
      <c r="O760" t="str">
        <f t="shared" si="23"/>
        <v>Furnishings</v>
      </c>
    </row>
    <row r="761" spans="1:15" x14ac:dyDescent="0.55000000000000004">
      <c r="A761" t="s">
        <v>2482</v>
      </c>
      <c r="B761" s="2">
        <v>44358</v>
      </c>
      <c r="C761" t="s">
        <v>1793</v>
      </c>
      <c r="D761" t="s">
        <v>563</v>
      </c>
      <c r="E761">
        <v>12</v>
      </c>
      <c r="F761" t="str">
        <f>_xlfn.XLOOKUP(orders!C761,customers!A761:A2881,customers!B761:B2881,,0)</f>
        <v>Becky Castell</v>
      </c>
      <c r="G761" t="str">
        <v>Home Office</v>
      </c>
      <c r="H761" t="str">
        <v>Peoria</v>
      </c>
      <c r="I761" t="str">
        <v>Arizona</v>
      </c>
      <c r="J761" t="str">
        <v>West</v>
      </c>
      <c r="K761" t="str">
        <f>INDEX(products!$A$1:$G$2122,MATCH(orders!$D761,products!$A$1:$A$2122,0),MATCH(orders!K$1,products!$A$1:$G$1,0))</f>
        <v>Cha</v>
      </c>
      <c r="L761" s="3">
        <f>INDEX(products!$A$1:$G$2122,MATCH(orders!$D761,products!$A$1:$A$2122,0),MATCH(orders!L$1,products!$A$1:$G$1,0))</f>
        <v>70.98</v>
      </c>
      <c r="M761">
        <f>INDEX(products!$A$1:$G$2122,MATCH(orders!$D761,products!$A$1:$A$2122,0),MATCH(orders!M$1,products!$A$1:$G$1,0))</f>
        <v>0</v>
      </c>
      <c r="N761" s="3">
        <f t="shared" si="22"/>
        <v>851.76</v>
      </c>
      <c r="O761" t="str">
        <f t="shared" si="23"/>
        <v>Chairs</v>
      </c>
    </row>
    <row r="762" spans="1:15" x14ac:dyDescent="0.55000000000000004">
      <c r="A762" t="s">
        <v>2483</v>
      </c>
      <c r="B762" s="2">
        <v>44504</v>
      </c>
      <c r="C762" t="s">
        <v>1213</v>
      </c>
      <c r="D762" t="s">
        <v>1394</v>
      </c>
      <c r="E762">
        <v>7</v>
      </c>
      <c r="F762" t="str">
        <f>_xlfn.XLOOKUP(orders!C762,customers!A762:A2882,customers!B762:B2882,,0)</f>
        <v>Paul Prost</v>
      </c>
      <c r="G762" t="str">
        <v>Home Office</v>
      </c>
      <c r="H762" t="str">
        <v>Smyrna</v>
      </c>
      <c r="I762" t="str">
        <v>Georgia</v>
      </c>
      <c r="J762" t="str">
        <v>South</v>
      </c>
      <c r="K762" t="str">
        <f>INDEX(products!$A$1:$G$2122,MATCH(orders!$D762,products!$A$1:$A$2122,0),MATCH(orders!K$1,products!$A$1:$G$1,0))</f>
        <v>Fur</v>
      </c>
      <c r="L762" s="3">
        <f>INDEX(products!$A$1:$G$2122,MATCH(orders!$D762,products!$A$1:$A$2122,0),MATCH(orders!L$1,products!$A$1:$G$1,0))</f>
        <v>26.48</v>
      </c>
      <c r="M762">
        <f>INDEX(products!$A$1:$G$2122,MATCH(orders!$D762,products!$A$1:$A$2122,0),MATCH(orders!M$1,products!$A$1:$G$1,0))</f>
        <v>0.2</v>
      </c>
      <c r="N762" s="3">
        <f t="shared" si="22"/>
        <v>148.28800000000001</v>
      </c>
      <c r="O762" t="str">
        <f t="shared" si="23"/>
        <v>Furnishings</v>
      </c>
    </row>
    <row r="763" spans="1:15" x14ac:dyDescent="0.55000000000000004">
      <c r="A763" t="s">
        <v>2484</v>
      </c>
      <c r="B763" s="2">
        <v>44612</v>
      </c>
      <c r="C763" t="s">
        <v>2354</v>
      </c>
      <c r="D763" t="s">
        <v>132</v>
      </c>
      <c r="E763">
        <v>4</v>
      </c>
      <c r="F763" t="str">
        <f>_xlfn.XLOOKUP(orders!C763,customers!A763:A2883,customers!B763:B2883,,0)</f>
        <v>Edward Becker</v>
      </c>
      <c r="G763" t="str">
        <v>Corporate</v>
      </c>
      <c r="H763" t="str">
        <v>Round Rock</v>
      </c>
      <c r="I763" t="str">
        <v>Texas</v>
      </c>
      <c r="J763" t="str">
        <v>Central</v>
      </c>
      <c r="K763" t="str">
        <f>INDEX(products!$A$1:$G$2122,MATCH(orders!$D763,products!$A$1:$A$2122,0),MATCH(orders!K$1,products!$A$1:$G$1,0))</f>
        <v>Fur</v>
      </c>
      <c r="L763" s="3">
        <f>INDEX(products!$A$1:$G$2122,MATCH(orders!$D763,products!$A$1:$A$2122,0),MATCH(orders!L$1,products!$A$1:$G$1,0))</f>
        <v>9.65</v>
      </c>
      <c r="M763">
        <f>INDEX(products!$A$1:$G$2122,MATCH(orders!$D763,products!$A$1:$A$2122,0),MATCH(orders!M$1,products!$A$1:$G$1,0))</f>
        <v>0.6</v>
      </c>
      <c r="N763" s="3">
        <f t="shared" si="22"/>
        <v>15.440000000000001</v>
      </c>
      <c r="O763" t="str">
        <f t="shared" si="23"/>
        <v>Furnishings</v>
      </c>
    </row>
    <row r="764" spans="1:15" x14ac:dyDescent="0.55000000000000004">
      <c r="A764" t="s">
        <v>2484</v>
      </c>
      <c r="B764" s="2">
        <v>43649</v>
      </c>
      <c r="C764" t="s">
        <v>2354</v>
      </c>
      <c r="D764" t="s">
        <v>2486</v>
      </c>
      <c r="E764">
        <v>3</v>
      </c>
      <c r="F764" t="str">
        <f>_xlfn.XLOOKUP(orders!C764,customers!A764:A2884,customers!B764:B2884,,0)</f>
        <v>Edward Becker</v>
      </c>
      <c r="G764" t="str">
        <v>Corporate</v>
      </c>
      <c r="H764" t="str">
        <v>Round Rock</v>
      </c>
      <c r="I764" t="str">
        <v>Texas</v>
      </c>
      <c r="J764" t="str">
        <v>Central</v>
      </c>
      <c r="K764" t="str">
        <f>INDEX(products!$A$1:$G$2122,MATCH(orders!$D764,products!$A$1:$A$2122,0),MATCH(orders!K$1,products!$A$1:$G$1,0))</f>
        <v>Fur</v>
      </c>
      <c r="L764" s="3">
        <f>INDEX(products!$A$1:$G$2122,MATCH(orders!$D764,products!$A$1:$A$2122,0),MATCH(orders!L$1,products!$A$1:$G$1,0))</f>
        <v>2.67</v>
      </c>
      <c r="M764">
        <f>INDEX(products!$A$1:$G$2122,MATCH(orders!$D764,products!$A$1:$A$2122,0),MATCH(orders!M$1,products!$A$1:$G$1,0))</f>
        <v>0.2</v>
      </c>
      <c r="N764" s="3">
        <f t="shared" si="22"/>
        <v>6.4080000000000004</v>
      </c>
      <c r="O764" t="str">
        <f t="shared" si="23"/>
        <v>Furnishings</v>
      </c>
    </row>
    <row r="765" spans="1:15" x14ac:dyDescent="0.55000000000000004">
      <c r="A765" t="s">
        <v>2488</v>
      </c>
      <c r="B765" s="2">
        <v>44348</v>
      </c>
      <c r="C765" t="s">
        <v>2489</v>
      </c>
      <c r="D765" t="s">
        <v>1590</v>
      </c>
      <c r="E765">
        <v>2</v>
      </c>
      <c r="F765" t="str">
        <f>_xlfn.XLOOKUP(orders!C765,customers!A765:A2885,customers!B765:B2885,,0)</f>
        <v>Maris LaWare</v>
      </c>
      <c r="G765" t="str">
        <v>Consumer</v>
      </c>
      <c r="H765" t="str">
        <v>Philadelphia</v>
      </c>
      <c r="I765" t="str">
        <v>Pennsylvania</v>
      </c>
      <c r="J765" t="str">
        <v>East</v>
      </c>
      <c r="K765" t="str">
        <f>INDEX(products!$A$1:$G$2122,MATCH(orders!$D765,products!$A$1:$A$2122,0),MATCH(orders!K$1,products!$A$1:$G$1,0))</f>
        <v>Cha</v>
      </c>
      <c r="L765" s="3">
        <f>INDEX(products!$A$1:$G$2122,MATCH(orders!$D765,products!$A$1:$A$2122,0),MATCH(orders!L$1,products!$A$1:$G$1,0))</f>
        <v>90.98</v>
      </c>
      <c r="M765">
        <f>INDEX(products!$A$1:$G$2122,MATCH(orders!$D765,products!$A$1:$A$2122,0),MATCH(orders!M$1,products!$A$1:$G$1,0))</f>
        <v>0</v>
      </c>
      <c r="N765" s="3">
        <f t="shared" si="22"/>
        <v>181.96</v>
      </c>
      <c r="O765" t="str">
        <f t="shared" si="23"/>
        <v>Chairs</v>
      </c>
    </row>
    <row r="766" spans="1:15" x14ac:dyDescent="0.55000000000000004">
      <c r="A766" t="s">
        <v>2491</v>
      </c>
      <c r="B766" s="2">
        <v>44150</v>
      </c>
      <c r="C766" t="s">
        <v>2492</v>
      </c>
      <c r="D766" t="s">
        <v>803</v>
      </c>
      <c r="E766">
        <v>2</v>
      </c>
      <c r="F766" t="str">
        <f>_xlfn.XLOOKUP(orders!C766,customers!A766:A2886,customers!B766:B2886,,0)</f>
        <v>Matt Hagelstein</v>
      </c>
      <c r="G766" t="str">
        <v>Corporate</v>
      </c>
      <c r="H766" t="str">
        <v>San Diego</v>
      </c>
      <c r="I766" t="str">
        <v>California</v>
      </c>
      <c r="J766" t="str">
        <v>West</v>
      </c>
      <c r="K766" t="str">
        <f>INDEX(products!$A$1:$G$2122,MATCH(orders!$D766,products!$A$1:$A$2122,0),MATCH(orders!K$1,products!$A$1:$G$1,0))</f>
        <v>Fur</v>
      </c>
      <c r="L766" s="3">
        <f>INDEX(products!$A$1:$G$2122,MATCH(orders!$D766,products!$A$1:$A$2122,0),MATCH(orders!L$1,products!$A$1:$G$1,0))</f>
        <v>22.23</v>
      </c>
      <c r="M766">
        <f>INDEX(products!$A$1:$G$2122,MATCH(orders!$D766,products!$A$1:$A$2122,0),MATCH(orders!M$1,products!$A$1:$G$1,0))</f>
        <v>0</v>
      </c>
      <c r="N766" s="3">
        <f t="shared" si="22"/>
        <v>44.46</v>
      </c>
      <c r="O766" t="str">
        <f t="shared" si="23"/>
        <v>Furnishings</v>
      </c>
    </row>
    <row r="767" spans="1:15" x14ac:dyDescent="0.55000000000000004">
      <c r="A767" t="s">
        <v>2494</v>
      </c>
      <c r="B767" s="2">
        <v>44215</v>
      </c>
      <c r="C767" t="s">
        <v>1475</v>
      </c>
      <c r="D767" t="s">
        <v>333</v>
      </c>
      <c r="E767">
        <v>2</v>
      </c>
      <c r="F767" t="str">
        <f>_xlfn.XLOOKUP(orders!C767,customers!A767:A2887,customers!B767:B2887,,0)</f>
        <v>Brian Thompson</v>
      </c>
      <c r="G767" t="str">
        <v>Consumer</v>
      </c>
      <c r="H767" t="str">
        <v>Newark</v>
      </c>
      <c r="I767" t="str">
        <v>Ohio</v>
      </c>
      <c r="J767" t="str">
        <v>East</v>
      </c>
      <c r="K767" t="str">
        <f>INDEX(products!$A$1:$G$2122,MATCH(orders!$D767,products!$A$1:$A$2122,0),MATCH(orders!K$1,products!$A$1:$G$1,0))</f>
        <v>Fur</v>
      </c>
      <c r="L767" s="3">
        <f>INDEX(products!$A$1:$G$2122,MATCH(orders!$D767,products!$A$1:$A$2122,0),MATCH(orders!L$1,products!$A$1:$G$1,0))</f>
        <v>90.98</v>
      </c>
      <c r="M767">
        <f>INDEX(products!$A$1:$G$2122,MATCH(orders!$D767,products!$A$1:$A$2122,0),MATCH(orders!M$1,products!$A$1:$G$1,0))</f>
        <v>0.2</v>
      </c>
      <c r="N767" s="3">
        <f t="shared" si="22"/>
        <v>145.56800000000001</v>
      </c>
      <c r="O767" t="str">
        <f t="shared" si="23"/>
        <v>Furnishings</v>
      </c>
    </row>
    <row r="768" spans="1:15" x14ac:dyDescent="0.55000000000000004">
      <c r="A768" t="s">
        <v>2496</v>
      </c>
      <c r="B768" s="2">
        <v>44479</v>
      </c>
      <c r="C768" t="s">
        <v>1508</v>
      </c>
      <c r="D768" t="s">
        <v>2497</v>
      </c>
      <c r="E768">
        <v>4</v>
      </c>
      <c r="F768" t="str">
        <f>_xlfn.XLOOKUP(orders!C768,customers!A768:A2888,customers!B768:B2888,,0)</f>
        <v>Frank Atkinson</v>
      </c>
      <c r="G768" t="str">
        <v>Corporate</v>
      </c>
      <c r="H768" t="str">
        <v>San Antonio</v>
      </c>
      <c r="I768" t="str">
        <v>Texas</v>
      </c>
      <c r="J768" t="str">
        <v>Central</v>
      </c>
      <c r="K768" t="str">
        <f>INDEX(products!$A$1:$G$2122,MATCH(orders!$D768,products!$A$1:$A$2122,0),MATCH(orders!K$1,products!$A$1:$G$1,0))</f>
        <v>Fur</v>
      </c>
      <c r="L768" s="3">
        <f>INDEX(products!$A$1:$G$2122,MATCH(orders!$D768,products!$A$1:$A$2122,0),MATCH(orders!L$1,products!$A$1:$G$1,0))</f>
        <v>4.84</v>
      </c>
      <c r="M768">
        <f>INDEX(products!$A$1:$G$2122,MATCH(orders!$D768,products!$A$1:$A$2122,0),MATCH(orders!M$1,products!$A$1:$G$1,0))</f>
        <v>0.2</v>
      </c>
      <c r="N768" s="3">
        <f t="shared" si="22"/>
        <v>15.488</v>
      </c>
      <c r="O768" t="str">
        <f t="shared" si="23"/>
        <v>Furnishings</v>
      </c>
    </row>
    <row r="769" spans="1:15" x14ac:dyDescent="0.55000000000000004">
      <c r="A769" t="s">
        <v>2499</v>
      </c>
      <c r="B769" s="2">
        <v>44620</v>
      </c>
      <c r="C769" t="s">
        <v>2249</v>
      </c>
      <c r="D769" t="s">
        <v>2169</v>
      </c>
      <c r="E769">
        <v>2</v>
      </c>
      <c r="F769" t="str">
        <f>_xlfn.XLOOKUP(orders!C769,customers!A769:A2889,customers!B769:B2889,,0)</f>
        <v>Tony Chapman</v>
      </c>
      <c r="G769" t="str">
        <v>Home Office</v>
      </c>
      <c r="H769" t="str">
        <v>Columbus</v>
      </c>
      <c r="I769" t="str">
        <v>Georgia</v>
      </c>
      <c r="J769" t="str">
        <v>South</v>
      </c>
      <c r="K769" t="str">
        <f>INDEX(products!$A$1:$G$2122,MATCH(orders!$D769,products!$A$1:$A$2122,0),MATCH(orders!K$1,products!$A$1:$G$1,0))</f>
        <v>Fur</v>
      </c>
      <c r="L769" s="3">
        <f>INDEX(products!$A$1:$G$2122,MATCH(orders!$D769,products!$A$1:$A$2122,0),MATCH(orders!L$1,products!$A$1:$G$1,0))</f>
        <v>70.98</v>
      </c>
      <c r="M769">
        <f>INDEX(products!$A$1:$G$2122,MATCH(orders!$D769,products!$A$1:$A$2122,0),MATCH(orders!M$1,products!$A$1:$G$1,0))</f>
        <v>0.2</v>
      </c>
      <c r="N769" s="3">
        <f t="shared" si="22"/>
        <v>113.56800000000001</v>
      </c>
      <c r="O769" t="str">
        <f t="shared" si="23"/>
        <v>Furnishings</v>
      </c>
    </row>
    <row r="770" spans="1:15" x14ac:dyDescent="0.55000000000000004">
      <c r="A770" t="s">
        <v>2500</v>
      </c>
      <c r="B770" s="2">
        <v>44470</v>
      </c>
      <c r="C770" t="s">
        <v>1586</v>
      </c>
      <c r="D770" t="s">
        <v>940</v>
      </c>
      <c r="E770">
        <v>1</v>
      </c>
      <c r="F770" t="str">
        <f>_xlfn.XLOOKUP(orders!C770,customers!A770:A2890,customers!B770:B2890,,0)</f>
        <v>Ann Chong</v>
      </c>
      <c r="G770" t="str">
        <v>Corporate</v>
      </c>
      <c r="H770" t="str">
        <v>New York City</v>
      </c>
      <c r="I770" t="str">
        <v>New York</v>
      </c>
      <c r="J770" t="str">
        <v>East</v>
      </c>
      <c r="K770" t="str">
        <f>INDEX(products!$A$1:$G$2122,MATCH(orders!$D770,products!$A$1:$A$2122,0),MATCH(orders!K$1,products!$A$1:$G$1,0))</f>
        <v>Fur</v>
      </c>
      <c r="L770" s="3">
        <f>INDEX(products!$A$1:$G$2122,MATCH(orders!$D770,products!$A$1:$A$2122,0),MATCH(orders!L$1,products!$A$1:$G$1,0))</f>
        <v>37.93</v>
      </c>
      <c r="M770">
        <f>INDEX(products!$A$1:$G$2122,MATCH(orders!$D770,products!$A$1:$A$2122,0),MATCH(orders!M$1,products!$A$1:$G$1,0))</f>
        <v>0</v>
      </c>
      <c r="N770" s="3">
        <f t="shared" si="22"/>
        <v>37.93</v>
      </c>
      <c r="O770" t="str">
        <f t="shared" si="23"/>
        <v>Furnishings</v>
      </c>
    </row>
    <row r="771" spans="1:15" x14ac:dyDescent="0.55000000000000004">
      <c r="A771" t="s">
        <v>2501</v>
      </c>
      <c r="B771" s="2">
        <v>44076</v>
      </c>
      <c r="C771" t="s">
        <v>2502</v>
      </c>
      <c r="D771" t="s">
        <v>2177</v>
      </c>
      <c r="E771">
        <v>2</v>
      </c>
      <c r="F771" t="str">
        <f>_xlfn.XLOOKUP(orders!C771,customers!A771:A2891,customers!B771:B2891,,0)</f>
        <v>Maureen Fritzler</v>
      </c>
      <c r="G771" t="str">
        <v>Corporate</v>
      </c>
      <c r="H771" t="str">
        <v>Toledo</v>
      </c>
      <c r="I771" t="str">
        <v>Ohio</v>
      </c>
      <c r="J771" t="str">
        <v>East</v>
      </c>
      <c r="K771" t="str">
        <f>INDEX(products!$A$1:$G$2122,MATCH(orders!$D771,products!$A$1:$A$2122,0),MATCH(orders!K$1,products!$A$1:$G$1,0))</f>
        <v>Fur</v>
      </c>
      <c r="L771" s="3">
        <f>INDEX(products!$A$1:$G$2122,MATCH(orders!$D771,products!$A$1:$A$2122,0),MATCH(orders!L$1,products!$A$1:$G$1,0))</f>
        <v>9.48</v>
      </c>
      <c r="M771">
        <f>INDEX(products!$A$1:$G$2122,MATCH(orders!$D771,products!$A$1:$A$2122,0),MATCH(orders!M$1,products!$A$1:$G$1,0))</f>
        <v>0</v>
      </c>
      <c r="N771" s="3">
        <f t="shared" ref="N771:N834" si="24">(L771*E771)*(1-M771)</f>
        <v>18.96</v>
      </c>
      <c r="O771" t="str">
        <f t="shared" ref="O771:O834" si="25">IF(K771="BkCs","Book Cases",IF(K771="Cha","Chairs",IF(K771="Tab","Tables",IF(K771="Fur","Furnishings"))))</f>
        <v>Furnishings</v>
      </c>
    </row>
    <row r="772" spans="1:15" x14ac:dyDescent="0.55000000000000004">
      <c r="A772" t="s">
        <v>2505</v>
      </c>
      <c r="B772" s="2">
        <v>44043</v>
      </c>
      <c r="C772" t="s">
        <v>2060</v>
      </c>
      <c r="D772" t="s">
        <v>900</v>
      </c>
      <c r="E772">
        <v>2</v>
      </c>
      <c r="F772" t="str">
        <f>_xlfn.XLOOKUP(orders!C772,customers!A772:A2892,customers!B772:B2892,,0)</f>
        <v>Saphhira Shifley</v>
      </c>
      <c r="G772" t="str">
        <v>Corporate</v>
      </c>
      <c r="H772" t="str">
        <v>Pompano Beach</v>
      </c>
      <c r="I772" t="str">
        <v>Florida</v>
      </c>
      <c r="J772" t="str">
        <v>South</v>
      </c>
      <c r="K772" t="str">
        <f>INDEX(products!$A$1:$G$2122,MATCH(orders!$D772,products!$A$1:$A$2122,0),MATCH(orders!K$1,products!$A$1:$G$1,0))</f>
        <v>Fur</v>
      </c>
      <c r="L772" s="3">
        <f>INDEX(products!$A$1:$G$2122,MATCH(orders!$D772,products!$A$1:$A$2122,0),MATCH(orders!L$1,products!$A$1:$G$1,0))</f>
        <v>7.9600000000000009</v>
      </c>
      <c r="M772">
        <f>INDEX(products!$A$1:$G$2122,MATCH(orders!$D772,products!$A$1:$A$2122,0),MATCH(orders!M$1,products!$A$1:$G$1,0))</f>
        <v>0.2</v>
      </c>
      <c r="N772" s="3">
        <f t="shared" si="24"/>
        <v>12.736000000000002</v>
      </c>
      <c r="O772" t="str">
        <f t="shared" si="25"/>
        <v>Furnishings</v>
      </c>
    </row>
    <row r="773" spans="1:15" x14ac:dyDescent="0.55000000000000004">
      <c r="A773" t="s">
        <v>2507</v>
      </c>
      <c r="B773" s="2">
        <v>44571</v>
      </c>
      <c r="C773" t="s">
        <v>2508</v>
      </c>
      <c r="D773" t="s">
        <v>279</v>
      </c>
      <c r="E773">
        <v>3</v>
      </c>
      <c r="F773" t="str">
        <f>_xlfn.XLOOKUP(orders!C773,customers!A773:A2893,customers!B773:B2893,,0)</f>
        <v>Roland Schwarz</v>
      </c>
      <c r="G773" t="str">
        <v>Corporate</v>
      </c>
      <c r="H773" t="str">
        <v>Los Angeles</v>
      </c>
      <c r="I773" t="str">
        <v>California</v>
      </c>
      <c r="J773" t="str">
        <v>West</v>
      </c>
      <c r="K773" t="str">
        <f>INDEX(products!$A$1:$G$2122,MATCH(orders!$D773,products!$A$1:$A$2122,0),MATCH(orders!K$1,products!$A$1:$G$1,0))</f>
        <v>Tab</v>
      </c>
      <c r="L773" s="3">
        <f>INDEX(products!$A$1:$G$2122,MATCH(orders!$D773,products!$A$1:$A$2122,0),MATCH(orders!L$1,products!$A$1:$G$1,0))</f>
        <v>212.6</v>
      </c>
      <c r="M773">
        <f>INDEX(products!$A$1:$G$2122,MATCH(orders!$D773,products!$A$1:$A$2122,0),MATCH(orders!M$1,products!$A$1:$G$1,0))</f>
        <v>0.45</v>
      </c>
      <c r="N773" s="3">
        <f t="shared" si="24"/>
        <v>350.79</v>
      </c>
      <c r="O773" t="str">
        <f t="shared" si="25"/>
        <v>Tables</v>
      </c>
    </row>
    <row r="774" spans="1:15" x14ac:dyDescent="0.55000000000000004">
      <c r="A774" t="s">
        <v>2510</v>
      </c>
      <c r="B774" s="2">
        <v>44264</v>
      </c>
      <c r="C774" t="s">
        <v>1441</v>
      </c>
      <c r="D774" t="s">
        <v>990</v>
      </c>
      <c r="E774">
        <v>3</v>
      </c>
      <c r="F774" t="str">
        <f>_xlfn.XLOOKUP(orders!C774,customers!A774:A2894,customers!B774:B2894,,0)</f>
        <v>Joni Wasserman</v>
      </c>
      <c r="G774" t="str">
        <v>Consumer</v>
      </c>
      <c r="H774" t="str">
        <v>Oakland</v>
      </c>
      <c r="I774" t="str">
        <v>California</v>
      </c>
      <c r="J774" t="str">
        <v>West</v>
      </c>
      <c r="K774" t="str">
        <f>INDEX(products!$A$1:$G$2122,MATCH(orders!$D774,products!$A$1:$A$2122,0),MATCH(orders!K$1,products!$A$1:$G$1,0))</f>
        <v>Fur</v>
      </c>
      <c r="L774" s="3">
        <f>INDEX(products!$A$1:$G$2122,MATCH(orders!$D774,products!$A$1:$A$2122,0),MATCH(orders!L$1,products!$A$1:$G$1,0))</f>
        <v>54.2</v>
      </c>
      <c r="M774">
        <f>INDEX(products!$A$1:$G$2122,MATCH(orders!$D774,products!$A$1:$A$2122,0),MATCH(orders!M$1,products!$A$1:$G$1,0))</f>
        <v>0</v>
      </c>
      <c r="N774" s="3">
        <f t="shared" si="24"/>
        <v>162.60000000000002</v>
      </c>
      <c r="O774" t="str">
        <f t="shared" si="25"/>
        <v>Furnishings</v>
      </c>
    </row>
    <row r="775" spans="1:15" x14ac:dyDescent="0.55000000000000004">
      <c r="A775" t="s">
        <v>2511</v>
      </c>
      <c r="B775" s="2">
        <v>44155</v>
      </c>
      <c r="C775" t="s">
        <v>1779</v>
      </c>
      <c r="D775" t="s">
        <v>369</v>
      </c>
      <c r="E775">
        <v>5</v>
      </c>
      <c r="F775" t="str">
        <f>_xlfn.XLOOKUP(orders!C775,customers!A775:A2895,customers!B775:B2895,,0)</f>
        <v>Jim Karlsson</v>
      </c>
      <c r="G775" t="str">
        <v>Consumer</v>
      </c>
      <c r="H775" t="str">
        <v>Seattle</v>
      </c>
      <c r="I775" t="str">
        <v>Washington</v>
      </c>
      <c r="J775" t="str">
        <v>West</v>
      </c>
      <c r="K775" t="str">
        <f>INDEX(products!$A$1:$G$2122,MATCH(orders!$D775,products!$A$1:$A$2122,0),MATCH(orders!K$1,products!$A$1:$G$1,0))</f>
        <v>Cha</v>
      </c>
      <c r="L775" s="3">
        <f>INDEX(products!$A$1:$G$2122,MATCH(orders!$D775,products!$A$1:$A$2122,0),MATCH(orders!L$1,products!$A$1:$G$1,0))</f>
        <v>150.98000000000002</v>
      </c>
      <c r="M775">
        <f>INDEX(products!$A$1:$G$2122,MATCH(orders!$D775,products!$A$1:$A$2122,0),MATCH(orders!M$1,products!$A$1:$G$1,0))</f>
        <v>0.1</v>
      </c>
      <c r="N775" s="3">
        <f t="shared" si="24"/>
        <v>679.41000000000008</v>
      </c>
      <c r="O775" t="str">
        <f t="shared" si="25"/>
        <v>Chairs</v>
      </c>
    </row>
    <row r="776" spans="1:15" x14ac:dyDescent="0.55000000000000004">
      <c r="A776" t="s">
        <v>2512</v>
      </c>
      <c r="B776" s="2">
        <v>44634</v>
      </c>
      <c r="C776" t="s">
        <v>2513</v>
      </c>
      <c r="D776" t="s">
        <v>354</v>
      </c>
      <c r="E776">
        <v>4</v>
      </c>
      <c r="F776" t="str">
        <f>_xlfn.XLOOKUP(orders!C776,customers!A776:A2896,customers!B776:B2896,,0)</f>
        <v>Alejandro Ballentine</v>
      </c>
      <c r="G776" t="str">
        <v>Home Office</v>
      </c>
      <c r="H776" t="str">
        <v>Jackson</v>
      </c>
      <c r="I776" t="str">
        <v>Mississippi</v>
      </c>
      <c r="J776" t="str">
        <v>South</v>
      </c>
      <c r="K776" t="str">
        <f>INDEX(products!$A$1:$G$2122,MATCH(orders!$D776,products!$A$1:$A$2122,0),MATCH(orders!K$1,products!$A$1:$G$1,0))</f>
        <v>Fur</v>
      </c>
      <c r="L776" s="3">
        <f>INDEX(products!$A$1:$G$2122,MATCH(orders!$D776,products!$A$1:$A$2122,0),MATCH(orders!L$1,products!$A$1:$G$1,0))</f>
        <v>4.7299999999999995</v>
      </c>
      <c r="M776">
        <f>INDEX(products!$A$1:$G$2122,MATCH(orders!$D776,products!$A$1:$A$2122,0),MATCH(orders!M$1,products!$A$1:$G$1,0))</f>
        <v>0.2</v>
      </c>
      <c r="N776" s="3">
        <f t="shared" si="24"/>
        <v>15.135999999999999</v>
      </c>
      <c r="O776" t="str">
        <f t="shared" si="25"/>
        <v>Furnishings</v>
      </c>
    </row>
    <row r="777" spans="1:15" x14ac:dyDescent="0.55000000000000004">
      <c r="A777" t="s">
        <v>2515</v>
      </c>
      <c r="B777" s="2">
        <v>43475</v>
      </c>
      <c r="C777" t="s">
        <v>2516</v>
      </c>
      <c r="D777" t="s">
        <v>1153</v>
      </c>
      <c r="E777">
        <v>3</v>
      </c>
      <c r="F777" t="str">
        <f>_xlfn.XLOOKUP(orders!C777,customers!A777:A2897,customers!B777:B2897,,0)</f>
        <v>Roland Murray</v>
      </c>
      <c r="G777" t="str">
        <v>Consumer</v>
      </c>
      <c r="H777" t="str">
        <v>New York City</v>
      </c>
      <c r="I777" t="str">
        <v>New York</v>
      </c>
      <c r="J777" t="str">
        <v>East</v>
      </c>
      <c r="K777" t="str">
        <f>INDEX(products!$A$1:$G$2122,MATCH(orders!$D777,products!$A$1:$A$2122,0),MATCH(orders!K$1,products!$A$1:$G$1,0))</f>
        <v>Fur</v>
      </c>
      <c r="L777" s="3">
        <f>INDEX(products!$A$1:$G$2122,MATCH(orders!$D777,products!$A$1:$A$2122,0),MATCH(orders!L$1,products!$A$1:$G$1,0))</f>
        <v>23.99</v>
      </c>
      <c r="M777">
        <f>INDEX(products!$A$1:$G$2122,MATCH(orders!$D777,products!$A$1:$A$2122,0),MATCH(orders!M$1,products!$A$1:$G$1,0))</f>
        <v>0</v>
      </c>
      <c r="N777" s="3">
        <f t="shared" si="24"/>
        <v>71.97</v>
      </c>
      <c r="O777" t="str">
        <f t="shared" si="25"/>
        <v>Furnishings</v>
      </c>
    </row>
    <row r="778" spans="1:15" x14ac:dyDescent="0.55000000000000004">
      <c r="A778" t="s">
        <v>2518</v>
      </c>
      <c r="B778" s="2">
        <v>44222</v>
      </c>
      <c r="C778" t="s">
        <v>1022</v>
      </c>
      <c r="D778" t="s">
        <v>1720</v>
      </c>
      <c r="E778">
        <v>3</v>
      </c>
      <c r="F778" t="str">
        <f>_xlfn.XLOOKUP(orders!C778,customers!A778:A2898,customers!B778:B2898,,0)</f>
        <v>Russell Applegate</v>
      </c>
      <c r="G778" t="str">
        <v>Consumer</v>
      </c>
      <c r="H778" t="str">
        <v>Encinitas</v>
      </c>
      <c r="I778" t="str">
        <v>California</v>
      </c>
      <c r="J778" t="str">
        <v>West</v>
      </c>
      <c r="K778" t="str">
        <f>INDEX(products!$A$1:$G$2122,MATCH(orders!$D778,products!$A$1:$A$2122,0),MATCH(orders!K$1,products!$A$1:$G$1,0))</f>
        <v>Cha</v>
      </c>
      <c r="L778" s="3">
        <f>INDEX(products!$A$1:$G$2122,MATCH(orders!$D778,products!$A$1:$A$2122,0),MATCH(orders!L$1,products!$A$1:$G$1,0))</f>
        <v>122.99000000000001</v>
      </c>
      <c r="M778">
        <f>INDEX(products!$A$1:$G$2122,MATCH(orders!$D778,products!$A$1:$A$2122,0),MATCH(orders!M$1,products!$A$1:$G$1,0))</f>
        <v>0.1</v>
      </c>
      <c r="N778" s="3">
        <f t="shared" si="24"/>
        <v>332.07300000000004</v>
      </c>
      <c r="O778" t="str">
        <f t="shared" si="25"/>
        <v>Chairs</v>
      </c>
    </row>
    <row r="779" spans="1:15" x14ac:dyDescent="0.55000000000000004">
      <c r="A779" t="s">
        <v>2519</v>
      </c>
      <c r="B779" s="2">
        <v>44312</v>
      </c>
      <c r="C779" t="s">
        <v>307</v>
      </c>
      <c r="D779" t="s">
        <v>1373</v>
      </c>
      <c r="E779">
        <v>2</v>
      </c>
      <c r="F779" t="str">
        <f>_xlfn.XLOOKUP(orders!C779,customers!A779:A2899,customers!B779:B2899,,0)</f>
        <v>Dan Reichenbach</v>
      </c>
      <c r="G779" t="str">
        <v>Corporate</v>
      </c>
      <c r="H779" t="str">
        <v>Chicago</v>
      </c>
      <c r="I779" t="str">
        <v>Illinois</v>
      </c>
      <c r="J779" t="str">
        <v>Central</v>
      </c>
      <c r="K779" t="str">
        <f>INDEX(products!$A$1:$G$2122,MATCH(orders!$D779,products!$A$1:$A$2122,0),MATCH(orders!K$1,products!$A$1:$G$1,0))</f>
        <v>Fur</v>
      </c>
      <c r="L779" s="3">
        <f>INDEX(products!$A$1:$G$2122,MATCH(orders!$D779,products!$A$1:$A$2122,0),MATCH(orders!L$1,products!$A$1:$G$1,0))</f>
        <v>99.23</v>
      </c>
      <c r="M779">
        <f>INDEX(products!$A$1:$G$2122,MATCH(orders!$D779,products!$A$1:$A$2122,0),MATCH(orders!M$1,products!$A$1:$G$1,0))</f>
        <v>0</v>
      </c>
      <c r="N779" s="3">
        <f t="shared" si="24"/>
        <v>198.46</v>
      </c>
      <c r="O779" t="str">
        <f t="shared" si="25"/>
        <v>Furnishings</v>
      </c>
    </row>
    <row r="780" spans="1:15" x14ac:dyDescent="0.55000000000000004">
      <c r="A780" t="s">
        <v>2519</v>
      </c>
      <c r="B780" s="2">
        <v>44565</v>
      </c>
      <c r="C780" t="s">
        <v>307</v>
      </c>
      <c r="D780" t="s">
        <v>439</v>
      </c>
      <c r="E780">
        <v>3</v>
      </c>
      <c r="F780" t="str">
        <f>_xlfn.XLOOKUP(orders!C780,customers!A780:A2900,customers!B780:B2900,,0)</f>
        <v>Dan Reichenbach</v>
      </c>
      <c r="G780" t="str">
        <v>Corporate</v>
      </c>
      <c r="H780" t="str">
        <v>Chicago</v>
      </c>
      <c r="I780" t="str">
        <v>Illinois</v>
      </c>
      <c r="J780" t="str">
        <v>Central</v>
      </c>
      <c r="K780" t="str">
        <f>INDEX(products!$A$1:$G$2122,MATCH(orders!$D780,products!$A$1:$A$2122,0),MATCH(orders!K$1,products!$A$1:$G$1,0))</f>
        <v>Cha</v>
      </c>
      <c r="L780" s="3">
        <f>INDEX(products!$A$1:$G$2122,MATCH(orders!$D780,products!$A$1:$A$2122,0),MATCH(orders!L$1,products!$A$1:$G$1,0))</f>
        <v>95.95</v>
      </c>
      <c r="M780">
        <f>INDEX(products!$A$1:$G$2122,MATCH(orders!$D780,products!$A$1:$A$2122,0),MATCH(orders!M$1,products!$A$1:$G$1,0))</f>
        <v>0.2</v>
      </c>
      <c r="N780" s="3">
        <f t="shared" si="24"/>
        <v>230.28000000000003</v>
      </c>
      <c r="O780" t="str">
        <f t="shared" si="25"/>
        <v>Chairs</v>
      </c>
    </row>
    <row r="781" spans="1:15" x14ac:dyDescent="0.55000000000000004">
      <c r="A781" t="s">
        <v>2520</v>
      </c>
      <c r="B781" s="2">
        <v>43697</v>
      </c>
      <c r="C781" t="s">
        <v>2281</v>
      </c>
      <c r="D781" t="s">
        <v>2522</v>
      </c>
      <c r="E781">
        <v>5</v>
      </c>
      <c r="F781" t="str">
        <f>_xlfn.XLOOKUP(orders!C781,customers!A781:A2901,customers!B781:B2901,,0)</f>
        <v>Jason Gross</v>
      </c>
      <c r="G781" t="str">
        <v>Corporate</v>
      </c>
      <c r="H781" t="str">
        <v>Providence</v>
      </c>
      <c r="I781" t="str">
        <v>Rhode Island</v>
      </c>
      <c r="J781" t="str">
        <v>East</v>
      </c>
      <c r="K781" t="str">
        <f>INDEX(products!$A$1:$G$2122,MATCH(orders!$D781,products!$A$1:$A$2122,0),MATCH(orders!K$1,products!$A$1:$G$1,0))</f>
        <v>Cha</v>
      </c>
      <c r="L781" s="3">
        <f>INDEX(products!$A$1:$G$2122,MATCH(orders!$D781,products!$A$1:$A$2122,0),MATCH(orders!L$1,products!$A$1:$G$1,0))</f>
        <v>160.97999999999999</v>
      </c>
      <c r="M781">
        <f>INDEX(products!$A$1:$G$2122,MATCH(orders!$D781,products!$A$1:$A$2122,0),MATCH(orders!M$1,products!$A$1:$G$1,0))</f>
        <v>0.3</v>
      </c>
      <c r="N781" s="3">
        <f t="shared" si="24"/>
        <v>563.42999999999995</v>
      </c>
      <c r="O781" t="str">
        <f t="shared" si="25"/>
        <v>Chairs</v>
      </c>
    </row>
    <row r="782" spans="1:15" x14ac:dyDescent="0.55000000000000004">
      <c r="A782" t="s">
        <v>2524</v>
      </c>
      <c r="B782" s="2">
        <v>44757</v>
      </c>
      <c r="C782" t="s">
        <v>1053</v>
      </c>
      <c r="D782" t="s">
        <v>1455</v>
      </c>
      <c r="E782">
        <v>2</v>
      </c>
      <c r="F782" t="str">
        <f>_xlfn.XLOOKUP(orders!C782,customers!A782:A2902,customers!B782:B2902,,0)</f>
        <v>George Bell</v>
      </c>
      <c r="G782" t="str">
        <v>Corporate</v>
      </c>
      <c r="H782" t="str">
        <v>Los Angeles</v>
      </c>
      <c r="I782" t="str">
        <v>California</v>
      </c>
      <c r="J782" t="str">
        <v>West</v>
      </c>
      <c r="K782" t="str">
        <f>INDEX(products!$A$1:$G$2122,MATCH(orders!$D782,products!$A$1:$A$2122,0),MATCH(orders!K$1,products!$A$1:$G$1,0))</f>
        <v>Fur</v>
      </c>
      <c r="L782" s="3">
        <f>INDEX(products!$A$1:$G$2122,MATCH(orders!$D782,products!$A$1:$A$2122,0),MATCH(orders!L$1,products!$A$1:$G$1,0))</f>
        <v>12.2</v>
      </c>
      <c r="M782">
        <f>INDEX(products!$A$1:$G$2122,MATCH(orders!$D782,products!$A$1:$A$2122,0),MATCH(orders!M$1,products!$A$1:$G$1,0))</f>
        <v>0</v>
      </c>
      <c r="N782" s="3">
        <f t="shared" si="24"/>
        <v>24.4</v>
      </c>
      <c r="O782" t="str">
        <f t="shared" si="25"/>
        <v>Furnishings</v>
      </c>
    </row>
    <row r="783" spans="1:15" x14ac:dyDescent="0.55000000000000004">
      <c r="A783" t="s">
        <v>2525</v>
      </c>
      <c r="B783" s="2">
        <v>43508</v>
      </c>
      <c r="C783" t="s">
        <v>1699</v>
      </c>
      <c r="D783" t="s">
        <v>515</v>
      </c>
      <c r="E783">
        <v>2</v>
      </c>
      <c r="F783" t="str">
        <f>_xlfn.XLOOKUP(orders!C783,customers!A783:A2903,customers!B783:B2903,,0)</f>
        <v>Theresa Swint</v>
      </c>
      <c r="G783" t="str">
        <v>Corporate</v>
      </c>
      <c r="H783" t="str">
        <v>York</v>
      </c>
      <c r="I783" t="str">
        <v>Pennsylvania</v>
      </c>
      <c r="J783" t="str">
        <v>East</v>
      </c>
      <c r="K783" t="str">
        <f>INDEX(products!$A$1:$G$2122,MATCH(orders!$D783,products!$A$1:$A$2122,0),MATCH(orders!K$1,products!$A$1:$G$1,0))</f>
        <v>BkCs</v>
      </c>
      <c r="L783" s="3">
        <f>INDEX(products!$A$1:$G$2122,MATCH(orders!$D783,products!$A$1:$A$2122,0),MATCH(orders!L$1,products!$A$1:$G$1,0))</f>
        <v>120.97999999999999</v>
      </c>
      <c r="M783">
        <f>INDEX(products!$A$1:$G$2122,MATCH(orders!$D783,products!$A$1:$A$2122,0),MATCH(orders!M$1,products!$A$1:$G$1,0))</f>
        <v>0.15</v>
      </c>
      <c r="N783" s="3">
        <f t="shared" si="24"/>
        <v>205.66599999999997</v>
      </c>
      <c r="O783" t="str">
        <f t="shared" si="25"/>
        <v>Book Cases</v>
      </c>
    </row>
    <row r="784" spans="1:15" x14ac:dyDescent="0.55000000000000004">
      <c r="A784" t="s">
        <v>2527</v>
      </c>
      <c r="B784" s="2">
        <v>44447</v>
      </c>
      <c r="C784" t="s">
        <v>2226</v>
      </c>
      <c r="D784" t="s">
        <v>1540</v>
      </c>
      <c r="E784">
        <v>2</v>
      </c>
      <c r="F784" t="str">
        <f>_xlfn.XLOOKUP(orders!C784,customers!A784:A2904,customers!B784:B2904,,0)</f>
        <v>Dario Medina</v>
      </c>
      <c r="G784" t="str">
        <v>Corporate</v>
      </c>
      <c r="H784" t="str">
        <v>Lincoln Park</v>
      </c>
      <c r="I784" t="str">
        <v>Michigan</v>
      </c>
      <c r="J784" t="str">
        <v>Central</v>
      </c>
      <c r="K784" t="str">
        <f>INDEX(products!$A$1:$G$2122,MATCH(orders!$D784,products!$A$1:$A$2122,0),MATCH(orders!K$1,products!$A$1:$G$1,0))</f>
        <v>Tab</v>
      </c>
      <c r="L784" s="3">
        <f>INDEX(products!$A$1:$G$2122,MATCH(orders!$D784,products!$A$1:$A$2122,0),MATCH(orders!L$1,products!$A$1:$G$1,0))</f>
        <v>70.98</v>
      </c>
      <c r="M784">
        <f>INDEX(products!$A$1:$G$2122,MATCH(orders!$D784,products!$A$1:$A$2122,0),MATCH(orders!M$1,products!$A$1:$G$1,0))</f>
        <v>0</v>
      </c>
      <c r="N784" s="3">
        <f t="shared" si="24"/>
        <v>141.96</v>
      </c>
      <c r="O784" t="str">
        <f t="shared" si="25"/>
        <v>Tables</v>
      </c>
    </row>
    <row r="785" spans="1:15" x14ac:dyDescent="0.55000000000000004">
      <c r="A785" t="s">
        <v>2528</v>
      </c>
      <c r="B785" s="2">
        <v>43812</v>
      </c>
      <c r="C785" t="s">
        <v>2529</v>
      </c>
      <c r="D785" t="s">
        <v>1505</v>
      </c>
      <c r="E785">
        <v>9</v>
      </c>
      <c r="F785" t="str">
        <f>_xlfn.XLOOKUP(orders!C785,customers!A785:A2905,customers!B785:B2905,,0)</f>
        <v>Ken Black</v>
      </c>
      <c r="G785" t="str">
        <v>Corporate</v>
      </c>
      <c r="H785" t="str">
        <v>Hialeah</v>
      </c>
      <c r="I785" t="str">
        <v>Florida</v>
      </c>
      <c r="J785" t="str">
        <v>South</v>
      </c>
      <c r="K785" t="str">
        <f>INDEX(products!$A$1:$G$2122,MATCH(orders!$D785,products!$A$1:$A$2122,0),MATCH(orders!K$1,products!$A$1:$G$1,0))</f>
        <v>Cha</v>
      </c>
      <c r="L785" s="3">
        <f>INDEX(products!$A$1:$G$2122,MATCH(orders!$D785,products!$A$1:$A$2122,0),MATCH(orders!L$1,products!$A$1:$G$1,0))</f>
        <v>140.81</v>
      </c>
      <c r="M785">
        <f>INDEX(products!$A$1:$G$2122,MATCH(orders!$D785,products!$A$1:$A$2122,0),MATCH(orders!M$1,products!$A$1:$G$1,0))</f>
        <v>0</v>
      </c>
      <c r="N785" s="3">
        <f t="shared" si="24"/>
        <v>1267.29</v>
      </c>
      <c r="O785" t="str">
        <f t="shared" si="25"/>
        <v>Chairs</v>
      </c>
    </row>
    <row r="786" spans="1:15" x14ac:dyDescent="0.55000000000000004">
      <c r="A786" t="s">
        <v>2531</v>
      </c>
      <c r="B786" s="2">
        <v>44433</v>
      </c>
      <c r="C786" t="s">
        <v>2532</v>
      </c>
      <c r="D786" t="s">
        <v>585</v>
      </c>
      <c r="E786">
        <v>6</v>
      </c>
      <c r="F786" t="str">
        <f>_xlfn.XLOOKUP(orders!C786,customers!A786:A2906,customers!B786:B2906,,0)</f>
        <v>Charles McCrossin</v>
      </c>
      <c r="G786" t="str">
        <v>Consumer</v>
      </c>
      <c r="H786" t="str">
        <v>San Francisco</v>
      </c>
      <c r="I786" t="str">
        <v>California</v>
      </c>
      <c r="J786" t="str">
        <v>West</v>
      </c>
      <c r="K786" t="str">
        <f>INDEX(products!$A$1:$G$2122,MATCH(orders!$D786,products!$A$1:$A$2122,0),MATCH(orders!K$1,products!$A$1:$G$1,0))</f>
        <v>Tab</v>
      </c>
      <c r="L786" s="3">
        <f>INDEX(products!$A$1:$G$2122,MATCH(orders!$D786,products!$A$1:$A$2122,0),MATCH(orders!L$1,products!$A$1:$G$1,0))</f>
        <v>417.40000000000003</v>
      </c>
      <c r="M786">
        <f>INDEX(products!$A$1:$G$2122,MATCH(orders!$D786,products!$A$1:$A$2122,0),MATCH(orders!M$1,products!$A$1:$G$1,0))</f>
        <v>0.2</v>
      </c>
      <c r="N786" s="3">
        <f t="shared" si="24"/>
        <v>2003.5200000000002</v>
      </c>
      <c r="O786" t="str">
        <f t="shared" si="25"/>
        <v>Tables</v>
      </c>
    </row>
    <row r="787" spans="1:15" x14ac:dyDescent="0.55000000000000004">
      <c r="A787" t="s">
        <v>2534</v>
      </c>
      <c r="B787" s="2">
        <v>44643</v>
      </c>
      <c r="C787" t="s">
        <v>2203</v>
      </c>
      <c r="D787" t="s">
        <v>1826</v>
      </c>
      <c r="E787">
        <v>6</v>
      </c>
      <c r="F787" t="str">
        <f>_xlfn.XLOOKUP(orders!C787,customers!A787:A2907,customers!B787:B2907,,0)</f>
        <v>Julia Barnett</v>
      </c>
      <c r="G787" t="str">
        <v>Home Office</v>
      </c>
      <c r="H787" t="str">
        <v>Columbus</v>
      </c>
      <c r="I787" t="str">
        <v>Georgia</v>
      </c>
      <c r="J787" t="str">
        <v>South</v>
      </c>
      <c r="K787" t="str">
        <f>INDEX(products!$A$1:$G$2122,MATCH(orders!$D787,products!$A$1:$A$2122,0),MATCH(orders!K$1,products!$A$1:$G$1,0))</f>
        <v>Fur</v>
      </c>
      <c r="L787" s="3">
        <f>INDEX(products!$A$1:$G$2122,MATCH(orders!$D787,products!$A$1:$A$2122,0),MATCH(orders!L$1,products!$A$1:$G$1,0))</f>
        <v>110.97999999999998</v>
      </c>
      <c r="M787">
        <f>INDEX(products!$A$1:$G$2122,MATCH(orders!$D787,products!$A$1:$A$2122,0),MATCH(orders!M$1,products!$A$1:$G$1,0))</f>
        <v>0.2</v>
      </c>
      <c r="N787" s="3">
        <f t="shared" si="24"/>
        <v>532.70399999999995</v>
      </c>
      <c r="O787" t="str">
        <f t="shared" si="25"/>
        <v>Furnishings</v>
      </c>
    </row>
    <row r="788" spans="1:15" x14ac:dyDescent="0.55000000000000004">
      <c r="A788" t="s">
        <v>2536</v>
      </c>
      <c r="B788" s="2">
        <v>43566</v>
      </c>
      <c r="C788" t="s">
        <v>2537</v>
      </c>
      <c r="D788" t="s">
        <v>2539</v>
      </c>
      <c r="E788">
        <v>3</v>
      </c>
      <c r="F788" t="str">
        <f>_xlfn.XLOOKUP(orders!C788,customers!A788:A2908,customers!B788:B2908,,0)</f>
        <v>Ed Jacobs</v>
      </c>
      <c r="G788" t="str">
        <v>Consumer</v>
      </c>
      <c r="H788" t="str">
        <v>San Diego</v>
      </c>
      <c r="I788" t="str">
        <v>California</v>
      </c>
      <c r="J788" t="str">
        <v>West</v>
      </c>
      <c r="K788" t="str">
        <f>INDEX(products!$A$1:$G$2122,MATCH(orders!$D788,products!$A$1:$A$2122,0),MATCH(orders!K$1,products!$A$1:$G$1,0))</f>
        <v>Tab</v>
      </c>
      <c r="L788" s="3">
        <f>INDEX(products!$A$1:$G$2122,MATCH(orders!$D788,products!$A$1:$A$2122,0),MATCH(orders!L$1,products!$A$1:$G$1,0))</f>
        <v>138.75</v>
      </c>
      <c r="M788">
        <f>INDEX(products!$A$1:$G$2122,MATCH(orders!$D788,products!$A$1:$A$2122,0),MATCH(orders!M$1,products!$A$1:$G$1,0))</f>
        <v>0.2</v>
      </c>
      <c r="N788" s="3">
        <f t="shared" si="24"/>
        <v>333</v>
      </c>
      <c r="O788" t="str">
        <f t="shared" si="25"/>
        <v>Tables</v>
      </c>
    </row>
    <row r="789" spans="1:15" x14ac:dyDescent="0.55000000000000004">
      <c r="A789" t="s">
        <v>2541</v>
      </c>
      <c r="B789" s="2">
        <v>44133</v>
      </c>
      <c r="C789" t="s">
        <v>326</v>
      </c>
      <c r="D789" t="s">
        <v>385</v>
      </c>
      <c r="E789">
        <v>3</v>
      </c>
      <c r="F789" t="str">
        <f>_xlfn.XLOOKUP(orders!C789,customers!A789:A2909,customers!B789:B2909,,0)</f>
        <v>Kelly Lampkin</v>
      </c>
      <c r="G789" t="str">
        <v>Corporate</v>
      </c>
      <c r="H789" t="str">
        <v>Colorado Springs</v>
      </c>
      <c r="I789" t="str">
        <v>Colorado</v>
      </c>
      <c r="J789" t="str">
        <v>West</v>
      </c>
      <c r="K789" t="str">
        <f>INDEX(products!$A$1:$G$2122,MATCH(orders!$D789,products!$A$1:$A$2122,0),MATCH(orders!K$1,products!$A$1:$G$1,0))</f>
        <v>Tab</v>
      </c>
      <c r="L789" s="3">
        <f>INDEX(products!$A$1:$G$2122,MATCH(orders!$D789,products!$A$1:$A$2122,0),MATCH(orders!L$1,products!$A$1:$G$1,0))</f>
        <v>290.97999999999996</v>
      </c>
      <c r="M789">
        <f>INDEX(products!$A$1:$G$2122,MATCH(orders!$D789,products!$A$1:$A$2122,0),MATCH(orders!M$1,products!$A$1:$G$1,0))</f>
        <v>0.2</v>
      </c>
      <c r="N789" s="3">
        <f t="shared" si="24"/>
        <v>698.35199999999986</v>
      </c>
      <c r="O789" t="str">
        <f t="shared" si="25"/>
        <v>Tables</v>
      </c>
    </row>
    <row r="790" spans="1:15" x14ac:dyDescent="0.55000000000000004">
      <c r="A790" t="s">
        <v>2543</v>
      </c>
      <c r="B790" s="2">
        <v>44042</v>
      </c>
      <c r="C790" t="s">
        <v>2544</v>
      </c>
      <c r="D790" t="s">
        <v>2546</v>
      </c>
      <c r="E790">
        <v>1</v>
      </c>
      <c r="F790" t="str">
        <f>_xlfn.XLOOKUP(orders!C790,customers!A790:A2910,customers!B790:B2910,,0)</f>
        <v>Nathan Cano</v>
      </c>
      <c r="G790" t="str">
        <v>Consumer</v>
      </c>
      <c r="H790" t="str">
        <v>Jacksonville</v>
      </c>
      <c r="I790" t="str">
        <v>North Carolina</v>
      </c>
      <c r="J790" t="str">
        <v>South</v>
      </c>
      <c r="K790" t="str">
        <f>INDEX(products!$A$1:$G$2122,MATCH(orders!$D790,products!$A$1:$A$2122,0),MATCH(orders!K$1,products!$A$1:$G$1,0))</f>
        <v>Cha</v>
      </c>
      <c r="L790" s="3">
        <f>INDEX(products!$A$1:$G$2122,MATCH(orders!$D790,products!$A$1:$A$2122,0),MATCH(orders!L$1,products!$A$1:$G$1,0))</f>
        <v>128.24</v>
      </c>
      <c r="M790">
        <f>INDEX(products!$A$1:$G$2122,MATCH(orders!$D790,products!$A$1:$A$2122,0),MATCH(orders!M$1,products!$A$1:$G$1,0))</f>
        <v>0.2</v>
      </c>
      <c r="N790" s="3">
        <f t="shared" si="24"/>
        <v>102.59200000000001</v>
      </c>
      <c r="O790" t="str">
        <f t="shared" si="25"/>
        <v>Chairs</v>
      </c>
    </row>
    <row r="791" spans="1:15" x14ac:dyDescent="0.55000000000000004">
      <c r="A791" t="s">
        <v>2548</v>
      </c>
      <c r="B791" s="2">
        <v>43539</v>
      </c>
      <c r="C791" t="s">
        <v>2549</v>
      </c>
      <c r="D791" t="s">
        <v>2551</v>
      </c>
      <c r="E791">
        <v>5</v>
      </c>
      <c r="F791" t="str">
        <f>_xlfn.XLOOKUP(orders!C791,customers!A791:A2911,customers!B791:B2911,,0)</f>
        <v>Anna HŠberlin</v>
      </c>
      <c r="G791" t="str">
        <v>Corporate</v>
      </c>
      <c r="H791" t="str">
        <v>Plantation</v>
      </c>
      <c r="I791" t="str">
        <v>Florida</v>
      </c>
      <c r="J791" t="str">
        <v>South</v>
      </c>
      <c r="K791" t="str">
        <f>INDEX(products!$A$1:$G$2122,MATCH(orders!$D791,products!$A$1:$A$2122,0),MATCH(orders!K$1,products!$A$1:$G$1,0))</f>
        <v>Cha</v>
      </c>
      <c r="L791" s="3">
        <f>INDEX(products!$A$1:$G$2122,MATCH(orders!$D791,products!$A$1:$A$2122,0),MATCH(orders!L$1,products!$A$1:$G$1,0))</f>
        <v>130.97999999999999</v>
      </c>
      <c r="M791">
        <f>INDEX(products!$A$1:$G$2122,MATCH(orders!$D791,products!$A$1:$A$2122,0),MATCH(orders!M$1,products!$A$1:$G$1,0))</f>
        <v>0.2</v>
      </c>
      <c r="N791" s="3">
        <f t="shared" si="24"/>
        <v>523.91999999999996</v>
      </c>
      <c r="O791" t="str">
        <f t="shared" si="25"/>
        <v>Chairs</v>
      </c>
    </row>
    <row r="792" spans="1:15" x14ac:dyDescent="0.55000000000000004">
      <c r="A792" t="s">
        <v>2548</v>
      </c>
      <c r="B792" s="2">
        <v>44557</v>
      </c>
      <c r="C792" t="s">
        <v>2549</v>
      </c>
      <c r="D792" t="s">
        <v>273</v>
      </c>
      <c r="E792">
        <v>3</v>
      </c>
      <c r="F792" t="str">
        <f>_xlfn.XLOOKUP(orders!C792,customers!A792:A2912,customers!B792:B2912,,0)</f>
        <v>Anna HŠberlin</v>
      </c>
      <c r="G792" t="str">
        <v>Corporate</v>
      </c>
      <c r="H792" t="str">
        <v>Plantation</v>
      </c>
      <c r="I792" t="str">
        <v>Florida</v>
      </c>
      <c r="J792" t="str">
        <v>South</v>
      </c>
      <c r="K792" t="str">
        <f>INDEX(products!$A$1:$G$2122,MATCH(orders!$D792,products!$A$1:$A$2122,0),MATCH(orders!K$1,products!$A$1:$G$1,0))</f>
        <v>Cha</v>
      </c>
      <c r="L792" s="3">
        <f>INDEX(products!$A$1:$G$2122,MATCH(orders!$D792,products!$A$1:$A$2122,0),MATCH(orders!L$1,products!$A$1:$G$1,0))</f>
        <v>60.89</v>
      </c>
      <c r="M792">
        <f>INDEX(products!$A$1:$G$2122,MATCH(orders!$D792,products!$A$1:$A$2122,0),MATCH(orders!M$1,products!$A$1:$G$1,0))</f>
        <v>0.2</v>
      </c>
      <c r="N792" s="3">
        <f t="shared" si="24"/>
        <v>146.13600000000002</v>
      </c>
      <c r="O792" t="str">
        <f t="shared" si="25"/>
        <v>Chairs</v>
      </c>
    </row>
    <row r="793" spans="1:15" x14ac:dyDescent="0.55000000000000004">
      <c r="A793" t="s">
        <v>2553</v>
      </c>
      <c r="B793" s="2">
        <v>43741</v>
      </c>
      <c r="C793" t="s">
        <v>2208</v>
      </c>
      <c r="D793" t="s">
        <v>1964</v>
      </c>
      <c r="E793">
        <v>2</v>
      </c>
      <c r="F793" t="str">
        <f>_xlfn.XLOOKUP(orders!C793,customers!A793:A2913,customers!B793:B2913,,0)</f>
        <v>Natalie Webber</v>
      </c>
      <c r="G793" t="str">
        <v>Consumer</v>
      </c>
      <c r="H793" t="str">
        <v>Philadelphia</v>
      </c>
      <c r="I793" t="str">
        <v>Pennsylvania</v>
      </c>
      <c r="J793" t="str">
        <v>East</v>
      </c>
      <c r="K793" t="str">
        <f>INDEX(products!$A$1:$G$2122,MATCH(orders!$D793,products!$A$1:$A$2122,0),MATCH(orders!K$1,products!$A$1:$G$1,0))</f>
        <v>Tab</v>
      </c>
      <c r="L793" s="3">
        <f>INDEX(products!$A$1:$G$2122,MATCH(orders!$D793,products!$A$1:$A$2122,0),MATCH(orders!L$1,products!$A$1:$G$1,0))</f>
        <v>400.98</v>
      </c>
      <c r="M793">
        <f>INDEX(products!$A$1:$G$2122,MATCH(orders!$D793,products!$A$1:$A$2122,0),MATCH(orders!M$1,products!$A$1:$G$1,0))</f>
        <v>0.5</v>
      </c>
      <c r="N793" s="3">
        <f t="shared" si="24"/>
        <v>400.98</v>
      </c>
      <c r="O793" t="str">
        <f t="shared" si="25"/>
        <v>Tables</v>
      </c>
    </row>
    <row r="794" spans="1:15" x14ac:dyDescent="0.55000000000000004">
      <c r="A794" t="s">
        <v>2553</v>
      </c>
      <c r="B794" s="2">
        <v>43501</v>
      </c>
      <c r="C794" t="s">
        <v>2208</v>
      </c>
      <c r="D794" t="s">
        <v>629</v>
      </c>
      <c r="E794">
        <v>7</v>
      </c>
      <c r="F794" t="str">
        <f>_xlfn.XLOOKUP(orders!C794,customers!A794:A2914,customers!B794:B2914,,0)</f>
        <v>Natalie Webber</v>
      </c>
      <c r="G794" t="str">
        <v>Consumer</v>
      </c>
      <c r="H794" t="str">
        <v>Philadelphia</v>
      </c>
      <c r="I794" t="str">
        <v>Pennsylvania</v>
      </c>
      <c r="J794" t="str">
        <v>East</v>
      </c>
      <c r="K794" t="str">
        <f>INDEX(products!$A$1:$G$2122,MATCH(orders!$D794,products!$A$1:$A$2122,0),MATCH(orders!K$1,products!$A$1:$G$1,0))</f>
        <v>Cha</v>
      </c>
      <c r="L794" s="3">
        <f>INDEX(products!$A$1:$G$2122,MATCH(orders!$D794,products!$A$1:$A$2122,0),MATCH(orders!L$1,products!$A$1:$G$1,0))</f>
        <v>150.97999999999999</v>
      </c>
      <c r="M794">
        <f>INDEX(products!$A$1:$G$2122,MATCH(orders!$D794,products!$A$1:$A$2122,0),MATCH(orders!M$1,products!$A$1:$G$1,0))</f>
        <v>0</v>
      </c>
      <c r="N794" s="3">
        <f t="shared" si="24"/>
        <v>1056.8599999999999</v>
      </c>
      <c r="O794" t="str">
        <f t="shared" si="25"/>
        <v>Chairs</v>
      </c>
    </row>
    <row r="795" spans="1:15" x14ac:dyDescent="0.55000000000000004">
      <c r="A795" t="s">
        <v>2554</v>
      </c>
      <c r="B795" s="2">
        <v>44074</v>
      </c>
      <c r="C795" t="s">
        <v>2127</v>
      </c>
      <c r="D795" t="s">
        <v>1609</v>
      </c>
      <c r="E795">
        <v>3</v>
      </c>
      <c r="F795" t="str">
        <f>_xlfn.XLOOKUP(orders!C795,customers!A795:A2915,customers!B795:B2915,,0)</f>
        <v>Harry Greene</v>
      </c>
      <c r="G795" t="str">
        <v>Consumer</v>
      </c>
      <c r="H795" t="str">
        <v>Lake Charles</v>
      </c>
      <c r="I795" t="str">
        <v>Louisiana</v>
      </c>
      <c r="J795" t="str">
        <v>South</v>
      </c>
      <c r="K795" t="str">
        <f>INDEX(products!$A$1:$G$2122,MATCH(orders!$D795,products!$A$1:$A$2122,0),MATCH(orders!K$1,products!$A$1:$G$1,0))</f>
        <v>BkCs</v>
      </c>
      <c r="L795" s="3">
        <f>INDEX(products!$A$1:$G$2122,MATCH(orders!$D795,products!$A$1:$A$2122,0),MATCH(orders!L$1,products!$A$1:$G$1,0))</f>
        <v>130.98000000000002</v>
      </c>
      <c r="M795">
        <f>INDEX(products!$A$1:$G$2122,MATCH(orders!$D795,products!$A$1:$A$2122,0),MATCH(orders!M$1,products!$A$1:$G$1,0))</f>
        <v>0.3</v>
      </c>
      <c r="N795" s="3">
        <f t="shared" si="24"/>
        <v>275.05799999999999</v>
      </c>
      <c r="O795" t="str">
        <f t="shared" si="25"/>
        <v>Book Cases</v>
      </c>
    </row>
    <row r="796" spans="1:15" x14ac:dyDescent="0.55000000000000004">
      <c r="A796" t="s">
        <v>2555</v>
      </c>
      <c r="B796" s="2">
        <v>44209</v>
      </c>
      <c r="C796" t="s">
        <v>1561</v>
      </c>
      <c r="D796" t="s">
        <v>356</v>
      </c>
      <c r="E796">
        <v>5</v>
      </c>
      <c r="F796" t="str">
        <f>_xlfn.XLOOKUP(orders!C796,customers!A796:A2916,customers!B796:B2916,,0)</f>
        <v>Rick Wilson</v>
      </c>
      <c r="G796" t="str">
        <v>Corporate</v>
      </c>
      <c r="H796" t="str">
        <v>Los Angeles</v>
      </c>
      <c r="I796" t="str">
        <v>California</v>
      </c>
      <c r="J796" t="str">
        <v>West</v>
      </c>
      <c r="K796" t="str">
        <f>INDEX(products!$A$1:$G$2122,MATCH(orders!$D796,products!$A$1:$A$2122,0),MATCH(orders!K$1,products!$A$1:$G$1,0))</f>
        <v>Cha</v>
      </c>
      <c r="L796" s="3">
        <f>INDEX(products!$A$1:$G$2122,MATCH(orders!$D796,products!$A$1:$A$2122,0),MATCH(orders!L$1,products!$A$1:$G$1,0))</f>
        <v>291.72999999999996</v>
      </c>
      <c r="M796">
        <f>INDEX(products!$A$1:$G$2122,MATCH(orders!$D796,products!$A$1:$A$2122,0),MATCH(orders!M$1,products!$A$1:$G$1,0))</f>
        <v>0.2</v>
      </c>
      <c r="N796" s="3">
        <f t="shared" si="24"/>
        <v>1166.9199999999998</v>
      </c>
      <c r="O796" t="str">
        <f t="shared" si="25"/>
        <v>Chairs</v>
      </c>
    </row>
    <row r="797" spans="1:15" x14ac:dyDescent="0.55000000000000004">
      <c r="A797" t="s">
        <v>2555</v>
      </c>
      <c r="B797" s="2">
        <v>44277</v>
      </c>
      <c r="C797" t="s">
        <v>1561</v>
      </c>
      <c r="D797" t="s">
        <v>1981</v>
      </c>
      <c r="E797">
        <v>1</v>
      </c>
      <c r="F797" t="str">
        <f>_xlfn.XLOOKUP(orders!C797,customers!A797:A2917,customers!B797:B2917,,0)</f>
        <v>Rick Wilson</v>
      </c>
      <c r="G797" t="str">
        <v>Corporate</v>
      </c>
      <c r="H797" t="str">
        <v>Los Angeles</v>
      </c>
      <c r="I797" t="str">
        <v>California</v>
      </c>
      <c r="J797" t="str">
        <v>West</v>
      </c>
      <c r="K797" t="str">
        <f>INDEX(products!$A$1:$G$2122,MATCH(orders!$D797,products!$A$1:$A$2122,0),MATCH(orders!K$1,products!$A$1:$G$1,0))</f>
        <v>Cha</v>
      </c>
      <c r="L797" s="3">
        <f>INDEX(products!$A$1:$G$2122,MATCH(orders!$D797,products!$A$1:$A$2122,0),MATCH(orders!L$1,products!$A$1:$G$1,0))</f>
        <v>26.64</v>
      </c>
      <c r="M797">
        <f>INDEX(products!$A$1:$G$2122,MATCH(orders!$D797,products!$A$1:$A$2122,0),MATCH(orders!M$1,products!$A$1:$G$1,0))</f>
        <v>0.2</v>
      </c>
      <c r="N797" s="3">
        <f t="shared" si="24"/>
        <v>21.312000000000001</v>
      </c>
      <c r="O797" t="str">
        <f t="shared" si="25"/>
        <v>Chairs</v>
      </c>
    </row>
    <row r="798" spans="1:15" x14ac:dyDescent="0.55000000000000004">
      <c r="A798" t="s">
        <v>2555</v>
      </c>
      <c r="B798" s="2">
        <v>43847</v>
      </c>
      <c r="C798" t="s">
        <v>1561</v>
      </c>
      <c r="D798" t="s">
        <v>553</v>
      </c>
      <c r="E798">
        <v>2</v>
      </c>
      <c r="F798" t="str">
        <f>_xlfn.XLOOKUP(orders!C798,customers!A798:A2918,customers!B798:B2918,,0)</f>
        <v>Rick Wilson</v>
      </c>
      <c r="G798" t="str">
        <v>Corporate</v>
      </c>
      <c r="H798" t="str">
        <v>Los Angeles</v>
      </c>
      <c r="I798" t="str">
        <v>California</v>
      </c>
      <c r="J798" t="str">
        <v>West</v>
      </c>
      <c r="K798" t="str">
        <f>INDEX(products!$A$1:$G$2122,MATCH(orders!$D798,products!$A$1:$A$2122,0),MATCH(orders!K$1,products!$A$1:$G$1,0))</f>
        <v>Cha</v>
      </c>
      <c r="L798" s="3">
        <f>INDEX(products!$A$1:$G$2122,MATCH(orders!$D798,products!$A$1:$A$2122,0),MATCH(orders!L$1,products!$A$1:$G$1,0))</f>
        <v>238.4</v>
      </c>
      <c r="M798">
        <f>INDEX(products!$A$1:$G$2122,MATCH(orders!$D798,products!$A$1:$A$2122,0),MATCH(orders!M$1,products!$A$1:$G$1,0))</f>
        <v>0.2</v>
      </c>
      <c r="N798" s="3">
        <f t="shared" si="24"/>
        <v>381.44000000000005</v>
      </c>
      <c r="O798" t="str">
        <f t="shared" si="25"/>
        <v>Chairs</v>
      </c>
    </row>
    <row r="799" spans="1:15" x14ac:dyDescent="0.55000000000000004">
      <c r="A799" t="s">
        <v>2556</v>
      </c>
      <c r="B799" s="2">
        <v>43648</v>
      </c>
      <c r="C799" t="s">
        <v>2557</v>
      </c>
      <c r="D799" t="s">
        <v>283</v>
      </c>
      <c r="E799">
        <v>3</v>
      </c>
      <c r="F799" t="str">
        <f>_xlfn.XLOOKUP(orders!C799,customers!A799:A2919,customers!B799:B2919,,0)</f>
        <v>Lycoris Saunders</v>
      </c>
      <c r="G799" t="str">
        <v>Consumer</v>
      </c>
      <c r="H799" t="str">
        <v>Dover</v>
      </c>
      <c r="I799" t="str">
        <v>Delaware</v>
      </c>
      <c r="J799" t="str">
        <v>East</v>
      </c>
      <c r="K799" t="str">
        <f>INDEX(products!$A$1:$G$2122,MATCH(orders!$D799,products!$A$1:$A$2122,0),MATCH(orders!K$1,products!$A$1:$G$1,0))</f>
        <v>Fur</v>
      </c>
      <c r="L799" s="3">
        <f>INDEX(products!$A$1:$G$2122,MATCH(orders!$D799,products!$A$1:$A$2122,0),MATCH(orders!L$1,products!$A$1:$G$1,0))</f>
        <v>107.53000000000002</v>
      </c>
      <c r="M799">
        <f>INDEX(products!$A$1:$G$2122,MATCH(orders!$D799,products!$A$1:$A$2122,0),MATCH(orders!M$1,products!$A$1:$G$1,0))</f>
        <v>0.2</v>
      </c>
      <c r="N799" s="3">
        <f t="shared" si="24"/>
        <v>258.07200000000006</v>
      </c>
      <c r="O799" t="str">
        <f t="shared" si="25"/>
        <v>Furnishings</v>
      </c>
    </row>
    <row r="800" spans="1:15" x14ac:dyDescent="0.55000000000000004">
      <c r="A800" t="s">
        <v>2560</v>
      </c>
      <c r="B800" s="2">
        <v>44704</v>
      </c>
      <c r="C800" t="s">
        <v>2561</v>
      </c>
      <c r="D800" t="s">
        <v>1279</v>
      </c>
      <c r="E800">
        <v>3</v>
      </c>
      <c r="F800" t="str">
        <f>_xlfn.XLOOKUP(orders!C800,customers!A800:A2920,customers!B800:B2920,,0)</f>
        <v>Muhammed Yedwab</v>
      </c>
      <c r="G800" t="str">
        <v>Corporate</v>
      </c>
      <c r="H800" t="str">
        <v>Columbus</v>
      </c>
      <c r="I800" t="str">
        <v>Ohio</v>
      </c>
      <c r="J800" t="str">
        <v>East</v>
      </c>
      <c r="K800" t="str">
        <f>INDEX(products!$A$1:$G$2122,MATCH(orders!$D800,products!$A$1:$A$2122,0),MATCH(orders!K$1,products!$A$1:$G$1,0))</f>
        <v>Cha</v>
      </c>
      <c r="L800" s="3">
        <f>INDEX(products!$A$1:$G$2122,MATCH(orders!$D800,products!$A$1:$A$2122,0),MATCH(orders!L$1,products!$A$1:$G$1,0))</f>
        <v>290.98</v>
      </c>
      <c r="M800">
        <f>INDEX(products!$A$1:$G$2122,MATCH(orders!$D800,products!$A$1:$A$2122,0),MATCH(orders!M$1,products!$A$1:$G$1,0))</f>
        <v>0</v>
      </c>
      <c r="N800" s="3">
        <f t="shared" si="24"/>
        <v>872.94</v>
      </c>
      <c r="O800" t="str">
        <f t="shared" si="25"/>
        <v>Chairs</v>
      </c>
    </row>
    <row r="801" spans="1:15" x14ac:dyDescent="0.55000000000000004">
      <c r="A801" t="s">
        <v>2563</v>
      </c>
      <c r="B801" s="2">
        <v>44726</v>
      </c>
      <c r="C801" t="s">
        <v>106</v>
      </c>
      <c r="D801" t="s">
        <v>380</v>
      </c>
      <c r="E801">
        <v>3</v>
      </c>
      <c r="F801" t="str">
        <f>_xlfn.XLOOKUP(orders!C801,customers!A801:A2921,customers!B801:B2921,,0)</f>
        <v>Kunst Miller</v>
      </c>
      <c r="G801" t="str">
        <v>Consumer</v>
      </c>
      <c r="H801" t="str">
        <v>Los Angeles</v>
      </c>
      <c r="I801" t="str">
        <v>California</v>
      </c>
      <c r="J801" t="str">
        <v>West</v>
      </c>
      <c r="K801" t="str">
        <f>INDEX(products!$A$1:$G$2122,MATCH(orders!$D801,products!$A$1:$A$2122,0),MATCH(orders!K$1,products!$A$1:$G$1,0))</f>
        <v>Cha</v>
      </c>
      <c r="L801" s="3">
        <f>INDEX(products!$A$1:$G$2122,MATCH(orders!$D801,products!$A$1:$A$2122,0),MATCH(orders!L$1,products!$A$1:$G$1,0))</f>
        <v>280.98</v>
      </c>
      <c r="M801">
        <f>INDEX(products!$A$1:$G$2122,MATCH(orders!$D801,products!$A$1:$A$2122,0),MATCH(orders!M$1,products!$A$1:$G$1,0))</f>
        <v>0.3</v>
      </c>
      <c r="N801" s="3">
        <f t="shared" si="24"/>
        <v>590.05799999999999</v>
      </c>
      <c r="O801" t="str">
        <f t="shared" si="25"/>
        <v>Chairs</v>
      </c>
    </row>
    <row r="802" spans="1:15" x14ac:dyDescent="0.55000000000000004">
      <c r="A802" t="s">
        <v>2563</v>
      </c>
      <c r="B802" s="2">
        <v>44397</v>
      </c>
      <c r="C802" t="s">
        <v>106</v>
      </c>
      <c r="D802" t="s">
        <v>1177</v>
      </c>
      <c r="E802">
        <v>9</v>
      </c>
      <c r="F802" t="str">
        <f>_xlfn.XLOOKUP(orders!C802,customers!A802:A2922,customers!B802:B2922,,0)</f>
        <v>Kunst Miller</v>
      </c>
      <c r="G802" t="str">
        <v>Consumer</v>
      </c>
      <c r="H802" t="str">
        <v>Los Angeles</v>
      </c>
      <c r="I802" t="str">
        <v>California</v>
      </c>
      <c r="J802" t="str">
        <v>West</v>
      </c>
      <c r="K802" t="str">
        <f>INDEX(products!$A$1:$G$2122,MATCH(orders!$D802,products!$A$1:$A$2122,0),MATCH(orders!K$1,products!$A$1:$G$1,0))</f>
        <v>Fur</v>
      </c>
      <c r="L802" s="3">
        <f>INDEX(products!$A$1:$G$2122,MATCH(orders!$D802,products!$A$1:$A$2122,0),MATCH(orders!L$1,products!$A$1:$G$1,0))</f>
        <v>14.89</v>
      </c>
      <c r="M802">
        <f>INDEX(products!$A$1:$G$2122,MATCH(orders!$D802,products!$A$1:$A$2122,0),MATCH(orders!M$1,products!$A$1:$G$1,0))</f>
        <v>0</v>
      </c>
      <c r="N802" s="3">
        <f t="shared" si="24"/>
        <v>134.01</v>
      </c>
      <c r="O802" t="str">
        <f t="shared" si="25"/>
        <v>Furnishings</v>
      </c>
    </row>
    <row r="803" spans="1:15" x14ac:dyDescent="0.55000000000000004">
      <c r="A803" t="s">
        <v>2564</v>
      </c>
      <c r="B803" s="2">
        <v>44715</v>
      </c>
      <c r="C803" t="s">
        <v>2565</v>
      </c>
      <c r="D803" t="s">
        <v>563</v>
      </c>
      <c r="E803">
        <v>3</v>
      </c>
      <c r="F803" t="str">
        <f>_xlfn.XLOOKUP(orders!C803,customers!A803:A2923,customers!B803:B2923,,0)</f>
        <v>Katrina Edelman</v>
      </c>
      <c r="G803" t="str">
        <v>Corporate</v>
      </c>
      <c r="H803" t="str">
        <v>Bristol</v>
      </c>
      <c r="I803" t="str">
        <v>Tennessee</v>
      </c>
      <c r="J803" t="str">
        <v>South</v>
      </c>
      <c r="K803" t="str">
        <f>INDEX(products!$A$1:$G$2122,MATCH(orders!$D803,products!$A$1:$A$2122,0),MATCH(orders!K$1,products!$A$1:$G$1,0))</f>
        <v>Cha</v>
      </c>
      <c r="L803" s="3">
        <f>INDEX(products!$A$1:$G$2122,MATCH(orders!$D803,products!$A$1:$A$2122,0),MATCH(orders!L$1,products!$A$1:$G$1,0))</f>
        <v>70.98</v>
      </c>
      <c r="M803">
        <f>INDEX(products!$A$1:$G$2122,MATCH(orders!$D803,products!$A$1:$A$2122,0),MATCH(orders!M$1,products!$A$1:$G$1,0))</f>
        <v>0</v>
      </c>
      <c r="N803" s="3">
        <f t="shared" si="24"/>
        <v>212.94</v>
      </c>
      <c r="O803" t="str">
        <f t="shared" si="25"/>
        <v>Chairs</v>
      </c>
    </row>
    <row r="804" spans="1:15" x14ac:dyDescent="0.55000000000000004">
      <c r="A804" t="s">
        <v>2567</v>
      </c>
      <c r="B804" s="2">
        <v>43977</v>
      </c>
      <c r="C804" t="s">
        <v>1290</v>
      </c>
      <c r="D804" t="s">
        <v>515</v>
      </c>
      <c r="E804">
        <v>6</v>
      </c>
      <c r="F804" t="str">
        <f>_xlfn.XLOOKUP(orders!C804,customers!A804:A2924,customers!B804:B2924,,0)</f>
        <v>Todd Sumrall</v>
      </c>
      <c r="G804" t="str">
        <v>Corporate</v>
      </c>
      <c r="H804" t="str">
        <v>New York City</v>
      </c>
      <c r="I804" t="str">
        <v>New York</v>
      </c>
      <c r="J804" t="str">
        <v>East</v>
      </c>
      <c r="K804" t="str">
        <f>INDEX(products!$A$1:$G$2122,MATCH(orders!$D804,products!$A$1:$A$2122,0),MATCH(orders!K$1,products!$A$1:$G$1,0))</f>
        <v>BkCs</v>
      </c>
      <c r="L804" s="3">
        <f>INDEX(products!$A$1:$G$2122,MATCH(orders!$D804,products!$A$1:$A$2122,0),MATCH(orders!L$1,products!$A$1:$G$1,0))</f>
        <v>120.97999999999999</v>
      </c>
      <c r="M804">
        <f>INDEX(products!$A$1:$G$2122,MATCH(orders!$D804,products!$A$1:$A$2122,0),MATCH(orders!M$1,products!$A$1:$G$1,0))</f>
        <v>0.15</v>
      </c>
      <c r="N804" s="3">
        <f t="shared" si="24"/>
        <v>616.99799999999993</v>
      </c>
      <c r="O804" t="str">
        <f t="shared" si="25"/>
        <v>Book Cases</v>
      </c>
    </row>
    <row r="805" spans="1:15" x14ac:dyDescent="0.55000000000000004">
      <c r="A805" t="s">
        <v>2568</v>
      </c>
      <c r="B805" s="2">
        <v>43672</v>
      </c>
      <c r="C805" t="s">
        <v>2569</v>
      </c>
      <c r="D805" t="s">
        <v>159</v>
      </c>
      <c r="E805">
        <v>2</v>
      </c>
      <c r="F805" t="str">
        <f>_xlfn.XLOOKUP(orders!C805,customers!A805:A2925,customers!B805:B2925,,0)</f>
        <v>Duane Huffman</v>
      </c>
      <c r="G805" t="str">
        <v>Home Office</v>
      </c>
      <c r="H805" t="str">
        <v>Quincy</v>
      </c>
      <c r="I805" t="str">
        <v>Massachusetts</v>
      </c>
      <c r="J805" t="str">
        <v>East</v>
      </c>
      <c r="K805" t="str">
        <f>INDEX(products!$A$1:$G$2122,MATCH(orders!$D805,products!$A$1:$A$2122,0),MATCH(orders!K$1,products!$A$1:$G$1,0))</f>
        <v>Fur</v>
      </c>
      <c r="L805" s="3">
        <f>INDEX(products!$A$1:$G$2122,MATCH(orders!$D805,products!$A$1:$A$2122,0),MATCH(orders!L$1,products!$A$1:$G$1,0))</f>
        <v>42.65</v>
      </c>
      <c r="M805">
        <f>INDEX(products!$A$1:$G$2122,MATCH(orders!$D805,products!$A$1:$A$2122,0),MATCH(orders!M$1,products!$A$1:$G$1,0))</f>
        <v>0.2</v>
      </c>
      <c r="N805" s="3">
        <f t="shared" si="24"/>
        <v>68.239999999999995</v>
      </c>
      <c r="O805" t="str">
        <f t="shared" si="25"/>
        <v>Furnishings</v>
      </c>
    </row>
    <row r="806" spans="1:15" x14ac:dyDescent="0.55000000000000004">
      <c r="A806" t="s">
        <v>2571</v>
      </c>
      <c r="B806" s="2">
        <v>44126</v>
      </c>
      <c r="C806" t="s">
        <v>2572</v>
      </c>
      <c r="D806" t="s">
        <v>2574</v>
      </c>
      <c r="E806">
        <v>1</v>
      </c>
      <c r="F806" t="str">
        <f>_xlfn.XLOOKUP(orders!C806,customers!A806:A2926,customers!B806:B2926,,0)</f>
        <v>Gary Hansen</v>
      </c>
      <c r="G806" t="str">
        <v>Home Office</v>
      </c>
      <c r="H806" t="str">
        <v>San Francisco</v>
      </c>
      <c r="I806" t="str">
        <v>California</v>
      </c>
      <c r="J806" t="str">
        <v>West</v>
      </c>
      <c r="K806" t="str">
        <f>INDEX(products!$A$1:$G$2122,MATCH(orders!$D806,products!$A$1:$A$2122,0),MATCH(orders!K$1,products!$A$1:$G$1,0))</f>
        <v>Fur</v>
      </c>
      <c r="L806" s="3">
        <f>INDEX(products!$A$1:$G$2122,MATCH(orders!$D806,products!$A$1:$A$2122,0),MATCH(orders!L$1,products!$A$1:$G$1,0))</f>
        <v>4.95</v>
      </c>
      <c r="M806">
        <f>INDEX(products!$A$1:$G$2122,MATCH(orders!$D806,products!$A$1:$A$2122,0),MATCH(orders!M$1,products!$A$1:$G$1,0))</f>
        <v>0</v>
      </c>
      <c r="N806" s="3">
        <f t="shared" si="24"/>
        <v>4.95</v>
      </c>
      <c r="O806" t="str">
        <f t="shared" si="25"/>
        <v>Furnishings</v>
      </c>
    </row>
    <row r="807" spans="1:15" x14ac:dyDescent="0.55000000000000004">
      <c r="A807" t="s">
        <v>2576</v>
      </c>
      <c r="B807" s="2">
        <v>44189</v>
      </c>
      <c r="C807" t="s">
        <v>1210</v>
      </c>
      <c r="D807" t="s">
        <v>1050</v>
      </c>
      <c r="E807">
        <v>3</v>
      </c>
      <c r="F807" t="str">
        <f>_xlfn.XLOOKUP(orders!C807,customers!A807:A2927,customers!B807:B2927,,0)</f>
        <v>Julie Kriz</v>
      </c>
      <c r="G807" t="str">
        <v>Home Office</v>
      </c>
      <c r="H807" t="str">
        <v>Aurora</v>
      </c>
      <c r="I807" t="str">
        <v>Illinois</v>
      </c>
      <c r="J807" t="str">
        <v>Central</v>
      </c>
      <c r="K807" t="str">
        <f>INDEX(products!$A$1:$G$2122,MATCH(orders!$D807,products!$A$1:$A$2122,0),MATCH(orders!K$1,products!$A$1:$G$1,0))</f>
        <v>Tab</v>
      </c>
      <c r="L807" s="3">
        <f>INDEX(products!$A$1:$G$2122,MATCH(orders!$D807,products!$A$1:$A$2122,0),MATCH(orders!L$1,products!$A$1:$G$1,0))</f>
        <v>320.64</v>
      </c>
      <c r="M807">
        <f>INDEX(products!$A$1:$G$2122,MATCH(orders!$D807,products!$A$1:$A$2122,0),MATCH(orders!M$1,products!$A$1:$G$1,0))</f>
        <v>0</v>
      </c>
      <c r="N807" s="3">
        <f t="shared" si="24"/>
        <v>961.92</v>
      </c>
      <c r="O807" t="str">
        <f t="shared" si="25"/>
        <v>Tables</v>
      </c>
    </row>
    <row r="808" spans="1:15" x14ac:dyDescent="0.55000000000000004">
      <c r="A808" t="s">
        <v>2577</v>
      </c>
      <c r="B808" s="2">
        <v>43714</v>
      </c>
      <c r="C808" t="s">
        <v>198</v>
      </c>
      <c r="D808" t="s">
        <v>2579</v>
      </c>
      <c r="E808">
        <v>5</v>
      </c>
      <c r="F808" t="str">
        <f>_xlfn.XLOOKUP(orders!C808,customers!A808:A2928,customers!B808:B2928,,0)</f>
        <v>Lena Creighton</v>
      </c>
      <c r="G808" t="str">
        <v>Consumer</v>
      </c>
      <c r="H808" t="str">
        <v>Roseville</v>
      </c>
      <c r="I808" t="str">
        <v>California</v>
      </c>
      <c r="J808" t="str">
        <v>West</v>
      </c>
      <c r="K808" t="str">
        <f>INDEX(products!$A$1:$G$2122,MATCH(orders!$D808,products!$A$1:$A$2122,0),MATCH(orders!K$1,products!$A$1:$G$1,0))</f>
        <v>Fur</v>
      </c>
      <c r="L808" s="3">
        <f>INDEX(products!$A$1:$G$2122,MATCH(orders!$D808,products!$A$1:$A$2122,0),MATCH(orders!L$1,products!$A$1:$G$1,0))</f>
        <v>75.98</v>
      </c>
      <c r="M808">
        <f>INDEX(products!$A$1:$G$2122,MATCH(orders!$D808,products!$A$1:$A$2122,0),MATCH(orders!M$1,products!$A$1:$G$1,0))</f>
        <v>0.6</v>
      </c>
      <c r="N808" s="3">
        <f t="shared" si="24"/>
        <v>151.96</v>
      </c>
      <c r="O808" t="str">
        <f t="shared" si="25"/>
        <v>Furnishings</v>
      </c>
    </row>
    <row r="809" spans="1:15" x14ac:dyDescent="0.55000000000000004">
      <c r="A809" t="s">
        <v>2581</v>
      </c>
      <c r="B809" s="2">
        <v>43563</v>
      </c>
      <c r="C809" t="s">
        <v>2582</v>
      </c>
      <c r="D809" t="s">
        <v>2307</v>
      </c>
      <c r="E809">
        <v>1</v>
      </c>
      <c r="F809" t="str">
        <f>_xlfn.XLOOKUP(orders!C809,customers!A809:A2929,customers!B809:B2929,,0)</f>
        <v>Jay Fein</v>
      </c>
      <c r="G809" t="str">
        <v>Consumer</v>
      </c>
      <c r="H809" t="str">
        <v>San Diego</v>
      </c>
      <c r="I809" t="str">
        <v>California</v>
      </c>
      <c r="J809" t="str">
        <v>West</v>
      </c>
      <c r="K809" t="str">
        <f>INDEX(products!$A$1:$G$2122,MATCH(orders!$D809,products!$A$1:$A$2122,0),MATCH(orders!K$1,products!$A$1:$G$1,0))</f>
        <v>Cha</v>
      </c>
      <c r="L809" s="3">
        <f>INDEX(products!$A$1:$G$2122,MATCH(orders!$D809,products!$A$1:$A$2122,0),MATCH(orders!L$1,products!$A$1:$G$1,0))</f>
        <v>300.98</v>
      </c>
      <c r="M809">
        <f>INDEX(products!$A$1:$G$2122,MATCH(orders!$D809,products!$A$1:$A$2122,0),MATCH(orders!M$1,products!$A$1:$G$1,0))</f>
        <v>0.2</v>
      </c>
      <c r="N809" s="3">
        <f t="shared" si="24"/>
        <v>240.78400000000002</v>
      </c>
      <c r="O809" t="str">
        <f t="shared" si="25"/>
        <v>Chairs</v>
      </c>
    </row>
    <row r="810" spans="1:15" x14ac:dyDescent="0.55000000000000004">
      <c r="A810" t="s">
        <v>2581</v>
      </c>
      <c r="B810" s="2">
        <v>44587</v>
      </c>
      <c r="C810" t="s">
        <v>2582</v>
      </c>
      <c r="D810" t="s">
        <v>1075</v>
      </c>
      <c r="E810">
        <v>7</v>
      </c>
      <c r="F810" t="str">
        <f>_xlfn.XLOOKUP(orders!C810,customers!A810:A2930,customers!B810:B2930,,0)</f>
        <v>Jay Fein</v>
      </c>
      <c r="G810" t="str">
        <v>Consumer</v>
      </c>
      <c r="H810" t="str">
        <v>San Diego</v>
      </c>
      <c r="I810" t="str">
        <v>California</v>
      </c>
      <c r="J810" t="str">
        <v>West</v>
      </c>
      <c r="K810" t="str">
        <f>INDEX(products!$A$1:$G$2122,MATCH(orders!$D810,products!$A$1:$A$2122,0),MATCH(orders!K$1,products!$A$1:$G$1,0))</f>
        <v>Cha</v>
      </c>
      <c r="L810" s="3">
        <f>INDEX(products!$A$1:$G$2122,MATCH(orders!$D810,products!$A$1:$A$2122,0),MATCH(orders!L$1,products!$A$1:$G$1,0))</f>
        <v>34.28</v>
      </c>
      <c r="M810">
        <f>INDEX(products!$A$1:$G$2122,MATCH(orders!$D810,products!$A$1:$A$2122,0),MATCH(orders!M$1,products!$A$1:$G$1,0))</f>
        <v>0.3</v>
      </c>
      <c r="N810" s="3">
        <f t="shared" si="24"/>
        <v>167.97200000000001</v>
      </c>
      <c r="O810" t="str">
        <f t="shared" si="25"/>
        <v>Chairs</v>
      </c>
    </row>
    <row r="811" spans="1:15" x14ac:dyDescent="0.55000000000000004">
      <c r="A811" t="s">
        <v>2581</v>
      </c>
      <c r="B811" s="2">
        <v>43797</v>
      </c>
      <c r="C811" t="s">
        <v>2582</v>
      </c>
      <c r="D811" t="s">
        <v>1459</v>
      </c>
      <c r="E811">
        <v>3</v>
      </c>
      <c r="F811" t="str">
        <f>_xlfn.XLOOKUP(orders!C811,customers!A811:A2931,customers!B811:B2931,,0)</f>
        <v>Jay Fein</v>
      </c>
      <c r="G811" t="str">
        <v>Consumer</v>
      </c>
      <c r="H811" t="str">
        <v>San Diego</v>
      </c>
      <c r="I811" t="str">
        <v>California</v>
      </c>
      <c r="J811" t="str">
        <v>West</v>
      </c>
      <c r="K811" t="str">
        <f>INDEX(products!$A$1:$G$2122,MATCH(orders!$D811,products!$A$1:$A$2122,0),MATCH(orders!K$1,products!$A$1:$G$1,0))</f>
        <v>Cha</v>
      </c>
      <c r="L811" s="3">
        <f>INDEX(products!$A$1:$G$2122,MATCH(orders!$D811,products!$A$1:$A$2122,0),MATCH(orders!L$1,products!$A$1:$G$1,0))</f>
        <v>350.98</v>
      </c>
      <c r="M811">
        <f>INDEX(products!$A$1:$G$2122,MATCH(orders!$D811,products!$A$1:$A$2122,0),MATCH(orders!M$1,products!$A$1:$G$1,0))</f>
        <v>0</v>
      </c>
      <c r="N811" s="3">
        <f t="shared" si="24"/>
        <v>1052.94</v>
      </c>
      <c r="O811" t="str">
        <f t="shared" si="25"/>
        <v>Chairs</v>
      </c>
    </row>
    <row r="812" spans="1:15" x14ac:dyDescent="0.55000000000000004">
      <c r="A812" t="s">
        <v>2584</v>
      </c>
      <c r="B812" s="2">
        <v>43667</v>
      </c>
      <c r="C812" t="s">
        <v>2585</v>
      </c>
      <c r="D812" t="s">
        <v>2579</v>
      </c>
      <c r="E812">
        <v>6</v>
      </c>
      <c r="F812" t="str">
        <f>_xlfn.XLOOKUP(orders!C812,customers!A812:A2932,customers!B812:B2932,,0)</f>
        <v>Peter Fuller</v>
      </c>
      <c r="G812" t="str">
        <v>Consumer</v>
      </c>
      <c r="H812" t="str">
        <v>Gilbert</v>
      </c>
      <c r="I812" t="str">
        <v>Arizona</v>
      </c>
      <c r="J812" t="str">
        <v>West</v>
      </c>
      <c r="K812" t="str">
        <f>INDEX(products!$A$1:$G$2122,MATCH(orders!$D812,products!$A$1:$A$2122,0),MATCH(orders!K$1,products!$A$1:$G$1,0))</f>
        <v>Fur</v>
      </c>
      <c r="L812" s="3">
        <f>INDEX(products!$A$1:$G$2122,MATCH(orders!$D812,products!$A$1:$A$2122,0),MATCH(orders!L$1,products!$A$1:$G$1,0))</f>
        <v>75.98</v>
      </c>
      <c r="M812">
        <f>INDEX(products!$A$1:$G$2122,MATCH(orders!$D812,products!$A$1:$A$2122,0),MATCH(orders!M$1,products!$A$1:$G$1,0))</f>
        <v>0.6</v>
      </c>
      <c r="N812" s="3">
        <f t="shared" si="24"/>
        <v>182.352</v>
      </c>
      <c r="O812" t="str">
        <f t="shared" si="25"/>
        <v>Furnishings</v>
      </c>
    </row>
    <row r="813" spans="1:15" x14ac:dyDescent="0.55000000000000004">
      <c r="A813" t="s">
        <v>2584</v>
      </c>
      <c r="B813" s="2">
        <v>43667</v>
      </c>
      <c r="C813" t="s">
        <v>2585</v>
      </c>
      <c r="D813" t="s">
        <v>2587</v>
      </c>
      <c r="E813">
        <v>4</v>
      </c>
      <c r="F813" t="str">
        <f>_xlfn.XLOOKUP(orders!C813,customers!A813:A2933,customers!B813:B2933,,0)</f>
        <v>Peter Fuller</v>
      </c>
      <c r="G813" t="str">
        <v>Consumer</v>
      </c>
      <c r="H813" t="str">
        <v>Gilbert</v>
      </c>
      <c r="I813" t="str">
        <v>Arizona</v>
      </c>
      <c r="J813" t="str">
        <v>West</v>
      </c>
      <c r="K813" t="str">
        <f>INDEX(products!$A$1:$G$2122,MATCH(orders!$D813,products!$A$1:$A$2122,0),MATCH(orders!K$1,products!$A$1:$G$1,0))</f>
        <v>Fur</v>
      </c>
      <c r="L813" s="3">
        <f>INDEX(products!$A$1:$G$2122,MATCH(orders!$D813,products!$A$1:$A$2122,0),MATCH(orders!L$1,products!$A$1:$G$1,0))</f>
        <v>12.58</v>
      </c>
      <c r="M813">
        <f>INDEX(products!$A$1:$G$2122,MATCH(orders!$D813,products!$A$1:$A$2122,0),MATCH(orders!M$1,products!$A$1:$G$1,0))</f>
        <v>0.2</v>
      </c>
      <c r="N813" s="3">
        <f t="shared" si="24"/>
        <v>40.256</v>
      </c>
      <c r="O813" t="str">
        <f t="shared" si="25"/>
        <v>Furnishings</v>
      </c>
    </row>
    <row r="814" spans="1:15" x14ac:dyDescent="0.55000000000000004">
      <c r="A814" t="s">
        <v>2589</v>
      </c>
      <c r="B814" s="2">
        <v>44267</v>
      </c>
      <c r="C814" t="s">
        <v>2590</v>
      </c>
      <c r="D814" t="s">
        <v>824</v>
      </c>
      <c r="E814">
        <v>6</v>
      </c>
      <c r="F814" t="str">
        <f>_xlfn.XLOOKUP(orders!C814,customers!A814:A2934,customers!B814:B2934,,0)</f>
        <v>Sung Pak</v>
      </c>
      <c r="G814" t="str">
        <v>Corporate</v>
      </c>
      <c r="H814" t="str">
        <v>Los Angeles</v>
      </c>
      <c r="I814" t="str">
        <v>California</v>
      </c>
      <c r="J814" t="str">
        <v>West</v>
      </c>
      <c r="K814" t="str">
        <f>INDEX(products!$A$1:$G$2122,MATCH(orders!$D814,products!$A$1:$A$2122,0),MATCH(orders!K$1,products!$A$1:$G$1,0))</f>
        <v>Cha</v>
      </c>
      <c r="L814" s="3">
        <f>INDEX(products!$A$1:$G$2122,MATCH(orders!$D814,products!$A$1:$A$2122,0),MATCH(orders!L$1,products!$A$1:$G$1,0))</f>
        <v>350.98999999999995</v>
      </c>
      <c r="M814">
        <f>INDEX(products!$A$1:$G$2122,MATCH(orders!$D814,products!$A$1:$A$2122,0),MATCH(orders!M$1,products!$A$1:$G$1,0))</f>
        <v>0.3</v>
      </c>
      <c r="N814" s="3">
        <f t="shared" si="24"/>
        <v>1474.1579999999997</v>
      </c>
      <c r="O814" t="str">
        <f t="shared" si="25"/>
        <v>Chairs</v>
      </c>
    </row>
    <row r="815" spans="1:15" x14ac:dyDescent="0.55000000000000004">
      <c r="A815" t="s">
        <v>2592</v>
      </c>
      <c r="B815" s="2">
        <v>44562</v>
      </c>
      <c r="C815" t="s">
        <v>2593</v>
      </c>
      <c r="D815" t="s">
        <v>1804</v>
      </c>
      <c r="E815">
        <v>4</v>
      </c>
      <c r="F815" t="str">
        <f>_xlfn.XLOOKUP(orders!C815,customers!A815:A2935,customers!B815:B2935,,0)</f>
        <v>Valerie Takahito</v>
      </c>
      <c r="G815" t="str">
        <v>Home Office</v>
      </c>
      <c r="H815" t="str">
        <v>Philadelphia</v>
      </c>
      <c r="I815" t="str">
        <v>Pennsylvania</v>
      </c>
      <c r="J815" t="str">
        <v>East</v>
      </c>
      <c r="K815" t="str">
        <f>INDEX(products!$A$1:$G$2122,MATCH(orders!$D815,products!$A$1:$A$2122,0),MATCH(orders!K$1,products!$A$1:$G$1,0))</f>
        <v>Fur</v>
      </c>
      <c r="L815" s="3">
        <f>INDEX(products!$A$1:$G$2122,MATCH(orders!$D815,products!$A$1:$A$2122,0),MATCH(orders!L$1,products!$A$1:$G$1,0))</f>
        <v>170.98</v>
      </c>
      <c r="M815">
        <f>INDEX(products!$A$1:$G$2122,MATCH(orders!$D815,products!$A$1:$A$2122,0),MATCH(orders!M$1,products!$A$1:$G$1,0))</f>
        <v>0.2</v>
      </c>
      <c r="N815" s="3">
        <f t="shared" si="24"/>
        <v>547.13599999999997</v>
      </c>
      <c r="O815" t="str">
        <f t="shared" si="25"/>
        <v>Furnishings</v>
      </c>
    </row>
    <row r="816" spans="1:15" x14ac:dyDescent="0.55000000000000004">
      <c r="A816" t="s">
        <v>2592</v>
      </c>
      <c r="B816" s="2">
        <v>43912</v>
      </c>
      <c r="C816" t="s">
        <v>2593</v>
      </c>
      <c r="D816" t="s">
        <v>1568</v>
      </c>
      <c r="E816">
        <v>1</v>
      </c>
      <c r="F816" t="str">
        <f>_xlfn.XLOOKUP(orders!C816,customers!A816:A2936,customers!B816:B2936,,0)</f>
        <v>Valerie Takahito</v>
      </c>
      <c r="G816" t="str">
        <v>Home Office</v>
      </c>
      <c r="H816" t="str">
        <v>Philadelphia</v>
      </c>
      <c r="I816" t="str">
        <v>Pennsylvania</v>
      </c>
      <c r="J816" t="str">
        <v>East</v>
      </c>
      <c r="K816" t="str">
        <f>INDEX(products!$A$1:$G$2122,MATCH(orders!$D816,products!$A$1:$A$2122,0),MATCH(orders!K$1,products!$A$1:$G$1,0))</f>
        <v>Fur</v>
      </c>
      <c r="L816" s="3">
        <f>INDEX(products!$A$1:$G$2122,MATCH(orders!$D816,products!$A$1:$A$2122,0),MATCH(orders!L$1,products!$A$1:$G$1,0))</f>
        <v>9.48</v>
      </c>
      <c r="M816">
        <f>INDEX(products!$A$1:$G$2122,MATCH(orders!$D816,products!$A$1:$A$2122,0),MATCH(orders!M$1,products!$A$1:$G$1,0))</f>
        <v>0</v>
      </c>
      <c r="N816" s="3">
        <f t="shared" si="24"/>
        <v>9.48</v>
      </c>
      <c r="O816" t="str">
        <f t="shared" si="25"/>
        <v>Furnishings</v>
      </c>
    </row>
    <row r="817" spans="1:15" x14ac:dyDescent="0.55000000000000004">
      <c r="A817" t="s">
        <v>2592</v>
      </c>
      <c r="B817" s="2">
        <v>44092</v>
      </c>
      <c r="C817" t="s">
        <v>2593</v>
      </c>
      <c r="D817" t="s">
        <v>2595</v>
      </c>
      <c r="E817">
        <v>5</v>
      </c>
      <c r="F817" t="str">
        <f>_xlfn.XLOOKUP(orders!C817,customers!A817:A2937,customers!B817:B2937,,0)</f>
        <v>Valerie Takahito</v>
      </c>
      <c r="G817" t="str">
        <v>Home Office</v>
      </c>
      <c r="H817" t="str">
        <v>Philadelphia</v>
      </c>
      <c r="I817" t="str">
        <v>Pennsylvania</v>
      </c>
      <c r="J817" t="str">
        <v>East</v>
      </c>
      <c r="K817" t="str">
        <f>INDEX(products!$A$1:$G$2122,MATCH(orders!$D817,products!$A$1:$A$2122,0),MATCH(orders!K$1,products!$A$1:$G$1,0))</f>
        <v>BkCs</v>
      </c>
      <c r="L817" s="3">
        <f>INDEX(products!$A$1:$G$2122,MATCH(orders!$D817,products!$A$1:$A$2122,0),MATCH(orders!L$1,products!$A$1:$G$1,0))</f>
        <v>140.97999999999999</v>
      </c>
      <c r="M817">
        <f>INDEX(products!$A$1:$G$2122,MATCH(orders!$D817,products!$A$1:$A$2122,0),MATCH(orders!M$1,products!$A$1:$G$1,0))</f>
        <v>0.5</v>
      </c>
      <c r="N817" s="3">
        <f t="shared" si="24"/>
        <v>352.45</v>
      </c>
      <c r="O817" t="str">
        <f t="shared" si="25"/>
        <v>Book Cases</v>
      </c>
    </row>
    <row r="818" spans="1:15" x14ac:dyDescent="0.55000000000000004">
      <c r="A818" t="s">
        <v>2597</v>
      </c>
      <c r="B818" s="2">
        <v>43468</v>
      </c>
      <c r="C818" t="s">
        <v>2598</v>
      </c>
      <c r="D818" t="s">
        <v>1072</v>
      </c>
      <c r="E818">
        <v>2</v>
      </c>
      <c r="F818" t="str">
        <f>_xlfn.XLOOKUP(orders!C818,customers!A818:A2938,customers!B818:B2938,,0)</f>
        <v>Muhammed MacIntyre</v>
      </c>
      <c r="G818" t="str">
        <v>Corporate</v>
      </c>
      <c r="H818" t="str">
        <v>New York City</v>
      </c>
      <c r="I818" t="str">
        <v>New York</v>
      </c>
      <c r="J818" t="str">
        <v>East</v>
      </c>
      <c r="K818" t="str">
        <f>INDEX(products!$A$1:$G$2122,MATCH(orders!$D818,products!$A$1:$A$2122,0),MATCH(orders!K$1,products!$A$1:$G$1,0))</f>
        <v>Fur</v>
      </c>
      <c r="L818" s="3">
        <f>INDEX(products!$A$1:$G$2122,MATCH(orders!$D818,products!$A$1:$A$2122,0),MATCH(orders!L$1,products!$A$1:$G$1,0))</f>
        <v>4.91</v>
      </c>
      <c r="M818">
        <f>INDEX(products!$A$1:$G$2122,MATCH(orders!$D818,products!$A$1:$A$2122,0),MATCH(orders!M$1,products!$A$1:$G$1,0))</f>
        <v>0.2</v>
      </c>
      <c r="N818" s="3">
        <f t="shared" si="24"/>
        <v>7.8560000000000008</v>
      </c>
      <c r="O818" t="str">
        <f t="shared" si="25"/>
        <v>Furnishings</v>
      </c>
    </row>
    <row r="819" spans="1:15" x14ac:dyDescent="0.55000000000000004">
      <c r="A819" t="s">
        <v>2600</v>
      </c>
      <c r="B819" s="2">
        <v>44468</v>
      </c>
      <c r="C819" t="s">
        <v>2489</v>
      </c>
      <c r="D819" t="s">
        <v>1050</v>
      </c>
      <c r="E819">
        <v>5</v>
      </c>
      <c r="F819" t="str">
        <f>_xlfn.XLOOKUP(orders!C819,customers!A819:A2939,customers!B819:B2939,,0)</f>
        <v>Maris LaWare</v>
      </c>
      <c r="G819" t="str">
        <v>Consumer</v>
      </c>
      <c r="H819" t="str">
        <v>Philadelphia</v>
      </c>
      <c r="I819" t="str">
        <v>Pennsylvania</v>
      </c>
      <c r="J819" t="str">
        <v>East</v>
      </c>
      <c r="K819" t="str">
        <f>INDEX(products!$A$1:$G$2122,MATCH(orders!$D819,products!$A$1:$A$2122,0),MATCH(orders!K$1,products!$A$1:$G$1,0))</f>
        <v>Tab</v>
      </c>
      <c r="L819" s="3">
        <f>INDEX(products!$A$1:$G$2122,MATCH(orders!$D819,products!$A$1:$A$2122,0),MATCH(orders!L$1,products!$A$1:$G$1,0))</f>
        <v>320.64</v>
      </c>
      <c r="M819">
        <f>INDEX(products!$A$1:$G$2122,MATCH(orders!$D819,products!$A$1:$A$2122,0),MATCH(orders!M$1,products!$A$1:$G$1,0))</f>
        <v>0</v>
      </c>
      <c r="N819" s="3">
        <f t="shared" si="24"/>
        <v>1603.1999999999998</v>
      </c>
      <c r="O819" t="str">
        <f t="shared" si="25"/>
        <v>Tables</v>
      </c>
    </row>
    <row r="820" spans="1:15" x14ac:dyDescent="0.55000000000000004">
      <c r="A820" t="s">
        <v>2600</v>
      </c>
      <c r="B820" s="2">
        <v>44488</v>
      </c>
      <c r="C820" t="s">
        <v>2489</v>
      </c>
      <c r="D820" t="s">
        <v>87</v>
      </c>
      <c r="E820">
        <v>2</v>
      </c>
      <c r="F820" t="str">
        <f>_xlfn.XLOOKUP(orders!C820,customers!A820:A2940,customers!B820:B2940,,0)</f>
        <v>Maris LaWare</v>
      </c>
      <c r="G820" t="str">
        <v>Consumer</v>
      </c>
      <c r="H820" t="str">
        <v>Philadelphia</v>
      </c>
      <c r="I820" t="str">
        <v>Pennsylvania</v>
      </c>
      <c r="J820" t="str">
        <v>East</v>
      </c>
      <c r="K820" t="str">
        <f>INDEX(products!$A$1:$G$2122,MATCH(orders!$D820,products!$A$1:$A$2122,0),MATCH(orders!K$1,products!$A$1:$G$1,0))</f>
        <v>Cha</v>
      </c>
      <c r="L820" s="3">
        <f>INDEX(products!$A$1:$G$2122,MATCH(orders!$D820,products!$A$1:$A$2122,0),MATCH(orders!L$1,products!$A$1:$G$1,0))</f>
        <v>100.98</v>
      </c>
      <c r="M820">
        <f>INDEX(products!$A$1:$G$2122,MATCH(orders!$D820,products!$A$1:$A$2122,0),MATCH(orders!M$1,products!$A$1:$G$1,0))</f>
        <v>0.3</v>
      </c>
      <c r="N820" s="3">
        <f t="shared" si="24"/>
        <v>141.37199999999999</v>
      </c>
      <c r="O820" t="str">
        <f t="shared" si="25"/>
        <v>Chairs</v>
      </c>
    </row>
    <row r="821" spans="1:15" x14ac:dyDescent="0.55000000000000004">
      <c r="A821" t="s">
        <v>2600</v>
      </c>
      <c r="B821" s="2">
        <v>44756</v>
      </c>
      <c r="C821" t="s">
        <v>2489</v>
      </c>
      <c r="D821" t="s">
        <v>122</v>
      </c>
      <c r="E821">
        <v>3</v>
      </c>
      <c r="F821" t="str">
        <f>_xlfn.XLOOKUP(orders!C821,customers!A821:A2941,customers!B821:B2941,,0)</f>
        <v>Maris LaWare</v>
      </c>
      <c r="G821" t="str">
        <v>Consumer</v>
      </c>
      <c r="H821" t="str">
        <v>Philadelphia</v>
      </c>
      <c r="I821" t="str">
        <v>Pennsylvania</v>
      </c>
      <c r="J821" t="str">
        <v>East</v>
      </c>
      <c r="K821" t="str">
        <f>INDEX(products!$A$1:$G$2122,MATCH(orders!$D821,products!$A$1:$A$2122,0),MATCH(orders!K$1,products!$A$1:$G$1,0))</f>
        <v>Cha</v>
      </c>
      <c r="L821" s="3">
        <f>INDEX(products!$A$1:$G$2122,MATCH(orders!$D821,products!$A$1:$A$2122,0),MATCH(orders!L$1,products!$A$1:$G$1,0))</f>
        <v>129.99</v>
      </c>
      <c r="M821">
        <f>INDEX(products!$A$1:$G$2122,MATCH(orders!$D821,products!$A$1:$A$2122,0),MATCH(orders!M$1,products!$A$1:$G$1,0))</f>
        <v>0.2</v>
      </c>
      <c r="N821" s="3">
        <f t="shared" si="24"/>
        <v>311.97600000000006</v>
      </c>
      <c r="O821" t="str">
        <f t="shared" si="25"/>
        <v>Chairs</v>
      </c>
    </row>
    <row r="822" spans="1:15" x14ac:dyDescent="0.55000000000000004">
      <c r="A822" t="s">
        <v>2601</v>
      </c>
      <c r="B822" s="2">
        <v>44396</v>
      </c>
      <c r="C822" t="s">
        <v>1422</v>
      </c>
      <c r="D822" t="s">
        <v>1962</v>
      </c>
      <c r="E822">
        <v>2</v>
      </c>
      <c r="F822" t="str">
        <f>_xlfn.XLOOKUP(orders!C822,customers!A822:A2942,customers!B822:B2942,,0)</f>
        <v>Bradley Nguyen</v>
      </c>
      <c r="G822" t="str">
        <v>Consumer</v>
      </c>
      <c r="H822" t="str">
        <v>New York City</v>
      </c>
      <c r="I822" t="str">
        <v>New York</v>
      </c>
      <c r="J822" t="str">
        <v>East</v>
      </c>
      <c r="K822" t="str">
        <f>INDEX(products!$A$1:$G$2122,MATCH(orders!$D822,products!$A$1:$A$2122,0),MATCH(orders!K$1,products!$A$1:$G$1,0))</f>
        <v>Fur</v>
      </c>
      <c r="L822" s="3">
        <f>INDEX(products!$A$1:$G$2122,MATCH(orders!$D822,products!$A$1:$A$2122,0),MATCH(orders!L$1,products!$A$1:$G$1,0))</f>
        <v>17.669999999999998</v>
      </c>
      <c r="M822">
        <f>INDEX(products!$A$1:$G$2122,MATCH(orders!$D822,products!$A$1:$A$2122,0),MATCH(orders!M$1,products!$A$1:$G$1,0))</f>
        <v>0.6</v>
      </c>
      <c r="N822" s="3">
        <f t="shared" si="24"/>
        <v>14.135999999999999</v>
      </c>
      <c r="O822" t="str">
        <f t="shared" si="25"/>
        <v>Furnishings</v>
      </c>
    </row>
    <row r="823" spans="1:15" x14ac:dyDescent="0.55000000000000004">
      <c r="A823" t="s">
        <v>2602</v>
      </c>
      <c r="B823" s="2">
        <v>44540</v>
      </c>
      <c r="C823" t="s">
        <v>945</v>
      </c>
      <c r="D823" t="s">
        <v>783</v>
      </c>
      <c r="E823">
        <v>5</v>
      </c>
      <c r="F823" t="str">
        <f>_xlfn.XLOOKUP(orders!C823,customers!A823:A2943,customers!B823:B2943,,0)</f>
        <v>John Stevenson</v>
      </c>
      <c r="G823" t="str">
        <v>Consumer</v>
      </c>
      <c r="H823" t="str">
        <v>Seattle</v>
      </c>
      <c r="I823" t="str">
        <v>Washington</v>
      </c>
      <c r="J823" t="str">
        <v>West</v>
      </c>
      <c r="K823" t="str">
        <f>INDEX(products!$A$1:$G$2122,MATCH(orders!$D823,products!$A$1:$A$2122,0),MATCH(orders!K$1,products!$A$1:$G$1,0))</f>
        <v>BkCs</v>
      </c>
      <c r="L823" s="3">
        <f>INDEX(products!$A$1:$G$2122,MATCH(orders!$D823,products!$A$1:$A$2122,0),MATCH(orders!L$1,products!$A$1:$G$1,0))</f>
        <v>70.98</v>
      </c>
      <c r="M823">
        <f>INDEX(products!$A$1:$G$2122,MATCH(orders!$D823,products!$A$1:$A$2122,0),MATCH(orders!M$1,products!$A$1:$G$1,0))</f>
        <v>0.5</v>
      </c>
      <c r="N823" s="3">
        <f t="shared" si="24"/>
        <v>177.45000000000002</v>
      </c>
      <c r="O823" t="str">
        <f t="shared" si="25"/>
        <v>Book Cases</v>
      </c>
    </row>
    <row r="824" spans="1:15" x14ac:dyDescent="0.55000000000000004">
      <c r="A824" t="s">
        <v>2604</v>
      </c>
      <c r="B824" s="2">
        <v>43541</v>
      </c>
      <c r="C824" t="s">
        <v>2557</v>
      </c>
      <c r="D824" t="s">
        <v>1114</v>
      </c>
      <c r="E824">
        <v>2</v>
      </c>
      <c r="F824" t="str">
        <f>_xlfn.XLOOKUP(orders!C824,customers!A824:A2944,customers!B824:B2944,,0)</f>
        <v>Lycoris Saunders</v>
      </c>
      <c r="G824" t="str">
        <v>Consumer</v>
      </c>
      <c r="H824" t="str">
        <v>Dover</v>
      </c>
      <c r="I824" t="str">
        <v>Delaware</v>
      </c>
      <c r="J824" t="str">
        <v>East</v>
      </c>
      <c r="K824" t="str">
        <f>INDEX(products!$A$1:$G$2122,MATCH(orders!$D824,products!$A$1:$A$2122,0),MATCH(orders!K$1,products!$A$1:$G$1,0))</f>
        <v>Cha</v>
      </c>
      <c r="L824" s="3">
        <f>INDEX(products!$A$1:$G$2122,MATCH(orders!$D824,products!$A$1:$A$2122,0),MATCH(orders!L$1,products!$A$1:$G$1,0))</f>
        <v>140.98000000000002</v>
      </c>
      <c r="M824">
        <f>INDEX(products!$A$1:$G$2122,MATCH(orders!$D824,products!$A$1:$A$2122,0),MATCH(orders!M$1,products!$A$1:$G$1,0))</f>
        <v>0.1</v>
      </c>
      <c r="N824" s="3">
        <f t="shared" si="24"/>
        <v>253.76400000000004</v>
      </c>
      <c r="O824" t="str">
        <f t="shared" si="25"/>
        <v>Chairs</v>
      </c>
    </row>
    <row r="825" spans="1:15" x14ac:dyDescent="0.55000000000000004">
      <c r="A825" t="s">
        <v>2605</v>
      </c>
      <c r="B825" s="2">
        <v>43889</v>
      </c>
      <c r="C825" t="s">
        <v>2606</v>
      </c>
      <c r="D825" t="s">
        <v>548</v>
      </c>
      <c r="E825">
        <v>5</v>
      </c>
      <c r="F825" t="str">
        <f>_xlfn.XLOOKUP(orders!C825,customers!A825:A2945,customers!B825:B2945,,0)</f>
        <v>Mark Hamilton</v>
      </c>
      <c r="G825" t="str">
        <v>Consumer</v>
      </c>
      <c r="H825" t="str">
        <v>Greenwood</v>
      </c>
      <c r="I825" t="str">
        <v>Indiana</v>
      </c>
      <c r="J825" t="str">
        <v>Central</v>
      </c>
      <c r="K825" t="str">
        <f>INDEX(products!$A$1:$G$2122,MATCH(orders!$D825,products!$A$1:$A$2122,0),MATCH(orders!K$1,products!$A$1:$G$1,0))</f>
        <v>Cha</v>
      </c>
      <c r="L825" s="3">
        <f>INDEX(products!$A$1:$G$2122,MATCH(orders!$D825,products!$A$1:$A$2122,0),MATCH(orders!L$1,products!$A$1:$G$1,0))</f>
        <v>284.98</v>
      </c>
      <c r="M825">
        <f>INDEX(products!$A$1:$G$2122,MATCH(orders!$D825,products!$A$1:$A$2122,0),MATCH(orders!M$1,products!$A$1:$G$1,0))</f>
        <v>0.2</v>
      </c>
      <c r="N825" s="3">
        <f t="shared" si="24"/>
        <v>1139.92</v>
      </c>
      <c r="O825" t="str">
        <f t="shared" si="25"/>
        <v>Chairs</v>
      </c>
    </row>
    <row r="826" spans="1:15" x14ac:dyDescent="0.55000000000000004">
      <c r="A826" t="s">
        <v>2609</v>
      </c>
      <c r="B826" s="2">
        <v>43985</v>
      </c>
      <c r="C826" t="s">
        <v>2610</v>
      </c>
      <c r="D826" t="s">
        <v>1321</v>
      </c>
      <c r="E826">
        <v>2</v>
      </c>
      <c r="F826" t="str">
        <f>_xlfn.XLOOKUP(orders!C826,customers!A826:A2946,customers!B826:B2946,,0)</f>
        <v>Toby Swindell</v>
      </c>
      <c r="G826" t="str">
        <v>Consumer</v>
      </c>
      <c r="H826" t="str">
        <v>New York City</v>
      </c>
      <c r="I826" t="str">
        <v>New York</v>
      </c>
      <c r="J826" t="str">
        <v>East</v>
      </c>
      <c r="K826" t="str">
        <f>INDEX(products!$A$1:$G$2122,MATCH(orders!$D826,products!$A$1:$A$2122,0),MATCH(orders!K$1,products!$A$1:$G$1,0))</f>
        <v>Fur</v>
      </c>
      <c r="L826" s="3">
        <f>INDEX(products!$A$1:$G$2122,MATCH(orders!$D826,products!$A$1:$A$2122,0),MATCH(orders!L$1,products!$A$1:$G$1,0))</f>
        <v>7.2799999999999994</v>
      </c>
      <c r="M826">
        <f>INDEX(products!$A$1:$G$2122,MATCH(orders!$D826,products!$A$1:$A$2122,0),MATCH(orders!M$1,products!$A$1:$G$1,0))</f>
        <v>0.2</v>
      </c>
      <c r="N826" s="3">
        <f t="shared" si="24"/>
        <v>11.648</v>
      </c>
      <c r="O826" t="str">
        <f t="shared" si="25"/>
        <v>Furnishings</v>
      </c>
    </row>
    <row r="827" spans="1:15" x14ac:dyDescent="0.55000000000000004">
      <c r="A827" t="s">
        <v>2612</v>
      </c>
      <c r="B827" s="2">
        <v>43883</v>
      </c>
      <c r="C827" t="s">
        <v>81</v>
      </c>
      <c r="D827" t="s">
        <v>228</v>
      </c>
      <c r="E827">
        <v>6</v>
      </c>
      <c r="F827" t="str">
        <f>_xlfn.XLOOKUP(orders!C827,customers!A827:A2947,customers!B827:B2947,,0)</f>
        <v>Steve Nguyen</v>
      </c>
      <c r="G827" t="str">
        <v>Home Office</v>
      </c>
      <c r="H827" t="str">
        <v>Houston</v>
      </c>
      <c r="I827" t="str">
        <v>Texas</v>
      </c>
      <c r="J827" t="str">
        <v>Central</v>
      </c>
      <c r="K827" t="str">
        <f>INDEX(products!$A$1:$G$2122,MATCH(orders!$D827,products!$A$1:$A$2122,0),MATCH(orders!K$1,products!$A$1:$G$1,0))</f>
        <v>Cha</v>
      </c>
      <c r="L827" s="3">
        <f>INDEX(products!$A$1:$G$2122,MATCH(orders!$D827,products!$A$1:$A$2122,0),MATCH(orders!L$1,products!$A$1:$G$1,0))</f>
        <v>60.74</v>
      </c>
      <c r="M827">
        <f>INDEX(products!$A$1:$G$2122,MATCH(orders!$D827,products!$A$1:$A$2122,0),MATCH(orders!M$1,products!$A$1:$G$1,0))</f>
        <v>0.2</v>
      </c>
      <c r="N827" s="3">
        <f t="shared" si="24"/>
        <v>291.55200000000002</v>
      </c>
      <c r="O827" t="str">
        <f t="shared" si="25"/>
        <v>Chairs</v>
      </c>
    </row>
    <row r="828" spans="1:15" x14ac:dyDescent="0.55000000000000004">
      <c r="A828" t="s">
        <v>2613</v>
      </c>
      <c r="B828" s="2">
        <v>43778</v>
      </c>
      <c r="C828" t="s">
        <v>1135</v>
      </c>
      <c r="D828" t="s">
        <v>593</v>
      </c>
      <c r="E828">
        <v>1</v>
      </c>
      <c r="F828" t="str">
        <f>_xlfn.XLOOKUP(orders!C828,customers!A828:A2948,customers!B828:B2948,,0)</f>
        <v>Maurice Satty</v>
      </c>
      <c r="G828" t="str">
        <v>Consumer</v>
      </c>
      <c r="H828" t="str">
        <v>Fort Worth</v>
      </c>
      <c r="I828" t="str">
        <v>Texas</v>
      </c>
      <c r="J828" t="str">
        <v>Central</v>
      </c>
      <c r="K828" t="str">
        <f>INDEX(products!$A$1:$G$2122,MATCH(orders!$D828,products!$A$1:$A$2122,0),MATCH(orders!K$1,products!$A$1:$G$1,0))</f>
        <v>Fur</v>
      </c>
      <c r="L828" s="3">
        <f>INDEX(products!$A$1:$G$2122,MATCH(orders!$D828,products!$A$1:$A$2122,0),MATCH(orders!L$1,products!$A$1:$G$1,0))</f>
        <v>5.47</v>
      </c>
      <c r="M828">
        <f>INDEX(products!$A$1:$G$2122,MATCH(orders!$D828,products!$A$1:$A$2122,0),MATCH(orders!M$1,products!$A$1:$G$1,0))</f>
        <v>0.2</v>
      </c>
      <c r="N828" s="3">
        <f t="shared" si="24"/>
        <v>4.3760000000000003</v>
      </c>
      <c r="O828" t="str">
        <f t="shared" si="25"/>
        <v>Furnishings</v>
      </c>
    </row>
    <row r="829" spans="1:15" x14ac:dyDescent="0.55000000000000004">
      <c r="A829" t="s">
        <v>2614</v>
      </c>
      <c r="B829" s="2">
        <v>43897</v>
      </c>
      <c r="C829" t="s">
        <v>2615</v>
      </c>
      <c r="D829" t="s">
        <v>1691</v>
      </c>
      <c r="E829">
        <v>3</v>
      </c>
      <c r="F829" t="str">
        <f>_xlfn.XLOOKUP(orders!C829,customers!A829:A2949,customers!B829:B2949,,0)</f>
        <v>Duane Noonan</v>
      </c>
      <c r="G829" t="str">
        <v>Consumer</v>
      </c>
      <c r="H829" t="str">
        <v>San Francisco</v>
      </c>
      <c r="I829" t="str">
        <v>California</v>
      </c>
      <c r="J829" t="str">
        <v>West</v>
      </c>
      <c r="K829" t="str">
        <f>INDEX(products!$A$1:$G$2122,MATCH(orders!$D829,products!$A$1:$A$2122,0),MATCH(orders!K$1,products!$A$1:$G$1,0))</f>
        <v>Fur</v>
      </c>
      <c r="L829" s="3">
        <f>INDEX(products!$A$1:$G$2122,MATCH(orders!$D829,products!$A$1:$A$2122,0),MATCH(orders!L$1,products!$A$1:$G$1,0))</f>
        <v>7.38</v>
      </c>
      <c r="M829">
        <f>INDEX(products!$A$1:$G$2122,MATCH(orders!$D829,products!$A$1:$A$2122,0),MATCH(orders!M$1,products!$A$1:$G$1,0))</f>
        <v>0.6</v>
      </c>
      <c r="N829" s="3">
        <f t="shared" si="24"/>
        <v>8.8559999999999999</v>
      </c>
      <c r="O829" t="str">
        <f t="shared" si="25"/>
        <v>Furnishings</v>
      </c>
    </row>
    <row r="830" spans="1:15" x14ac:dyDescent="0.55000000000000004">
      <c r="A830" t="s">
        <v>2617</v>
      </c>
      <c r="B830" s="2">
        <v>44312</v>
      </c>
      <c r="C830" t="s">
        <v>2618</v>
      </c>
      <c r="D830" t="s">
        <v>2621</v>
      </c>
      <c r="E830">
        <v>3</v>
      </c>
      <c r="F830" t="str">
        <f>_xlfn.XLOOKUP(orders!C830,customers!A830:A2950,customers!B830:B2950,,0)</f>
        <v>Raymond Buch</v>
      </c>
      <c r="G830" t="str">
        <v>Consumer</v>
      </c>
      <c r="H830" t="str">
        <v>Nashville</v>
      </c>
      <c r="I830" t="str">
        <v>Tennessee</v>
      </c>
      <c r="J830" t="str">
        <v>South</v>
      </c>
      <c r="K830" t="str">
        <f>INDEX(products!$A$1:$G$2122,MATCH(orders!$D830,products!$A$1:$A$2122,0),MATCH(orders!K$1,products!$A$1:$G$1,0))</f>
        <v>Fur</v>
      </c>
      <c r="L830" s="3">
        <f>INDEX(products!$A$1:$G$2122,MATCH(orders!$D830,products!$A$1:$A$2122,0),MATCH(orders!L$1,products!$A$1:$G$1,0))</f>
        <v>18.649999999999999</v>
      </c>
      <c r="M830">
        <f>INDEX(products!$A$1:$G$2122,MATCH(orders!$D830,products!$A$1:$A$2122,0),MATCH(orders!M$1,products!$A$1:$G$1,0))</f>
        <v>0.2</v>
      </c>
      <c r="N830" s="3">
        <f t="shared" si="24"/>
        <v>44.76</v>
      </c>
      <c r="O830" t="str">
        <f t="shared" si="25"/>
        <v>Furnishings</v>
      </c>
    </row>
    <row r="831" spans="1:15" x14ac:dyDescent="0.55000000000000004">
      <c r="A831" t="s">
        <v>2623</v>
      </c>
      <c r="B831" s="2">
        <v>44511</v>
      </c>
      <c r="C831" t="s">
        <v>2624</v>
      </c>
      <c r="D831" t="s">
        <v>1177</v>
      </c>
      <c r="E831">
        <v>3</v>
      </c>
      <c r="F831" t="str">
        <f>_xlfn.XLOOKUP(orders!C831,customers!A831:A2951,customers!B831:B2951,,0)</f>
        <v>Emily Ducich</v>
      </c>
      <c r="G831" t="str">
        <v>Home Office</v>
      </c>
      <c r="H831" t="str">
        <v>Los Angeles</v>
      </c>
      <c r="I831" t="str">
        <v>California</v>
      </c>
      <c r="J831" t="str">
        <v>West</v>
      </c>
      <c r="K831" t="str">
        <f>INDEX(products!$A$1:$G$2122,MATCH(orders!$D831,products!$A$1:$A$2122,0),MATCH(orders!K$1,products!$A$1:$G$1,0))</f>
        <v>Fur</v>
      </c>
      <c r="L831" s="3">
        <f>INDEX(products!$A$1:$G$2122,MATCH(orders!$D831,products!$A$1:$A$2122,0),MATCH(orders!L$1,products!$A$1:$G$1,0))</f>
        <v>14.89</v>
      </c>
      <c r="M831">
        <f>INDEX(products!$A$1:$G$2122,MATCH(orders!$D831,products!$A$1:$A$2122,0),MATCH(orders!M$1,products!$A$1:$G$1,0))</f>
        <v>0</v>
      </c>
      <c r="N831" s="3">
        <f t="shared" si="24"/>
        <v>44.67</v>
      </c>
      <c r="O831" t="str">
        <f t="shared" si="25"/>
        <v>Furnishings</v>
      </c>
    </row>
    <row r="832" spans="1:15" x14ac:dyDescent="0.55000000000000004">
      <c r="A832" t="s">
        <v>2626</v>
      </c>
      <c r="B832" s="2">
        <v>44362</v>
      </c>
      <c r="C832" t="s">
        <v>2627</v>
      </c>
      <c r="D832" t="s">
        <v>69</v>
      </c>
      <c r="E832">
        <v>8</v>
      </c>
      <c r="F832" t="str">
        <f>_xlfn.XLOOKUP(orders!C832,customers!A832:A2952,customers!B832:B2952,,0)</f>
        <v>Janet Martin</v>
      </c>
      <c r="G832" t="str">
        <v>Consumer</v>
      </c>
      <c r="H832" t="str">
        <v>New York City</v>
      </c>
      <c r="I832" t="str">
        <v>New York</v>
      </c>
      <c r="J832" t="str">
        <v>East</v>
      </c>
      <c r="K832" t="str">
        <f>INDEX(products!$A$1:$G$2122,MATCH(orders!$D832,products!$A$1:$A$2122,0),MATCH(orders!K$1,products!$A$1:$G$1,0))</f>
        <v>Fur</v>
      </c>
      <c r="L832" s="3">
        <f>INDEX(products!$A$1:$G$2122,MATCH(orders!$D832,products!$A$1:$A$2122,0),MATCH(orders!L$1,products!$A$1:$G$1,0))</f>
        <v>51.75</v>
      </c>
      <c r="M832">
        <f>INDEX(products!$A$1:$G$2122,MATCH(orders!$D832,products!$A$1:$A$2122,0),MATCH(orders!M$1,products!$A$1:$G$1,0))</f>
        <v>0.2</v>
      </c>
      <c r="N832" s="3">
        <f t="shared" si="24"/>
        <v>331.20000000000005</v>
      </c>
      <c r="O832" t="str">
        <f t="shared" si="25"/>
        <v>Furnishings</v>
      </c>
    </row>
    <row r="833" spans="1:15" x14ac:dyDescent="0.55000000000000004">
      <c r="A833" t="s">
        <v>2629</v>
      </c>
      <c r="B833" s="2">
        <v>43888</v>
      </c>
      <c r="C833" t="s">
        <v>2630</v>
      </c>
      <c r="D833" t="s">
        <v>2632</v>
      </c>
      <c r="E833">
        <v>4</v>
      </c>
      <c r="F833" t="str">
        <f>_xlfn.XLOOKUP(orders!C833,customers!A833:A2953,customers!B833:B2953,,0)</f>
        <v>Eric Barreto</v>
      </c>
      <c r="G833" t="str">
        <v>Consumer</v>
      </c>
      <c r="H833" t="str">
        <v>Richmond</v>
      </c>
      <c r="I833" t="str">
        <v>Virginia</v>
      </c>
      <c r="J833" t="str">
        <v>South</v>
      </c>
      <c r="K833" t="str">
        <f>INDEX(products!$A$1:$G$2122,MATCH(orders!$D833,products!$A$1:$A$2122,0),MATCH(orders!K$1,products!$A$1:$G$1,0))</f>
        <v>Fur</v>
      </c>
      <c r="L833" s="3">
        <f>INDEX(products!$A$1:$G$2122,MATCH(orders!$D833,products!$A$1:$A$2122,0),MATCH(orders!L$1,products!$A$1:$G$1,0))</f>
        <v>9.98</v>
      </c>
      <c r="M833">
        <f>INDEX(products!$A$1:$G$2122,MATCH(orders!$D833,products!$A$1:$A$2122,0),MATCH(orders!M$1,products!$A$1:$G$1,0))</f>
        <v>0</v>
      </c>
      <c r="N833" s="3">
        <f t="shared" si="24"/>
        <v>39.92</v>
      </c>
      <c r="O833" t="str">
        <f t="shared" si="25"/>
        <v>Furnishings</v>
      </c>
    </row>
    <row r="834" spans="1:15" x14ac:dyDescent="0.55000000000000004">
      <c r="A834" t="s">
        <v>2634</v>
      </c>
      <c r="B834" s="2">
        <v>44305</v>
      </c>
      <c r="C834" t="s">
        <v>2635</v>
      </c>
      <c r="D834" t="s">
        <v>1222</v>
      </c>
      <c r="E834">
        <v>2</v>
      </c>
      <c r="F834" t="str">
        <f>_xlfn.XLOOKUP(orders!C834,customers!A834:A2954,customers!B834:B2954,,0)</f>
        <v>Tiffany House</v>
      </c>
      <c r="G834" t="str">
        <v>Corporate</v>
      </c>
      <c r="H834" t="str">
        <v>New York City</v>
      </c>
      <c r="I834" t="str">
        <v>New York</v>
      </c>
      <c r="J834" t="str">
        <v>East</v>
      </c>
      <c r="K834" t="str">
        <f>INDEX(products!$A$1:$G$2122,MATCH(orders!$D834,products!$A$1:$A$2122,0),MATCH(orders!K$1,products!$A$1:$G$1,0))</f>
        <v>Tab</v>
      </c>
      <c r="L834" s="3">
        <f>INDEX(products!$A$1:$G$2122,MATCH(orders!$D834,products!$A$1:$A$2122,0),MATCH(orders!L$1,products!$A$1:$G$1,0))</f>
        <v>44.43</v>
      </c>
      <c r="M834">
        <f>INDEX(products!$A$1:$G$2122,MATCH(orders!$D834,products!$A$1:$A$2122,0),MATCH(orders!M$1,products!$A$1:$G$1,0))</f>
        <v>0.5</v>
      </c>
      <c r="N834" s="3">
        <f t="shared" si="24"/>
        <v>44.43</v>
      </c>
      <c r="O834" t="str">
        <f t="shared" si="25"/>
        <v>Tables</v>
      </c>
    </row>
    <row r="835" spans="1:15" x14ac:dyDescent="0.55000000000000004">
      <c r="A835" t="s">
        <v>2637</v>
      </c>
      <c r="B835" s="2">
        <v>44771</v>
      </c>
      <c r="C835" t="s">
        <v>2638</v>
      </c>
      <c r="D835" t="s">
        <v>667</v>
      </c>
      <c r="E835">
        <v>3</v>
      </c>
      <c r="F835" t="str">
        <f>_xlfn.XLOOKUP(orders!C835,customers!A835:A2955,customers!B835:B2955,,0)</f>
        <v>Paul Lucas</v>
      </c>
      <c r="G835" t="str">
        <v>Home Office</v>
      </c>
      <c r="H835" t="str">
        <v>Seattle</v>
      </c>
      <c r="I835" t="str">
        <v>Washington</v>
      </c>
      <c r="J835" t="str">
        <v>West</v>
      </c>
      <c r="K835" t="str">
        <f>INDEX(products!$A$1:$G$2122,MATCH(orders!$D835,products!$A$1:$A$2122,0),MATCH(orders!K$1,products!$A$1:$G$1,0))</f>
        <v>Fur</v>
      </c>
      <c r="L835" s="3">
        <f>INDEX(products!$A$1:$G$2122,MATCH(orders!$D835,products!$A$1:$A$2122,0),MATCH(orders!L$1,products!$A$1:$G$1,0))</f>
        <v>7.5900000000000007</v>
      </c>
      <c r="M835">
        <f>INDEX(products!$A$1:$G$2122,MATCH(orders!$D835,products!$A$1:$A$2122,0),MATCH(orders!M$1,products!$A$1:$G$1,0))</f>
        <v>0.2</v>
      </c>
      <c r="N835" s="3">
        <f t="shared" ref="N835:N898" si="26">(L835*E835)*(1-M835)</f>
        <v>18.216000000000005</v>
      </c>
      <c r="O835" t="str">
        <f t="shared" ref="O835:O898" si="27">IF(K835="BkCs","Book Cases",IF(K835="Cha","Chairs",IF(K835="Tab","Tables",IF(K835="Fur","Furnishings"))))</f>
        <v>Furnishings</v>
      </c>
    </row>
    <row r="836" spans="1:15" x14ac:dyDescent="0.55000000000000004">
      <c r="A836" t="s">
        <v>2640</v>
      </c>
      <c r="B836" s="2">
        <v>43485</v>
      </c>
      <c r="C836" t="s">
        <v>2106</v>
      </c>
      <c r="D836" t="s">
        <v>96</v>
      </c>
      <c r="E836">
        <v>4</v>
      </c>
      <c r="F836" t="str">
        <f>_xlfn.XLOOKUP(orders!C836,customers!A836:A2956,customers!B836:B2956,,0)</f>
        <v>Christopher Conant</v>
      </c>
      <c r="G836" t="str">
        <v>Consumer</v>
      </c>
      <c r="H836" t="str">
        <v>Fayetteville</v>
      </c>
      <c r="I836" t="str">
        <v>North Carolina</v>
      </c>
      <c r="J836" t="str">
        <v>South</v>
      </c>
      <c r="K836" t="str">
        <f>INDEX(products!$A$1:$G$2122,MATCH(orders!$D836,products!$A$1:$A$2122,0),MATCH(orders!K$1,products!$A$1:$G$1,0))</f>
        <v>Cha</v>
      </c>
      <c r="L836" s="3">
        <f>INDEX(products!$A$1:$G$2122,MATCH(orders!$D836,products!$A$1:$A$2122,0),MATCH(orders!L$1,products!$A$1:$G$1,0))</f>
        <v>89.99</v>
      </c>
      <c r="M836">
        <f>INDEX(products!$A$1:$G$2122,MATCH(orders!$D836,products!$A$1:$A$2122,0),MATCH(orders!M$1,products!$A$1:$G$1,0))</f>
        <v>0</v>
      </c>
      <c r="N836" s="3">
        <f t="shared" si="26"/>
        <v>359.96</v>
      </c>
      <c r="O836" t="str">
        <f t="shared" si="27"/>
        <v>Chairs</v>
      </c>
    </row>
    <row r="837" spans="1:15" x14ac:dyDescent="0.55000000000000004">
      <c r="A837" t="s">
        <v>2641</v>
      </c>
      <c r="B837" s="2">
        <v>44613</v>
      </c>
      <c r="C837" t="s">
        <v>1304</v>
      </c>
      <c r="D837" t="s">
        <v>871</v>
      </c>
      <c r="E837">
        <v>3</v>
      </c>
      <c r="F837" t="str">
        <f>_xlfn.XLOOKUP(orders!C837,customers!A837:A2957,customers!B837:B2957,,0)</f>
        <v>Jessica Myrick</v>
      </c>
      <c r="G837" t="str">
        <v>Consumer</v>
      </c>
      <c r="H837" t="str">
        <v>Los Angeles</v>
      </c>
      <c r="I837" t="str">
        <v>California</v>
      </c>
      <c r="J837" t="str">
        <v>West</v>
      </c>
      <c r="K837" t="str">
        <f>INDEX(products!$A$1:$G$2122,MATCH(orders!$D837,products!$A$1:$A$2122,0),MATCH(orders!K$1,products!$A$1:$G$1,0))</f>
        <v>BkCs</v>
      </c>
      <c r="L837" s="3">
        <f>INDEX(products!$A$1:$G$2122,MATCH(orders!$D837,products!$A$1:$A$2122,0),MATCH(orders!L$1,products!$A$1:$G$1,0))</f>
        <v>100.98</v>
      </c>
      <c r="M837">
        <f>INDEX(products!$A$1:$G$2122,MATCH(orders!$D837,products!$A$1:$A$2122,0),MATCH(orders!M$1,products!$A$1:$G$1,0))</f>
        <v>0.2</v>
      </c>
      <c r="N837" s="3">
        <f t="shared" si="26"/>
        <v>242.352</v>
      </c>
      <c r="O837" t="str">
        <f t="shared" si="27"/>
        <v>Book Cases</v>
      </c>
    </row>
    <row r="838" spans="1:15" x14ac:dyDescent="0.55000000000000004">
      <c r="A838" t="s">
        <v>2642</v>
      </c>
      <c r="B838" s="2">
        <v>43954</v>
      </c>
      <c r="C838" t="s">
        <v>2643</v>
      </c>
      <c r="D838" t="s">
        <v>2645</v>
      </c>
      <c r="E838">
        <v>5</v>
      </c>
      <c r="F838" t="str">
        <f>_xlfn.XLOOKUP(orders!C838,customers!A838:A2958,customers!B838:B2958,,0)</f>
        <v>Charles Sheldon</v>
      </c>
      <c r="G838" t="str">
        <v>Corporate</v>
      </c>
      <c r="H838" t="str">
        <v>Columbia</v>
      </c>
      <c r="I838" t="str">
        <v>Tennessee</v>
      </c>
      <c r="J838" t="str">
        <v>South</v>
      </c>
      <c r="K838" t="str">
        <f>INDEX(products!$A$1:$G$2122,MATCH(orders!$D838,products!$A$1:$A$2122,0),MATCH(orders!K$1,products!$A$1:$G$1,0))</f>
        <v>Fur</v>
      </c>
      <c r="L838" s="3">
        <f>INDEX(products!$A$1:$G$2122,MATCH(orders!$D838,products!$A$1:$A$2122,0),MATCH(orders!L$1,products!$A$1:$G$1,0))</f>
        <v>19.78</v>
      </c>
      <c r="M838">
        <f>INDEX(products!$A$1:$G$2122,MATCH(orders!$D838,products!$A$1:$A$2122,0),MATCH(orders!M$1,products!$A$1:$G$1,0))</f>
        <v>0.2</v>
      </c>
      <c r="N838" s="3">
        <f t="shared" si="26"/>
        <v>79.12</v>
      </c>
      <c r="O838" t="str">
        <f t="shared" si="27"/>
        <v>Furnishings</v>
      </c>
    </row>
    <row r="839" spans="1:15" x14ac:dyDescent="0.55000000000000004">
      <c r="A839" t="s">
        <v>2647</v>
      </c>
      <c r="B839" s="2">
        <v>43545</v>
      </c>
      <c r="C839" t="s">
        <v>2648</v>
      </c>
      <c r="D839" t="s">
        <v>916</v>
      </c>
      <c r="E839">
        <v>2</v>
      </c>
      <c r="F839" t="str">
        <f>_xlfn.XLOOKUP(orders!C839,customers!A839:A2959,customers!B839:B2959,,0)</f>
        <v>Andy Reiter</v>
      </c>
      <c r="G839" t="str">
        <v>Consumer</v>
      </c>
      <c r="H839" t="str">
        <v>Woonsocket</v>
      </c>
      <c r="I839" t="str">
        <v>Rhode Island</v>
      </c>
      <c r="J839" t="str">
        <v>East</v>
      </c>
      <c r="K839" t="str">
        <f>INDEX(products!$A$1:$G$2122,MATCH(orders!$D839,products!$A$1:$A$2122,0),MATCH(orders!K$1,products!$A$1:$G$1,0))</f>
        <v>Fur</v>
      </c>
      <c r="L839" s="3">
        <f>INDEX(products!$A$1:$G$2122,MATCH(orders!$D839,products!$A$1:$A$2122,0),MATCH(orders!L$1,products!$A$1:$G$1,0))</f>
        <v>26.48</v>
      </c>
      <c r="M839">
        <f>INDEX(products!$A$1:$G$2122,MATCH(orders!$D839,products!$A$1:$A$2122,0),MATCH(orders!M$1,products!$A$1:$G$1,0))</f>
        <v>0.2</v>
      </c>
      <c r="N839" s="3">
        <f t="shared" si="26"/>
        <v>42.368000000000002</v>
      </c>
      <c r="O839" t="str">
        <f t="shared" si="27"/>
        <v>Furnishings</v>
      </c>
    </row>
    <row r="840" spans="1:15" x14ac:dyDescent="0.55000000000000004">
      <c r="A840" t="s">
        <v>2651</v>
      </c>
      <c r="B840" s="2">
        <v>43629</v>
      </c>
      <c r="C840" t="s">
        <v>2652</v>
      </c>
      <c r="D840" t="s">
        <v>916</v>
      </c>
      <c r="E840">
        <v>3</v>
      </c>
      <c r="F840" t="str">
        <f>_xlfn.XLOOKUP(orders!C840,customers!A840:A2960,customers!B840:B2960,,0)</f>
        <v>David Bremer</v>
      </c>
      <c r="G840" t="str">
        <v>Corporate</v>
      </c>
      <c r="H840" t="str">
        <v>Tampa</v>
      </c>
      <c r="I840" t="str">
        <v>Florida</v>
      </c>
      <c r="J840" t="str">
        <v>South</v>
      </c>
      <c r="K840" t="str">
        <f>INDEX(products!$A$1:$G$2122,MATCH(orders!$D840,products!$A$1:$A$2122,0),MATCH(orders!K$1,products!$A$1:$G$1,0))</f>
        <v>Fur</v>
      </c>
      <c r="L840" s="3">
        <f>INDEX(products!$A$1:$G$2122,MATCH(orders!$D840,products!$A$1:$A$2122,0),MATCH(orders!L$1,products!$A$1:$G$1,0))</f>
        <v>26.48</v>
      </c>
      <c r="M840">
        <f>INDEX(products!$A$1:$G$2122,MATCH(orders!$D840,products!$A$1:$A$2122,0),MATCH(orders!M$1,products!$A$1:$G$1,0))</f>
        <v>0.2</v>
      </c>
      <c r="N840" s="3">
        <f t="shared" si="26"/>
        <v>63.552</v>
      </c>
      <c r="O840" t="str">
        <f t="shared" si="27"/>
        <v>Furnishings</v>
      </c>
    </row>
    <row r="841" spans="1:15" x14ac:dyDescent="0.55000000000000004">
      <c r="A841" t="s">
        <v>2654</v>
      </c>
      <c r="B841" s="2">
        <v>43987</v>
      </c>
      <c r="C841" t="s">
        <v>2655</v>
      </c>
      <c r="D841" t="s">
        <v>2373</v>
      </c>
      <c r="E841">
        <v>3</v>
      </c>
      <c r="F841" t="str">
        <f>_xlfn.XLOOKUP(orders!C841,customers!A841:A2961,customers!B841:B2961,,0)</f>
        <v>Dana Kaydos</v>
      </c>
      <c r="G841" t="str">
        <v>Consumer</v>
      </c>
      <c r="H841" t="str">
        <v>Kenosha</v>
      </c>
      <c r="I841" t="str">
        <v>Wisconsin</v>
      </c>
      <c r="J841" t="str">
        <v>Central</v>
      </c>
      <c r="K841" t="str">
        <f>INDEX(products!$A$1:$G$2122,MATCH(orders!$D841,products!$A$1:$A$2122,0),MATCH(orders!K$1,products!$A$1:$G$1,0))</f>
        <v>BkCs</v>
      </c>
      <c r="L841" s="3">
        <f>INDEX(products!$A$1:$G$2122,MATCH(orders!$D841,products!$A$1:$A$2122,0),MATCH(orders!L$1,products!$A$1:$G$1,0))</f>
        <v>170.98000000000002</v>
      </c>
      <c r="M841">
        <f>INDEX(products!$A$1:$G$2122,MATCH(orders!$D841,products!$A$1:$A$2122,0),MATCH(orders!M$1,products!$A$1:$G$1,0))</f>
        <v>0.15</v>
      </c>
      <c r="N841" s="3">
        <f t="shared" si="26"/>
        <v>435.99900000000002</v>
      </c>
      <c r="O841" t="str">
        <f t="shared" si="27"/>
        <v>Book Cases</v>
      </c>
    </row>
    <row r="842" spans="1:15" x14ac:dyDescent="0.55000000000000004">
      <c r="A842" t="s">
        <v>2654</v>
      </c>
      <c r="B842" s="2">
        <v>43540</v>
      </c>
      <c r="C842" t="s">
        <v>2655</v>
      </c>
      <c r="D842" t="s">
        <v>1720</v>
      </c>
      <c r="E842">
        <v>7</v>
      </c>
      <c r="F842" t="str">
        <f>_xlfn.XLOOKUP(orders!C842,customers!A842:A2962,customers!B842:B2962,,0)</f>
        <v>Dana Kaydos</v>
      </c>
      <c r="G842" t="str">
        <v>Consumer</v>
      </c>
      <c r="H842" t="str">
        <v>Kenosha</v>
      </c>
      <c r="I842" t="str">
        <v>Wisconsin</v>
      </c>
      <c r="J842" t="str">
        <v>Central</v>
      </c>
      <c r="K842" t="str">
        <f>INDEX(products!$A$1:$G$2122,MATCH(orders!$D842,products!$A$1:$A$2122,0),MATCH(orders!K$1,products!$A$1:$G$1,0))</f>
        <v>Cha</v>
      </c>
      <c r="L842" s="3">
        <f>INDEX(products!$A$1:$G$2122,MATCH(orders!$D842,products!$A$1:$A$2122,0),MATCH(orders!L$1,products!$A$1:$G$1,0))</f>
        <v>122.99000000000001</v>
      </c>
      <c r="M842">
        <f>INDEX(products!$A$1:$G$2122,MATCH(orders!$D842,products!$A$1:$A$2122,0),MATCH(orders!M$1,products!$A$1:$G$1,0))</f>
        <v>0.1</v>
      </c>
      <c r="N842" s="3">
        <f t="shared" si="26"/>
        <v>774.8370000000001</v>
      </c>
      <c r="O842" t="str">
        <f t="shared" si="27"/>
        <v>Chairs</v>
      </c>
    </row>
    <row r="843" spans="1:15" x14ac:dyDescent="0.55000000000000004">
      <c r="A843" t="s">
        <v>2654</v>
      </c>
      <c r="B843" s="2">
        <v>44533</v>
      </c>
      <c r="C843" t="s">
        <v>2655</v>
      </c>
      <c r="D843" t="s">
        <v>1769</v>
      </c>
      <c r="E843">
        <v>6</v>
      </c>
      <c r="F843" t="str">
        <f>_xlfn.XLOOKUP(orders!C843,customers!A843:A2963,customers!B843:B2963,,0)</f>
        <v>Dana Kaydos</v>
      </c>
      <c r="G843" t="str">
        <v>Consumer</v>
      </c>
      <c r="H843" t="str">
        <v>Kenosha</v>
      </c>
      <c r="I843" t="str">
        <v>Wisconsin</v>
      </c>
      <c r="J843" t="str">
        <v>Central</v>
      </c>
      <c r="K843" t="str">
        <f>INDEX(products!$A$1:$G$2122,MATCH(orders!$D843,products!$A$1:$A$2122,0),MATCH(orders!K$1,products!$A$1:$G$1,0))</f>
        <v>Fur</v>
      </c>
      <c r="L843" s="3">
        <f>INDEX(products!$A$1:$G$2122,MATCH(orders!$D843,products!$A$1:$A$2122,0),MATCH(orders!L$1,products!$A$1:$G$1,0))</f>
        <v>62.18</v>
      </c>
      <c r="M843">
        <f>INDEX(products!$A$1:$G$2122,MATCH(orders!$D843,products!$A$1:$A$2122,0),MATCH(orders!M$1,products!$A$1:$G$1,0))</f>
        <v>0</v>
      </c>
      <c r="N843" s="3">
        <f t="shared" si="26"/>
        <v>373.08</v>
      </c>
      <c r="O843" t="str">
        <f t="shared" si="27"/>
        <v>Furnishings</v>
      </c>
    </row>
    <row r="844" spans="1:15" x14ac:dyDescent="0.55000000000000004">
      <c r="A844" t="s">
        <v>2658</v>
      </c>
      <c r="B844" s="2">
        <v>44751</v>
      </c>
      <c r="C844" t="s">
        <v>442</v>
      </c>
      <c r="D844" t="s">
        <v>323</v>
      </c>
      <c r="E844">
        <v>5</v>
      </c>
      <c r="F844" t="str">
        <f>_xlfn.XLOOKUP(orders!C844,customers!A844:A2964,customers!B844:B2964,,0)</f>
        <v>Michael Paige</v>
      </c>
      <c r="G844" t="str">
        <v>Corporate</v>
      </c>
      <c r="H844" t="str">
        <v>Lawrence</v>
      </c>
      <c r="I844" t="str">
        <v>Massachusetts</v>
      </c>
      <c r="J844" t="str">
        <v>East</v>
      </c>
      <c r="K844" t="str">
        <f>INDEX(products!$A$1:$G$2122,MATCH(orders!$D844,products!$A$1:$A$2122,0),MATCH(orders!K$1,products!$A$1:$G$1,0))</f>
        <v>BkCs</v>
      </c>
      <c r="L844" s="3">
        <f>INDEX(products!$A$1:$G$2122,MATCH(orders!$D844,products!$A$1:$A$2122,0),MATCH(orders!L$1,products!$A$1:$G$1,0))</f>
        <v>57.98</v>
      </c>
      <c r="M844">
        <f>INDEX(products!$A$1:$G$2122,MATCH(orders!$D844,products!$A$1:$A$2122,0),MATCH(orders!M$1,products!$A$1:$G$1,0))</f>
        <v>0.5</v>
      </c>
      <c r="N844" s="3">
        <f t="shared" si="26"/>
        <v>144.94999999999999</v>
      </c>
      <c r="O844" t="str">
        <f t="shared" si="27"/>
        <v>Book Cases</v>
      </c>
    </row>
    <row r="845" spans="1:15" x14ac:dyDescent="0.55000000000000004">
      <c r="A845" t="s">
        <v>2660</v>
      </c>
      <c r="B845" s="2">
        <v>43950</v>
      </c>
      <c r="C845" t="s">
        <v>2404</v>
      </c>
      <c r="D845" t="s">
        <v>1469</v>
      </c>
      <c r="E845">
        <v>11</v>
      </c>
      <c r="F845" t="str">
        <f>_xlfn.XLOOKUP(orders!C845,customers!A845:A2965,customers!B845:B2965,,0)</f>
        <v>Dean percer</v>
      </c>
      <c r="G845" t="str">
        <v>Home Office</v>
      </c>
      <c r="H845" t="str">
        <v>Charlotte</v>
      </c>
      <c r="I845" t="str">
        <v>North Carolina</v>
      </c>
      <c r="J845" t="str">
        <v>South</v>
      </c>
      <c r="K845" t="str">
        <f>INDEX(products!$A$1:$G$2122,MATCH(orders!$D845,products!$A$1:$A$2122,0),MATCH(orders!K$1,products!$A$1:$G$1,0))</f>
        <v>Fur</v>
      </c>
      <c r="L845" s="3">
        <f>INDEX(products!$A$1:$G$2122,MATCH(orders!$D845,products!$A$1:$A$2122,0),MATCH(orders!L$1,products!$A$1:$G$1,0))</f>
        <v>5.7700000000000005</v>
      </c>
      <c r="M845">
        <f>INDEX(products!$A$1:$G$2122,MATCH(orders!$D845,products!$A$1:$A$2122,0),MATCH(orders!M$1,products!$A$1:$G$1,0))</f>
        <v>0.6</v>
      </c>
      <c r="N845" s="3">
        <f t="shared" si="26"/>
        <v>25.388000000000005</v>
      </c>
      <c r="O845" t="str">
        <f t="shared" si="27"/>
        <v>Furnishings</v>
      </c>
    </row>
    <row r="846" spans="1:15" x14ac:dyDescent="0.55000000000000004">
      <c r="A846" t="s">
        <v>2661</v>
      </c>
      <c r="B846" s="2">
        <v>44588</v>
      </c>
      <c r="C846" t="s">
        <v>1125</v>
      </c>
      <c r="D846" t="s">
        <v>408</v>
      </c>
      <c r="E846">
        <v>3</v>
      </c>
      <c r="F846" t="str">
        <f>_xlfn.XLOOKUP(orders!C846,customers!A846:A2966,customers!B846:B2966,,0)</f>
        <v>Chris Cortes</v>
      </c>
      <c r="G846" t="str">
        <v>Consumer</v>
      </c>
      <c r="H846" t="str">
        <v>La Porte</v>
      </c>
      <c r="I846" t="str">
        <v>Indiana</v>
      </c>
      <c r="J846" t="str">
        <v>Central</v>
      </c>
      <c r="K846" t="str">
        <f>INDEX(products!$A$1:$G$2122,MATCH(orders!$D846,products!$A$1:$A$2122,0),MATCH(orders!K$1,products!$A$1:$G$1,0))</f>
        <v>Tab</v>
      </c>
      <c r="L846" s="3">
        <f>INDEX(products!$A$1:$G$2122,MATCH(orders!$D846,products!$A$1:$A$2122,0),MATCH(orders!L$1,products!$A$1:$G$1,0))</f>
        <v>303.76000000000005</v>
      </c>
      <c r="M846">
        <f>INDEX(products!$A$1:$G$2122,MATCH(orders!$D846,products!$A$1:$A$2122,0),MATCH(orders!M$1,products!$A$1:$G$1,0))</f>
        <v>0.3</v>
      </c>
      <c r="N846" s="3">
        <f t="shared" si="26"/>
        <v>637.89600000000007</v>
      </c>
      <c r="O846" t="str">
        <f t="shared" si="27"/>
        <v>Tables</v>
      </c>
    </row>
    <row r="847" spans="1:15" x14ac:dyDescent="0.55000000000000004">
      <c r="A847" t="s">
        <v>2662</v>
      </c>
      <c r="B847" s="2">
        <v>44240</v>
      </c>
      <c r="C847" t="s">
        <v>174</v>
      </c>
      <c r="D847" t="s">
        <v>2663</v>
      </c>
      <c r="E847">
        <v>11</v>
      </c>
      <c r="F847" t="str">
        <f>_xlfn.XLOOKUP(orders!C847,customers!A847:A2967,customers!B847:B2967,,0)</f>
        <v>Steven Cartwright</v>
      </c>
      <c r="G847" t="str">
        <v>Consumer</v>
      </c>
      <c r="H847" t="str">
        <v>Wilmington</v>
      </c>
      <c r="I847" t="str">
        <v>Delaware</v>
      </c>
      <c r="J847" t="str">
        <v>East</v>
      </c>
      <c r="K847" t="str">
        <f>INDEX(products!$A$1:$G$2122,MATCH(orders!$D847,products!$A$1:$A$2122,0),MATCH(orders!K$1,products!$A$1:$G$1,0))</f>
        <v>Fur</v>
      </c>
      <c r="L847" s="3">
        <f>INDEX(products!$A$1:$G$2122,MATCH(orders!$D847,products!$A$1:$A$2122,0),MATCH(orders!L$1,products!$A$1:$G$1,0))</f>
        <v>43.13</v>
      </c>
      <c r="M847">
        <f>INDEX(products!$A$1:$G$2122,MATCH(orders!$D847,products!$A$1:$A$2122,0),MATCH(orders!M$1,products!$A$1:$G$1,0))</f>
        <v>0</v>
      </c>
      <c r="N847" s="3">
        <f t="shared" si="26"/>
        <v>474.43</v>
      </c>
      <c r="O847" t="str">
        <f t="shared" si="27"/>
        <v>Furnishings</v>
      </c>
    </row>
    <row r="848" spans="1:15" x14ac:dyDescent="0.55000000000000004">
      <c r="A848" t="s">
        <v>2665</v>
      </c>
      <c r="B848" s="2">
        <v>44025</v>
      </c>
      <c r="C848" t="s">
        <v>2666</v>
      </c>
      <c r="D848" t="s">
        <v>231</v>
      </c>
      <c r="E848">
        <v>3</v>
      </c>
      <c r="F848" t="str">
        <f>_xlfn.XLOOKUP(orders!C848,customers!A848:A2968,customers!B848:B2968,,0)</f>
        <v>Anna Andreadi</v>
      </c>
      <c r="G848" t="str">
        <v>Consumer</v>
      </c>
      <c r="H848" t="str">
        <v>Chester</v>
      </c>
      <c r="I848" t="str">
        <v>Pennsylvania</v>
      </c>
      <c r="J848" t="str">
        <v>East</v>
      </c>
      <c r="K848" t="str">
        <f>INDEX(products!$A$1:$G$2122,MATCH(orders!$D848,products!$A$1:$A$2122,0),MATCH(orders!K$1,products!$A$1:$G$1,0))</f>
        <v>Cha</v>
      </c>
      <c r="L848" s="3">
        <f>INDEX(products!$A$1:$G$2122,MATCH(orders!$D848,products!$A$1:$A$2122,0),MATCH(orders!L$1,products!$A$1:$G$1,0))</f>
        <v>80.98</v>
      </c>
      <c r="M848">
        <f>INDEX(products!$A$1:$G$2122,MATCH(orders!$D848,products!$A$1:$A$2122,0),MATCH(orders!M$1,products!$A$1:$G$1,0))</f>
        <v>0.3</v>
      </c>
      <c r="N848" s="3">
        <f t="shared" si="26"/>
        <v>170.05799999999999</v>
      </c>
      <c r="O848" t="str">
        <f t="shared" si="27"/>
        <v>Chairs</v>
      </c>
    </row>
    <row r="849" spans="1:15" x14ac:dyDescent="0.55000000000000004">
      <c r="A849" t="s">
        <v>2665</v>
      </c>
      <c r="B849" s="2">
        <v>43902</v>
      </c>
      <c r="C849" t="s">
        <v>2666</v>
      </c>
      <c r="D849" t="s">
        <v>29</v>
      </c>
      <c r="E849">
        <v>5</v>
      </c>
      <c r="F849" t="str">
        <f>_xlfn.XLOOKUP(orders!C849,customers!A849:A2969,customers!B849:B2969,,0)</f>
        <v>Anna Andreadi</v>
      </c>
      <c r="G849" t="str">
        <v>Consumer</v>
      </c>
      <c r="H849" t="str">
        <v>Chester</v>
      </c>
      <c r="I849" t="str">
        <v>Pennsylvania</v>
      </c>
      <c r="J849" t="str">
        <v>East</v>
      </c>
      <c r="K849" t="str">
        <f>INDEX(products!$A$1:$G$2122,MATCH(orders!$D849,products!$A$1:$A$2122,0),MATCH(orders!K$1,products!$A$1:$G$1,0))</f>
        <v>Cha</v>
      </c>
      <c r="L849" s="3">
        <f>INDEX(products!$A$1:$G$2122,MATCH(orders!$D849,products!$A$1:$A$2122,0),MATCH(orders!L$1,products!$A$1:$G$1,0))</f>
        <v>243.98000000000002</v>
      </c>
      <c r="M849">
        <f>INDEX(products!$A$1:$G$2122,MATCH(orders!$D849,products!$A$1:$A$2122,0),MATCH(orders!M$1,products!$A$1:$G$1,0))</f>
        <v>0</v>
      </c>
      <c r="N849" s="3">
        <f t="shared" si="26"/>
        <v>1219.9000000000001</v>
      </c>
      <c r="O849" t="str">
        <f t="shared" si="27"/>
        <v>Chairs</v>
      </c>
    </row>
    <row r="850" spans="1:15" x14ac:dyDescent="0.55000000000000004">
      <c r="A850" t="s">
        <v>2668</v>
      </c>
      <c r="B850" s="2">
        <v>43955</v>
      </c>
      <c r="C850" t="s">
        <v>2669</v>
      </c>
      <c r="D850" t="s">
        <v>1609</v>
      </c>
      <c r="E850">
        <v>5</v>
      </c>
      <c r="F850" t="str">
        <f>_xlfn.XLOOKUP(orders!C850,customers!A850:A2970,customers!B850:B2970,,0)</f>
        <v>Jack O'Briant</v>
      </c>
      <c r="G850" t="str">
        <v>Corporate</v>
      </c>
      <c r="H850" t="str">
        <v>San Francisco</v>
      </c>
      <c r="I850" t="str">
        <v>California</v>
      </c>
      <c r="J850" t="str">
        <v>West</v>
      </c>
      <c r="K850" t="str">
        <f>INDEX(products!$A$1:$G$2122,MATCH(orders!$D850,products!$A$1:$A$2122,0),MATCH(orders!K$1,products!$A$1:$G$1,0))</f>
        <v>BkCs</v>
      </c>
      <c r="L850" s="3">
        <f>INDEX(products!$A$1:$G$2122,MATCH(orders!$D850,products!$A$1:$A$2122,0),MATCH(orders!L$1,products!$A$1:$G$1,0))</f>
        <v>130.98000000000002</v>
      </c>
      <c r="M850">
        <f>INDEX(products!$A$1:$G$2122,MATCH(orders!$D850,products!$A$1:$A$2122,0),MATCH(orders!M$1,products!$A$1:$G$1,0))</f>
        <v>0.3</v>
      </c>
      <c r="N850" s="3">
        <f t="shared" si="26"/>
        <v>458.43</v>
      </c>
      <c r="O850" t="str">
        <f t="shared" si="27"/>
        <v>Book Cases</v>
      </c>
    </row>
    <row r="851" spans="1:15" x14ac:dyDescent="0.55000000000000004">
      <c r="A851" t="s">
        <v>2671</v>
      </c>
      <c r="B851" s="2">
        <v>44289</v>
      </c>
      <c r="C851" t="s">
        <v>2278</v>
      </c>
      <c r="D851" t="s">
        <v>1865</v>
      </c>
      <c r="E851">
        <v>4</v>
      </c>
      <c r="F851" t="str">
        <f>_xlfn.XLOOKUP(orders!C851,customers!A851:A2971,customers!B851:B2971,,0)</f>
        <v>Christine Sundaresam</v>
      </c>
      <c r="G851" t="str">
        <v>Consumer</v>
      </c>
      <c r="H851" t="str">
        <v>New York City</v>
      </c>
      <c r="I851" t="str">
        <v>New York</v>
      </c>
      <c r="J851" t="str">
        <v>East</v>
      </c>
      <c r="K851" t="str">
        <f>INDEX(products!$A$1:$G$2122,MATCH(orders!$D851,products!$A$1:$A$2122,0),MATCH(orders!K$1,products!$A$1:$G$1,0))</f>
        <v>Cha</v>
      </c>
      <c r="L851" s="3">
        <f>INDEX(products!$A$1:$G$2122,MATCH(orders!$D851,products!$A$1:$A$2122,0),MATCH(orders!L$1,products!$A$1:$G$1,0))</f>
        <v>58.220000000000006</v>
      </c>
      <c r="M851">
        <f>INDEX(products!$A$1:$G$2122,MATCH(orders!$D851,products!$A$1:$A$2122,0),MATCH(orders!M$1,products!$A$1:$G$1,0))</f>
        <v>0.1</v>
      </c>
      <c r="N851" s="3">
        <f t="shared" si="26"/>
        <v>209.59200000000001</v>
      </c>
      <c r="O851" t="str">
        <f t="shared" si="27"/>
        <v>Chairs</v>
      </c>
    </row>
    <row r="852" spans="1:15" x14ac:dyDescent="0.55000000000000004">
      <c r="A852" t="s">
        <v>2672</v>
      </c>
      <c r="B852" s="2">
        <v>44713</v>
      </c>
      <c r="C852" t="s">
        <v>760</v>
      </c>
      <c r="D852" t="s">
        <v>2210</v>
      </c>
      <c r="E852">
        <v>5</v>
      </c>
      <c r="F852" t="str">
        <f>_xlfn.XLOOKUP(orders!C852,customers!A852:A2972,customers!B852:B2972,,0)</f>
        <v>Anthony Johnson</v>
      </c>
      <c r="G852" t="str">
        <v>Corporate</v>
      </c>
      <c r="H852" t="str">
        <v>Saint Petersburg</v>
      </c>
      <c r="I852" t="str">
        <v>Florida</v>
      </c>
      <c r="J852" t="str">
        <v>South</v>
      </c>
      <c r="K852" t="str">
        <f>INDEX(products!$A$1:$G$2122,MATCH(orders!$D852,products!$A$1:$A$2122,0),MATCH(orders!K$1,products!$A$1:$G$1,0))</f>
        <v>Fur</v>
      </c>
      <c r="L852" s="3">
        <f>INDEX(products!$A$1:$G$2122,MATCH(orders!$D852,products!$A$1:$A$2122,0),MATCH(orders!L$1,products!$A$1:$G$1,0))</f>
        <v>4.9800000000000004</v>
      </c>
      <c r="M852">
        <f>INDEX(products!$A$1:$G$2122,MATCH(orders!$D852,products!$A$1:$A$2122,0),MATCH(orders!M$1,products!$A$1:$G$1,0))</f>
        <v>0.2</v>
      </c>
      <c r="N852" s="3">
        <f t="shared" si="26"/>
        <v>19.920000000000002</v>
      </c>
      <c r="O852" t="str">
        <f t="shared" si="27"/>
        <v>Furnishings</v>
      </c>
    </row>
    <row r="853" spans="1:15" x14ac:dyDescent="0.55000000000000004">
      <c r="A853" t="s">
        <v>2672</v>
      </c>
      <c r="B853" s="2">
        <v>44241</v>
      </c>
      <c r="C853" t="s">
        <v>760</v>
      </c>
      <c r="D853" t="s">
        <v>2382</v>
      </c>
      <c r="E853">
        <v>6</v>
      </c>
      <c r="F853" t="str">
        <f>_xlfn.XLOOKUP(orders!C853,customers!A853:A2973,customers!B853:B2973,,0)</f>
        <v>Anthony Johnson</v>
      </c>
      <c r="G853" t="str">
        <v>Corporate</v>
      </c>
      <c r="H853" t="str">
        <v>Saint Petersburg</v>
      </c>
      <c r="I853" t="str">
        <v>Florida</v>
      </c>
      <c r="J853" t="str">
        <v>South</v>
      </c>
      <c r="K853" t="str">
        <f>INDEX(products!$A$1:$G$2122,MATCH(orders!$D853,products!$A$1:$A$2122,0),MATCH(orders!K$1,products!$A$1:$G$1,0))</f>
        <v>Fur</v>
      </c>
      <c r="L853" s="3">
        <f>INDEX(products!$A$1:$G$2122,MATCH(orders!$D853,products!$A$1:$A$2122,0),MATCH(orders!L$1,products!$A$1:$G$1,0))</f>
        <v>11.76</v>
      </c>
      <c r="M853">
        <f>INDEX(products!$A$1:$G$2122,MATCH(orders!$D853,products!$A$1:$A$2122,0),MATCH(orders!M$1,products!$A$1:$G$1,0))</f>
        <v>0</v>
      </c>
      <c r="N853" s="3">
        <f t="shared" si="26"/>
        <v>70.56</v>
      </c>
      <c r="O853" t="str">
        <f t="shared" si="27"/>
        <v>Furnishings</v>
      </c>
    </row>
    <row r="854" spans="1:15" x14ac:dyDescent="0.55000000000000004">
      <c r="A854" t="s">
        <v>2673</v>
      </c>
      <c r="B854" s="2">
        <v>44543</v>
      </c>
      <c r="C854" t="s">
        <v>2184</v>
      </c>
      <c r="D854" t="s">
        <v>613</v>
      </c>
      <c r="E854">
        <v>5</v>
      </c>
      <c r="F854" t="str">
        <f>_xlfn.XLOOKUP(orders!C854,customers!A854:A2974,customers!B854:B2974,,0)</f>
        <v>Jill Fjeld</v>
      </c>
      <c r="G854" t="str">
        <v>Consumer</v>
      </c>
      <c r="H854" t="str">
        <v>Fayetteville</v>
      </c>
      <c r="I854" t="str">
        <v>North Carolina</v>
      </c>
      <c r="J854" t="str">
        <v>South</v>
      </c>
      <c r="K854" t="str">
        <f>INDEX(products!$A$1:$G$2122,MATCH(orders!$D854,products!$A$1:$A$2122,0),MATCH(orders!K$1,products!$A$1:$G$1,0))</f>
        <v>Fur</v>
      </c>
      <c r="L854" s="3">
        <f>INDEX(products!$A$1:$G$2122,MATCH(orders!$D854,products!$A$1:$A$2122,0),MATCH(orders!L$1,products!$A$1:$G$1,0))</f>
        <v>40.97</v>
      </c>
      <c r="M854">
        <f>INDEX(products!$A$1:$G$2122,MATCH(orders!$D854,products!$A$1:$A$2122,0),MATCH(orders!M$1,products!$A$1:$G$1,0))</f>
        <v>0</v>
      </c>
      <c r="N854" s="3">
        <f t="shared" si="26"/>
        <v>204.85</v>
      </c>
      <c r="O854" t="str">
        <f t="shared" si="27"/>
        <v>Furnishings</v>
      </c>
    </row>
    <row r="855" spans="1:15" x14ac:dyDescent="0.55000000000000004">
      <c r="A855" t="s">
        <v>2674</v>
      </c>
      <c r="B855" s="2">
        <v>43868</v>
      </c>
      <c r="C855" t="s">
        <v>2675</v>
      </c>
      <c r="D855" t="s">
        <v>893</v>
      </c>
      <c r="E855">
        <v>3</v>
      </c>
      <c r="F855" t="str">
        <f>_xlfn.XLOOKUP(orders!C855,customers!A855:A2975,customers!B855:B2975,,0)</f>
        <v>George Ashbrook</v>
      </c>
      <c r="G855" t="str">
        <v>Consumer</v>
      </c>
      <c r="H855" t="str">
        <v>New York City</v>
      </c>
      <c r="I855" t="str">
        <v>New York</v>
      </c>
      <c r="J855" t="str">
        <v>East</v>
      </c>
      <c r="K855" t="str">
        <f>INDEX(products!$A$1:$G$2122,MATCH(orders!$D855,products!$A$1:$A$2122,0),MATCH(orders!K$1,products!$A$1:$G$1,0))</f>
        <v>Fur</v>
      </c>
      <c r="L855" s="3">
        <f>INDEX(products!$A$1:$G$2122,MATCH(orders!$D855,products!$A$1:$A$2122,0),MATCH(orders!L$1,products!$A$1:$G$1,0))</f>
        <v>92.230000000000018</v>
      </c>
      <c r="M855">
        <f>INDEX(products!$A$1:$G$2122,MATCH(orders!$D855,products!$A$1:$A$2122,0),MATCH(orders!M$1,products!$A$1:$G$1,0))</f>
        <v>0.2</v>
      </c>
      <c r="N855" s="3">
        <f t="shared" si="26"/>
        <v>221.35200000000006</v>
      </c>
      <c r="O855" t="str">
        <f t="shared" si="27"/>
        <v>Furnishings</v>
      </c>
    </row>
    <row r="856" spans="1:15" x14ac:dyDescent="0.55000000000000004">
      <c r="A856" t="s">
        <v>2674</v>
      </c>
      <c r="B856" s="2">
        <v>44235</v>
      </c>
      <c r="C856" t="s">
        <v>2675</v>
      </c>
      <c r="D856" t="s">
        <v>331</v>
      </c>
      <c r="E856">
        <v>2</v>
      </c>
      <c r="F856" t="str">
        <f>_xlfn.XLOOKUP(orders!C856,customers!A856:A2976,customers!B856:B2976,,0)</f>
        <v>George Ashbrook</v>
      </c>
      <c r="G856" t="str">
        <v>Consumer</v>
      </c>
      <c r="H856" t="str">
        <v>New York City</v>
      </c>
      <c r="I856" t="str">
        <v>New York</v>
      </c>
      <c r="J856" t="str">
        <v>East</v>
      </c>
      <c r="K856" t="str">
        <f>INDEX(products!$A$1:$G$2122,MATCH(orders!$D856,products!$A$1:$A$2122,0),MATCH(orders!K$1,products!$A$1:$G$1,0))</f>
        <v>Cha</v>
      </c>
      <c r="L856" s="3">
        <f>INDEX(products!$A$1:$G$2122,MATCH(orders!$D856,products!$A$1:$A$2122,0),MATCH(orders!L$1,products!$A$1:$G$1,0))</f>
        <v>95.98</v>
      </c>
      <c r="M856">
        <f>INDEX(products!$A$1:$G$2122,MATCH(orders!$D856,products!$A$1:$A$2122,0),MATCH(orders!M$1,products!$A$1:$G$1,0))</f>
        <v>0.2</v>
      </c>
      <c r="N856" s="3">
        <f t="shared" si="26"/>
        <v>153.56800000000001</v>
      </c>
      <c r="O856" t="str">
        <f t="shared" si="27"/>
        <v>Chairs</v>
      </c>
    </row>
    <row r="857" spans="1:15" x14ac:dyDescent="0.55000000000000004">
      <c r="A857" t="s">
        <v>2677</v>
      </c>
      <c r="B857" s="2">
        <v>44054</v>
      </c>
      <c r="C857" t="s">
        <v>2318</v>
      </c>
      <c r="D857" t="s">
        <v>1534</v>
      </c>
      <c r="E857">
        <v>2</v>
      </c>
      <c r="F857" t="str">
        <f>_xlfn.XLOOKUP(orders!C857,customers!A857:A2977,customers!B857:B2977,,0)</f>
        <v>Suzanne McNair</v>
      </c>
      <c r="G857" t="str">
        <v>Corporate</v>
      </c>
      <c r="H857" t="str">
        <v>New York City</v>
      </c>
      <c r="I857" t="str">
        <v>New York</v>
      </c>
      <c r="J857" t="str">
        <v>East</v>
      </c>
      <c r="K857" t="str">
        <f>INDEX(products!$A$1:$G$2122,MATCH(orders!$D857,products!$A$1:$A$2122,0),MATCH(orders!K$1,products!$A$1:$G$1,0))</f>
        <v>Tab</v>
      </c>
      <c r="L857" s="3">
        <f>INDEX(products!$A$1:$G$2122,MATCH(orders!$D857,products!$A$1:$A$2122,0),MATCH(orders!L$1,products!$A$1:$G$1,0))</f>
        <v>341.06</v>
      </c>
      <c r="M857">
        <f>INDEX(products!$A$1:$G$2122,MATCH(orders!$D857,products!$A$1:$A$2122,0),MATCH(orders!M$1,products!$A$1:$G$1,0))</f>
        <v>0.2</v>
      </c>
      <c r="N857" s="3">
        <f t="shared" si="26"/>
        <v>545.69600000000003</v>
      </c>
      <c r="O857" t="str">
        <f t="shared" si="27"/>
        <v>Tables</v>
      </c>
    </row>
    <row r="858" spans="1:15" x14ac:dyDescent="0.55000000000000004">
      <c r="A858" t="s">
        <v>2677</v>
      </c>
      <c r="B858" s="2">
        <v>44114</v>
      </c>
      <c r="C858" t="s">
        <v>2318</v>
      </c>
      <c r="D858" t="s">
        <v>1013</v>
      </c>
      <c r="E858">
        <v>1</v>
      </c>
      <c r="F858" t="str">
        <f>_xlfn.XLOOKUP(orders!C858,customers!A858:A2978,customers!B858:B2978,,0)</f>
        <v>Suzanne McNair</v>
      </c>
      <c r="G858" t="str">
        <v>Corporate</v>
      </c>
      <c r="H858" t="str">
        <v>New York City</v>
      </c>
      <c r="I858" t="str">
        <v>New York</v>
      </c>
      <c r="J858" t="str">
        <v>East</v>
      </c>
      <c r="K858" t="str">
        <f>INDEX(products!$A$1:$G$2122,MATCH(orders!$D858,products!$A$1:$A$2122,0),MATCH(orders!K$1,products!$A$1:$G$1,0))</f>
        <v>Tab</v>
      </c>
      <c r="L858" s="3">
        <f>INDEX(products!$A$1:$G$2122,MATCH(orders!$D858,products!$A$1:$A$2122,0),MATCH(orders!L$1,products!$A$1:$G$1,0))</f>
        <v>111.96</v>
      </c>
      <c r="M858">
        <f>INDEX(products!$A$1:$G$2122,MATCH(orders!$D858,products!$A$1:$A$2122,0),MATCH(orders!M$1,products!$A$1:$G$1,0))</f>
        <v>0.2</v>
      </c>
      <c r="N858" s="3">
        <f t="shared" si="26"/>
        <v>89.567999999999998</v>
      </c>
      <c r="O858" t="str">
        <f t="shared" si="27"/>
        <v>Tables</v>
      </c>
    </row>
    <row r="859" spans="1:15" x14ac:dyDescent="0.55000000000000004">
      <c r="A859" t="s">
        <v>2678</v>
      </c>
      <c r="B859" s="2">
        <v>44114</v>
      </c>
      <c r="C859" t="s">
        <v>198</v>
      </c>
      <c r="D859" t="s">
        <v>553</v>
      </c>
      <c r="E859">
        <v>3</v>
      </c>
      <c r="F859" t="str">
        <f>_xlfn.XLOOKUP(orders!C859,customers!A859:A2979,customers!B859:B2979,,0)</f>
        <v>Lena Creighton</v>
      </c>
      <c r="G859" t="str">
        <v>Consumer</v>
      </c>
      <c r="H859" t="str">
        <v>Roseville</v>
      </c>
      <c r="I859" t="str">
        <v>California</v>
      </c>
      <c r="J859" t="str">
        <v>West</v>
      </c>
      <c r="K859" t="str">
        <f>INDEX(products!$A$1:$G$2122,MATCH(orders!$D859,products!$A$1:$A$2122,0),MATCH(orders!K$1,products!$A$1:$G$1,0))</f>
        <v>Cha</v>
      </c>
      <c r="L859" s="3">
        <f>INDEX(products!$A$1:$G$2122,MATCH(orders!$D859,products!$A$1:$A$2122,0),MATCH(orders!L$1,products!$A$1:$G$1,0))</f>
        <v>238.4</v>
      </c>
      <c r="M859">
        <f>INDEX(products!$A$1:$G$2122,MATCH(orders!$D859,products!$A$1:$A$2122,0),MATCH(orders!M$1,products!$A$1:$G$1,0))</f>
        <v>0.2</v>
      </c>
      <c r="N859" s="3">
        <f t="shared" si="26"/>
        <v>572.16000000000008</v>
      </c>
      <c r="O859" t="str">
        <f t="shared" si="27"/>
        <v>Chairs</v>
      </c>
    </row>
    <row r="860" spans="1:15" x14ac:dyDescent="0.55000000000000004">
      <c r="A860" t="s">
        <v>2679</v>
      </c>
      <c r="B860" s="2">
        <v>44173</v>
      </c>
      <c r="C860" t="s">
        <v>2271</v>
      </c>
      <c r="D860" t="s">
        <v>1449</v>
      </c>
      <c r="E860">
        <v>2</v>
      </c>
      <c r="F860" t="str">
        <f>_xlfn.XLOOKUP(orders!C860,customers!A860:A2980,customers!B860:B2980,,0)</f>
        <v>Tom Prescott</v>
      </c>
      <c r="G860" t="str">
        <v>Consumer</v>
      </c>
      <c r="H860" t="str">
        <v>Houston</v>
      </c>
      <c r="I860" t="str">
        <v>Texas</v>
      </c>
      <c r="J860" t="str">
        <v>Central</v>
      </c>
      <c r="K860" t="str">
        <f>INDEX(products!$A$1:$G$2122,MATCH(orders!$D860,products!$A$1:$A$2122,0),MATCH(orders!K$1,products!$A$1:$G$1,0))</f>
        <v>BkCs</v>
      </c>
      <c r="L860" s="3">
        <f>INDEX(products!$A$1:$G$2122,MATCH(orders!$D860,products!$A$1:$A$2122,0),MATCH(orders!L$1,products!$A$1:$G$1,0))</f>
        <v>114.98</v>
      </c>
      <c r="M860">
        <f>INDEX(products!$A$1:$G$2122,MATCH(orders!$D860,products!$A$1:$A$2122,0),MATCH(orders!M$1,products!$A$1:$G$1,0))</f>
        <v>0.15</v>
      </c>
      <c r="N860" s="3">
        <f t="shared" si="26"/>
        <v>195.46600000000001</v>
      </c>
      <c r="O860" t="str">
        <f t="shared" si="27"/>
        <v>Book Cases</v>
      </c>
    </row>
    <row r="861" spans="1:15" x14ac:dyDescent="0.55000000000000004">
      <c r="A861" t="s">
        <v>2680</v>
      </c>
      <c r="B861" s="2">
        <v>43573</v>
      </c>
      <c r="C861" t="s">
        <v>2655</v>
      </c>
      <c r="D861" t="s">
        <v>678</v>
      </c>
      <c r="E861">
        <v>4</v>
      </c>
      <c r="F861" t="str">
        <f>_xlfn.XLOOKUP(orders!C861,customers!A861:A2981,customers!B861:B2981,,0)</f>
        <v>Dana Kaydos</v>
      </c>
      <c r="G861" t="str">
        <v>Consumer</v>
      </c>
      <c r="H861" t="str">
        <v>Kenosha</v>
      </c>
      <c r="I861" t="str">
        <v>Wisconsin</v>
      </c>
      <c r="J861" t="str">
        <v>Central</v>
      </c>
      <c r="K861" t="str">
        <f>INDEX(products!$A$1:$G$2122,MATCH(orders!$D861,products!$A$1:$A$2122,0),MATCH(orders!K$1,products!$A$1:$G$1,0))</f>
        <v>Fur</v>
      </c>
      <c r="L861" s="3">
        <f>INDEX(products!$A$1:$G$2122,MATCH(orders!$D861,products!$A$1:$A$2122,0),MATCH(orders!L$1,products!$A$1:$G$1,0))</f>
        <v>68.77</v>
      </c>
      <c r="M861">
        <f>INDEX(products!$A$1:$G$2122,MATCH(orders!$D861,products!$A$1:$A$2122,0),MATCH(orders!M$1,products!$A$1:$G$1,0))</f>
        <v>0.6</v>
      </c>
      <c r="N861" s="3">
        <f t="shared" si="26"/>
        <v>110.032</v>
      </c>
      <c r="O861" t="str">
        <f t="shared" si="27"/>
        <v>Furnishings</v>
      </c>
    </row>
    <row r="862" spans="1:15" x14ac:dyDescent="0.55000000000000004">
      <c r="A862" t="s">
        <v>2680</v>
      </c>
      <c r="B862" s="2">
        <v>44200</v>
      </c>
      <c r="C862" t="s">
        <v>2655</v>
      </c>
      <c r="D862" t="s">
        <v>1364</v>
      </c>
      <c r="E862">
        <v>4</v>
      </c>
      <c r="F862" t="str">
        <f>_xlfn.XLOOKUP(orders!C862,customers!A862:A2982,customers!B862:B2982,,0)</f>
        <v>Dana Kaydos</v>
      </c>
      <c r="G862" t="str">
        <v>Consumer</v>
      </c>
      <c r="H862" t="str">
        <v>Kenosha</v>
      </c>
      <c r="I862" t="str">
        <v>Wisconsin</v>
      </c>
      <c r="J862" t="str">
        <v>Central</v>
      </c>
      <c r="K862" t="str">
        <f>INDEX(products!$A$1:$G$2122,MATCH(orders!$D862,products!$A$1:$A$2122,0),MATCH(orders!K$1,products!$A$1:$G$1,0))</f>
        <v>Fur</v>
      </c>
      <c r="L862" s="3">
        <f>INDEX(products!$A$1:$G$2122,MATCH(orders!$D862,products!$A$1:$A$2122,0),MATCH(orders!L$1,products!$A$1:$G$1,0))</f>
        <v>105.98</v>
      </c>
      <c r="M862">
        <f>INDEX(products!$A$1:$G$2122,MATCH(orders!$D862,products!$A$1:$A$2122,0),MATCH(orders!M$1,products!$A$1:$G$1,0))</f>
        <v>0</v>
      </c>
      <c r="N862" s="3">
        <f t="shared" si="26"/>
        <v>423.92</v>
      </c>
      <c r="O862" t="str">
        <f t="shared" si="27"/>
        <v>Furnishings</v>
      </c>
    </row>
    <row r="863" spans="1:15" x14ac:dyDescent="0.55000000000000004">
      <c r="A863" t="s">
        <v>2682</v>
      </c>
      <c r="B863" s="2">
        <v>43534</v>
      </c>
      <c r="C863" t="s">
        <v>2683</v>
      </c>
      <c r="D863" t="s">
        <v>2685</v>
      </c>
      <c r="E863">
        <v>9</v>
      </c>
      <c r="F863" t="str">
        <f>_xlfn.XLOOKUP(orders!C863,customers!A863:A2983,customers!B863:B2983,,0)</f>
        <v>Lena Hernandez</v>
      </c>
      <c r="G863" t="str">
        <v>Consumer</v>
      </c>
      <c r="H863" t="str">
        <v>Jonesboro</v>
      </c>
      <c r="I863" t="str">
        <v>Arkansas</v>
      </c>
      <c r="J863" t="str">
        <v>South</v>
      </c>
      <c r="K863" t="str">
        <f>INDEX(products!$A$1:$G$2122,MATCH(orders!$D863,products!$A$1:$A$2122,0),MATCH(orders!K$1,products!$A$1:$G$1,0))</f>
        <v>BkCs</v>
      </c>
      <c r="L863" s="3">
        <f>INDEX(products!$A$1:$G$2122,MATCH(orders!$D863,products!$A$1:$A$2122,0),MATCH(orders!L$1,products!$A$1:$G$1,0))</f>
        <v>70.98</v>
      </c>
      <c r="M863">
        <f>INDEX(products!$A$1:$G$2122,MATCH(orders!$D863,products!$A$1:$A$2122,0),MATCH(orders!M$1,products!$A$1:$G$1,0))</f>
        <v>0</v>
      </c>
      <c r="N863" s="3">
        <f t="shared" si="26"/>
        <v>638.82000000000005</v>
      </c>
      <c r="O863" t="str">
        <f t="shared" si="27"/>
        <v>Book Cases</v>
      </c>
    </row>
    <row r="864" spans="1:15" x14ac:dyDescent="0.55000000000000004">
      <c r="A864" t="s">
        <v>2687</v>
      </c>
      <c r="B864" s="2">
        <v>43798</v>
      </c>
      <c r="C864" t="s">
        <v>644</v>
      </c>
      <c r="D864" t="s">
        <v>900</v>
      </c>
      <c r="E864">
        <v>2</v>
      </c>
      <c r="F864" t="str">
        <f>_xlfn.XLOOKUP(orders!C864,customers!A864:A2984,customers!B864:B2984,,0)</f>
        <v>Rick Bensley</v>
      </c>
      <c r="G864" t="str">
        <v>Home Office</v>
      </c>
      <c r="H864" t="str">
        <v>Vallejo</v>
      </c>
      <c r="I864" t="str">
        <v>California</v>
      </c>
      <c r="J864" t="str">
        <v>West</v>
      </c>
      <c r="K864" t="str">
        <f>INDEX(products!$A$1:$G$2122,MATCH(orders!$D864,products!$A$1:$A$2122,0),MATCH(orders!K$1,products!$A$1:$G$1,0))</f>
        <v>Fur</v>
      </c>
      <c r="L864" s="3">
        <f>INDEX(products!$A$1:$G$2122,MATCH(orders!$D864,products!$A$1:$A$2122,0),MATCH(orders!L$1,products!$A$1:$G$1,0))</f>
        <v>7.9600000000000009</v>
      </c>
      <c r="M864">
        <f>INDEX(products!$A$1:$G$2122,MATCH(orders!$D864,products!$A$1:$A$2122,0),MATCH(orders!M$1,products!$A$1:$G$1,0))</f>
        <v>0.2</v>
      </c>
      <c r="N864" s="3">
        <f t="shared" si="26"/>
        <v>12.736000000000002</v>
      </c>
      <c r="O864" t="str">
        <f t="shared" si="27"/>
        <v>Furnishings</v>
      </c>
    </row>
    <row r="865" spans="1:15" x14ac:dyDescent="0.55000000000000004">
      <c r="A865" t="s">
        <v>2689</v>
      </c>
      <c r="B865" s="2">
        <v>44761</v>
      </c>
      <c r="C865" t="s">
        <v>1376</v>
      </c>
      <c r="D865" t="s">
        <v>2259</v>
      </c>
      <c r="E865">
        <v>3</v>
      </c>
      <c r="F865" t="str">
        <f>_xlfn.XLOOKUP(orders!C865,customers!A865:A2985,customers!B865:B2985,,0)</f>
        <v>Marc Crier</v>
      </c>
      <c r="G865" t="str">
        <v>Consumer</v>
      </c>
      <c r="H865" t="str">
        <v>Lafayette</v>
      </c>
      <c r="I865" t="str">
        <v>Louisiana</v>
      </c>
      <c r="J865" t="str">
        <v>South</v>
      </c>
      <c r="K865" t="str">
        <f>INDEX(products!$A$1:$G$2122,MATCH(orders!$D865,products!$A$1:$A$2122,0),MATCH(orders!K$1,products!$A$1:$G$1,0))</f>
        <v>Tab</v>
      </c>
      <c r="L865" s="3">
        <f>INDEX(products!$A$1:$G$2122,MATCH(orders!$D865,products!$A$1:$A$2122,0),MATCH(orders!L$1,products!$A$1:$G$1,0))</f>
        <v>15.229999999999999</v>
      </c>
      <c r="M865">
        <f>INDEX(products!$A$1:$G$2122,MATCH(orders!$D865,products!$A$1:$A$2122,0),MATCH(orders!M$1,products!$A$1:$G$1,0))</f>
        <v>0.2</v>
      </c>
      <c r="N865" s="3">
        <f t="shared" si="26"/>
        <v>36.552</v>
      </c>
      <c r="O865" t="str">
        <f t="shared" si="27"/>
        <v>Tables</v>
      </c>
    </row>
    <row r="866" spans="1:15" x14ac:dyDescent="0.55000000000000004">
      <c r="A866" t="s">
        <v>2690</v>
      </c>
      <c r="B866" s="2">
        <v>44008</v>
      </c>
      <c r="C866" t="s">
        <v>2691</v>
      </c>
      <c r="D866" t="s">
        <v>2693</v>
      </c>
      <c r="E866">
        <v>1</v>
      </c>
      <c r="F866" t="str">
        <f>_xlfn.XLOOKUP(orders!C866,customers!A866:A2986,customers!B866:B2986,,0)</f>
        <v>Dionis Lloyd</v>
      </c>
      <c r="G866" t="str">
        <v>Corporate</v>
      </c>
      <c r="H866" t="str">
        <v>Detroit</v>
      </c>
      <c r="I866" t="str">
        <v>Michigan</v>
      </c>
      <c r="J866" t="str">
        <v>Central</v>
      </c>
      <c r="K866" t="str">
        <f>INDEX(products!$A$1:$G$2122,MATCH(orders!$D866,products!$A$1:$A$2122,0),MATCH(orders!K$1,products!$A$1:$G$1,0))</f>
        <v>BkCs</v>
      </c>
      <c r="L866" s="3">
        <f>INDEX(products!$A$1:$G$2122,MATCH(orders!$D866,products!$A$1:$A$2122,0),MATCH(orders!L$1,products!$A$1:$G$1,0))</f>
        <v>160.97999999999999</v>
      </c>
      <c r="M866">
        <f>INDEX(products!$A$1:$G$2122,MATCH(orders!$D866,products!$A$1:$A$2122,0),MATCH(orders!M$1,products!$A$1:$G$1,0))</f>
        <v>0</v>
      </c>
      <c r="N866" s="3">
        <f t="shared" si="26"/>
        <v>160.97999999999999</v>
      </c>
      <c r="O866" t="str">
        <f t="shared" si="27"/>
        <v>Book Cases</v>
      </c>
    </row>
    <row r="867" spans="1:15" x14ac:dyDescent="0.55000000000000004">
      <c r="A867" t="s">
        <v>2695</v>
      </c>
      <c r="B867" s="2">
        <v>43510</v>
      </c>
      <c r="C867" t="s">
        <v>2696</v>
      </c>
      <c r="D867" t="s">
        <v>940</v>
      </c>
      <c r="E867">
        <v>3</v>
      </c>
      <c r="F867" t="str">
        <f>_xlfn.XLOOKUP(orders!C867,customers!A867:A2987,customers!B867:B2987,,0)</f>
        <v>Mike Gockenbach</v>
      </c>
      <c r="G867" t="str">
        <v>Consumer</v>
      </c>
      <c r="H867" t="str">
        <v>Jacksonville</v>
      </c>
      <c r="I867" t="str">
        <v>Florida</v>
      </c>
      <c r="J867" t="str">
        <v>South</v>
      </c>
      <c r="K867" t="str">
        <f>INDEX(products!$A$1:$G$2122,MATCH(orders!$D867,products!$A$1:$A$2122,0),MATCH(orders!K$1,products!$A$1:$G$1,0))</f>
        <v>Fur</v>
      </c>
      <c r="L867" s="3">
        <f>INDEX(products!$A$1:$G$2122,MATCH(orders!$D867,products!$A$1:$A$2122,0),MATCH(orders!L$1,products!$A$1:$G$1,0))</f>
        <v>37.93</v>
      </c>
      <c r="M867">
        <f>INDEX(products!$A$1:$G$2122,MATCH(orders!$D867,products!$A$1:$A$2122,0),MATCH(orders!M$1,products!$A$1:$G$1,0))</f>
        <v>0</v>
      </c>
      <c r="N867" s="3">
        <f t="shared" si="26"/>
        <v>113.78999999999999</v>
      </c>
      <c r="O867" t="str">
        <f t="shared" si="27"/>
        <v>Furnishings</v>
      </c>
    </row>
    <row r="868" spans="1:15" x14ac:dyDescent="0.55000000000000004">
      <c r="A868" t="s">
        <v>2698</v>
      </c>
      <c r="B868" s="2">
        <v>44144</v>
      </c>
      <c r="C868" t="s">
        <v>681</v>
      </c>
      <c r="D868" t="s">
        <v>2645</v>
      </c>
      <c r="E868">
        <v>5</v>
      </c>
      <c r="F868" t="str">
        <f>_xlfn.XLOOKUP(orders!C868,customers!A868:A2988,customers!B868:B2988,,0)</f>
        <v>Ralph Arnett</v>
      </c>
      <c r="G868" t="str">
        <v>Consumer</v>
      </c>
      <c r="H868" t="str">
        <v>New York City</v>
      </c>
      <c r="I868" t="str">
        <v>New York</v>
      </c>
      <c r="J868" t="str">
        <v>East</v>
      </c>
      <c r="K868" t="str">
        <f>INDEX(products!$A$1:$G$2122,MATCH(orders!$D868,products!$A$1:$A$2122,0),MATCH(orders!K$1,products!$A$1:$G$1,0))</f>
        <v>Fur</v>
      </c>
      <c r="L868" s="3">
        <f>INDEX(products!$A$1:$G$2122,MATCH(orders!$D868,products!$A$1:$A$2122,0),MATCH(orders!L$1,products!$A$1:$G$1,0))</f>
        <v>19.78</v>
      </c>
      <c r="M868">
        <f>INDEX(products!$A$1:$G$2122,MATCH(orders!$D868,products!$A$1:$A$2122,0),MATCH(orders!M$1,products!$A$1:$G$1,0))</f>
        <v>0.2</v>
      </c>
      <c r="N868" s="3">
        <f t="shared" si="26"/>
        <v>79.12</v>
      </c>
      <c r="O868" t="str">
        <f t="shared" si="27"/>
        <v>Furnishings</v>
      </c>
    </row>
    <row r="869" spans="1:15" x14ac:dyDescent="0.55000000000000004">
      <c r="A869" t="s">
        <v>2699</v>
      </c>
      <c r="B869" s="2">
        <v>43585</v>
      </c>
      <c r="C869" t="s">
        <v>657</v>
      </c>
      <c r="D869" t="s">
        <v>139</v>
      </c>
      <c r="E869">
        <v>1</v>
      </c>
      <c r="F869" t="str">
        <f>_xlfn.XLOOKUP(orders!C869,customers!A869:A2989,customers!B869:B2989,,0)</f>
        <v>Eugene Hildebrand</v>
      </c>
      <c r="G869" t="str">
        <v>Home Office</v>
      </c>
      <c r="H869" t="str">
        <v>Aurora</v>
      </c>
      <c r="I869" t="str">
        <v>Illinois</v>
      </c>
      <c r="J869" t="str">
        <v>Central</v>
      </c>
      <c r="K869" t="str">
        <f>INDEX(products!$A$1:$G$2122,MATCH(orders!$D869,products!$A$1:$A$2122,0),MATCH(orders!K$1,products!$A$1:$G$1,0))</f>
        <v>Cha</v>
      </c>
      <c r="L869" s="3">
        <f>INDEX(products!$A$1:$G$2122,MATCH(orders!$D869,products!$A$1:$A$2122,0),MATCH(orders!L$1,products!$A$1:$G$1,0))</f>
        <v>150.97999999999999</v>
      </c>
      <c r="M869">
        <f>INDEX(products!$A$1:$G$2122,MATCH(orders!$D869,products!$A$1:$A$2122,0),MATCH(orders!M$1,products!$A$1:$G$1,0))</f>
        <v>0</v>
      </c>
      <c r="N869" s="3">
        <f t="shared" si="26"/>
        <v>150.97999999999999</v>
      </c>
      <c r="O869" t="str">
        <f t="shared" si="27"/>
        <v>Chairs</v>
      </c>
    </row>
    <row r="870" spans="1:15" x14ac:dyDescent="0.55000000000000004">
      <c r="A870" t="s">
        <v>2700</v>
      </c>
      <c r="B870" s="2">
        <v>44134</v>
      </c>
      <c r="C870" t="s">
        <v>2271</v>
      </c>
      <c r="D870" t="s">
        <v>283</v>
      </c>
      <c r="E870">
        <v>3</v>
      </c>
      <c r="F870" t="str">
        <f>_xlfn.XLOOKUP(orders!C870,customers!A870:A2990,customers!B870:B2990,,0)</f>
        <v>Tom Prescott</v>
      </c>
      <c r="G870" t="str">
        <v>Consumer</v>
      </c>
      <c r="H870" t="str">
        <v>Houston</v>
      </c>
      <c r="I870" t="str">
        <v>Texas</v>
      </c>
      <c r="J870" t="str">
        <v>Central</v>
      </c>
      <c r="K870" t="str">
        <f>INDEX(products!$A$1:$G$2122,MATCH(orders!$D870,products!$A$1:$A$2122,0),MATCH(orders!K$1,products!$A$1:$G$1,0))</f>
        <v>Fur</v>
      </c>
      <c r="L870" s="3">
        <f>INDEX(products!$A$1:$G$2122,MATCH(orders!$D870,products!$A$1:$A$2122,0),MATCH(orders!L$1,products!$A$1:$G$1,0))</f>
        <v>107.53000000000002</v>
      </c>
      <c r="M870">
        <f>INDEX(products!$A$1:$G$2122,MATCH(orders!$D870,products!$A$1:$A$2122,0),MATCH(orders!M$1,products!$A$1:$G$1,0))</f>
        <v>0.2</v>
      </c>
      <c r="N870" s="3">
        <f t="shared" si="26"/>
        <v>258.07200000000006</v>
      </c>
      <c r="O870" t="str">
        <f t="shared" si="27"/>
        <v>Furnishings</v>
      </c>
    </row>
    <row r="871" spans="1:15" x14ac:dyDescent="0.55000000000000004">
      <c r="A871" t="s">
        <v>2702</v>
      </c>
      <c r="B871" s="2">
        <v>43781</v>
      </c>
      <c r="C871" t="s">
        <v>310</v>
      </c>
      <c r="D871" t="s">
        <v>2703</v>
      </c>
      <c r="E871">
        <v>2</v>
      </c>
      <c r="F871" t="str">
        <f>_xlfn.XLOOKUP(orders!C871,customers!A871:A2991,customers!B871:B2991,,0)</f>
        <v>Helen Andreada</v>
      </c>
      <c r="G871" t="str">
        <v>Consumer</v>
      </c>
      <c r="H871" t="str">
        <v>San Francisco</v>
      </c>
      <c r="I871" t="str">
        <v>California</v>
      </c>
      <c r="J871" t="str">
        <v>West</v>
      </c>
      <c r="K871" t="str">
        <f>INDEX(products!$A$1:$G$2122,MATCH(orders!$D871,products!$A$1:$A$2122,0),MATCH(orders!K$1,products!$A$1:$G$1,0))</f>
        <v>Cha</v>
      </c>
      <c r="L871" s="3">
        <f>INDEX(products!$A$1:$G$2122,MATCH(orders!$D871,products!$A$1:$A$2122,0),MATCH(orders!L$1,products!$A$1:$G$1,0))</f>
        <v>270.98</v>
      </c>
      <c r="M871">
        <f>INDEX(products!$A$1:$G$2122,MATCH(orders!$D871,products!$A$1:$A$2122,0),MATCH(orders!M$1,products!$A$1:$G$1,0))</f>
        <v>0.2</v>
      </c>
      <c r="N871" s="3">
        <f t="shared" si="26"/>
        <v>433.56800000000004</v>
      </c>
      <c r="O871" t="str">
        <f t="shared" si="27"/>
        <v>Chairs</v>
      </c>
    </row>
    <row r="872" spans="1:15" x14ac:dyDescent="0.55000000000000004">
      <c r="A872" t="s">
        <v>2705</v>
      </c>
      <c r="B872" s="2">
        <v>44603</v>
      </c>
      <c r="C872" t="s">
        <v>1976</v>
      </c>
      <c r="D872" t="s">
        <v>2706</v>
      </c>
      <c r="E872">
        <v>1</v>
      </c>
      <c r="F872" t="str">
        <f>_xlfn.XLOOKUP(orders!C872,customers!A872:A2992,customers!B872:B2992,,0)</f>
        <v>Aleksandra Gannaway</v>
      </c>
      <c r="G872" t="str">
        <v>Corporate</v>
      </c>
      <c r="H872" t="str">
        <v>Los Angeles</v>
      </c>
      <c r="I872" t="str">
        <v>California</v>
      </c>
      <c r="J872" t="str">
        <v>West</v>
      </c>
      <c r="K872" t="str">
        <f>INDEX(products!$A$1:$G$2122,MATCH(orders!$D872,products!$A$1:$A$2122,0),MATCH(orders!K$1,products!$A$1:$G$1,0))</f>
        <v>BkCs</v>
      </c>
      <c r="L872" s="3">
        <f>INDEX(products!$A$1:$G$2122,MATCH(orders!$D872,products!$A$1:$A$2122,0),MATCH(orders!L$1,products!$A$1:$G$1,0))</f>
        <v>81.94</v>
      </c>
      <c r="M872">
        <f>INDEX(products!$A$1:$G$2122,MATCH(orders!$D872,products!$A$1:$A$2122,0),MATCH(orders!M$1,products!$A$1:$G$1,0))</f>
        <v>0</v>
      </c>
      <c r="N872" s="3">
        <f t="shared" si="26"/>
        <v>81.94</v>
      </c>
      <c r="O872" t="str">
        <f t="shared" si="27"/>
        <v>Book Cases</v>
      </c>
    </row>
    <row r="873" spans="1:15" x14ac:dyDescent="0.55000000000000004">
      <c r="A873" t="s">
        <v>2708</v>
      </c>
      <c r="B873" s="2">
        <v>44283</v>
      </c>
      <c r="C873" t="s">
        <v>245</v>
      </c>
      <c r="D873" t="s">
        <v>37</v>
      </c>
      <c r="E873">
        <v>2</v>
      </c>
      <c r="F873" t="str">
        <f>_xlfn.XLOOKUP(orders!C873,customers!A873:A2993,customers!B873:B2993,,0)</f>
        <v>Heather Kirkland</v>
      </c>
      <c r="G873" t="str">
        <v>Corporate</v>
      </c>
      <c r="H873" t="str">
        <v>Franklin</v>
      </c>
      <c r="I873" t="str">
        <v>Tennessee</v>
      </c>
      <c r="J873" t="str">
        <v>South</v>
      </c>
      <c r="K873" t="str">
        <f>INDEX(products!$A$1:$G$2122,MATCH(orders!$D873,products!$A$1:$A$2122,0),MATCH(orders!K$1,products!$A$1:$G$1,0))</f>
        <v>Tab</v>
      </c>
      <c r="L873" s="3">
        <f>INDEX(products!$A$1:$G$2122,MATCH(orders!$D873,products!$A$1:$A$2122,0),MATCH(orders!L$1,products!$A$1:$G$1,0))</f>
        <v>348.21</v>
      </c>
      <c r="M873">
        <f>INDEX(products!$A$1:$G$2122,MATCH(orders!$D873,products!$A$1:$A$2122,0),MATCH(orders!M$1,products!$A$1:$G$1,0))</f>
        <v>0.45</v>
      </c>
      <c r="N873" s="3">
        <f t="shared" si="26"/>
        <v>383.03100000000001</v>
      </c>
      <c r="O873" t="str">
        <f t="shared" si="27"/>
        <v>Tables</v>
      </c>
    </row>
    <row r="874" spans="1:15" x14ac:dyDescent="0.55000000000000004">
      <c r="A874" t="s">
        <v>2710</v>
      </c>
      <c r="B874" s="2">
        <v>44540</v>
      </c>
      <c r="C874" t="s">
        <v>1627</v>
      </c>
      <c r="D874" t="s">
        <v>775</v>
      </c>
      <c r="E874">
        <v>5</v>
      </c>
      <c r="F874" t="str">
        <f>_xlfn.XLOOKUP(orders!C874,customers!A874:A2994,customers!B874:B2994,,0)</f>
        <v>Clytie Kelty</v>
      </c>
      <c r="G874" t="str">
        <v>Consumer</v>
      </c>
      <c r="H874" t="str">
        <v>Philadelphia</v>
      </c>
      <c r="I874" t="str">
        <v>Pennsylvania</v>
      </c>
      <c r="J874" t="str">
        <v>East</v>
      </c>
      <c r="K874" t="str">
        <f>INDEX(products!$A$1:$G$2122,MATCH(orders!$D874,products!$A$1:$A$2122,0),MATCH(orders!K$1,products!$A$1:$G$1,0))</f>
        <v>Fur</v>
      </c>
      <c r="L874" s="3">
        <f>INDEX(products!$A$1:$G$2122,MATCH(orders!$D874,products!$A$1:$A$2122,0),MATCH(orders!L$1,products!$A$1:$G$1,0))</f>
        <v>4.9399999999999995</v>
      </c>
      <c r="M874">
        <f>INDEX(products!$A$1:$G$2122,MATCH(orders!$D874,products!$A$1:$A$2122,0),MATCH(orders!M$1,products!$A$1:$G$1,0))</f>
        <v>0</v>
      </c>
      <c r="N874" s="3">
        <f t="shared" si="26"/>
        <v>24.699999999999996</v>
      </c>
      <c r="O874" t="str">
        <f t="shared" si="27"/>
        <v>Furnishings</v>
      </c>
    </row>
    <row r="875" spans="1:15" x14ac:dyDescent="0.55000000000000004">
      <c r="A875" t="s">
        <v>2711</v>
      </c>
      <c r="B875" s="2">
        <v>44505</v>
      </c>
      <c r="C875" t="s">
        <v>1612</v>
      </c>
      <c r="D875" t="s">
        <v>1691</v>
      </c>
      <c r="E875">
        <v>2</v>
      </c>
      <c r="F875" t="str">
        <f>_xlfn.XLOOKUP(orders!C875,customers!A875:A2995,customers!B875:B2995,,0)</f>
        <v>Anne McFarland</v>
      </c>
      <c r="G875" t="str">
        <v>Consumer</v>
      </c>
      <c r="H875" t="str">
        <v>Auburn</v>
      </c>
      <c r="I875" t="str">
        <v>Alabama</v>
      </c>
      <c r="J875" t="str">
        <v>South</v>
      </c>
      <c r="K875" t="str">
        <f>INDEX(products!$A$1:$G$2122,MATCH(orders!$D875,products!$A$1:$A$2122,0),MATCH(orders!K$1,products!$A$1:$G$1,0))</f>
        <v>Fur</v>
      </c>
      <c r="L875" s="3">
        <f>INDEX(products!$A$1:$G$2122,MATCH(orders!$D875,products!$A$1:$A$2122,0),MATCH(orders!L$1,products!$A$1:$G$1,0))</f>
        <v>7.38</v>
      </c>
      <c r="M875">
        <f>INDEX(products!$A$1:$G$2122,MATCH(orders!$D875,products!$A$1:$A$2122,0),MATCH(orders!M$1,products!$A$1:$G$1,0))</f>
        <v>0.6</v>
      </c>
      <c r="N875" s="3">
        <f t="shared" si="26"/>
        <v>5.9039999999999999</v>
      </c>
      <c r="O875" t="str">
        <f t="shared" si="27"/>
        <v>Furnishings</v>
      </c>
    </row>
    <row r="876" spans="1:15" x14ac:dyDescent="0.55000000000000004">
      <c r="A876" t="s">
        <v>2711</v>
      </c>
      <c r="B876" s="2">
        <v>43890</v>
      </c>
      <c r="C876" t="s">
        <v>1612</v>
      </c>
      <c r="D876" t="s">
        <v>397</v>
      </c>
      <c r="E876">
        <v>3</v>
      </c>
      <c r="F876" t="str">
        <f>_xlfn.XLOOKUP(orders!C876,customers!A876:A2996,customers!B876:B2996,,0)</f>
        <v>Anne McFarland</v>
      </c>
      <c r="G876" t="str">
        <v>Consumer</v>
      </c>
      <c r="H876" t="str">
        <v>Auburn</v>
      </c>
      <c r="I876" t="str">
        <v>Alabama</v>
      </c>
      <c r="J876" t="str">
        <v>South</v>
      </c>
      <c r="K876" t="str">
        <f>INDEX(products!$A$1:$G$2122,MATCH(orders!$D876,products!$A$1:$A$2122,0),MATCH(orders!K$1,products!$A$1:$G$1,0))</f>
        <v>Fur</v>
      </c>
      <c r="L876" s="3">
        <f>INDEX(products!$A$1:$G$2122,MATCH(orders!$D876,products!$A$1:$A$2122,0),MATCH(orders!L$1,products!$A$1:$G$1,0))</f>
        <v>5.89</v>
      </c>
      <c r="M876">
        <f>INDEX(products!$A$1:$G$2122,MATCH(orders!$D876,products!$A$1:$A$2122,0),MATCH(orders!M$1,products!$A$1:$G$1,0))</f>
        <v>0</v>
      </c>
      <c r="N876" s="3">
        <f t="shared" si="26"/>
        <v>17.669999999999998</v>
      </c>
      <c r="O876" t="str">
        <f t="shared" si="27"/>
        <v>Furnishings</v>
      </c>
    </row>
    <row r="877" spans="1:15" x14ac:dyDescent="0.55000000000000004">
      <c r="A877" t="s">
        <v>2711</v>
      </c>
      <c r="B877" s="2">
        <v>44414</v>
      </c>
      <c r="C877" t="s">
        <v>1612</v>
      </c>
      <c r="D877" t="s">
        <v>2246</v>
      </c>
      <c r="E877">
        <v>5</v>
      </c>
      <c r="F877" t="str">
        <f>_xlfn.XLOOKUP(orders!C877,customers!A877:A2997,customers!B877:B2997,,0)</f>
        <v>Anne McFarland</v>
      </c>
      <c r="G877" t="str">
        <v>Consumer</v>
      </c>
      <c r="H877" t="str">
        <v>Auburn</v>
      </c>
      <c r="I877" t="str">
        <v>Alabama</v>
      </c>
      <c r="J877" t="str">
        <v>South</v>
      </c>
      <c r="K877" t="str">
        <f>INDEX(products!$A$1:$G$2122,MATCH(orders!$D877,products!$A$1:$A$2122,0),MATCH(orders!K$1,products!$A$1:$G$1,0))</f>
        <v>Cha</v>
      </c>
      <c r="L877" s="3">
        <f>INDEX(products!$A$1:$G$2122,MATCH(orders!$D877,products!$A$1:$A$2122,0),MATCH(orders!L$1,products!$A$1:$G$1,0))</f>
        <v>320.98</v>
      </c>
      <c r="M877">
        <f>INDEX(products!$A$1:$G$2122,MATCH(orders!$D877,products!$A$1:$A$2122,0),MATCH(orders!M$1,products!$A$1:$G$1,0))</f>
        <v>0.2</v>
      </c>
      <c r="N877" s="3">
        <f t="shared" si="26"/>
        <v>1283.92</v>
      </c>
      <c r="O877" t="str">
        <f t="shared" si="27"/>
        <v>Chairs</v>
      </c>
    </row>
    <row r="878" spans="1:15" x14ac:dyDescent="0.55000000000000004">
      <c r="A878" t="s">
        <v>2711</v>
      </c>
      <c r="B878" s="2">
        <v>44414</v>
      </c>
      <c r="C878" t="s">
        <v>1612</v>
      </c>
      <c r="D878" t="s">
        <v>1696</v>
      </c>
      <c r="E878">
        <v>1</v>
      </c>
      <c r="F878" t="str">
        <f>_xlfn.XLOOKUP(orders!C878,customers!A878:A2998,customers!B878:B2998,,0)</f>
        <v>Anne McFarland</v>
      </c>
      <c r="G878" t="str">
        <v>Consumer</v>
      </c>
      <c r="H878" t="str">
        <v>Auburn</v>
      </c>
      <c r="I878" t="str">
        <v>Alabama</v>
      </c>
      <c r="J878" t="str">
        <v>South</v>
      </c>
      <c r="K878" t="str">
        <f>INDEX(products!$A$1:$G$2122,MATCH(orders!$D878,products!$A$1:$A$2122,0),MATCH(orders!K$1,products!$A$1:$G$1,0))</f>
        <v>Tab</v>
      </c>
      <c r="L878" s="3">
        <f>INDEX(products!$A$1:$G$2122,MATCH(orders!$D878,products!$A$1:$A$2122,0),MATCH(orders!L$1,products!$A$1:$G$1,0))</f>
        <v>550.98</v>
      </c>
      <c r="M878">
        <f>INDEX(products!$A$1:$G$2122,MATCH(orders!$D878,products!$A$1:$A$2122,0),MATCH(orders!M$1,products!$A$1:$G$1,0))</f>
        <v>0.4</v>
      </c>
      <c r="N878" s="3">
        <f t="shared" si="26"/>
        <v>330.58800000000002</v>
      </c>
      <c r="O878" t="str">
        <f t="shared" si="27"/>
        <v>Tables</v>
      </c>
    </row>
    <row r="879" spans="1:15" x14ac:dyDescent="0.55000000000000004">
      <c r="A879" t="s">
        <v>2713</v>
      </c>
      <c r="B879" s="2">
        <v>44274</v>
      </c>
      <c r="C879" t="s">
        <v>2714</v>
      </c>
      <c r="D879" t="s">
        <v>2716</v>
      </c>
      <c r="E879">
        <v>8</v>
      </c>
      <c r="F879" t="str">
        <f>_xlfn.XLOOKUP(orders!C879,customers!A879:A2999,customers!B879:B2999,,0)</f>
        <v>Nick Crebassa</v>
      </c>
      <c r="G879" t="str">
        <v>Corporate</v>
      </c>
      <c r="H879" t="str">
        <v>San Francisco</v>
      </c>
      <c r="I879" t="str">
        <v>California</v>
      </c>
      <c r="J879" t="str">
        <v>West</v>
      </c>
      <c r="K879" t="str">
        <f>INDEX(products!$A$1:$G$2122,MATCH(orders!$D879,products!$A$1:$A$2122,0),MATCH(orders!K$1,products!$A$1:$G$1,0))</f>
        <v>BkCs</v>
      </c>
      <c r="L879" s="3">
        <f>INDEX(products!$A$1:$G$2122,MATCH(orders!$D879,products!$A$1:$A$2122,0),MATCH(orders!L$1,products!$A$1:$G$1,0))</f>
        <v>70.98</v>
      </c>
      <c r="M879">
        <f>INDEX(products!$A$1:$G$2122,MATCH(orders!$D879,products!$A$1:$A$2122,0),MATCH(orders!M$1,products!$A$1:$G$1,0))</f>
        <v>0.15</v>
      </c>
      <c r="N879" s="3">
        <f t="shared" si="26"/>
        <v>482.66399999999999</v>
      </c>
      <c r="O879" t="str">
        <f t="shared" si="27"/>
        <v>Book Cases</v>
      </c>
    </row>
    <row r="880" spans="1:15" x14ac:dyDescent="0.55000000000000004">
      <c r="A880" t="s">
        <v>2718</v>
      </c>
      <c r="B880" s="2">
        <v>44302</v>
      </c>
      <c r="C880" t="s">
        <v>1992</v>
      </c>
      <c r="D880" t="s">
        <v>833</v>
      </c>
      <c r="E880">
        <v>3</v>
      </c>
      <c r="F880" t="str">
        <f>_xlfn.XLOOKUP(orders!C880,customers!A880:A3000,customers!B880:B3000,,0)</f>
        <v>Tom Boeckenhauer</v>
      </c>
      <c r="G880" t="str">
        <v>Consumer</v>
      </c>
      <c r="H880" t="str">
        <v>Tulsa</v>
      </c>
      <c r="I880" t="str">
        <v>Oklahoma</v>
      </c>
      <c r="J880" t="str">
        <v>Central</v>
      </c>
      <c r="K880" t="str">
        <f>INDEX(products!$A$1:$G$2122,MATCH(orders!$D880,products!$A$1:$A$2122,0),MATCH(orders!K$1,products!$A$1:$G$1,0))</f>
        <v>BkCs</v>
      </c>
      <c r="L880" s="3">
        <f>INDEX(products!$A$1:$G$2122,MATCH(orders!$D880,products!$A$1:$A$2122,0),MATCH(orders!L$1,products!$A$1:$G$1,0))</f>
        <v>58.14</v>
      </c>
      <c r="M880">
        <f>INDEX(products!$A$1:$G$2122,MATCH(orders!$D880,products!$A$1:$A$2122,0),MATCH(orders!M$1,products!$A$1:$G$1,0))</f>
        <v>0.2</v>
      </c>
      <c r="N880" s="3">
        <f t="shared" si="26"/>
        <v>139.53600000000003</v>
      </c>
      <c r="O880" t="str">
        <f t="shared" si="27"/>
        <v>Book Cases</v>
      </c>
    </row>
    <row r="881" spans="1:15" x14ac:dyDescent="0.55000000000000004">
      <c r="A881" t="s">
        <v>2719</v>
      </c>
      <c r="B881" s="2">
        <v>44141</v>
      </c>
      <c r="C881" t="s">
        <v>596</v>
      </c>
      <c r="D881" t="s">
        <v>2720</v>
      </c>
      <c r="E881">
        <v>3</v>
      </c>
      <c r="F881" t="str">
        <f>_xlfn.XLOOKUP(orders!C881,customers!A881:A3001,customers!B881:B3001,,0)</f>
        <v>Ellis Ballard</v>
      </c>
      <c r="G881" t="str">
        <v>Corporate</v>
      </c>
      <c r="H881" t="str">
        <v>Seattle</v>
      </c>
      <c r="I881" t="str">
        <v>Washington</v>
      </c>
      <c r="J881" t="str">
        <v>West</v>
      </c>
      <c r="K881" t="str">
        <f>INDEX(products!$A$1:$G$2122,MATCH(orders!$D881,products!$A$1:$A$2122,0),MATCH(orders!K$1,products!$A$1:$G$1,0))</f>
        <v>Fur</v>
      </c>
      <c r="L881" s="3">
        <f>INDEX(products!$A$1:$G$2122,MATCH(orders!$D881,products!$A$1:$A$2122,0),MATCH(orders!L$1,products!$A$1:$G$1,0))</f>
        <v>78.69</v>
      </c>
      <c r="M881">
        <f>INDEX(products!$A$1:$G$2122,MATCH(orders!$D881,products!$A$1:$A$2122,0),MATCH(orders!M$1,products!$A$1:$G$1,0))</f>
        <v>0.6</v>
      </c>
      <c r="N881" s="3">
        <f t="shared" si="26"/>
        <v>94.427999999999997</v>
      </c>
      <c r="O881" t="str">
        <f t="shared" si="27"/>
        <v>Furnishings</v>
      </c>
    </row>
    <row r="882" spans="1:15" x14ac:dyDescent="0.55000000000000004">
      <c r="A882" t="s">
        <v>2722</v>
      </c>
      <c r="B882" s="2">
        <v>44270</v>
      </c>
      <c r="C882" t="s">
        <v>2723</v>
      </c>
      <c r="D882" t="s">
        <v>461</v>
      </c>
      <c r="E882">
        <v>1</v>
      </c>
      <c r="F882" t="str">
        <f>_xlfn.XLOOKUP(orders!C882,customers!A882:A3002,customers!B882:B3002,,0)</f>
        <v>Steven Roelle</v>
      </c>
      <c r="G882" t="str">
        <v>Home Office</v>
      </c>
      <c r="H882" t="str">
        <v>Seattle</v>
      </c>
      <c r="I882" t="str">
        <v>Washington</v>
      </c>
      <c r="J882" t="str">
        <v>West</v>
      </c>
      <c r="K882" t="str">
        <f>INDEX(products!$A$1:$G$2122,MATCH(orders!$D882,products!$A$1:$A$2122,0),MATCH(orders!K$1,products!$A$1:$G$1,0))</f>
        <v>Cha</v>
      </c>
      <c r="L882" s="3">
        <f>INDEX(products!$A$1:$G$2122,MATCH(orders!$D882,products!$A$1:$A$2122,0),MATCH(orders!L$1,products!$A$1:$G$1,0))</f>
        <v>76.98</v>
      </c>
      <c r="M882">
        <f>INDEX(products!$A$1:$G$2122,MATCH(orders!$D882,products!$A$1:$A$2122,0),MATCH(orders!M$1,products!$A$1:$G$1,0))</f>
        <v>0.1</v>
      </c>
      <c r="N882" s="3">
        <f t="shared" si="26"/>
        <v>69.282000000000011</v>
      </c>
      <c r="O882" t="str">
        <f t="shared" si="27"/>
        <v>Chairs</v>
      </c>
    </row>
    <row r="883" spans="1:15" x14ac:dyDescent="0.55000000000000004">
      <c r="A883" t="s">
        <v>2725</v>
      </c>
      <c r="B883" s="2">
        <v>44486</v>
      </c>
      <c r="C883" t="s">
        <v>1078</v>
      </c>
      <c r="D883" t="s">
        <v>893</v>
      </c>
      <c r="E883">
        <v>9</v>
      </c>
      <c r="F883" t="str">
        <f>_xlfn.XLOOKUP(orders!C883,customers!A883:A3003,customers!B883:B3003,,0)</f>
        <v>Linda Southworth</v>
      </c>
      <c r="G883" t="str">
        <v>Corporate</v>
      </c>
      <c r="H883" t="str">
        <v>Denver</v>
      </c>
      <c r="I883" t="str">
        <v>Colorado</v>
      </c>
      <c r="J883" t="str">
        <v>West</v>
      </c>
      <c r="K883" t="str">
        <f>INDEX(products!$A$1:$G$2122,MATCH(orders!$D883,products!$A$1:$A$2122,0),MATCH(orders!K$1,products!$A$1:$G$1,0))</f>
        <v>Fur</v>
      </c>
      <c r="L883" s="3">
        <f>INDEX(products!$A$1:$G$2122,MATCH(orders!$D883,products!$A$1:$A$2122,0),MATCH(orders!L$1,products!$A$1:$G$1,0))</f>
        <v>92.230000000000018</v>
      </c>
      <c r="M883">
        <f>INDEX(products!$A$1:$G$2122,MATCH(orders!$D883,products!$A$1:$A$2122,0),MATCH(orders!M$1,products!$A$1:$G$1,0))</f>
        <v>0.2</v>
      </c>
      <c r="N883" s="3">
        <f t="shared" si="26"/>
        <v>664.05600000000015</v>
      </c>
      <c r="O883" t="str">
        <f t="shared" si="27"/>
        <v>Furnishings</v>
      </c>
    </row>
    <row r="884" spans="1:15" x14ac:dyDescent="0.55000000000000004">
      <c r="A884" t="s">
        <v>2726</v>
      </c>
      <c r="B884" s="2">
        <v>43715</v>
      </c>
      <c r="C884" t="s">
        <v>192</v>
      </c>
      <c r="D884" t="s">
        <v>288</v>
      </c>
      <c r="E884">
        <v>5</v>
      </c>
      <c r="F884" t="str">
        <f>_xlfn.XLOOKUP(orders!C884,customers!A884:A3004,customers!B884:B3004,,0)</f>
        <v>Lindsay Shagiari</v>
      </c>
      <c r="G884" t="str">
        <v>Home Office</v>
      </c>
      <c r="H884" t="str">
        <v>Los Angeles</v>
      </c>
      <c r="I884" t="str">
        <v>California</v>
      </c>
      <c r="J884" t="str">
        <v>West</v>
      </c>
      <c r="K884" t="str">
        <f>INDEX(products!$A$1:$G$2122,MATCH(orders!$D884,products!$A$1:$A$2122,0),MATCH(orders!K$1,products!$A$1:$G$1,0))</f>
        <v>Fur</v>
      </c>
      <c r="L884" s="3">
        <f>INDEX(products!$A$1:$G$2122,MATCH(orders!$D884,products!$A$1:$A$2122,0),MATCH(orders!L$1,products!$A$1:$G$1,0))</f>
        <v>209.84</v>
      </c>
      <c r="M884">
        <f>INDEX(products!$A$1:$G$2122,MATCH(orders!$D884,products!$A$1:$A$2122,0),MATCH(orders!M$1,products!$A$1:$G$1,0))</f>
        <v>0.6</v>
      </c>
      <c r="N884" s="3">
        <f t="shared" si="26"/>
        <v>419.68000000000006</v>
      </c>
      <c r="O884" t="str">
        <f t="shared" si="27"/>
        <v>Furnishings</v>
      </c>
    </row>
    <row r="885" spans="1:15" x14ac:dyDescent="0.55000000000000004">
      <c r="A885" t="s">
        <v>2726</v>
      </c>
      <c r="B885" s="2">
        <v>44755</v>
      </c>
      <c r="C885" t="s">
        <v>192</v>
      </c>
      <c r="D885" t="s">
        <v>1284</v>
      </c>
      <c r="E885">
        <v>5</v>
      </c>
      <c r="F885" t="str">
        <f>_xlfn.XLOOKUP(orders!C885,customers!A885:A3005,customers!B885:B3005,,0)</f>
        <v>Lindsay Shagiari</v>
      </c>
      <c r="G885" t="str">
        <v>Home Office</v>
      </c>
      <c r="H885" t="str">
        <v>Los Angeles</v>
      </c>
      <c r="I885" t="str">
        <v>California</v>
      </c>
      <c r="J885" t="str">
        <v>West</v>
      </c>
      <c r="K885" t="str">
        <f>INDEX(products!$A$1:$G$2122,MATCH(orders!$D885,products!$A$1:$A$2122,0),MATCH(orders!K$1,products!$A$1:$G$1,0))</f>
        <v>Fur</v>
      </c>
      <c r="L885" s="3">
        <f>INDEX(products!$A$1:$G$2122,MATCH(orders!$D885,products!$A$1:$A$2122,0),MATCH(orders!L$1,products!$A$1:$G$1,0))</f>
        <v>4.18</v>
      </c>
      <c r="M885">
        <f>INDEX(products!$A$1:$G$2122,MATCH(orders!$D885,products!$A$1:$A$2122,0),MATCH(orders!M$1,products!$A$1:$G$1,0))</f>
        <v>0.6</v>
      </c>
      <c r="N885" s="3">
        <f t="shared" si="26"/>
        <v>8.36</v>
      </c>
      <c r="O885" t="str">
        <f t="shared" si="27"/>
        <v>Furnishings</v>
      </c>
    </row>
    <row r="886" spans="1:15" x14ac:dyDescent="0.55000000000000004">
      <c r="A886" t="s">
        <v>2728</v>
      </c>
      <c r="B886" s="2">
        <v>44521</v>
      </c>
      <c r="C886" t="s">
        <v>2729</v>
      </c>
      <c r="D886" t="s">
        <v>598</v>
      </c>
      <c r="E886">
        <v>4</v>
      </c>
      <c r="F886" t="str">
        <f>_xlfn.XLOOKUP(orders!C886,customers!A886:A3006,customers!B886:B3006,,0)</f>
        <v>Shirley Jackson</v>
      </c>
      <c r="G886" t="str">
        <v>Consumer</v>
      </c>
      <c r="H886" t="str">
        <v>Fairfield</v>
      </c>
      <c r="I886" t="str">
        <v>Connecticut</v>
      </c>
      <c r="J886" t="str">
        <v>East</v>
      </c>
      <c r="K886" t="str">
        <f>INDEX(products!$A$1:$G$2122,MATCH(orders!$D886,products!$A$1:$A$2122,0),MATCH(orders!K$1,products!$A$1:$G$1,0))</f>
        <v>Cha</v>
      </c>
      <c r="L886" s="3">
        <f>INDEX(products!$A$1:$G$2122,MATCH(orders!$D886,products!$A$1:$A$2122,0),MATCH(orders!L$1,products!$A$1:$G$1,0))</f>
        <v>187.98</v>
      </c>
      <c r="M886">
        <f>INDEX(products!$A$1:$G$2122,MATCH(orders!$D886,products!$A$1:$A$2122,0),MATCH(orders!M$1,products!$A$1:$G$1,0))</f>
        <v>0.2</v>
      </c>
      <c r="N886" s="3">
        <f t="shared" si="26"/>
        <v>601.53599999999994</v>
      </c>
      <c r="O886" t="str">
        <f t="shared" si="27"/>
        <v>Chairs</v>
      </c>
    </row>
    <row r="887" spans="1:15" x14ac:dyDescent="0.55000000000000004">
      <c r="A887" t="s">
        <v>2731</v>
      </c>
      <c r="B887" s="2">
        <v>44574</v>
      </c>
      <c r="C887" t="s">
        <v>2732</v>
      </c>
      <c r="D887" t="s">
        <v>1505</v>
      </c>
      <c r="E887">
        <v>7</v>
      </c>
      <c r="F887" t="str">
        <f>_xlfn.XLOOKUP(orders!C887,customers!A887:A3007,customers!B887:B3007,,0)</f>
        <v>Bill Shonely</v>
      </c>
      <c r="G887" t="str">
        <v>Corporate</v>
      </c>
      <c r="H887" t="str">
        <v>New York City</v>
      </c>
      <c r="I887" t="str">
        <v>New York</v>
      </c>
      <c r="J887" t="str">
        <v>East</v>
      </c>
      <c r="K887" t="str">
        <f>INDEX(products!$A$1:$G$2122,MATCH(orders!$D887,products!$A$1:$A$2122,0),MATCH(orders!K$1,products!$A$1:$G$1,0))</f>
        <v>Cha</v>
      </c>
      <c r="L887" s="3">
        <f>INDEX(products!$A$1:$G$2122,MATCH(orders!$D887,products!$A$1:$A$2122,0),MATCH(orders!L$1,products!$A$1:$G$1,0))</f>
        <v>140.81</v>
      </c>
      <c r="M887">
        <f>INDEX(products!$A$1:$G$2122,MATCH(orders!$D887,products!$A$1:$A$2122,0),MATCH(orders!M$1,products!$A$1:$G$1,0))</f>
        <v>0</v>
      </c>
      <c r="N887" s="3">
        <f t="shared" si="26"/>
        <v>985.67000000000007</v>
      </c>
      <c r="O887" t="str">
        <f t="shared" si="27"/>
        <v>Chairs</v>
      </c>
    </row>
    <row r="888" spans="1:15" x14ac:dyDescent="0.55000000000000004">
      <c r="A888" t="s">
        <v>2734</v>
      </c>
      <c r="B888" s="2">
        <v>44755</v>
      </c>
      <c r="C888" t="s">
        <v>1401</v>
      </c>
      <c r="D888" t="s">
        <v>868</v>
      </c>
      <c r="E888">
        <v>3</v>
      </c>
      <c r="F888" t="str">
        <f>_xlfn.XLOOKUP(orders!C888,customers!A888:A3008,customers!B888:B3008,,0)</f>
        <v>Troy Staebel</v>
      </c>
      <c r="G888" t="str">
        <v>Consumer</v>
      </c>
      <c r="H888" t="str">
        <v>Philadelphia</v>
      </c>
      <c r="I888" t="str">
        <v>Pennsylvania</v>
      </c>
      <c r="J888" t="str">
        <v>East</v>
      </c>
      <c r="K888" t="str">
        <f>INDEX(products!$A$1:$G$2122,MATCH(orders!$D888,products!$A$1:$A$2122,0),MATCH(orders!K$1,products!$A$1:$G$1,0))</f>
        <v>Fur</v>
      </c>
      <c r="L888" s="3">
        <f>INDEX(products!$A$1:$G$2122,MATCH(orders!$D888,products!$A$1:$A$2122,0),MATCH(orders!L$1,products!$A$1:$G$1,0))</f>
        <v>8.73</v>
      </c>
      <c r="M888">
        <f>INDEX(products!$A$1:$G$2122,MATCH(orders!$D888,products!$A$1:$A$2122,0),MATCH(orders!M$1,products!$A$1:$G$1,0))</f>
        <v>0</v>
      </c>
      <c r="N888" s="3">
        <f t="shared" si="26"/>
        <v>26.19</v>
      </c>
      <c r="O888" t="str">
        <f t="shared" si="27"/>
        <v>Furnishings</v>
      </c>
    </row>
    <row r="889" spans="1:15" x14ac:dyDescent="0.55000000000000004">
      <c r="A889" t="s">
        <v>2735</v>
      </c>
      <c r="B889" s="2">
        <v>44502</v>
      </c>
      <c r="C889" t="s">
        <v>2598</v>
      </c>
      <c r="D889" t="s">
        <v>1001</v>
      </c>
      <c r="E889">
        <v>2</v>
      </c>
      <c r="F889" t="str">
        <f>_xlfn.XLOOKUP(orders!C889,customers!A889:A3009,customers!B889:B3009,,0)</f>
        <v>Muhammed MacIntyre</v>
      </c>
      <c r="G889" t="str">
        <v>Corporate</v>
      </c>
      <c r="H889" t="str">
        <v>New York City</v>
      </c>
      <c r="I889" t="str">
        <v>New York</v>
      </c>
      <c r="J889" t="str">
        <v>East</v>
      </c>
      <c r="K889" t="str">
        <f>INDEX(products!$A$1:$G$2122,MATCH(orders!$D889,products!$A$1:$A$2122,0),MATCH(orders!K$1,products!$A$1:$G$1,0))</f>
        <v>Cha</v>
      </c>
      <c r="L889" s="3">
        <f>INDEX(products!$A$1:$G$2122,MATCH(orders!$D889,products!$A$1:$A$2122,0),MATCH(orders!L$1,products!$A$1:$G$1,0))</f>
        <v>122.99000000000001</v>
      </c>
      <c r="M889">
        <f>INDEX(products!$A$1:$G$2122,MATCH(orders!$D889,products!$A$1:$A$2122,0),MATCH(orders!M$1,products!$A$1:$G$1,0))</f>
        <v>0</v>
      </c>
      <c r="N889" s="3">
        <f t="shared" si="26"/>
        <v>245.98000000000002</v>
      </c>
      <c r="O889" t="str">
        <f t="shared" si="27"/>
        <v>Chairs</v>
      </c>
    </row>
    <row r="890" spans="1:15" x14ac:dyDescent="0.55000000000000004">
      <c r="A890" t="s">
        <v>2736</v>
      </c>
      <c r="B890" s="2">
        <v>44387</v>
      </c>
      <c r="C890" t="s">
        <v>2036</v>
      </c>
      <c r="D890" t="s">
        <v>704</v>
      </c>
      <c r="E890">
        <v>8</v>
      </c>
      <c r="F890" t="str">
        <f>_xlfn.XLOOKUP(orders!C890,customers!A890:A3010,customers!B890:B3010,,0)</f>
        <v>Emily Phan</v>
      </c>
      <c r="G890" t="str">
        <v>Consumer</v>
      </c>
      <c r="H890" t="str">
        <v>Philadelphia</v>
      </c>
      <c r="I890" t="str">
        <v>Pennsylvania</v>
      </c>
      <c r="J890" t="str">
        <v>East</v>
      </c>
      <c r="K890" t="str">
        <f>INDEX(products!$A$1:$G$2122,MATCH(orders!$D890,products!$A$1:$A$2122,0),MATCH(orders!K$1,products!$A$1:$G$1,0))</f>
        <v>Tab</v>
      </c>
      <c r="L890" s="3">
        <f>INDEX(products!$A$1:$G$2122,MATCH(orders!$D890,products!$A$1:$A$2122,0),MATCH(orders!L$1,products!$A$1:$G$1,0))</f>
        <v>154.13</v>
      </c>
      <c r="M890">
        <f>INDEX(products!$A$1:$G$2122,MATCH(orders!$D890,products!$A$1:$A$2122,0),MATCH(orders!M$1,products!$A$1:$G$1,0))</f>
        <v>0.2</v>
      </c>
      <c r="N890" s="3">
        <f t="shared" si="26"/>
        <v>986.43200000000002</v>
      </c>
      <c r="O890" t="str">
        <f t="shared" si="27"/>
        <v>Tables</v>
      </c>
    </row>
    <row r="891" spans="1:15" x14ac:dyDescent="0.55000000000000004">
      <c r="A891" t="s">
        <v>2736</v>
      </c>
      <c r="B891" s="2">
        <v>44476</v>
      </c>
      <c r="C891" t="s">
        <v>2036</v>
      </c>
      <c r="D891" t="s">
        <v>1842</v>
      </c>
      <c r="E891">
        <v>7</v>
      </c>
      <c r="F891" t="str">
        <f>_xlfn.XLOOKUP(orders!C891,customers!A891:A3011,customers!B891:B3011,,0)</f>
        <v>Emily Phan</v>
      </c>
      <c r="G891" t="str">
        <v>Consumer</v>
      </c>
      <c r="H891" t="str">
        <v>Philadelphia</v>
      </c>
      <c r="I891" t="str">
        <v>Pennsylvania</v>
      </c>
      <c r="J891" t="str">
        <v>East</v>
      </c>
      <c r="K891" t="str">
        <f>INDEX(products!$A$1:$G$2122,MATCH(orders!$D891,products!$A$1:$A$2122,0),MATCH(orders!K$1,products!$A$1:$G$1,0))</f>
        <v>BkCs</v>
      </c>
      <c r="L891" s="3">
        <f>INDEX(products!$A$1:$G$2122,MATCH(orders!$D891,products!$A$1:$A$2122,0),MATCH(orders!L$1,products!$A$1:$G$1,0))</f>
        <v>200.98000000000002</v>
      </c>
      <c r="M891">
        <f>INDEX(products!$A$1:$G$2122,MATCH(orders!$D891,products!$A$1:$A$2122,0),MATCH(orders!M$1,products!$A$1:$G$1,0))</f>
        <v>0.32</v>
      </c>
      <c r="N891" s="3">
        <f t="shared" si="26"/>
        <v>956.66480000000001</v>
      </c>
      <c r="O891" t="str">
        <f t="shared" si="27"/>
        <v>Book Cases</v>
      </c>
    </row>
    <row r="892" spans="1:15" x14ac:dyDescent="0.55000000000000004">
      <c r="A892" t="s">
        <v>2737</v>
      </c>
      <c r="B892" s="2">
        <v>43889</v>
      </c>
      <c r="C892" t="s">
        <v>1612</v>
      </c>
      <c r="D892" t="s">
        <v>672</v>
      </c>
      <c r="E892">
        <v>4</v>
      </c>
      <c r="F892" t="str">
        <f>_xlfn.XLOOKUP(orders!C892,customers!A892:A3012,customers!B892:B3012,,0)</f>
        <v>Anne McFarland</v>
      </c>
      <c r="G892" t="str">
        <v>Consumer</v>
      </c>
      <c r="H892" t="str">
        <v>Auburn</v>
      </c>
      <c r="I892" t="str">
        <v>Alabama</v>
      </c>
      <c r="J892" t="str">
        <v>South</v>
      </c>
      <c r="K892" t="str">
        <f>INDEX(products!$A$1:$G$2122,MATCH(orders!$D892,products!$A$1:$A$2122,0),MATCH(orders!K$1,products!$A$1:$G$1,0))</f>
        <v>Tab</v>
      </c>
      <c r="L892" s="3">
        <f>INDEX(products!$A$1:$G$2122,MATCH(orders!$D892,products!$A$1:$A$2122,0),MATCH(orders!L$1,products!$A$1:$G$1,0))</f>
        <v>217.85</v>
      </c>
      <c r="M892">
        <f>INDEX(products!$A$1:$G$2122,MATCH(orders!$D892,products!$A$1:$A$2122,0),MATCH(orders!M$1,products!$A$1:$G$1,0))</f>
        <v>0.5</v>
      </c>
      <c r="N892" s="3">
        <f t="shared" si="26"/>
        <v>435.7</v>
      </c>
      <c r="O892" t="str">
        <f t="shared" si="27"/>
        <v>Tables</v>
      </c>
    </row>
    <row r="893" spans="1:15" x14ac:dyDescent="0.55000000000000004">
      <c r="A893" t="s">
        <v>2738</v>
      </c>
      <c r="B893" s="2">
        <v>44747</v>
      </c>
      <c r="C893" t="s">
        <v>2739</v>
      </c>
      <c r="D893" t="s">
        <v>2720</v>
      </c>
      <c r="E893">
        <v>11</v>
      </c>
      <c r="F893" t="str">
        <f>_xlfn.XLOOKUP(orders!C893,customers!A893:A3013,customers!B893:B3013,,0)</f>
        <v>Stefanie Holloman</v>
      </c>
      <c r="G893" t="str">
        <v>Corporate</v>
      </c>
      <c r="H893" t="str">
        <v>Jackson</v>
      </c>
      <c r="I893" t="str">
        <v>Tennessee</v>
      </c>
      <c r="J893" t="str">
        <v>South</v>
      </c>
      <c r="K893" t="str">
        <f>INDEX(products!$A$1:$G$2122,MATCH(orders!$D893,products!$A$1:$A$2122,0),MATCH(orders!K$1,products!$A$1:$G$1,0))</f>
        <v>Fur</v>
      </c>
      <c r="L893" s="3">
        <f>INDEX(products!$A$1:$G$2122,MATCH(orders!$D893,products!$A$1:$A$2122,0),MATCH(orders!L$1,products!$A$1:$G$1,0))</f>
        <v>78.69</v>
      </c>
      <c r="M893">
        <f>INDEX(products!$A$1:$G$2122,MATCH(orders!$D893,products!$A$1:$A$2122,0),MATCH(orders!M$1,products!$A$1:$G$1,0))</f>
        <v>0.6</v>
      </c>
      <c r="N893" s="3">
        <f t="shared" si="26"/>
        <v>346.23599999999999</v>
      </c>
      <c r="O893" t="str">
        <f t="shared" si="27"/>
        <v>Furnishings</v>
      </c>
    </row>
    <row r="894" spans="1:15" x14ac:dyDescent="0.55000000000000004">
      <c r="A894" t="s">
        <v>2741</v>
      </c>
      <c r="B894" s="2">
        <v>44460</v>
      </c>
      <c r="C894" t="s">
        <v>957</v>
      </c>
      <c r="D894" t="s">
        <v>852</v>
      </c>
      <c r="E894">
        <v>4</v>
      </c>
      <c r="F894" t="str">
        <f>_xlfn.XLOOKUP(orders!C894,customers!A894:A3014,customers!B894:B3014,,0)</f>
        <v>Laura Armstrong</v>
      </c>
      <c r="G894" t="str">
        <v>Corporate</v>
      </c>
      <c r="H894" t="str">
        <v>Hackensack</v>
      </c>
      <c r="I894" t="str">
        <v>New Jersey</v>
      </c>
      <c r="J894" t="str">
        <v>East</v>
      </c>
      <c r="K894" t="str">
        <f>INDEX(products!$A$1:$G$2122,MATCH(orders!$D894,products!$A$1:$A$2122,0),MATCH(orders!K$1,products!$A$1:$G$1,0))</f>
        <v>Fur</v>
      </c>
      <c r="L894" s="3">
        <f>INDEX(products!$A$1:$G$2122,MATCH(orders!$D894,products!$A$1:$A$2122,0),MATCH(orders!L$1,products!$A$1:$G$1,0))</f>
        <v>51.94</v>
      </c>
      <c r="M894">
        <f>INDEX(products!$A$1:$G$2122,MATCH(orders!$D894,products!$A$1:$A$2122,0),MATCH(orders!M$1,products!$A$1:$G$1,0))</f>
        <v>0</v>
      </c>
      <c r="N894" s="3">
        <f t="shared" si="26"/>
        <v>207.76</v>
      </c>
      <c r="O894" t="str">
        <f t="shared" si="27"/>
        <v>Furnishings</v>
      </c>
    </row>
    <row r="895" spans="1:15" x14ac:dyDescent="0.55000000000000004">
      <c r="A895" t="s">
        <v>2742</v>
      </c>
      <c r="B895" s="2">
        <v>43468</v>
      </c>
      <c r="C895" t="s">
        <v>2732</v>
      </c>
      <c r="D895" t="s">
        <v>2210</v>
      </c>
      <c r="E895">
        <v>2</v>
      </c>
      <c r="F895" t="str">
        <f>_xlfn.XLOOKUP(orders!C895,customers!A895:A3015,customers!B895:B3015,,0)</f>
        <v>Bill Shonely</v>
      </c>
      <c r="G895" t="str">
        <v>Corporate</v>
      </c>
      <c r="H895" t="str">
        <v>New York City</v>
      </c>
      <c r="I895" t="str">
        <v>New York</v>
      </c>
      <c r="J895" t="str">
        <v>East</v>
      </c>
      <c r="K895" t="str">
        <f>INDEX(products!$A$1:$G$2122,MATCH(orders!$D895,products!$A$1:$A$2122,0),MATCH(orders!K$1,products!$A$1:$G$1,0))</f>
        <v>Fur</v>
      </c>
      <c r="L895" s="3">
        <f>INDEX(products!$A$1:$G$2122,MATCH(orders!$D895,products!$A$1:$A$2122,0),MATCH(orders!L$1,products!$A$1:$G$1,0))</f>
        <v>4.9800000000000004</v>
      </c>
      <c r="M895">
        <f>INDEX(products!$A$1:$G$2122,MATCH(orders!$D895,products!$A$1:$A$2122,0),MATCH(orders!M$1,products!$A$1:$G$1,0))</f>
        <v>0.2</v>
      </c>
      <c r="N895" s="3">
        <f t="shared" si="26"/>
        <v>7.9680000000000009</v>
      </c>
      <c r="O895" t="str">
        <f t="shared" si="27"/>
        <v>Furnishings</v>
      </c>
    </row>
    <row r="896" spans="1:15" x14ac:dyDescent="0.55000000000000004">
      <c r="A896" t="s">
        <v>2743</v>
      </c>
      <c r="B896" s="2">
        <v>44628</v>
      </c>
      <c r="C896" t="s">
        <v>2744</v>
      </c>
      <c r="D896" t="s">
        <v>2191</v>
      </c>
      <c r="E896">
        <v>2</v>
      </c>
      <c r="F896" t="str">
        <f>_xlfn.XLOOKUP(orders!C896,customers!A896:A3016,customers!B896:B3016,,0)</f>
        <v>Robert Marley</v>
      </c>
      <c r="G896" t="str">
        <v>Home Office</v>
      </c>
      <c r="H896" t="str">
        <v>New York City</v>
      </c>
      <c r="I896" t="str">
        <v>New York</v>
      </c>
      <c r="J896" t="str">
        <v>East</v>
      </c>
      <c r="K896" t="str">
        <f>INDEX(products!$A$1:$G$2122,MATCH(orders!$D896,products!$A$1:$A$2122,0),MATCH(orders!K$1,products!$A$1:$G$1,0))</f>
        <v>Cha</v>
      </c>
      <c r="L896" s="3">
        <f>INDEX(products!$A$1:$G$2122,MATCH(orders!$D896,products!$A$1:$A$2122,0),MATCH(orders!L$1,products!$A$1:$G$1,0))</f>
        <v>38.480000000000004</v>
      </c>
      <c r="M896">
        <f>INDEX(products!$A$1:$G$2122,MATCH(orders!$D896,products!$A$1:$A$2122,0),MATCH(orders!M$1,products!$A$1:$G$1,0))</f>
        <v>0.3</v>
      </c>
      <c r="N896" s="3">
        <f t="shared" si="26"/>
        <v>53.872</v>
      </c>
      <c r="O896" t="str">
        <f t="shared" si="27"/>
        <v>Chairs</v>
      </c>
    </row>
    <row r="897" spans="1:15" x14ac:dyDescent="0.55000000000000004">
      <c r="A897" t="s">
        <v>2746</v>
      </c>
      <c r="B897" s="2">
        <v>44628</v>
      </c>
      <c r="C897" t="s">
        <v>2747</v>
      </c>
      <c r="D897" t="s">
        <v>1419</v>
      </c>
      <c r="E897">
        <v>2</v>
      </c>
      <c r="F897" t="str">
        <f>_xlfn.XLOOKUP(orders!C897,customers!A897:A3017,customers!B897:B3017,,0)</f>
        <v>Carol Adams</v>
      </c>
      <c r="G897" t="str">
        <v>Corporate</v>
      </c>
      <c r="H897" t="str">
        <v>Port Arthur</v>
      </c>
      <c r="I897" t="str">
        <v>Texas</v>
      </c>
      <c r="J897" t="str">
        <v>Central</v>
      </c>
      <c r="K897" t="str">
        <f>INDEX(products!$A$1:$G$2122,MATCH(orders!$D897,products!$A$1:$A$2122,0),MATCH(orders!K$1,products!$A$1:$G$1,0))</f>
        <v>BkCs</v>
      </c>
      <c r="L897" s="3">
        <f>INDEX(products!$A$1:$G$2122,MATCH(orders!$D897,products!$A$1:$A$2122,0),MATCH(orders!L$1,products!$A$1:$G$1,0))</f>
        <v>180.98000000000002</v>
      </c>
      <c r="M897">
        <f>INDEX(products!$A$1:$G$2122,MATCH(orders!$D897,products!$A$1:$A$2122,0),MATCH(orders!M$1,products!$A$1:$G$1,0))</f>
        <v>0.15</v>
      </c>
      <c r="N897" s="3">
        <f t="shared" si="26"/>
        <v>307.666</v>
      </c>
      <c r="O897" t="str">
        <f t="shared" si="27"/>
        <v>Book Cases</v>
      </c>
    </row>
    <row r="898" spans="1:15" x14ac:dyDescent="0.55000000000000004">
      <c r="A898" t="s">
        <v>2750</v>
      </c>
      <c r="B898" s="2">
        <v>43900</v>
      </c>
      <c r="C898" t="s">
        <v>1296</v>
      </c>
      <c r="D898" t="s">
        <v>266</v>
      </c>
      <c r="E898">
        <v>9</v>
      </c>
      <c r="F898" t="str">
        <f>_xlfn.XLOOKUP(orders!C898,customers!A898:A3018,customers!B898:B3018,,0)</f>
        <v>Alyssa Tate</v>
      </c>
      <c r="G898" t="str">
        <v>Home Office</v>
      </c>
      <c r="H898" t="str">
        <v>Los Angeles</v>
      </c>
      <c r="I898" t="str">
        <v>California</v>
      </c>
      <c r="J898" t="str">
        <v>West</v>
      </c>
      <c r="K898" t="str">
        <f>INDEX(products!$A$1:$G$2122,MATCH(orders!$D898,products!$A$1:$A$2122,0),MATCH(orders!K$1,products!$A$1:$G$1,0))</f>
        <v>Tab</v>
      </c>
      <c r="L898" s="3">
        <f>INDEX(products!$A$1:$G$2122,MATCH(orders!$D898,products!$A$1:$A$2122,0),MATCH(orders!L$1,products!$A$1:$G$1,0))</f>
        <v>124.49000000000001</v>
      </c>
      <c r="M898">
        <f>INDEX(products!$A$1:$G$2122,MATCH(orders!$D898,products!$A$1:$A$2122,0),MATCH(orders!M$1,products!$A$1:$G$1,0))</f>
        <v>0</v>
      </c>
      <c r="N898" s="3">
        <f t="shared" si="26"/>
        <v>1120.4100000000001</v>
      </c>
      <c r="O898" t="str">
        <f t="shared" si="27"/>
        <v>Tables</v>
      </c>
    </row>
    <row r="899" spans="1:15" x14ac:dyDescent="0.55000000000000004">
      <c r="A899" t="s">
        <v>2751</v>
      </c>
      <c r="B899" s="2">
        <v>44527</v>
      </c>
      <c r="C899" t="s">
        <v>2329</v>
      </c>
      <c r="D899" t="s">
        <v>292</v>
      </c>
      <c r="E899">
        <v>5</v>
      </c>
      <c r="F899" t="str">
        <f>_xlfn.XLOOKUP(orders!C899,customers!A899:A3019,customers!B899:B3019,,0)</f>
        <v>David Wiener</v>
      </c>
      <c r="G899" t="str">
        <v>Corporate</v>
      </c>
      <c r="H899" t="str">
        <v>Houston</v>
      </c>
      <c r="I899" t="str">
        <v>Texas</v>
      </c>
      <c r="J899" t="str">
        <v>Central</v>
      </c>
      <c r="K899" t="str">
        <f>INDEX(products!$A$1:$G$2122,MATCH(orders!$D899,products!$A$1:$A$2122,0),MATCH(orders!K$1,products!$A$1:$G$1,0))</f>
        <v>Tab</v>
      </c>
      <c r="L899" s="3">
        <f>INDEX(products!$A$1:$G$2122,MATCH(orders!$D899,products!$A$1:$A$2122,0),MATCH(orders!L$1,products!$A$1:$G$1,0))</f>
        <v>70.89</v>
      </c>
      <c r="M899">
        <f>INDEX(products!$A$1:$G$2122,MATCH(orders!$D899,products!$A$1:$A$2122,0),MATCH(orders!M$1,products!$A$1:$G$1,0))</f>
        <v>0.5</v>
      </c>
      <c r="N899" s="3">
        <f t="shared" ref="N899:N962" si="28">(L899*E899)*(1-M899)</f>
        <v>177.22499999999999</v>
      </c>
      <c r="O899" t="str">
        <f t="shared" ref="O899:O962" si="29">IF(K899="BkCs","Book Cases",IF(K899="Cha","Chairs",IF(K899="Tab","Tables",IF(K899="Fur","Furnishings"))))</f>
        <v>Tables</v>
      </c>
    </row>
    <row r="900" spans="1:15" x14ac:dyDescent="0.55000000000000004">
      <c r="A900" t="s">
        <v>2752</v>
      </c>
      <c r="B900" s="2">
        <v>44259</v>
      </c>
      <c r="C900" t="s">
        <v>1273</v>
      </c>
      <c r="D900" t="s">
        <v>2663</v>
      </c>
      <c r="E900">
        <v>3</v>
      </c>
      <c r="F900" t="str">
        <f>_xlfn.XLOOKUP(orders!C900,customers!A900:A3020,customers!B900:B3020,,0)</f>
        <v>Maria Bertelson</v>
      </c>
      <c r="G900" t="str">
        <v>Consumer</v>
      </c>
      <c r="H900" t="str">
        <v>Glendale</v>
      </c>
      <c r="I900" t="str">
        <v>Arizona</v>
      </c>
      <c r="J900" t="str">
        <v>West</v>
      </c>
      <c r="K900" t="str">
        <f>INDEX(products!$A$1:$G$2122,MATCH(orders!$D900,products!$A$1:$A$2122,0),MATCH(orders!K$1,products!$A$1:$G$1,0))</f>
        <v>Fur</v>
      </c>
      <c r="L900" s="3">
        <f>INDEX(products!$A$1:$G$2122,MATCH(orders!$D900,products!$A$1:$A$2122,0),MATCH(orders!L$1,products!$A$1:$G$1,0))</f>
        <v>43.13</v>
      </c>
      <c r="M900">
        <f>INDEX(products!$A$1:$G$2122,MATCH(orders!$D900,products!$A$1:$A$2122,0),MATCH(orders!M$1,products!$A$1:$G$1,0))</f>
        <v>0</v>
      </c>
      <c r="N900" s="3">
        <f t="shared" si="28"/>
        <v>129.39000000000001</v>
      </c>
      <c r="O900" t="str">
        <f t="shared" si="29"/>
        <v>Furnishings</v>
      </c>
    </row>
    <row r="901" spans="1:15" x14ac:dyDescent="0.55000000000000004">
      <c r="A901" t="s">
        <v>2754</v>
      </c>
      <c r="B901" s="2">
        <v>44516</v>
      </c>
      <c r="C901" t="s">
        <v>378</v>
      </c>
      <c r="D901" t="s">
        <v>1044</v>
      </c>
      <c r="E901">
        <v>2</v>
      </c>
      <c r="F901" t="str">
        <f>_xlfn.XLOOKUP(orders!C901,customers!A901:A3021,customers!B901:B3021,,0)</f>
        <v>Patrick O'Brill</v>
      </c>
      <c r="G901" t="str">
        <v>Consumer</v>
      </c>
      <c r="H901" t="str">
        <v>Philadelphia</v>
      </c>
      <c r="I901" t="str">
        <v>Pennsylvania</v>
      </c>
      <c r="J901" t="str">
        <v>East</v>
      </c>
      <c r="K901" t="str">
        <f>INDEX(products!$A$1:$G$2122,MATCH(orders!$D901,products!$A$1:$A$2122,0),MATCH(orders!K$1,products!$A$1:$G$1,0))</f>
        <v>Fur</v>
      </c>
      <c r="L901" s="3">
        <f>INDEX(products!$A$1:$G$2122,MATCH(orders!$D901,products!$A$1:$A$2122,0),MATCH(orders!L$1,products!$A$1:$G$1,0))</f>
        <v>1.7400000000000002</v>
      </c>
      <c r="M901">
        <f>INDEX(products!$A$1:$G$2122,MATCH(orders!$D901,products!$A$1:$A$2122,0),MATCH(orders!M$1,products!$A$1:$G$1,0))</f>
        <v>0.2</v>
      </c>
      <c r="N901" s="3">
        <f t="shared" si="28"/>
        <v>2.7840000000000007</v>
      </c>
      <c r="O901" t="str">
        <f t="shared" si="29"/>
        <v>Furnishings</v>
      </c>
    </row>
    <row r="902" spans="1:15" x14ac:dyDescent="0.55000000000000004">
      <c r="A902" t="s">
        <v>2755</v>
      </c>
      <c r="B902" s="2">
        <v>43632</v>
      </c>
      <c r="C902" t="s">
        <v>2756</v>
      </c>
      <c r="D902" t="s">
        <v>558</v>
      </c>
      <c r="E902">
        <v>4</v>
      </c>
      <c r="F902" t="str">
        <f>_xlfn.XLOOKUP(orders!C902,customers!A902:A3022,customers!B902:B3022,,0)</f>
        <v>Angele Hood</v>
      </c>
      <c r="G902" t="str">
        <v>Consumer</v>
      </c>
      <c r="H902" t="str">
        <v>Seattle</v>
      </c>
      <c r="I902" t="str">
        <v>Washington</v>
      </c>
      <c r="J902" t="str">
        <v>West</v>
      </c>
      <c r="K902" t="str">
        <f>INDEX(products!$A$1:$G$2122,MATCH(orders!$D902,products!$A$1:$A$2122,0),MATCH(orders!K$1,products!$A$1:$G$1,0))</f>
        <v>Fur</v>
      </c>
      <c r="L902" s="3">
        <f>INDEX(products!$A$1:$G$2122,MATCH(orders!$D902,products!$A$1:$A$2122,0),MATCH(orders!L$1,products!$A$1:$G$1,0))</f>
        <v>15.979999999999999</v>
      </c>
      <c r="M902">
        <f>INDEX(products!$A$1:$G$2122,MATCH(orders!$D902,products!$A$1:$A$2122,0),MATCH(orders!M$1,products!$A$1:$G$1,0))</f>
        <v>0</v>
      </c>
      <c r="N902" s="3">
        <f t="shared" si="28"/>
        <v>63.919999999999995</v>
      </c>
      <c r="O902" t="str">
        <f t="shared" si="29"/>
        <v>Furnishings</v>
      </c>
    </row>
    <row r="903" spans="1:15" x14ac:dyDescent="0.55000000000000004">
      <c r="A903" t="s">
        <v>2758</v>
      </c>
      <c r="B903" s="2">
        <v>44031</v>
      </c>
      <c r="C903" t="s">
        <v>1703</v>
      </c>
      <c r="D903" t="s">
        <v>427</v>
      </c>
      <c r="E903">
        <v>4</v>
      </c>
      <c r="F903" t="str">
        <f>_xlfn.XLOOKUP(orders!C903,customers!A903:A3023,customers!B903:B3023,,0)</f>
        <v>William Brown</v>
      </c>
      <c r="G903" t="str">
        <v>Consumer</v>
      </c>
      <c r="H903" t="str">
        <v>Concord</v>
      </c>
      <c r="I903" t="str">
        <v>California</v>
      </c>
      <c r="J903" t="str">
        <v>West</v>
      </c>
      <c r="K903" t="str">
        <f>INDEX(products!$A$1:$G$2122,MATCH(orders!$D903,products!$A$1:$A$2122,0),MATCH(orders!K$1,products!$A$1:$G$1,0))</f>
        <v>Tab</v>
      </c>
      <c r="L903" s="3">
        <f>INDEX(products!$A$1:$G$2122,MATCH(orders!$D903,products!$A$1:$A$2122,0),MATCH(orders!L$1,products!$A$1:$G$1,0))</f>
        <v>179.29</v>
      </c>
      <c r="M903">
        <f>INDEX(products!$A$1:$G$2122,MATCH(orders!$D903,products!$A$1:$A$2122,0),MATCH(orders!M$1,products!$A$1:$G$1,0))</f>
        <v>0.2</v>
      </c>
      <c r="N903" s="3">
        <f t="shared" si="28"/>
        <v>573.72799999999995</v>
      </c>
      <c r="O903" t="str">
        <f t="shared" si="29"/>
        <v>Tables</v>
      </c>
    </row>
    <row r="904" spans="1:15" x14ac:dyDescent="0.55000000000000004">
      <c r="A904" t="s">
        <v>2759</v>
      </c>
      <c r="B904" s="2">
        <v>43889</v>
      </c>
      <c r="C904" t="s">
        <v>1417</v>
      </c>
      <c r="D904" t="s">
        <v>2760</v>
      </c>
      <c r="E904">
        <v>6</v>
      </c>
      <c r="F904" t="str">
        <f>_xlfn.XLOOKUP(orders!C904,customers!A904:A3024,customers!B904:B3024,,0)</f>
        <v>Debra Catini</v>
      </c>
      <c r="G904" t="str">
        <v>Consumer</v>
      </c>
      <c r="H904" t="str">
        <v>San Francisco</v>
      </c>
      <c r="I904" t="str">
        <v>California</v>
      </c>
      <c r="J904" t="str">
        <v>West</v>
      </c>
      <c r="K904" t="str">
        <f>INDEX(products!$A$1:$G$2122,MATCH(orders!$D904,products!$A$1:$A$2122,0),MATCH(orders!K$1,products!$A$1:$G$1,0))</f>
        <v>Fur</v>
      </c>
      <c r="L904" s="3">
        <f>INDEX(products!$A$1:$G$2122,MATCH(orders!$D904,products!$A$1:$A$2122,0),MATCH(orders!L$1,products!$A$1:$G$1,0))</f>
        <v>13.729999999999999</v>
      </c>
      <c r="M904">
        <f>INDEX(products!$A$1:$G$2122,MATCH(orders!$D904,products!$A$1:$A$2122,0),MATCH(orders!M$1,products!$A$1:$G$1,0))</f>
        <v>0</v>
      </c>
      <c r="N904" s="3">
        <f t="shared" si="28"/>
        <v>82.38</v>
      </c>
      <c r="O904" t="str">
        <f t="shared" si="29"/>
        <v>Furnishings</v>
      </c>
    </row>
    <row r="905" spans="1:15" x14ac:dyDescent="0.55000000000000004">
      <c r="A905" t="s">
        <v>2762</v>
      </c>
      <c r="B905" s="2">
        <v>43638</v>
      </c>
      <c r="C905" t="s">
        <v>2763</v>
      </c>
      <c r="D905" t="s">
        <v>1424</v>
      </c>
      <c r="E905">
        <v>2</v>
      </c>
      <c r="F905" t="str">
        <f>_xlfn.XLOOKUP(orders!C905,customers!A905:A3025,customers!B905:B3025,,0)</f>
        <v>Gary Zandusky</v>
      </c>
      <c r="G905" t="str">
        <v>Consumer</v>
      </c>
      <c r="H905" t="str">
        <v>Bullhead City</v>
      </c>
      <c r="I905" t="str">
        <v>Arizona</v>
      </c>
      <c r="J905" t="str">
        <v>West</v>
      </c>
      <c r="K905" t="str">
        <f>INDEX(products!$A$1:$G$2122,MATCH(orders!$D905,products!$A$1:$A$2122,0),MATCH(orders!K$1,products!$A$1:$G$1,0))</f>
        <v>Fur</v>
      </c>
      <c r="L905" s="3">
        <f>INDEX(products!$A$1:$G$2122,MATCH(orders!$D905,products!$A$1:$A$2122,0),MATCH(orders!L$1,products!$A$1:$G$1,0))</f>
        <v>8.98</v>
      </c>
      <c r="M905">
        <f>INDEX(products!$A$1:$G$2122,MATCH(orders!$D905,products!$A$1:$A$2122,0),MATCH(orders!M$1,products!$A$1:$G$1,0))</f>
        <v>0</v>
      </c>
      <c r="N905" s="3">
        <f t="shared" si="28"/>
        <v>17.96</v>
      </c>
      <c r="O905" t="str">
        <f t="shared" si="29"/>
        <v>Furnishings</v>
      </c>
    </row>
    <row r="906" spans="1:15" x14ac:dyDescent="0.55000000000000004">
      <c r="A906" t="s">
        <v>2766</v>
      </c>
      <c r="B906" s="2">
        <v>43716</v>
      </c>
      <c r="C906" t="s">
        <v>1657</v>
      </c>
      <c r="D906" t="s">
        <v>824</v>
      </c>
      <c r="E906">
        <v>2</v>
      </c>
      <c r="F906" t="str">
        <f>_xlfn.XLOOKUP(orders!C906,customers!A906:A3026,customers!B906:B3026,,0)</f>
        <v>Magdelene Morse</v>
      </c>
      <c r="G906" t="str">
        <v>Consumer</v>
      </c>
      <c r="H906" t="str">
        <v>Wilmington</v>
      </c>
      <c r="I906" t="str">
        <v>Delaware</v>
      </c>
      <c r="J906" t="str">
        <v>East</v>
      </c>
      <c r="K906" t="str">
        <f>INDEX(products!$A$1:$G$2122,MATCH(orders!$D906,products!$A$1:$A$2122,0),MATCH(orders!K$1,products!$A$1:$G$1,0))</f>
        <v>Cha</v>
      </c>
      <c r="L906" s="3">
        <f>INDEX(products!$A$1:$G$2122,MATCH(orders!$D906,products!$A$1:$A$2122,0),MATCH(orders!L$1,products!$A$1:$G$1,0))</f>
        <v>350.98999999999995</v>
      </c>
      <c r="M906">
        <f>INDEX(products!$A$1:$G$2122,MATCH(orders!$D906,products!$A$1:$A$2122,0),MATCH(orders!M$1,products!$A$1:$G$1,0))</f>
        <v>0.3</v>
      </c>
      <c r="N906" s="3">
        <f t="shared" si="28"/>
        <v>491.38599999999991</v>
      </c>
      <c r="O906" t="str">
        <f t="shared" si="29"/>
        <v>Chairs</v>
      </c>
    </row>
    <row r="907" spans="1:15" x14ac:dyDescent="0.55000000000000004">
      <c r="A907" t="s">
        <v>2766</v>
      </c>
      <c r="B907" s="2">
        <v>44707</v>
      </c>
      <c r="C907" t="s">
        <v>1657</v>
      </c>
      <c r="D907" t="s">
        <v>2768</v>
      </c>
      <c r="E907">
        <v>3</v>
      </c>
      <c r="F907" t="str">
        <f>_xlfn.XLOOKUP(orders!C907,customers!A907:A3027,customers!B907:B3027,,0)</f>
        <v>Magdelene Morse</v>
      </c>
      <c r="G907" t="str">
        <v>Consumer</v>
      </c>
      <c r="H907" t="str">
        <v>Wilmington</v>
      </c>
      <c r="I907" t="str">
        <v>Delaware</v>
      </c>
      <c r="J907" t="str">
        <v>East</v>
      </c>
      <c r="K907" t="str">
        <f>INDEX(products!$A$1:$G$2122,MATCH(orders!$D907,products!$A$1:$A$2122,0),MATCH(orders!K$1,products!$A$1:$G$1,0))</f>
        <v>Fur</v>
      </c>
      <c r="L907" s="3">
        <f>INDEX(products!$A$1:$G$2122,MATCH(orders!$D907,products!$A$1:$A$2122,0),MATCH(orders!L$1,products!$A$1:$G$1,0))</f>
        <v>20.239999999999998</v>
      </c>
      <c r="M907">
        <f>INDEX(products!$A$1:$G$2122,MATCH(orders!$D907,products!$A$1:$A$2122,0),MATCH(orders!M$1,products!$A$1:$G$1,0))</f>
        <v>0</v>
      </c>
      <c r="N907" s="3">
        <f t="shared" si="28"/>
        <v>60.72</v>
      </c>
      <c r="O907" t="str">
        <f t="shared" si="29"/>
        <v>Furnishings</v>
      </c>
    </row>
    <row r="908" spans="1:15" x14ac:dyDescent="0.55000000000000004">
      <c r="A908" t="s">
        <v>2770</v>
      </c>
      <c r="B908" s="2">
        <v>43802</v>
      </c>
      <c r="C908" t="s">
        <v>2771</v>
      </c>
      <c r="D908" t="s">
        <v>763</v>
      </c>
      <c r="E908">
        <v>1</v>
      </c>
      <c r="F908" t="str">
        <f>_xlfn.XLOOKUP(orders!C908,customers!A908:A3028,customers!B908:B3028,,0)</f>
        <v>Ralph Ritter</v>
      </c>
      <c r="G908" t="str">
        <v>Consumer</v>
      </c>
      <c r="H908" t="str">
        <v>Aurora</v>
      </c>
      <c r="I908" t="str">
        <v>Illinois</v>
      </c>
      <c r="J908" t="str">
        <v>Central</v>
      </c>
      <c r="K908" t="str">
        <f>INDEX(products!$A$1:$G$2122,MATCH(orders!$D908,products!$A$1:$A$2122,0),MATCH(orders!K$1,products!$A$1:$G$1,0))</f>
        <v>Fur</v>
      </c>
      <c r="L908" s="3">
        <f>INDEX(products!$A$1:$G$2122,MATCH(orders!$D908,products!$A$1:$A$2122,0),MATCH(orders!L$1,products!$A$1:$G$1,0))</f>
        <v>194.3</v>
      </c>
      <c r="M908">
        <f>INDEX(products!$A$1:$G$2122,MATCH(orders!$D908,products!$A$1:$A$2122,0),MATCH(orders!M$1,products!$A$1:$G$1,0))</f>
        <v>0.2</v>
      </c>
      <c r="N908" s="3">
        <f t="shared" si="28"/>
        <v>155.44000000000003</v>
      </c>
      <c r="O908" t="str">
        <f t="shared" si="29"/>
        <v>Furnishings</v>
      </c>
    </row>
    <row r="909" spans="1:15" x14ac:dyDescent="0.55000000000000004">
      <c r="A909" t="s">
        <v>2770</v>
      </c>
      <c r="B909" s="2">
        <v>43725</v>
      </c>
      <c r="C909" t="s">
        <v>2771</v>
      </c>
      <c r="D909" t="s">
        <v>1068</v>
      </c>
      <c r="E909">
        <v>2</v>
      </c>
      <c r="F909" t="str">
        <f>_xlfn.XLOOKUP(orders!C909,customers!A909:A3029,customers!B909:B3029,,0)</f>
        <v>Ralph Ritter</v>
      </c>
      <c r="G909" t="str">
        <v>Consumer</v>
      </c>
      <c r="H909" t="str">
        <v>Aurora</v>
      </c>
      <c r="I909" t="str">
        <v>Illinois</v>
      </c>
      <c r="J909" t="str">
        <v>Central</v>
      </c>
      <c r="K909" t="str">
        <f>INDEX(products!$A$1:$G$2122,MATCH(orders!$D909,products!$A$1:$A$2122,0),MATCH(orders!K$1,products!$A$1:$G$1,0))</f>
        <v>Cha</v>
      </c>
      <c r="L909" s="3">
        <f>INDEX(products!$A$1:$G$2122,MATCH(orders!$D909,products!$A$1:$A$2122,0),MATCH(orders!L$1,products!$A$1:$G$1,0))</f>
        <v>371.76</v>
      </c>
      <c r="M909">
        <f>INDEX(products!$A$1:$G$2122,MATCH(orders!$D909,products!$A$1:$A$2122,0),MATCH(orders!M$1,products!$A$1:$G$1,0))</f>
        <v>0.2</v>
      </c>
      <c r="N909" s="3">
        <f t="shared" si="28"/>
        <v>594.81600000000003</v>
      </c>
      <c r="O909" t="str">
        <f t="shared" si="29"/>
        <v>Chairs</v>
      </c>
    </row>
    <row r="910" spans="1:15" x14ac:dyDescent="0.55000000000000004">
      <c r="A910" t="s">
        <v>2773</v>
      </c>
      <c r="B910" s="2">
        <v>44712</v>
      </c>
      <c r="C910" t="s">
        <v>1239</v>
      </c>
      <c r="D910" t="s">
        <v>124</v>
      </c>
      <c r="E910">
        <v>5</v>
      </c>
      <c r="F910" t="str">
        <f>_xlfn.XLOOKUP(orders!C910,customers!A910:A3030,customers!B910:B3030,,0)</f>
        <v>Beth Thompson</v>
      </c>
      <c r="G910" t="str">
        <v>Home Office</v>
      </c>
      <c r="H910" t="str">
        <v>Costa Mesa</v>
      </c>
      <c r="I910" t="str">
        <v>California</v>
      </c>
      <c r="J910" t="str">
        <v>West</v>
      </c>
      <c r="K910" t="str">
        <f>INDEX(products!$A$1:$G$2122,MATCH(orders!$D910,products!$A$1:$A$2122,0),MATCH(orders!K$1,products!$A$1:$G$1,0))</f>
        <v>Fur</v>
      </c>
      <c r="L910" s="3">
        <f>INDEX(products!$A$1:$G$2122,MATCH(orders!$D910,products!$A$1:$A$2122,0),MATCH(orders!L$1,products!$A$1:$G$1,0))</f>
        <v>60.650000000000006</v>
      </c>
      <c r="M910">
        <f>INDEX(products!$A$1:$G$2122,MATCH(orders!$D910,products!$A$1:$A$2122,0),MATCH(orders!M$1,products!$A$1:$G$1,0))</f>
        <v>0.2</v>
      </c>
      <c r="N910" s="3">
        <f t="shared" si="28"/>
        <v>242.60000000000002</v>
      </c>
      <c r="O910" t="str">
        <f t="shared" si="29"/>
        <v>Furnishings</v>
      </c>
    </row>
    <row r="911" spans="1:15" x14ac:dyDescent="0.55000000000000004">
      <c r="A911" t="s">
        <v>2773</v>
      </c>
      <c r="B911" s="2">
        <v>43759</v>
      </c>
      <c r="C911" t="s">
        <v>1239</v>
      </c>
      <c r="D911" t="s">
        <v>1068</v>
      </c>
      <c r="E911">
        <v>5</v>
      </c>
      <c r="F911" t="str">
        <f>_xlfn.XLOOKUP(orders!C911,customers!A911:A3031,customers!B911:B3031,,0)</f>
        <v>Beth Thompson</v>
      </c>
      <c r="G911" t="str">
        <v>Home Office</v>
      </c>
      <c r="H911" t="str">
        <v>Costa Mesa</v>
      </c>
      <c r="I911" t="str">
        <v>California</v>
      </c>
      <c r="J911" t="str">
        <v>West</v>
      </c>
      <c r="K911" t="str">
        <f>INDEX(products!$A$1:$G$2122,MATCH(orders!$D911,products!$A$1:$A$2122,0),MATCH(orders!K$1,products!$A$1:$G$1,0))</f>
        <v>Cha</v>
      </c>
      <c r="L911" s="3">
        <f>INDEX(products!$A$1:$G$2122,MATCH(orders!$D911,products!$A$1:$A$2122,0),MATCH(orders!L$1,products!$A$1:$G$1,0))</f>
        <v>371.76</v>
      </c>
      <c r="M911">
        <f>INDEX(products!$A$1:$G$2122,MATCH(orders!$D911,products!$A$1:$A$2122,0),MATCH(orders!M$1,products!$A$1:$G$1,0))</f>
        <v>0.2</v>
      </c>
      <c r="N911" s="3">
        <f t="shared" si="28"/>
        <v>1487.04</v>
      </c>
      <c r="O911" t="str">
        <f t="shared" si="29"/>
        <v>Chairs</v>
      </c>
    </row>
    <row r="912" spans="1:15" x14ac:dyDescent="0.55000000000000004">
      <c r="A912" t="s">
        <v>2775</v>
      </c>
      <c r="B912" s="2">
        <v>44675</v>
      </c>
      <c r="C912" t="s">
        <v>1688</v>
      </c>
      <c r="D912" t="s">
        <v>520</v>
      </c>
      <c r="E912">
        <v>3</v>
      </c>
      <c r="F912" t="str">
        <f>_xlfn.XLOOKUP(orders!C912,customers!A912:A3032,customers!B912:B3032,,0)</f>
        <v>Trudy Brown</v>
      </c>
      <c r="G912" t="str">
        <v>Consumer</v>
      </c>
      <c r="H912" t="str">
        <v>Grand Prairie</v>
      </c>
      <c r="I912" t="str">
        <v>Texas</v>
      </c>
      <c r="J912" t="str">
        <v>Central</v>
      </c>
      <c r="K912" t="str">
        <f>INDEX(products!$A$1:$G$2122,MATCH(orders!$D912,products!$A$1:$A$2122,0),MATCH(orders!K$1,products!$A$1:$G$1,0))</f>
        <v>Tab</v>
      </c>
      <c r="L912" s="3">
        <f>INDEX(products!$A$1:$G$2122,MATCH(orders!$D912,products!$A$1:$A$2122,0),MATCH(orders!L$1,products!$A$1:$G$1,0))</f>
        <v>105.49000000000001</v>
      </c>
      <c r="M912">
        <f>INDEX(products!$A$1:$G$2122,MATCH(orders!$D912,products!$A$1:$A$2122,0),MATCH(orders!M$1,products!$A$1:$G$1,0))</f>
        <v>0.4</v>
      </c>
      <c r="N912" s="3">
        <f t="shared" si="28"/>
        <v>189.88200000000001</v>
      </c>
      <c r="O912" t="str">
        <f t="shared" si="29"/>
        <v>Tables</v>
      </c>
    </row>
    <row r="913" spans="1:15" x14ac:dyDescent="0.55000000000000004">
      <c r="A913" t="s">
        <v>2776</v>
      </c>
      <c r="B913" s="2">
        <v>44209</v>
      </c>
      <c r="C913" t="s">
        <v>1022</v>
      </c>
      <c r="D913" t="s">
        <v>2777</v>
      </c>
      <c r="E913">
        <v>4</v>
      </c>
      <c r="F913" t="str">
        <f>_xlfn.XLOOKUP(orders!C913,customers!A913:A3033,customers!B913:B3033,,0)</f>
        <v>Russell Applegate</v>
      </c>
      <c r="G913" t="str">
        <v>Consumer</v>
      </c>
      <c r="H913" t="str">
        <v>Encinitas</v>
      </c>
      <c r="I913" t="str">
        <v>California</v>
      </c>
      <c r="J913" t="str">
        <v>West</v>
      </c>
      <c r="K913" t="str">
        <f>INDEX(products!$A$1:$G$2122,MATCH(orders!$D913,products!$A$1:$A$2122,0),MATCH(orders!K$1,products!$A$1:$G$1,0))</f>
        <v>BkCs</v>
      </c>
      <c r="L913" s="3">
        <f>INDEX(products!$A$1:$G$2122,MATCH(orders!$D913,products!$A$1:$A$2122,0),MATCH(orders!L$1,products!$A$1:$G$1,0))</f>
        <v>137.48000000000002</v>
      </c>
      <c r="M913">
        <f>INDEX(products!$A$1:$G$2122,MATCH(orders!$D913,products!$A$1:$A$2122,0),MATCH(orders!M$1,products!$A$1:$G$1,0))</f>
        <v>0.3</v>
      </c>
      <c r="N913" s="3">
        <f t="shared" si="28"/>
        <v>384.94400000000002</v>
      </c>
      <c r="O913" t="str">
        <f t="shared" si="29"/>
        <v>Book Cases</v>
      </c>
    </row>
    <row r="914" spans="1:15" x14ac:dyDescent="0.55000000000000004">
      <c r="A914" t="s">
        <v>2776</v>
      </c>
      <c r="B914" s="2">
        <v>44792</v>
      </c>
      <c r="C914" t="s">
        <v>1022</v>
      </c>
      <c r="D914" t="s">
        <v>85</v>
      </c>
      <c r="E914">
        <v>5</v>
      </c>
      <c r="F914" t="str">
        <f>_xlfn.XLOOKUP(orders!C914,customers!A914:A3034,customers!B914:B3034,,0)</f>
        <v>Russell Applegate</v>
      </c>
      <c r="G914" t="str">
        <v>Consumer</v>
      </c>
      <c r="H914" t="str">
        <v>Encinitas</v>
      </c>
      <c r="I914" t="str">
        <v>California</v>
      </c>
      <c r="J914" t="str">
        <v>West</v>
      </c>
      <c r="K914" t="str">
        <f>INDEX(products!$A$1:$G$2122,MATCH(orders!$D914,products!$A$1:$A$2122,0),MATCH(orders!K$1,products!$A$1:$G$1,0))</f>
        <v>BkCs</v>
      </c>
      <c r="L914" s="3">
        <f>INDEX(products!$A$1:$G$2122,MATCH(orders!$D914,products!$A$1:$A$2122,0),MATCH(orders!L$1,products!$A$1:$G$1,0))</f>
        <v>260.97999999999996</v>
      </c>
      <c r="M914">
        <f>INDEX(products!$A$1:$G$2122,MATCH(orders!$D914,products!$A$1:$A$2122,0),MATCH(orders!M$1,products!$A$1:$G$1,0))</f>
        <v>0.32</v>
      </c>
      <c r="N914" s="3">
        <f t="shared" si="28"/>
        <v>887.33199999999988</v>
      </c>
      <c r="O914" t="str">
        <f t="shared" si="29"/>
        <v>Book Cases</v>
      </c>
    </row>
    <row r="915" spans="1:15" x14ac:dyDescent="0.55000000000000004">
      <c r="A915" t="s">
        <v>2779</v>
      </c>
      <c r="B915" s="2">
        <v>43526</v>
      </c>
      <c r="C915" t="s">
        <v>797</v>
      </c>
      <c r="D915" t="s">
        <v>1449</v>
      </c>
      <c r="E915">
        <v>2</v>
      </c>
      <c r="F915" t="str">
        <f>_xlfn.XLOOKUP(orders!C915,customers!A915:A3035,customers!B915:B3035,,0)</f>
        <v>Carlos Daly</v>
      </c>
      <c r="G915" t="str">
        <v>Consumer</v>
      </c>
      <c r="H915" t="str">
        <v>Lake Elsinore</v>
      </c>
      <c r="I915" t="str">
        <v>California</v>
      </c>
      <c r="J915" t="str">
        <v>West</v>
      </c>
      <c r="K915" t="str">
        <f>INDEX(products!$A$1:$G$2122,MATCH(orders!$D915,products!$A$1:$A$2122,0),MATCH(orders!K$1,products!$A$1:$G$1,0))</f>
        <v>BkCs</v>
      </c>
      <c r="L915" s="3">
        <f>INDEX(products!$A$1:$G$2122,MATCH(orders!$D915,products!$A$1:$A$2122,0),MATCH(orders!L$1,products!$A$1:$G$1,0))</f>
        <v>114.98</v>
      </c>
      <c r="M915">
        <f>INDEX(products!$A$1:$G$2122,MATCH(orders!$D915,products!$A$1:$A$2122,0),MATCH(orders!M$1,products!$A$1:$G$1,0))</f>
        <v>0.15</v>
      </c>
      <c r="N915" s="3">
        <f t="shared" si="28"/>
        <v>195.46600000000001</v>
      </c>
      <c r="O915" t="str">
        <f t="shared" si="29"/>
        <v>Book Cases</v>
      </c>
    </row>
    <row r="916" spans="1:15" x14ac:dyDescent="0.55000000000000004">
      <c r="A916" t="s">
        <v>2780</v>
      </c>
      <c r="B916" s="2">
        <v>43851</v>
      </c>
      <c r="C916" t="s">
        <v>2781</v>
      </c>
      <c r="D916" t="s">
        <v>1001</v>
      </c>
      <c r="E916">
        <v>2</v>
      </c>
      <c r="F916" t="str">
        <f>_xlfn.XLOOKUP(orders!C916,customers!A916:A3036,customers!B916:B3036,,0)</f>
        <v>John Lee</v>
      </c>
      <c r="G916" t="str">
        <v>Consumer</v>
      </c>
      <c r="H916" t="str">
        <v>Philadelphia</v>
      </c>
      <c r="I916" t="str">
        <v>Pennsylvania</v>
      </c>
      <c r="J916" t="str">
        <v>East</v>
      </c>
      <c r="K916" t="str">
        <f>INDEX(products!$A$1:$G$2122,MATCH(orders!$D916,products!$A$1:$A$2122,0),MATCH(orders!K$1,products!$A$1:$G$1,0))</f>
        <v>Cha</v>
      </c>
      <c r="L916" s="3">
        <f>INDEX(products!$A$1:$G$2122,MATCH(orders!$D916,products!$A$1:$A$2122,0),MATCH(orders!L$1,products!$A$1:$G$1,0))</f>
        <v>122.99000000000001</v>
      </c>
      <c r="M916">
        <f>INDEX(products!$A$1:$G$2122,MATCH(orders!$D916,products!$A$1:$A$2122,0),MATCH(orders!M$1,products!$A$1:$G$1,0))</f>
        <v>0</v>
      </c>
      <c r="N916" s="3">
        <f t="shared" si="28"/>
        <v>245.98000000000002</v>
      </c>
      <c r="O916" t="str">
        <f t="shared" si="29"/>
        <v>Chairs</v>
      </c>
    </row>
    <row r="917" spans="1:15" x14ac:dyDescent="0.55000000000000004">
      <c r="A917" t="s">
        <v>2780</v>
      </c>
      <c r="B917" s="2">
        <v>44460</v>
      </c>
      <c r="C917" t="s">
        <v>2781</v>
      </c>
      <c r="D917" t="s">
        <v>580</v>
      </c>
      <c r="E917">
        <v>2</v>
      </c>
      <c r="F917" t="str">
        <f>_xlfn.XLOOKUP(orders!C917,customers!A917:A3037,customers!B917:B3037,,0)</f>
        <v>John Lee</v>
      </c>
      <c r="G917" t="str">
        <v>Consumer</v>
      </c>
      <c r="H917" t="str">
        <v>Philadelphia</v>
      </c>
      <c r="I917" t="str">
        <v>Pennsylvania</v>
      </c>
      <c r="J917" t="str">
        <v>East</v>
      </c>
      <c r="K917" t="str">
        <f>INDEX(products!$A$1:$G$2122,MATCH(orders!$D917,products!$A$1:$A$2122,0),MATCH(orders!K$1,products!$A$1:$G$1,0))</f>
        <v>Fur</v>
      </c>
      <c r="L917" s="3">
        <f>INDEX(products!$A$1:$G$2122,MATCH(orders!$D917,products!$A$1:$A$2122,0),MATCH(orders!L$1,products!$A$1:$G$1,0))</f>
        <v>43.129999999999995</v>
      </c>
      <c r="M917">
        <f>INDEX(products!$A$1:$G$2122,MATCH(orders!$D917,products!$A$1:$A$2122,0),MATCH(orders!M$1,products!$A$1:$G$1,0))</f>
        <v>0.2</v>
      </c>
      <c r="N917" s="3">
        <f t="shared" si="28"/>
        <v>69.007999999999996</v>
      </c>
      <c r="O917" t="str">
        <f t="shared" si="29"/>
        <v>Furnishings</v>
      </c>
    </row>
    <row r="918" spans="1:15" x14ac:dyDescent="0.55000000000000004">
      <c r="A918" t="s">
        <v>2783</v>
      </c>
      <c r="B918" s="2">
        <v>43707</v>
      </c>
      <c r="C918" t="s">
        <v>2763</v>
      </c>
      <c r="D918" t="s">
        <v>763</v>
      </c>
      <c r="E918">
        <v>5</v>
      </c>
      <c r="F918" t="str">
        <f>_xlfn.XLOOKUP(orders!C918,customers!A918:A3038,customers!B918:B3038,,0)</f>
        <v>Gary Zandusky</v>
      </c>
      <c r="G918" t="str">
        <v>Consumer</v>
      </c>
      <c r="H918" t="str">
        <v>Bullhead City</v>
      </c>
      <c r="I918" t="str">
        <v>Arizona</v>
      </c>
      <c r="J918" t="str">
        <v>West</v>
      </c>
      <c r="K918" t="str">
        <f>INDEX(products!$A$1:$G$2122,MATCH(orders!$D918,products!$A$1:$A$2122,0),MATCH(orders!K$1,products!$A$1:$G$1,0))</f>
        <v>Fur</v>
      </c>
      <c r="L918" s="3">
        <f>INDEX(products!$A$1:$G$2122,MATCH(orders!$D918,products!$A$1:$A$2122,0),MATCH(orders!L$1,products!$A$1:$G$1,0))</f>
        <v>194.3</v>
      </c>
      <c r="M918">
        <f>INDEX(products!$A$1:$G$2122,MATCH(orders!$D918,products!$A$1:$A$2122,0),MATCH(orders!M$1,products!$A$1:$G$1,0))</f>
        <v>0.2</v>
      </c>
      <c r="N918" s="3">
        <f t="shared" si="28"/>
        <v>777.2</v>
      </c>
      <c r="O918" t="str">
        <f t="shared" si="29"/>
        <v>Furnishings</v>
      </c>
    </row>
    <row r="919" spans="1:15" x14ac:dyDescent="0.55000000000000004">
      <c r="A919" t="s">
        <v>2784</v>
      </c>
      <c r="B919" s="2">
        <v>43521</v>
      </c>
      <c r="C919" t="s">
        <v>2606</v>
      </c>
      <c r="D919" t="s">
        <v>195</v>
      </c>
      <c r="E919">
        <v>3</v>
      </c>
      <c r="F919" t="str">
        <f>_xlfn.XLOOKUP(orders!C919,customers!A919:A3039,customers!B919:B3039,,0)</f>
        <v>Mark Hamilton</v>
      </c>
      <c r="G919" t="str">
        <v>Consumer</v>
      </c>
      <c r="H919" t="str">
        <v>Greenwood</v>
      </c>
      <c r="I919" t="str">
        <v>Indiana</v>
      </c>
      <c r="J919" t="str">
        <v>Central</v>
      </c>
      <c r="K919" t="str">
        <f>INDEX(products!$A$1:$G$2122,MATCH(orders!$D919,products!$A$1:$A$2122,0),MATCH(orders!K$1,products!$A$1:$G$1,0))</f>
        <v>Fur</v>
      </c>
      <c r="L919" s="3">
        <f>INDEX(products!$A$1:$G$2122,MATCH(orders!$D919,products!$A$1:$A$2122,0),MATCH(orders!L$1,products!$A$1:$G$1,0))</f>
        <v>79.52</v>
      </c>
      <c r="M919">
        <f>INDEX(products!$A$1:$G$2122,MATCH(orders!$D919,products!$A$1:$A$2122,0),MATCH(orders!M$1,products!$A$1:$G$1,0))</f>
        <v>0</v>
      </c>
      <c r="N919" s="3">
        <f t="shared" si="28"/>
        <v>238.56</v>
      </c>
      <c r="O919" t="str">
        <f t="shared" si="29"/>
        <v>Furnishings</v>
      </c>
    </row>
    <row r="920" spans="1:15" x14ac:dyDescent="0.55000000000000004">
      <c r="A920" t="s">
        <v>2786</v>
      </c>
      <c r="B920" s="2">
        <v>43725</v>
      </c>
      <c r="C920" t="s">
        <v>1140</v>
      </c>
      <c r="D920" t="s">
        <v>2788</v>
      </c>
      <c r="E920">
        <v>3</v>
      </c>
      <c r="F920" t="str">
        <f>_xlfn.XLOOKUP(orders!C920,customers!A920:A3040,customers!B920:B3040,,0)</f>
        <v>Todd Boyes</v>
      </c>
      <c r="G920" t="str">
        <v>Corporate</v>
      </c>
      <c r="H920" t="str">
        <v>New York City</v>
      </c>
      <c r="I920" t="str">
        <v>New York</v>
      </c>
      <c r="J920" t="str">
        <v>East</v>
      </c>
      <c r="K920" t="str">
        <f>INDEX(products!$A$1:$G$2122,MATCH(orders!$D920,products!$A$1:$A$2122,0),MATCH(orders!K$1,products!$A$1:$G$1,0))</f>
        <v>BkCs</v>
      </c>
      <c r="L920" s="3">
        <f>INDEX(products!$A$1:$G$2122,MATCH(orders!$D920,products!$A$1:$A$2122,0),MATCH(orders!L$1,products!$A$1:$G$1,0))</f>
        <v>100.98</v>
      </c>
      <c r="M920">
        <f>INDEX(products!$A$1:$G$2122,MATCH(orders!$D920,products!$A$1:$A$2122,0),MATCH(orders!M$1,products!$A$1:$G$1,0))</f>
        <v>0</v>
      </c>
      <c r="N920" s="3">
        <f t="shared" si="28"/>
        <v>302.94</v>
      </c>
      <c r="O920" t="str">
        <f t="shared" si="29"/>
        <v>Book Cases</v>
      </c>
    </row>
    <row r="921" spans="1:15" x14ac:dyDescent="0.55000000000000004">
      <c r="A921" t="s">
        <v>2790</v>
      </c>
      <c r="B921" s="2">
        <v>43680</v>
      </c>
      <c r="C921" t="s">
        <v>2199</v>
      </c>
      <c r="D921" t="s">
        <v>2307</v>
      </c>
      <c r="E921">
        <v>6</v>
      </c>
      <c r="F921" t="str">
        <f>_xlfn.XLOOKUP(orders!C921,customers!A921:A3041,customers!B921:B3041,,0)</f>
        <v>Clay Ludtke</v>
      </c>
      <c r="G921" t="str">
        <v>Consumer</v>
      </c>
      <c r="H921" t="str">
        <v>Seattle</v>
      </c>
      <c r="I921" t="str">
        <v>Washington</v>
      </c>
      <c r="J921" t="str">
        <v>West</v>
      </c>
      <c r="K921" t="str">
        <f>INDEX(products!$A$1:$G$2122,MATCH(orders!$D921,products!$A$1:$A$2122,0),MATCH(orders!K$1,products!$A$1:$G$1,0))</f>
        <v>Cha</v>
      </c>
      <c r="L921" s="3">
        <f>INDEX(products!$A$1:$G$2122,MATCH(orders!$D921,products!$A$1:$A$2122,0),MATCH(orders!L$1,products!$A$1:$G$1,0))</f>
        <v>300.98</v>
      </c>
      <c r="M921">
        <f>INDEX(products!$A$1:$G$2122,MATCH(orders!$D921,products!$A$1:$A$2122,0),MATCH(orders!M$1,products!$A$1:$G$1,0))</f>
        <v>0.2</v>
      </c>
      <c r="N921" s="3">
        <f t="shared" si="28"/>
        <v>1444.7040000000002</v>
      </c>
      <c r="O921" t="str">
        <f t="shared" si="29"/>
        <v>Chairs</v>
      </c>
    </row>
    <row r="922" spans="1:15" x14ac:dyDescent="0.55000000000000004">
      <c r="A922" t="s">
        <v>2791</v>
      </c>
      <c r="B922" s="2">
        <v>44253</v>
      </c>
      <c r="C922" t="s">
        <v>1038</v>
      </c>
      <c r="D922" t="s">
        <v>932</v>
      </c>
      <c r="E922">
        <v>5</v>
      </c>
      <c r="F922" t="str">
        <f>_xlfn.XLOOKUP(orders!C922,customers!A922:A3042,customers!B922:B3042,,0)</f>
        <v>Arthur Prichep</v>
      </c>
      <c r="G922" t="str">
        <v>Consumer</v>
      </c>
      <c r="H922" t="str">
        <v>Los Angeles</v>
      </c>
      <c r="I922" t="str">
        <v>California</v>
      </c>
      <c r="J922" t="str">
        <v>West</v>
      </c>
      <c r="K922" t="str">
        <f>INDEX(products!$A$1:$G$2122,MATCH(orders!$D922,products!$A$1:$A$2122,0),MATCH(orders!K$1,products!$A$1:$G$1,0))</f>
        <v>Fur</v>
      </c>
      <c r="L922" s="3">
        <f>INDEX(products!$A$1:$G$2122,MATCH(orders!$D922,products!$A$1:$A$2122,0),MATCH(orders!L$1,products!$A$1:$G$1,0))</f>
        <v>4.82</v>
      </c>
      <c r="M922">
        <f>INDEX(products!$A$1:$G$2122,MATCH(orders!$D922,products!$A$1:$A$2122,0),MATCH(orders!M$1,products!$A$1:$G$1,0))</f>
        <v>0</v>
      </c>
      <c r="N922" s="3">
        <f t="shared" si="28"/>
        <v>24.1</v>
      </c>
      <c r="O922" t="str">
        <f t="shared" si="29"/>
        <v>Furnishings</v>
      </c>
    </row>
    <row r="923" spans="1:15" x14ac:dyDescent="0.55000000000000004">
      <c r="A923" t="s">
        <v>2791</v>
      </c>
      <c r="B923" s="2">
        <v>44253</v>
      </c>
      <c r="C923" t="s">
        <v>1038</v>
      </c>
      <c r="D923" t="s">
        <v>2792</v>
      </c>
      <c r="E923">
        <v>3</v>
      </c>
      <c r="F923" t="str">
        <f>_xlfn.XLOOKUP(orders!C923,customers!A923:A3043,customers!B923:B3043,,0)</f>
        <v>Arthur Prichep</v>
      </c>
      <c r="G923" t="str">
        <v>Consumer</v>
      </c>
      <c r="H923" t="str">
        <v>Los Angeles</v>
      </c>
      <c r="I923" t="str">
        <v>California</v>
      </c>
      <c r="J923" t="str">
        <v>West</v>
      </c>
      <c r="K923" t="str">
        <f>INDEX(products!$A$1:$G$2122,MATCH(orders!$D923,products!$A$1:$A$2122,0),MATCH(orders!K$1,products!$A$1:$G$1,0))</f>
        <v>Tab</v>
      </c>
      <c r="L923" s="3">
        <f>INDEX(products!$A$1:$G$2122,MATCH(orders!$D923,products!$A$1:$A$2122,0),MATCH(orders!L$1,products!$A$1:$G$1,0))</f>
        <v>280.98</v>
      </c>
      <c r="M923">
        <f>INDEX(products!$A$1:$G$2122,MATCH(orders!$D923,products!$A$1:$A$2122,0),MATCH(orders!M$1,products!$A$1:$G$1,0))</f>
        <v>0</v>
      </c>
      <c r="N923" s="3">
        <f t="shared" si="28"/>
        <v>842.94</v>
      </c>
      <c r="O923" t="str">
        <f t="shared" si="29"/>
        <v>Tables</v>
      </c>
    </row>
    <row r="924" spans="1:15" x14ac:dyDescent="0.55000000000000004">
      <c r="A924" t="s">
        <v>2794</v>
      </c>
      <c r="B924" s="2">
        <v>44411</v>
      </c>
      <c r="C924" t="s">
        <v>301</v>
      </c>
      <c r="D924" t="s">
        <v>650</v>
      </c>
      <c r="E924">
        <v>2</v>
      </c>
      <c r="F924" t="str">
        <f>_xlfn.XLOOKUP(orders!C924,customers!A924:A3044,customers!B924:B3044,,0)</f>
        <v>Logan Haushalter</v>
      </c>
      <c r="G924" t="str">
        <v>Consumer</v>
      </c>
      <c r="H924" t="str">
        <v>San Francisco</v>
      </c>
      <c r="I924" t="str">
        <v>California</v>
      </c>
      <c r="J924" t="str">
        <v>West</v>
      </c>
      <c r="K924" t="str">
        <f>INDEX(products!$A$1:$G$2122,MATCH(orders!$D924,products!$A$1:$A$2122,0),MATCH(orders!K$1,products!$A$1:$G$1,0))</f>
        <v>Fur</v>
      </c>
      <c r="L924" s="3">
        <f>INDEX(products!$A$1:$G$2122,MATCH(orders!$D924,products!$A$1:$A$2122,0),MATCH(orders!L$1,products!$A$1:$G$1,0))</f>
        <v>6.28</v>
      </c>
      <c r="M924">
        <f>INDEX(products!$A$1:$G$2122,MATCH(orders!$D924,products!$A$1:$A$2122,0),MATCH(orders!M$1,products!$A$1:$G$1,0))</f>
        <v>0</v>
      </c>
      <c r="N924" s="3">
        <f t="shared" si="28"/>
        <v>12.56</v>
      </c>
      <c r="O924" t="str">
        <f t="shared" si="29"/>
        <v>Furnishings</v>
      </c>
    </row>
    <row r="925" spans="1:15" x14ac:dyDescent="0.55000000000000004">
      <c r="A925" t="s">
        <v>2795</v>
      </c>
      <c r="B925" s="2">
        <v>44323</v>
      </c>
      <c r="C925" t="s">
        <v>2666</v>
      </c>
      <c r="D925" t="s">
        <v>634</v>
      </c>
      <c r="E925">
        <v>5</v>
      </c>
      <c r="F925" t="str">
        <f>_xlfn.XLOOKUP(orders!C925,customers!A925:A3045,customers!B925:B3045,,0)</f>
        <v>Anna Andreadi</v>
      </c>
      <c r="G925" t="str">
        <v>Consumer</v>
      </c>
      <c r="H925" t="str">
        <v>Chester</v>
      </c>
      <c r="I925" t="str">
        <v>Pennsylvania</v>
      </c>
      <c r="J925" t="str">
        <v>East</v>
      </c>
      <c r="K925" t="str">
        <f>INDEX(products!$A$1:$G$2122,MATCH(orders!$D925,products!$A$1:$A$2122,0),MATCH(orders!K$1,products!$A$1:$G$1,0))</f>
        <v>Fur</v>
      </c>
      <c r="L925" s="3">
        <f>INDEX(products!$A$1:$G$2122,MATCH(orders!$D925,products!$A$1:$A$2122,0),MATCH(orders!L$1,products!$A$1:$G$1,0))</f>
        <v>5.08</v>
      </c>
      <c r="M925">
        <f>INDEX(products!$A$1:$G$2122,MATCH(orders!$D925,products!$A$1:$A$2122,0),MATCH(orders!M$1,products!$A$1:$G$1,0))</f>
        <v>0</v>
      </c>
      <c r="N925" s="3">
        <f t="shared" si="28"/>
        <v>25.4</v>
      </c>
      <c r="O925" t="str">
        <f t="shared" si="29"/>
        <v>Furnishings</v>
      </c>
    </row>
    <row r="926" spans="1:15" x14ac:dyDescent="0.55000000000000004">
      <c r="A926" t="s">
        <v>2795</v>
      </c>
      <c r="B926" s="2">
        <v>43630</v>
      </c>
      <c r="C926" t="s">
        <v>2666</v>
      </c>
      <c r="D926" t="s">
        <v>972</v>
      </c>
      <c r="E926">
        <v>5</v>
      </c>
      <c r="F926" t="str">
        <f>_xlfn.XLOOKUP(orders!C926,customers!A926:A3046,customers!B926:B3046,,0)</f>
        <v>Anna Andreadi</v>
      </c>
      <c r="G926" t="str">
        <v>Consumer</v>
      </c>
      <c r="H926" t="str">
        <v>Chester</v>
      </c>
      <c r="I926" t="str">
        <v>Pennsylvania</v>
      </c>
      <c r="J926" t="str">
        <v>East</v>
      </c>
      <c r="K926" t="str">
        <f>INDEX(products!$A$1:$G$2122,MATCH(orders!$D926,products!$A$1:$A$2122,0),MATCH(orders!K$1,products!$A$1:$G$1,0))</f>
        <v>BkCs</v>
      </c>
      <c r="L926" s="3">
        <f>INDEX(products!$A$1:$G$2122,MATCH(orders!$D926,products!$A$1:$A$2122,0),MATCH(orders!L$1,products!$A$1:$G$1,0))</f>
        <v>300.97999999999996</v>
      </c>
      <c r="M926">
        <f>INDEX(products!$A$1:$G$2122,MATCH(orders!$D926,products!$A$1:$A$2122,0),MATCH(orders!M$1,products!$A$1:$G$1,0))</f>
        <v>0.2</v>
      </c>
      <c r="N926" s="3">
        <f t="shared" si="28"/>
        <v>1203.9199999999998</v>
      </c>
      <c r="O926" t="str">
        <f t="shared" si="29"/>
        <v>Book Cases</v>
      </c>
    </row>
    <row r="927" spans="1:15" x14ac:dyDescent="0.55000000000000004">
      <c r="A927" t="s">
        <v>2796</v>
      </c>
      <c r="B927" s="2">
        <v>43790</v>
      </c>
      <c r="C927" t="s">
        <v>2797</v>
      </c>
      <c r="D927" t="s">
        <v>468</v>
      </c>
      <c r="E927">
        <v>2</v>
      </c>
      <c r="F927" t="str">
        <f>_xlfn.XLOOKUP(orders!C927,customers!A927:A3047,customers!B927:B3047,,0)</f>
        <v>Ann Steele</v>
      </c>
      <c r="G927" t="str">
        <v>Home Office</v>
      </c>
      <c r="H927" t="str">
        <v>San Francisco</v>
      </c>
      <c r="I927" t="str">
        <v>California</v>
      </c>
      <c r="J927" t="str">
        <v>West</v>
      </c>
      <c r="K927" t="str">
        <f>INDEX(products!$A$1:$G$2122,MATCH(orders!$D927,products!$A$1:$A$2122,0),MATCH(orders!K$1,products!$A$1:$G$1,0))</f>
        <v>Cha</v>
      </c>
      <c r="L927" s="3">
        <f>INDEX(products!$A$1:$G$2122,MATCH(orders!$D927,products!$A$1:$A$2122,0),MATCH(orders!L$1,products!$A$1:$G$1,0))</f>
        <v>80.98</v>
      </c>
      <c r="M927">
        <f>INDEX(products!$A$1:$G$2122,MATCH(orders!$D927,products!$A$1:$A$2122,0),MATCH(orders!M$1,products!$A$1:$G$1,0))</f>
        <v>0</v>
      </c>
      <c r="N927" s="3">
        <f t="shared" si="28"/>
        <v>161.96</v>
      </c>
      <c r="O927" t="str">
        <f t="shared" si="29"/>
        <v>Chairs</v>
      </c>
    </row>
    <row r="928" spans="1:15" x14ac:dyDescent="0.55000000000000004">
      <c r="A928" t="s">
        <v>2799</v>
      </c>
      <c r="B928" s="2">
        <v>44286</v>
      </c>
      <c r="C928" t="s">
        <v>738</v>
      </c>
      <c r="D928" t="s">
        <v>613</v>
      </c>
      <c r="E928">
        <v>1</v>
      </c>
      <c r="F928" t="str">
        <f>_xlfn.XLOOKUP(orders!C928,customers!A928:A3048,customers!B928:B3048,,0)</f>
        <v>Darrin Sayre</v>
      </c>
      <c r="G928" t="str">
        <v>Home Office</v>
      </c>
      <c r="H928" t="str">
        <v>Seattle</v>
      </c>
      <c r="I928" t="str">
        <v>Washington</v>
      </c>
      <c r="J928" t="str">
        <v>West</v>
      </c>
      <c r="K928" t="str">
        <f>INDEX(products!$A$1:$G$2122,MATCH(orders!$D928,products!$A$1:$A$2122,0),MATCH(orders!K$1,products!$A$1:$G$1,0))</f>
        <v>Fur</v>
      </c>
      <c r="L928" s="3">
        <f>INDEX(products!$A$1:$G$2122,MATCH(orders!$D928,products!$A$1:$A$2122,0),MATCH(orders!L$1,products!$A$1:$G$1,0))</f>
        <v>40.97</v>
      </c>
      <c r="M928">
        <f>INDEX(products!$A$1:$G$2122,MATCH(orders!$D928,products!$A$1:$A$2122,0),MATCH(orders!M$1,products!$A$1:$G$1,0))</f>
        <v>0</v>
      </c>
      <c r="N928" s="3">
        <f t="shared" si="28"/>
        <v>40.97</v>
      </c>
      <c r="O928" t="str">
        <f t="shared" si="29"/>
        <v>Furnishings</v>
      </c>
    </row>
    <row r="929" spans="1:15" x14ac:dyDescent="0.55000000000000004">
      <c r="A929" t="s">
        <v>2800</v>
      </c>
      <c r="B929" s="2">
        <v>43647</v>
      </c>
      <c r="C929" t="s">
        <v>1647</v>
      </c>
      <c r="D929" t="s">
        <v>1842</v>
      </c>
      <c r="E929">
        <v>2</v>
      </c>
      <c r="F929" t="str">
        <f>_xlfn.XLOOKUP(orders!C929,customers!A929:A3049,customers!B929:B3049,,0)</f>
        <v>Kelly Andreada</v>
      </c>
      <c r="G929" t="str">
        <v>Consumer</v>
      </c>
      <c r="H929" t="str">
        <v>Ontario</v>
      </c>
      <c r="I929" t="str">
        <v>California</v>
      </c>
      <c r="J929" t="str">
        <v>West</v>
      </c>
      <c r="K929" t="str">
        <f>INDEX(products!$A$1:$G$2122,MATCH(orders!$D929,products!$A$1:$A$2122,0),MATCH(orders!K$1,products!$A$1:$G$1,0))</f>
        <v>BkCs</v>
      </c>
      <c r="L929" s="3">
        <f>INDEX(products!$A$1:$G$2122,MATCH(orders!$D929,products!$A$1:$A$2122,0),MATCH(orders!L$1,products!$A$1:$G$1,0))</f>
        <v>200.98000000000002</v>
      </c>
      <c r="M929">
        <f>INDEX(products!$A$1:$G$2122,MATCH(orders!$D929,products!$A$1:$A$2122,0),MATCH(orders!M$1,products!$A$1:$G$1,0))</f>
        <v>0.32</v>
      </c>
      <c r="N929" s="3">
        <f t="shared" si="28"/>
        <v>273.33280000000002</v>
      </c>
      <c r="O929" t="str">
        <f t="shared" si="29"/>
        <v>Book Cases</v>
      </c>
    </row>
    <row r="930" spans="1:15" x14ac:dyDescent="0.55000000000000004">
      <c r="A930" t="s">
        <v>2801</v>
      </c>
      <c r="B930" s="2">
        <v>43956</v>
      </c>
      <c r="C930" t="s">
        <v>372</v>
      </c>
      <c r="D930" t="s">
        <v>2401</v>
      </c>
      <c r="E930">
        <v>3</v>
      </c>
      <c r="F930" t="str">
        <f>_xlfn.XLOOKUP(orders!C930,customers!A930:A3050,customers!B930:B3050,,0)</f>
        <v>Don Jones</v>
      </c>
      <c r="G930" t="str">
        <v>Corporate</v>
      </c>
      <c r="H930" t="str">
        <v>Murfreesboro</v>
      </c>
      <c r="I930" t="str">
        <v>Tennessee</v>
      </c>
      <c r="J930" t="str">
        <v>South</v>
      </c>
      <c r="K930" t="str">
        <f>INDEX(products!$A$1:$G$2122,MATCH(orders!$D930,products!$A$1:$A$2122,0),MATCH(orders!K$1,products!$A$1:$G$1,0))</f>
        <v>Cha</v>
      </c>
      <c r="L930" s="3">
        <f>INDEX(products!$A$1:$G$2122,MATCH(orders!$D930,products!$A$1:$A$2122,0),MATCH(orders!L$1,products!$A$1:$G$1,0))</f>
        <v>60.980000000000004</v>
      </c>
      <c r="M930">
        <f>INDEX(products!$A$1:$G$2122,MATCH(orders!$D930,products!$A$1:$A$2122,0),MATCH(orders!M$1,products!$A$1:$G$1,0))</f>
        <v>0.1</v>
      </c>
      <c r="N930" s="3">
        <f t="shared" si="28"/>
        <v>164.64600000000002</v>
      </c>
      <c r="O930" t="str">
        <f t="shared" si="29"/>
        <v>Chairs</v>
      </c>
    </row>
    <row r="931" spans="1:15" x14ac:dyDescent="0.55000000000000004">
      <c r="A931" t="s">
        <v>2802</v>
      </c>
      <c r="B931" s="2">
        <v>43941</v>
      </c>
      <c r="C931" t="s">
        <v>205</v>
      </c>
      <c r="D931" t="s">
        <v>1590</v>
      </c>
      <c r="E931">
        <v>1</v>
      </c>
      <c r="F931" t="str">
        <f>_xlfn.XLOOKUP(orders!C931,customers!A931:A3051,customers!B931:B3051,,0)</f>
        <v>Maureen Gastineau</v>
      </c>
      <c r="G931" t="str">
        <v>Home Office</v>
      </c>
      <c r="H931" t="str">
        <v>Newark</v>
      </c>
      <c r="I931" t="str">
        <v>Ohio</v>
      </c>
      <c r="J931" t="str">
        <v>East</v>
      </c>
      <c r="K931" t="str">
        <f>INDEX(products!$A$1:$G$2122,MATCH(orders!$D931,products!$A$1:$A$2122,0),MATCH(orders!K$1,products!$A$1:$G$1,0))</f>
        <v>Cha</v>
      </c>
      <c r="L931" s="3">
        <f>INDEX(products!$A$1:$G$2122,MATCH(orders!$D931,products!$A$1:$A$2122,0),MATCH(orders!L$1,products!$A$1:$G$1,0))</f>
        <v>90.98</v>
      </c>
      <c r="M931">
        <f>INDEX(products!$A$1:$G$2122,MATCH(orders!$D931,products!$A$1:$A$2122,0),MATCH(orders!M$1,products!$A$1:$G$1,0))</f>
        <v>0</v>
      </c>
      <c r="N931" s="3">
        <f t="shared" si="28"/>
        <v>90.98</v>
      </c>
      <c r="O931" t="str">
        <f t="shared" si="29"/>
        <v>Chairs</v>
      </c>
    </row>
    <row r="932" spans="1:15" x14ac:dyDescent="0.55000000000000004">
      <c r="A932" t="s">
        <v>2802</v>
      </c>
      <c r="B932" s="2">
        <v>43664</v>
      </c>
      <c r="C932" t="s">
        <v>205</v>
      </c>
      <c r="D932" t="s">
        <v>2804</v>
      </c>
      <c r="E932">
        <v>2</v>
      </c>
      <c r="F932" t="str">
        <f>_xlfn.XLOOKUP(orders!C932,customers!A932:A3052,customers!B932:B3052,,0)</f>
        <v>Maureen Gastineau</v>
      </c>
      <c r="G932" t="str">
        <v>Home Office</v>
      </c>
      <c r="H932" t="str">
        <v>Newark</v>
      </c>
      <c r="I932" t="str">
        <v>Ohio</v>
      </c>
      <c r="J932" t="str">
        <v>East</v>
      </c>
      <c r="K932" t="str">
        <f>INDEX(products!$A$1:$G$2122,MATCH(orders!$D932,products!$A$1:$A$2122,0),MATCH(orders!K$1,products!$A$1:$G$1,0))</f>
        <v>Tab</v>
      </c>
      <c r="L932" s="3">
        <f>INDEX(products!$A$1:$G$2122,MATCH(orders!$D932,products!$A$1:$A$2122,0),MATCH(orders!L$1,products!$A$1:$G$1,0))</f>
        <v>286.85000000000002</v>
      </c>
      <c r="M932">
        <f>INDEX(products!$A$1:$G$2122,MATCH(orders!$D932,products!$A$1:$A$2122,0),MATCH(orders!M$1,products!$A$1:$G$1,0))</f>
        <v>0.4</v>
      </c>
      <c r="N932" s="3">
        <f t="shared" si="28"/>
        <v>344.22</v>
      </c>
      <c r="O932" t="str">
        <f t="shared" si="29"/>
        <v>Tables</v>
      </c>
    </row>
    <row r="933" spans="1:15" x14ac:dyDescent="0.55000000000000004">
      <c r="A933" t="s">
        <v>2802</v>
      </c>
      <c r="B933" s="2">
        <v>44518</v>
      </c>
      <c r="C933" t="s">
        <v>205</v>
      </c>
      <c r="D933" t="s">
        <v>2299</v>
      </c>
      <c r="E933">
        <v>4</v>
      </c>
      <c r="F933" t="str">
        <f>_xlfn.XLOOKUP(orders!C933,customers!A933:A3053,customers!B933:B3053,,0)</f>
        <v>Maureen Gastineau</v>
      </c>
      <c r="G933" t="str">
        <v>Home Office</v>
      </c>
      <c r="H933" t="str">
        <v>Newark</v>
      </c>
      <c r="I933" t="str">
        <v>Ohio</v>
      </c>
      <c r="J933" t="str">
        <v>East</v>
      </c>
      <c r="K933" t="str">
        <f>INDEX(products!$A$1:$G$2122,MATCH(orders!$D933,products!$A$1:$A$2122,0),MATCH(orders!K$1,products!$A$1:$G$1,0))</f>
        <v>Fur</v>
      </c>
      <c r="L933" s="3">
        <f>INDEX(products!$A$1:$G$2122,MATCH(orders!$D933,products!$A$1:$A$2122,0),MATCH(orders!L$1,products!$A$1:$G$1,0))</f>
        <v>6.64</v>
      </c>
      <c r="M933">
        <f>INDEX(products!$A$1:$G$2122,MATCH(orders!$D933,products!$A$1:$A$2122,0),MATCH(orders!M$1,products!$A$1:$G$1,0))</f>
        <v>0</v>
      </c>
      <c r="N933" s="3">
        <f t="shared" si="28"/>
        <v>26.56</v>
      </c>
      <c r="O933" t="str">
        <f t="shared" si="29"/>
        <v>Furnishings</v>
      </c>
    </row>
    <row r="934" spans="1:15" x14ac:dyDescent="0.55000000000000004">
      <c r="A934" t="s">
        <v>2806</v>
      </c>
      <c r="B934" s="2">
        <v>44002</v>
      </c>
      <c r="C934" t="s">
        <v>996</v>
      </c>
      <c r="D934" t="s">
        <v>266</v>
      </c>
      <c r="E934">
        <v>2</v>
      </c>
      <c r="F934" t="str">
        <f>_xlfn.XLOOKUP(orders!C934,customers!A934:A3054,customers!B934:B3054,,0)</f>
        <v>Brian DeCherney</v>
      </c>
      <c r="G934" t="str">
        <v>Consumer</v>
      </c>
      <c r="H934" t="str">
        <v>San Francisco</v>
      </c>
      <c r="I934" t="str">
        <v>California</v>
      </c>
      <c r="J934" t="str">
        <v>West</v>
      </c>
      <c r="K934" t="str">
        <f>INDEX(products!$A$1:$G$2122,MATCH(orders!$D934,products!$A$1:$A$2122,0),MATCH(orders!K$1,products!$A$1:$G$1,0))</f>
        <v>Tab</v>
      </c>
      <c r="L934" s="3">
        <f>INDEX(products!$A$1:$G$2122,MATCH(orders!$D934,products!$A$1:$A$2122,0),MATCH(orders!L$1,products!$A$1:$G$1,0))</f>
        <v>124.49000000000001</v>
      </c>
      <c r="M934">
        <f>INDEX(products!$A$1:$G$2122,MATCH(orders!$D934,products!$A$1:$A$2122,0),MATCH(orders!M$1,products!$A$1:$G$1,0))</f>
        <v>0</v>
      </c>
      <c r="N934" s="3">
        <f t="shared" si="28"/>
        <v>248.98000000000002</v>
      </c>
      <c r="O934" t="str">
        <f t="shared" si="29"/>
        <v>Tables</v>
      </c>
    </row>
    <row r="935" spans="1:15" x14ac:dyDescent="0.55000000000000004">
      <c r="A935" t="s">
        <v>2808</v>
      </c>
      <c r="B935" s="2">
        <v>44292</v>
      </c>
      <c r="C935" t="s">
        <v>2627</v>
      </c>
      <c r="D935" t="s">
        <v>757</v>
      </c>
      <c r="E935">
        <v>3</v>
      </c>
      <c r="F935" t="str">
        <f>_xlfn.XLOOKUP(orders!C935,customers!A935:A3055,customers!B935:B3055,,0)</f>
        <v>Janet Martin</v>
      </c>
      <c r="G935" t="str">
        <v>Consumer</v>
      </c>
      <c r="H935" t="str">
        <v>New York City</v>
      </c>
      <c r="I935" t="str">
        <v>New York</v>
      </c>
      <c r="J935" t="str">
        <v>East</v>
      </c>
      <c r="K935" t="str">
        <f>INDEX(products!$A$1:$G$2122,MATCH(orders!$D935,products!$A$1:$A$2122,0),MATCH(orders!K$1,products!$A$1:$G$1,0))</f>
        <v>Tab</v>
      </c>
      <c r="L935" s="3">
        <f>INDEX(products!$A$1:$G$2122,MATCH(orders!$D935,products!$A$1:$A$2122,0),MATCH(orders!L$1,products!$A$1:$G$1,0))</f>
        <v>174.29</v>
      </c>
      <c r="M935">
        <f>INDEX(products!$A$1:$G$2122,MATCH(orders!$D935,products!$A$1:$A$2122,0),MATCH(orders!M$1,products!$A$1:$G$1,0))</f>
        <v>0.45</v>
      </c>
      <c r="N935" s="3">
        <f t="shared" si="28"/>
        <v>287.57850000000002</v>
      </c>
      <c r="O935" t="str">
        <f t="shared" si="29"/>
        <v>Tables</v>
      </c>
    </row>
    <row r="936" spans="1:15" x14ac:dyDescent="0.55000000000000004">
      <c r="A936" t="s">
        <v>2809</v>
      </c>
      <c r="B936" s="2">
        <v>43633</v>
      </c>
      <c r="C936" t="s">
        <v>2810</v>
      </c>
      <c r="D936" t="s">
        <v>634</v>
      </c>
      <c r="E936">
        <v>2</v>
      </c>
      <c r="F936" t="str">
        <f>_xlfn.XLOOKUP(orders!C936,customers!A936:A3056,customers!B936:B3056,,0)</f>
        <v>Joe Kamberova</v>
      </c>
      <c r="G936" t="str">
        <v>Consumer</v>
      </c>
      <c r="H936" t="str">
        <v>Columbus</v>
      </c>
      <c r="I936" t="str">
        <v>Ohio</v>
      </c>
      <c r="J936" t="str">
        <v>East</v>
      </c>
      <c r="K936" t="str">
        <f>INDEX(products!$A$1:$G$2122,MATCH(orders!$D936,products!$A$1:$A$2122,0),MATCH(orders!K$1,products!$A$1:$G$1,0))</f>
        <v>Fur</v>
      </c>
      <c r="L936" s="3">
        <f>INDEX(products!$A$1:$G$2122,MATCH(orders!$D936,products!$A$1:$A$2122,0),MATCH(orders!L$1,products!$A$1:$G$1,0))</f>
        <v>5.08</v>
      </c>
      <c r="M936">
        <f>INDEX(products!$A$1:$G$2122,MATCH(orders!$D936,products!$A$1:$A$2122,0),MATCH(orders!M$1,products!$A$1:$G$1,0))</f>
        <v>0</v>
      </c>
      <c r="N936" s="3">
        <f t="shared" si="28"/>
        <v>10.16</v>
      </c>
      <c r="O936" t="str">
        <f t="shared" si="29"/>
        <v>Furnishings</v>
      </c>
    </row>
    <row r="937" spans="1:15" x14ac:dyDescent="0.55000000000000004">
      <c r="A937" t="s">
        <v>2809</v>
      </c>
      <c r="B937" s="2">
        <v>44646</v>
      </c>
      <c r="C937" t="s">
        <v>2810</v>
      </c>
      <c r="D937" t="s">
        <v>452</v>
      </c>
      <c r="E937">
        <v>6</v>
      </c>
      <c r="F937" t="str">
        <f>_xlfn.XLOOKUP(orders!C937,customers!A937:A3057,customers!B937:B3057,,0)</f>
        <v>Joe Kamberova</v>
      </c>
      <c r="G937" t="str">
        <v>Consumer</v>
      </c>
      <c r="H937" t="str">
        <v>Columbus</v>
      </c>
      <c r="I937" t="str">
        <v>Ohio</v>
      </c>
      <c r="J937" t="str">
        <v>East</v>
      </c>
      <c r="K937" t="str">
        <f>INDEX(products!$A$1:$G$2122,MATCH(orders!$D937,products!$A$1:$A$2122,0),MATCH(orders!K$1,products!$A$1:$G$1,0))</f>
        <v>Cha</v>
      </c>
      <c r="L937" s="3">
        <f>INDEX(products!$A$1:$G$2122,MATCH(orders!$D937,products!$A$1:$A$2122,0),MATCH(orders!L$1,products!$A$1:$G$1,0))</f>
        <v>216.6</v>
      </c>
      <c r="M937">
        <f>INDEX(products!$A$1:$G$2122,MATCH(orders!$D937,products!$A$1:$A$2122,0),MATCH(orders!M$1,products!$A$1:$G$1,0))</f>
        <v>0</v>
      </c>
      <c r="N937" s="3">
        <f t="shared" si="28"/>
        <v>1299.5999999999999</v>
      </c>
      <c r="O937" t="str">
        <f t="shared" si="29"/>
        <v>Chairs</v>
      </c>
    </row>
    <row r="938" spans="1:15" x14ac:dyDescent="0.55000000000000004">
      <c r="A938" t="s">
        <v>2812</v>
      </c>
      <c r="B938" s="2">
        <v>44469</v>
      </c>
      <c r="C938" t="s">
        <v>2813</v>
      </c>
      <c r="D938" t="s">
        <v>683</v>
      </c>
      <c r="E938">
        <v>9</v>
      </c>
      <c r="F938" t="str">
        <f>_xlfn.XLOOKUP(orders!C938,customers!A938:A3058,customers!B938:B3058,,0)</f>
        <v>Craig Carreira</v>
      </c>
      <c r="G938" t="str">
        <v>Consumer</v>
      </c>
      <c r="H938" t="str">
        <v>Los Angeles</v>
      </c>
      <c r="I938" t="str">
        <v>California</v>
      </c>
      <c r="J938" t="str">
        <v>West</v>
      </c>
      <c r="K938" t="str">
        <f>INDEX(products!$A$1:$G$2122,MATCH(orders!$D938,products!$A$1:$A$2122,0),MATCH(orders!K$1,products!$A$1:$G$1,0))</f>
        <v>BkCs</v>
      </c>
      <c r="L938" s="3">
        <f>INDEX(products!$A$1:$G$2122,MATCH(orders!$D938,products!$A$1:$A$2122,0),MATCH(orders!L$1,products!$A$1:$G$1,0))</f>
        <v>119.99000000000001</v>
      </c>
      <c r="M938">
        <f>INDEX(products!$A$1:$G$2122,MATCH(orders!$D938,products!$A$1:$A$2122,0),MATCH(orders!M$1,products!$A$1:$G$1,0))</f>
        <v>0.2</v>
      </c>
      <c r="N938" s="3">
        <f t="shared" si="28"/>
        <v>863.92800000000011</v>
      </c>
      <c r="O938" t="str">
        <f t="shared" si="29"/>
        <v>Book Cases</v>
      </c>
    </row>
    <row r="939" spans="1:15" x14ac:dyDescent="0.55000000000000004">
      <c r="A939" t="s">
        <v>2815</v>
      </c>
      <c r="B939" s="2">
        <v>43635</v>
      </c>
      <c r="C939" t="s">
        <v>1710</v>
      </c>
      <c r="D939" t="s">
        <v>1153</v>
      </c>
      <c r="E939">
        <v>1</v>
      </c>
      <c r="F939" t="str">
        <f>_xlfn.XLOOKUP(orders!C939,customers!A939:A3059,customers!B939:B3059,,0)</f>
        <v>Ben Ferrer</v>
      </c>
      <c r="G939" t="str">
        <v>Home Office</v>
      </c>
      <c r="H939" t="str">
        <v>Dallas</v>
      </c>
      <c r="I939" t="str">
        <v>Texas</v>
      </c>
      <c r="J939" t="str">
        <v>Central</v>
      </c>
      <c r="K939" t="str">
        <f>INDEX(products!$A$1:$G$2122,MATCH(orders!$D939,products!$A$1:$A$2122,0),MATCH(orders!K$1,products!$A$1:$G$1,0))</f>
        <v>Fur</v>
      </c>
      <c r="L939" s="3">
        <f>INDEX(products!$A$1:$G$2122,MATCH(orders!$D939,products!$A$1:$A$2122,0),MATCH(orders!L$1,products!$A$1:$G$1,0))</f>
        <v>23.99</v>
      </c>
      <c r="M939">
        <f>INDEX(products!$A$1:$G$2122,MATCH(orders!$D939,products!$A$1:$A$2122,0),MATCH(orders!M$1,products!$A$1:$G$1,0))</f>
        <v>0</v>
      </c>
      <c r="N939" s="3">
        <f t="shared" si="28"/>
        <v>23.99</v>
      </c>
      <c r="O939" t="str">
        <f t="shared" si="29"/>
        <v>Furnishings</v>
      </c>
    </row>
    <row r="940" spans="1:15" x14ac:dyDescent="0.55000000000000004">
      <c r="A940" t="s">
        <v>2816</v>
      </c>
      <c r="B940" s="2">
        <v>44651</v>
      </c>
      <c r="C940" t="s">
        <v>2817</v>
      </c>
      <c r="D940" t="s">
        <v>880</v>
      </c>
      <c r="E940">
        <v>3</v>
      </c>
      <c r="F940" t="str">
        <f>_xlfn.XLOOKUP(orders!C940,customers!A940:A3060,customers!B940:B3060,,0)</f>
        <v>Vivek Sundaresam</v>
      </c>
      <c r="G940" t="str">
        <v>Consumer</v>
      </c>
      <c r="H940" t="str">
        <v>Los Angeles</v>
      </c>
      <c r="I940" t="str">
        <v>California</v>
      </c>
      <c r="J940" t="str">
        <v>West</v>
      </c>
      <c r="K940" t="str">
        <f>INDEX(products!$A$1:$G$2122,MATCH(orders!$D940,products!$A$1:$A$2122,0),MATCH(orders!K$1,products!$A$1:$G$1,0))</f>
        <v>Tab</v>
      </c>
      <c r="L940" s="3">
        <f>INDEX(products!$A$1:$G$2122,MATCH(orders!$D940,products!$A$1:$A$2122,0),MATCH(orders!L$1,products!$A$1:$G$1,0))</f>
        <v>71.37</v>
      </c>
      <c r="M940">
        <f>INDEX(products!$A$1:$G$2122,MATCH(orders!$D940,products!$A$1:$A$2122,0),MATCH(orders!M$1,products!$A$1:$G$1,0))</f>
        <v>0.3</v>
      </c>
      <c r="N940" s="3">
        <f t="shared" si="28"/>
        <v>149.87700000000001</v>
      </c>
      <c r="O940" t="str">
        <f t="shared" si="29"/>
        <v>Tables</v>
      </c>
    </row>
    <row r="941" spans="1:15" x14ac:dyDescent="0.55000000000000004">
      <c r="A941" t="s">
        <v>2819</v>
      </c>
      <c r="B941" s="2">
        <v>44016</v>
      </c>
      <c r="C941" t="s">
        <v>948</v>
      </c>
      <c r="D941" t="s">
        <v>2621</v>
      </c>
      <c r="E941">
        <v>2</v>
      </c>
      <c r="F941" t="str">
        <f>_xlfn.XLOOKUP(orders!C941,customers!A941:A3061,customers!B941:B3061,,0)</f>
        <v>Kalyca Meade</v>
      </c>
      <c r="G941" t="str">
        <v>Corporate</v>
      </c>
      <c r="H941" t="str">
        <v>New York City</v>
      </c>
      <c r="I941" t="str">
        <v>New York</v>
      </c>
      <c r="J941" t="str">
        <v>East</v>
      </c>
      <c r="K941" t="str">
        <f>INDEX(products!$A$1:$G$2122,MATCH(orders!$D941,products!$A$1:$A$2122,0),MATCH(orders!K$1,products!$A$1:$G$1,0))</f>
        <v>Fur</v>
      </c>
      <c r="L941" s="3">
        <f>INDEX(products!$A$1:$G$2122,MATCH(orders!$D941,products!$A$1:$A$2122,0),MATCH(orders!L$1,products!$A$1:$G$1,0))</f>
        <v>18.649999999999999</v>
      </c>
      <c r="M941">
        <f>INDEX(products!$A$1:$G$2122,MATCH(orders!$D941,products!$A$1:$A$2122,0),MATCH(orders!M$1,products!$A$1:$G$1,0))</f>
        <v>0.2</v>
      </c>
      <c r="N941" s="3">
        <f t="shared" si="28"/>
        <v>29.84</v>
      </c>
      <c r="O941" t="str">
        <f t="shared" si="29"/>
        <v>Furnishings</v>
      </c>
    </row>
    <row r="942" spans="1:15" x14ac:dyDescent="0.55000000000000004">
      <c r="A942" t="s">
        <v>2820</v>
      </c>
      <c r="B942" s="2">
        <v>44521</v>
      </c>
      <c r="C942" t="s">
        <v>2821</v>
      </c>
      <c r="D942" t="s">
        <v>1279</v>
      </c>
      <c r="E942">
        <v>1</v>
      </c>
      <c r="F942" t="str">
        <f>_xlfn.XLOOKUP(orders!C942,customers!A942:A3062,customers!B942:B3062,,0)</f>
        <v>Ben Wallace</v>
      </c>
      <c r="G942" t="str">
        <v>Consumer</v>
      </c>
      <c r="H942" t="str">
        <v>Hampton</v>
      </c>
      <c r="I942" t="str">
        <v>Virginia</v>
      </c>
      <c r="J942" t="str">
        <v>South</v>
      </c>
      <c r="K942" t="str">
        <f>INDEX(products!$A$1:$G$2122,MATCH(orders!$D942,products!$A$1:$A$2122,0),MATCH(orders!K$1,products!$A$1:$G$1,0))</f>
        <v>Cha</v>
      </c>
      <c r="L942" s="3">
        <f>INDEX(products!$A$1:$G$2122,MATCH(orders!$D942,products!$A$1:$A$2122,0),MATCH(orders!L$1,products!$A$1:$G$1,0))</f>
        <v>290.98</v>
      </c>
      <c r="M942">
        <f>INDEX(products!$A$1:$G$2122,MATCH(orders!$D942,products!$A$1:$A$2122,0),MATCH(orders!M$1,products!$A$1:$G$1,0))</f>
        <v>0</v>
      </c>
      <c r="N942" s="3">
        <f t="shared" si="28"/>
        <v>290.98</v>
      </c>
      <c r="O942" t="str">
        <f t="shared" si="29"/>
        <v>Chairs</v>
      </c>
    </row>
    <row r="943" spans="1:15" x14ac:dyDescent="0.55000000000000004">
      <c r="A943" t="s">
        <v>2824</v>
      </c>
      <c r="B943" s="2">
        <v>44347</v>
      </c>
      <c r="C943" t="s">
        <v>1270</v>
      </c>
      <c r="D943" t="s">
        <v>634</v>
      </c>
      <c r="E943">
        <v>4</v>
      </c>
      <c r="F943" t="str">
        <f>_xlfn.XLOOKUP(orders!C943,customers!A943:A3063,customers!B943:B3063,,0)</f>
        <v>Linda Cazamias</v>
      </c>
      <c r="G943" t="str">
        <v>Corporate</v>
      </c>
      <c r="H943" t="str">
        <v>Pasadena</v>
      </c>
      <c r="I943" t="str">
        <v>Texas</v>
      </c>
      <c r="J943" t="str">
        <v>Central</v>
      </c>
      <c r="K943" t="str">
        <f>INDEX(products!$A$1:$G$2122,MATCH(orders!$D943,products!$A$1:$A$2122,0),MATCH(orders!K$1,products!$A$1:$G$1,0))</f>
        <v>Fur</v>
      </c>
      <c r="L943" s="3">
        <f>INDEX(products!$A$1:$G$2122,MATCH(orders!$D943,products!$A$1:$A$2122,0),MATCH(orders!L$1,products!$A$1:$G$1,0))</f>
        <v>5.08</v>
      </c>
      <c r="M943">
        <f>INDEX(products!$A$1:$G$2122,MATCH(orders!$D943,products!$A$1:$A$2122,0),MATCH(orders!M$1,products!$A$1:$G$1,0))</f>
        <v>0</v>
      </c>
      <c r="N943" s="3">
        <f t="shared" si="28"/>
        <v>20.32</v>
      </c>
      <c r="O943" t="str">
        <f t="shared" si="29"/>
        <v>Furnishings</v>
      </c>
    </row>
    <row r="944" spans="1:15" x14ac:dyDescent="0.55000000000000004">
      <c r="A944" t="s">
        <v>2825</v>
      </c>
      <c r="B944" s="2">
        <v>43932</v>
      </c>
      <c r="C944" t="s">
        <v>2826</v>
      </c>
      <c r="D944" t="s">
        <v>1177</v>
      </c>
      <c r="E944">
        <v>6</v>
      </c>
      <c r="F944" t="str">
        <f>_xlfn.XLOOKUP(orders!C944,customers!A944:A3064,customers!B944:B3064,,0)</f>
        <v>Roger Demir</v>
      </c>
      <c r="G944" t="str">
        <v>Consumer</v>
      </c>
      <c r="H944" t="str">
        <v>New York City</v>
      </c>
      <c r="I944" t="str">
        <v>New York</v>
      </c>
      <c r="J944" t="str">
        <v>East</v>
      </c>
      <c r="K944" t="str">
        <f>INDEX(products!$A$1:$G$2122,MATCH(orders!$D944,products!$A$1:$A$2122,0),MATCH(orders!K$1,products!$A$1:$G$1,0))</f>
        <v>Fur</v>
      </c>
      <c r="L944" s="3">
        <f>INDEX(products!$A$1:$G$2122,MATCH(orders!$D944,products!$A$1:$A$2122,0),MATCH(orders!L$1,products!$A$1:$G$1,0))</f>
        <v>14.89</v>
      </c>
      <c r="M944">
        <f>INDEX(products!$A$1:$G$2122,MATCH(orders!$D944,products!$A$1:$A$2122,0),MATCH(orders!M$1,products!$A$1:$G$1,0))</f>
        <v>0</v>
      </c>
      <c r="N944" s="3">
        <f t="shared" si="28"/>
        <v>89.34</v>
      </c>
      <c r="O944" t="str">
        <f t="shared" si="29"/>
        <v>Furnishings</v>
      </c>
    </row>
    <row r="945" spans="1:15" x14ac:dyDescent="0.55000000000000004">
      <c r="A945" t="s">
        <v>2828</v>
      </c>
      <c r="B945" s="2">
        <v>44089</v>
      </c>
      <c r="C945" t="s">
        <v>1845</v>
      </c>
      <c r="D945" t="s">
        <v>69</v>
      </c>
      <c r="E945">
        <v>4</v>
      </c>
      <c r="F945" t="str">
        <f>_xlfn.XLOOKUP(orders!C945,customers!A945:A3065,customers!B945:B3065,,0)</f>
        <v>Bill Eplett</v>
      </c>
      <c r="G945" t="str">
        <v>Home Office</v>
      </c>
      <c r="H945" t="str">
        <v>San Francisco</v>
      </c>
      <c r="I945" t="str">
        <v>California</v>
      </c>
      <c r="J945" t="str">
        <v>West</v>
      </c>
      <c r="K945" t="str">
        <f>INDEX(products!$A$1:$G$2122,MATCH(orders!$D945,products!$A$1:$A$2122,0),MATCH(orders!K$1,products!$A$1:$G$1,0))</f>
        <v>Fur</v>
      </c>
      <c r="L945" s="3">
        <f>INDEX(products!$A$1:$G$2122,MATCH(orders!$D945,products!$A$1:$A$2122,0),MATCH(orders!L$1,products!$A$1:$G$1,0))</f>
        <v>51.75</v>
      </c>
      <c r="M945">
        <f>INDEX(products!$A$1:$G$2122,MATCH(orders!$D945,products!$A$1:$A$2122,0),MATCH(orders!M$1,products!$A$1:$G$1,0))</f>
        <v>0.2</v>
      </c>
      <c r="N945" s="3">
        <f t="shared" si="28"/>
        <v>165.60000000000002</v>
      </c>
      <c r="O945" t="str">
        <f t="shared" si="29"/>
        <v>Furnishings</v>
      </c>
    </row>
    <row r="946" spans="1:15" x14ac:dyDescent="0.55000000000000004">
      <c r="A946" t="s">
        <v>2830</v>
      </c>
      <c r="B946" s="2">
        <v>44523</v>
      </c>
      <c r="C946" t="s">
        <v>1273</v>
      </c>
      <c r="D946" t="s">
        <v>778</v>
      </c>
      <c r="E946">
        <v>2</v>
      </c>
      <c r="F946" t="str">
        <f>_xlfn.XLOOKUP(orders!C946,customers!A946:A3066,customers!B946:B3066,,0)</f>
        <v>Maria Bertelson</v>
      </c>
      <c r="G946" t="str">
        <v>Consumer</v>
      </c>
      <c r="H946" t="str">
        <v>Glendale</v>
      </c>
      <c r="I946" t="str">
        <v>Arizona</v>
      </c>
      <c r="J946" t="str">
        <v>West</v>
      </c>
      <c r="K946" t="str">
        <f>INDEX(products!$A$1:$G$2122,MATCH(orders!$D946,products!$A$1:$A$2122,0),MATCH(orders!K$1,products!$A$1:$G$1,0))</f>
        <v>Cha</v>
      </c>
      <c r="L946" s="3">
        <f>INDEX(products!$A$1:$G$2122,MATCH(orders!$D946,products!$A$1:$A$2122,0),MATCH(orders!L$1,products!$A$1:$G$1,0))</f>
        <v>226.67</v>
      </c>
      <c r="M946">
        <f>INDEX(products!$A$1:$G$2122,MATCH(orders!$D946,products!$A$1:$A$2122,0),MATCH(orders!M$1,products!$A$1:$G$1,0))</f>
        <v>0.2</v>
      </c>
      <c r="N946" s="3">
        <f t="shared" si="28"/>
        <v>362.67200000000003</v>
      </c>
      <c r="O946" t="str">
        <f t="shared" si="29"/>
        <v>Chairs</v>
      </c>
    </row>
    <row r="947" spans="1:15" x14ac:dyDescent="0.55000000000000004">
      <c r="A947" t="s">
        <v>2831</v>
      </c>
      <c r="B947" s="2">
        <v>44584</v>
      </c>
      <c r="C947" t="s">
        <v>490</v>
      </c>
      <c r="D947" t="s">
        <v>57</v>
      </c>
      <c r="E947">
        <v>3</v>
      </c>
      <c r="F947" t="str">
        <f>_xlfn.XLOOKUP(orders!C947,customers!A947:A3067,customers!B947:B3067,,0)</f>
        <v>Tanja Norvell</v>
      </c>
      <c r="G947" t="str">
        <v>Home Office</v>
      </c>
      <c r="H947" t="str">
        <v>Phoenix</v>
      </c>
      <c r="I947" t="str">
        <v>Arizona</v>
      </c>
      <c r="J947" t="str">
        <v>West</v>
      </c>
      <c r="K947" t="str">
        <f>INDEX(products!$A$1:$G$2122,MATCH(orders!$D947,products!$A$1:$A$2122,0),MATCH(orders!K$1,products!$A$1:$G$1,0))</f>
        <v>Cha</v>
      </c>
      <c r="L947" s="3">
        <f>INDEX(products!$A$1:$G$2122,MATCH(orders!$D947,products!$A$1:$A$2122,0),MATCH(orders!L$1,products!$A$1:$G$1,0))</f>
        <v>50.980000000000004</v>
      </c>
      <c r="M947">
        <f>INDEX(products!$A$1:$G$2122,MATCH(orders!$D947,products!$A$1:$A$2122,0),MATCH(orders!M$1,products!$A$1:$G$1,0))</f>
        <v>0.3</v>
      </c>
      <c r="N947" s="3">
        <f t="shared" si="28"/>
        <v>107.05799999999999</v>
      </c>
      <c r="O947" t="str">
        <f t="shared" si="29"/>
        <v>Chairs</v>
      </c>
    </row>
    <row r="948" spans="1:15" x14ac:dyDescent="0.55000000000000004">
      <c r="A948" t="s">
        <v>2833</v>
      </c>
      <c r="B948" s="2">
        <v>44223</v>
      </c>
      <c r="C948" t="s">
        <v>2834</v>
      </c>
      <c r="D948" t="s">
        <v>1631</v>
      </c>
      <c r="E948">
        <v>3</v>
      </c>
      <c r="F948" t="str">
        <f>_xlfn.XLOOKUP(orders!C948,customers!A948:A3068,customers!B948:B3068,,0)</f>
        <v>Vicky Freymann</v>
      </c>
      <c r="G948" t="str">
        <v>Home Office</v>
      </c>
      <c r="H948" t="str">
        <v>Seattle</v>
      </c>
      <c r="I948" t="str">
        <v>Washington</v>
      </c>
      <c r="J948" t="str">
        <v>West</v>
      </c>
      <c r="K948" t="str">
        <f>INDEX(products!$A$1:$G$2122,MATCH(orders!$D948,products!$A$1:$A$2122,0),MATCH(orders!K$1,products!$A$1:$G$1,0))</f>
        <v>Fur</v>
      </c>
      <c r="L948" s="3">
        <f>INDEX(products!$A$1:$G$2122,MATCH(orders!$D948,products!$A$1:$A$2122,0),MATCH(orders!L$1,products!$A$1:$G$1,0))</f>
        <v>5.28</v>
      </c>
      <c r="M948">
        <f>INDEX(products!$A$1:$G$2122,MATCH(orders!$D948,products!$A$1:$A$2122,0),MATCH(orders!M$1,products!$A$1:$G$1,0))</f>
        <v>0.2</v>
      </c>
      <c r="N948" s="3">
        <f t="shared" si="28"/>
        <v>12.672000000000001</v>
      </c>
      <c r="O948" t="str">
        <f t="shared" si="29"/>
        <v>Furnishings</v>
      </c>
    </row>
    <row r="949" spans="1:15" x14ac:dyDescent="0.55000000000000004">
      <c r="A949" t="s">
        <v>2836</v>
      </c>
      <c r="B949" s="2">
        <v>43640</v>
      </c>
      <c r="C949" t="s">
        <v>2837</v>
      </c>
      <c r="D949" t="s">
        <v>2379</v>
      </c>
      <c r="E949">
        <v>7</v>
      </c>
      <c r="F949" t="str">
        <f>_xlfn.XLOOKUP(orders!C949,customers!A949:A3069,customers!B949:B3069,,0)</f>
        <v>Erin Smith</v>
      </c>
      <c r="G949" t="str">
        <v>Corporate</v>
      </c>
      <c r="H949" t="str">
        <v>Providence</v>
      </c>
      <c r="I949" t="str">
        <v>Rhode Island</v>
      </c>
      <c r="J949" t="str">
        <v>East</v>
      </c>
      <c r="K949" t="str">
        <f>INDEX(products!$A$1:$G$2122,MATCH(orders!$D949,products!$A$1:$A$2122,0),MATCH(orders!K$1,products!$A$1:$G$1,0))</f>
        <v>Tab</v>
      </c>
      <c r="L949" s="3">
        <f>INDEX(products!$A$1:$G$2122,MATCH(orders!$D949,products!$A$1:$A$2122,0),MATCH(orders!L$1,products!$A$1:$G$1,0))</f>
        <v>100.80000000000001</v>
      </c>
      <c r="M949">
        <f>INDEX(products!$A$1:$G$2122,MATCH(orders!$D949,products!$A$1:$A$2122,0),MATCH(orders!M$1,products!$A$1:$G$1,0))</f>
        <v>0.3</v>
      </c>
      <c r="N949" s="3">
        <f t="shared" si="28"/>
        <v>493.92000000000007</v>
      </c>
      <c r="O949" t="str">
        <f t="shared" si="29"/>
        <v>Tables</v>
      </c>
    </row>
    <row r="950" spans="1:15" x14ac:dyDescent="0.55000000000000004">
      <c r="A950" t="s">
        <v>2839</v>
      </c>
      <c r="B950" s="2">
        <v>43905</v>
      </c>
      <c r="C950" t="s">
        <v>2840</v>
      </c>
      <c r="D950" t="s">
        <v>273</v>
      </c>
      <c r="E950">
        <v>9</v>
      </c>
      <c r="F950" t="str">
        <f>_xlfn.XLOOKUP(orders!C950,customers!A950:A3070,customers!B950:B3070,,0)</f>
        <v>Rob Lucas</v>
      </c>
      <c r="G950" t="str">
        <v>Consumer</v>
      </c>
      <c r="H950" t="str">
        <v>Chicago</v>
      </c>
      <c r="I950" t="str">
        <v>Illinois</v>
      </c>
      <c r="J950" t="str">
        <v>Central</v>
      </c>
      <c r="K950" t="str">
        <f>INDEX(products!$A$1:$G$2122,MATCH(orders!$D950,products!$A$1:$A$2122,0),MATCH(orders!K$1,products!$A$1:$G$1,0))</f>
        <v>Cha</v>
      </c>
      <c r="L950" s="3">
        <f>INDEX(products!$A$1:$G$2122,MATCH(orders!$D950,products!$A$1:$A$2122,0),MATCH(orders!L$1,products!$A$1:$G$1,0))</f>
        <v>60.89</v>
      </c>
      <c r="M950">
        <f>INDEX(products!$A$1:$G$2122,MATCH(orders!$D950,products!$A$1:$A$2122,0),MATCH(orders!M$1,products!$A$1:$G$1,0))</f>
        <v>0.2</v>
      </c>
      <c r="N950" s="3">
        <f t="shared" si="28"/>
        <v>438.40800000000002</v>
      </c>
      <c r="O950" t="str">
        <f t="shared" si="29"/>
        <v>Chairs</v>
      </c>
    </row>
    <row r="951" spans="1:15" x14ac:dyDescent="0.55000000000000004">
      <c r="A951" t="s">
        <v>2839</v>
      </c>
      <c r="B951" s="2">
        <v>44463</v>
      </c>
      <c r="C951" t="s">
        <v>2840</v>
      </c>
      <c r="D951" t="s">
        <v>338</v>
      </c>
      <c r="E951">
        <v>1</v>
      </c>
      <c r="F951" t="str">
        <f>_xlfn.XLOOKUP(orders!C951,customers!A951:A3071,customers!B951:B3071,,0)</f>
        <v>Rob Lucas</v>
      </c>
      <c r="G951" t="str">
        <v>Consumer</v>
      </c>
      <c r="H951" t="str">
        <v>Chicago</v>
      </c>
      <c r="I951" t="str">
        <v>Illinois</v>
      </c>
      <c r="J951" t="str">
        <v>Central</v>
      </c>
      <c r="K951" t="str">
        <f>INDEX(products!$A$1:$G$2122,MATCH(orders!$D951,products!$A$1:$A$2122,0),MATCH(orders!K$1,products!$A$1:$G$1,0))</f>
        <v>Fur</v>
      </c>
      <c r="L951" s="3">
        <f>INDEX(products!$A$1:$G$2122,MATCH(orders!$D951,products!$A$1:$A$2122,0),MATCH(orders!L$1,products!$A$1:$G$1,0))</f>
        <v>19.399999999999999</v>
      </c>
      <c r="M951">
        <f>INDEX(products!$A$1:$G$2122,MATCH(orders!$D951,products!$A$1:$A$2122,0),MATCH(orders!M$1,products!$A$1:$G$1,0))</f>
        <v>0</v>
      </c>
      <c r="N951" s="3">
        <f t="shared" si="28"/>
        <v>19.399999999999999</v>
      </c>
      <c r="O951" t="str">
        <f t="shared" si="29"/>
        <v>Furnishings</v>
      </c>
    </row>
    <row r="952" spans="1:15" x14ac:dyDescent="0.55000000000000004">
      <c r="A952" t="s">
        <v>2842</v>
      </c>
      <c r="B952" s="2">
        <v>43560</v>
      </c>
      <c r="C952" t="s">
        <v>2843</v>
      </c>
      <c r="D952" t="s">
        <v>1600</v>
      </c>
      <c r="E952">
        <v>3</v>
      </c>
      <c r="F952" t="str">
        <f>_xlfn.XLOOKUP(orders!C952,customers!A952:A3072,customers!B952:B3072,,0)</f>
        <v>Grace Kelly</v>
      </c>
      <c r="G952" t="str">
        <v>Corporate</v>
      </c>
      <c r="H952" t="str">
        <v>Los Angeles</v>
      </c>
      <c r="I952" t="str">
        <v>California</v>
      </c>
      <c r="J952" t="str">
        <v>West</v>
      </c>
      <c r="K952" t="str">
        <f>INDEX(products!$A$1:$G$2122,MATCH(orders!$D952,products!$A$1:$A$2122,0),MATCH(orders!K$1,products!$A$1:$G$1,0))</f>
        <v>Tab</v>
      </c>
      <c r="L952" s="3">
        <f>INDEX(products!$A$1:$G$2122,MATCH(orders!$D952,products!$A$1:$A$2122,0),MATCH(orders!L$1,products!$A$1:$G$1,0))</f>
        <v>146.34</v>
      </c>
      <c r="M952">
        <f>INDEX(products!$A$1:$G$2122,MATCH(orders!$D952,products!$A$1:$A$2122,0),MATCH(orders!M$1,products!$A$1:$G$1,0))</f>
        <v>0</v>
      </c>
      <c r="N952" s="3">
        <f t="shared" si="28"/>
        <v>439.02</v>
      </c>
      <c r="O952" t="str">
        <f t="shared" si="29"/>
        <v>Tables</v>
      </c>
    </row>
    <row r="953" spans="1:15" x14ac:dyDescent="0.55000000000000004">
      <c r="A953" t="s">
        <v>2845</v>
      </c>
      <c r="B953" s="2">
        <v>44588</v>
      </c>
      <c r="C953" t="s">
        <v>2846</v>
      </c>
      <c r="D953" t="s">
        <v>439</v>
      </c>
      <c r="E953">
        <v>3</v>
      </c>
      <c r="F953" t="str">
        <f>_xlfn.XLOOKUP(orders!C953,customers!A953:A3073,customers!B953:B3073,,0)</f>
        <v>Jeremy Farry</v>
      </c>
      <c r="G953" t="str">
        <v>Consumer</v>
      </c>
      <c r="H953" t="str">
        <v>San Francisco</v>
      </c>
      <c r="I953" t="str">
        <v>California</v>
      </c>
      <c r="J953" t="str">
        <v>West</v>
      </c>
      <c r="K953" t="str">
        <f>INDEX(products!$A$1:$G$2122,MATCH(orders!$D953,products!$A$1:$A$2122,0),MATCH(orders!K$1,products!$A$1:$G$1,0))</f>
        <v>Cha</v>
      </c>
      <c r="L953" s="3">
        <f>INDEX(products!$A$1:$G$2122,MATCH(orders!$D953,products!$A$1:$A$2122,0),MATCH(orders!L$1,products!$A$1:$G$1,0))</f>
        <v>95.95</v>
      </c>
      <c r="M953">
        <f>INDEX(products!$A$1:$G$2122,MATCH(orders!$D953,products!$A$1:$A$2122,0),MATCH(orders!M$1,products!$A$1:$G$1,0))</f>
        <v>0.2</v>
      </c>
      <c r="N953" s="3">
        <f t="shared" si="28"/>
        <v>230.28000000000003</v>
      </c>
      <c r="O953" t="str">
        <f t="shared" si="29"/>
        <v>Chairs</v>
      </c>
    </row>
    <row r="954" spans="1:15" x14ac:dyDescent="0.55000000000000004">
      <c r="A954" t="s">
        <v>2848</v>
      </c>
      <c r="B954" s="2">
        <v>44449</v>
      </c>
      <c r="C954" t="s">
        <v>60</v>
      </c>
      <c r="D954" t="s">
        <v>115</v>
      </c>
      <c r="E954">
        <v>3</v>
      </c>
      <c r="F954" t="str">
        <f>_xlfn.XLOOKUP(orders!C954,customers!A954:A3074,customers!B954:B3074,,0)</f>
        <v>Emily Burns</v>
      </c>
      <c r="G954" t="str">
        <v>Consumer</v>
      </c>
      <c r="H954" t="str">
        <v>Orem</v>
      </c>
      <c r="I954" t="str">
        <v>Utah</v>
      </c>
      <c r="J954" t="str">
        <v>West</v>
      </c>
      <c r="K954" t="str">
        <f>INDEX(products!$A$1:$G$2122,MATCH(orders!$D954,products!$A$1:$A$2122,0),MATCH(orders!K$1,products!$A$1:$G$1,0))</f>
        <v>Cha</v>
      </c>
      <c r="L954" s="3">
        <f>INDEX(products!$A$1:$G$2122,MATCH(orders!$D954,products!$A$1:$A$2122,0),MATCH(orders!L$1,products!$A$1:$G$1,0))</f>
        <v>60.890000000000008</v>
      </c>
      <c r="M954">
        <f>INDEX(products!$A$1:$G$2122,MATCH(orders!$D954,products!$A$1:$A$2122,0),MATCH(orders!M$1,products!$A$1:$G$1,0))</f>
        <v>0.3</v>
      </c>
      <c r="N954" s="3">
        <f t="shared" si="28"/>
        <v>127.869</v>
      </c>
      <c r="O954" t="str">
        <f t="shared" si="29"/>
        <v>Chairs</v>
      </c>
    </row>
    <row r="955" spans="1:15" x14ac:dyDescent="0.55000000000000004">
      <c r="A955" t="s">
        <v>2849</v>
      </c>
      <c r="B955" s="2">
        <v>43836</v>
      </c>
      <c r="C955" t="s">
        <v>1839</v>
      </c>
      <c r="D955" t="s">
        <v>2850</v>
      </c>
      <c r="E955">
        <v>5</v>
      </c>
      <c r="F955" t="str">
        <f>_xlfn.XLOOKUP(orders!C955,customers!A955:A3075,customers!B955:B3075,,0)</f>
        <v>Harry Marie</v>
      </c>
      <c r="G955" t="str">
        <v>Corporate</v>
      </c>
      <c r="H955" t="str">
        <v>Huntsville</v>
      </c>
      <c r="I955" t="str">
        <v>Texas</v>
      </c>
      <c r="J955" t="str">
        <v>Central</v>
      </c>
      <c r="K955" t="str">
        <f>INDEX(products!$A$1:$G$2122,MATCH(orders!$D955,products!$A$1:$A$2122,0),MATCH(orders!K$1,products!$A$1:$G$1,0))</f>
        <v>Fur</v>
      </c>
      <c r="L955" s="3">
        <f>INDEX(products!$A$1:$G$2122,MATCH(orders!$D955,products!$A$1:$A$2122,0),MATCH(orders!L$1,products!$A$1:$G$1,0))</f>
        <v>7.2799999999999994</v>
      </c>
      <c r="M955">
        <f>INDEX(products!$A$1:$G$2122,MATCH(orders!$D955,products!$A$1:$A$2122,0),MATCH(orders!M$1,products!$A$1:$G$1,0))</f>
        <v>0</v>
      </c>
      <c r="N955" s="3">
        <f t="shared" si="28"/>
        <v>36.4</v>
      </c>
      <c r="O955" t="str">
        <f t="shared" si="29"/>
        <v>Furnishings</v>
      </c>
    </row>
    <row r="956" spans="1:15" x14ac:dyDescent="0.55000000000000004">
      <c r="A956" t="s">
        <v>2852</v>
      </c>
      <c r="B956" s="2">
        <v>44635</v>
      </c>
      <c r="C956" t="s">
        <v>1755</v>
      </c>
      <c r="D956" t="s">
        <v>2551</v>
      </c>
      <c r="E956">
        <v>4</v>
      </c>
      <c r="F956" t="str">
        <f>_xlfn.XLOOKUP(orders!C956,customers!A956:A3076,customers!B956:B3076,,0)</f>
        <v>Sanjit Jacobs</v>
      </c>
      <c r="G956" t="str">
        <v>Home Office</v>
      </c>
      <c r="H956" t="str">
        <v>Chicago</v>
      </c>
      <c r="I956" t="str">
        <v>Illinois</v>
      </c>
      <c r="J956" t="str">
        <v>Central</v>
      </c>
      <c r="K956" t="str">
        <f>INDEX(products!$A$1:$G$2122,MATCH(orders!$D956,products!$A$1:$A$2122,0),MATCH(orders!K$1,products!$A$1:$G$1,0))</f>
        <v>Cha</v>
      </c>
      <c r="L956" s="3">
        <f>INDEX(products!$A$1:$G$2122,MATCH(orders!$D956,products!$A$1:$A$2122,0),MATCH(orders!L$1,products!$A$1:$G$1,0))</f>
        <v>130.97999999999999</v>
      </c>
      <c r="M956">
        <f>INDEX(products!$A$1:$G$2122,MATCH(orders!$D956,products!$A$1:$A$2122,0),MATCH(orders!M$1,products!$A$1:$G$1,0))</f>
        <v>0.2</v>
      </c>
      <c r="N956" s="3">
        <f t="shared" si="28"/>
        <v>419.13599999999997</v>
      </c>
      <c r="O956" t="str">
        <f t="shared" si="29"/>
        <v>Chairs</v>
      </c>
    </row>
    <row r="957" spans="1:15" x14ac:dyDescent="0.55000000000000004">
      <c r="A957" t="s">
        <v>2853</v>
      </c>
      <c r="B957" s="2">
        <v>44447</v>
      </c>
      <c r="C957" t="s">
        <v>988</v>
      </c>
      <c r="D957" t="s">
        <v>283</v>
      </c>
      <c r="E957">
        <v>3</v>
      </c>
      <c r="F957" t="str">
        <f>_xlfn.XLOOKUP(orders!C957,customers!A957:A3077,customers!B957:B3077,,0)</f>
        <v>Nicole Fjeld</v>
      </c>
      <c r="G957" t="str">
        <v>Home Office</v>
      </c>
      <c r="H957" t="str">
        <v>New York City</v>
      </c>
      <c r="I957" t="str">
        <v>New York</v>
      </c>
      <c r="J957" t="str">
        <v>East</v>
      </c>
      <c r="K957" t="str">
        <f>INDEX(products!$A$1:$G$2122,MATCH(orders!$D957,products!$A$1:$A$2122,0),MATCH(orders!K$1,products!$A$1:$G$1,0))</f>
        <v>Fur</v>
      </c>
      <c r="L957" s="3">
        <f>INDEX(products!$A$1:$G$2122,MATCH(orders!$D957,products!$A$1:$A$2122,0),MATCH(orders!L$1,products!$A$1:$G$1,0))</f>
        <v>107.53000000000002</v>
      </c>
      <c r="M957">
        <f>INDEX(products!$A$1:$G$2122,MATCH(orders!$D957,products!$A$1:$A$2122,0),MATCH(orders!M$1,products!$A$1:$G$1,0))</f>
        <v>0.2</v>
      </c>
      <c r="N957" s="3">
        <f t="shared" si="28"/>
        <v>258.07200000000006</v>
      </c>
      <c r="O957" t="str">
        <f t="shared" si="29"/>
        <v>Furnishings</v>
      </c>
    </row>
    <row r="958" spans="1:15" x14ac:dyDescent="0.55000000000000004">
      <c r="A958" t="s">
        <v>2854</v>
      </c>
      <c r="B958" s="2">
        <v>44511</v>
      </c>
      <c r="C958" t="s">
        <v>2855</v>
      </c>
      <c r="D958" t="s">
        <v>1120</v>
      </c>
      <c r="E958">
        <v>4</v>
      </c>
      <c r="F958" t="str">
        <f>_xlfn.XLOOKUP(orders!C958,customers!A958:A3078,customers!B958:B3078,,0)</f>
        <v>Matthew Grinstein</v>
      </c>
      <c r="G958" t="str">
        <v>Home Office</v>
      </c>
      <c r="H958" t="str">
        <v>Jackson</v>
      </c>
      <c r="I958" t="str">
        <v>Michigan</v>
      </c>
      <c r="J958" t="str">
        <v>Central</v>
      </c>
      <c r="K958" t="str">
        <f>INDEX(products!$A$1:$G$2122,MATCH(orders!$D958,products!$A$1:$A$2122,0),MATCH(orders!K$1,products!$A$1:$G$1,0))</f>
        <v>Fur</v>
      </c>
      <c r="L958" s="3">
        <f>INDEX(products!$A$1:$G$2122,MATCH(orders!$D958,products!$A$1:$A$2122,0),MATCH(orders!L$1,products!$A$1:$G$1,0))</f>
        <v>8.3699999999999992</v>
      </c>
      <c r="M958">
        <f>INDEX(products!$A$1:$G$2122,MATCH(orders!$D958,products!$A$1:$A$2122,0),MATCH(orders!M$1,products!$A$1:$G$1,0))</f>
        <v>0.2</v>
      </c>
      <c r="N958" s="3">
        <f t="shared" si="28"/>
        <v>26.783999999999999</v>
      </c>
      <c r="O958" t="str">
        <f t="shared" si="29"/>
        <v>Furnishings</v>
      </c>
    </row>
    <row r="959" spans="1:15" x14ac:dyDescent="0.55000000000000004">
      <c r="A959" t="s">
        <v>2857</v>
      </c>
      <c r="B959" s="2">
        <v>43726</v>
      </c>
      <c r="C959" t="s">
        <v>1923</v>
      </c>
      <c r="D959" t="s">
        <v>2858</v>
      </c>
      <c r="E959">
        <v>3</v>
      </c>
      <c r="F959" t="str">
        <f>_xlfn.XLOOKUP(orders!C959,customers!A959:A3079,customers!B959:B3079,,0)</f>
        <v>Anne Pryor</v>
      </c>
      <c r="G959" t="str">
        <v>Home Office</v>
      </c>
      <c r="H959" t="str">
        <v>Malden</v>
      </c>
      <c r="I959" t="str">
        <v>Massachusetts</v>
      </c>
      <c r="J959" t="str">
        <v>East</v>
      </c>
      <c r="K959" t="str">
        <f>INDEX(products!$A$1:$G$2122,MATCH(orders!$D959,products!$A$1:$A$2122,0),MATCH(orders!K$1,products!$A$1:$G$1,0))</f>
        <v>Fur</v>
      </c>
      <c r="L959" s="3">
        <f>INDEX(products!$A$1:$G$2122,MATCH(orders!$D959,products!$A$1:$A$2122,0),MATCH(orders!L$1,products!$A$1:$G$1,0))</f>
        <v>10.68</v>
      </c>
      <c r="M959">
        <f>INDEX(products!$A$1:$G$2122,MATCH(orders!$D959,products!$A$1:$A$2122,0),MATCH(orders!M$1,products!$A$1:$G$1,0))</f>
        <v>0.2</v>
      </c>
      <c r="N959" s="3">
        <f t="shared" si="28"/>
        <v>25.632000000000001</v>
      </c>
      <c r="O959" t="str">
        <f t="shared" si="29"/>
        <v>Furnishings</v>
      </c>
    </row>
    <row r="960" spans="1:15" x14ac:dyDescent="0.55000000000000004">
      <c r="A960" t="s">
        <v>2860</v>
      </c>
      <c r="B960" s="2">
        <v>44406</v>
      </c>
      <c r="C960" t="s">
        <v>2011</v>
      </c>
      <c r="D960" t="s">
        <v>2862</v>
      </c>
      <c r="E960">
        <v>3</v>
      </c>
      <c r="F960" t="str">
        <f>_xlfn.XLOOKUP(orders!C960,customers!A960:A3080,customers!B960:B3080,,0)</f>
        <v>Nancy Lomonaco</v>
      </c>
      <c r="G960" t="str">
        <v>Home Office</v>
      </c>
      <c r="H960" t="str">
        <v>Los Angeles</v>
      </c>
      <c r="I960" t="str">
        <v>California</v>
      </c>
      <c r="J960" t="str">
        <v>West</v>
      </c>
      <c r="K960" t="str">
        <f>INDEX(products!$A$1:$G$2122,MATCH(orders!$D960,products!$A$1:$A$2122,0),MATCH(orders!K$1,products!$A$1:$G$1,0))</f>
        <v>Fur</v>
      </c>
      <c r="L960" s="3">
        <f>INDEX(products!$A$1:$G$2122,MATCH(orders!$D960,products!$A$1:$A$2122,0),MATCH(orders!L$1,products!$A$1:$G$1,0))</f>
        <v>8.34</v>
      </c>
      <c r="M960">
        <f>INDEX(products!$A$1:$G$2122,MATCH(orders!$D960,products!$A$1:$A$2122,0),MATCH(orders!M$1,products!$A$1:$G$1,0))</f>
        <v>0</v>
      </c>
      <c r="N960" s="3">
        <f t="shared" si="28"/>
        <v>25.02</v>
      </c>
      <c r="O960" t="str">
        <f t="shared" si="29"/>
        <v>Furnishings</v>
      </c>
    </row>
    <row r="961" spans="1:15" x14ac:dyDescent="0.55000000000000004">
      <c r="A961" t="s">
        <v>2864</v>
      </c>
      <c r="B961" s="2">
        <v>44640</v>
      </c>
      <c r="C961" t="s">
        <v>2865</v>
      </c>
      <c r="D961" t="s">
        <v>2401</v>
      </c>
      <c r="E961">
        <v>3</v>
      </c>
      <c r="F961" t="str">
        <f>_xlfn.XLOOKUP(orders!C961,customers!A961:A3081,customers!B961:B3081,,0)</f>
        <v>Mike Caudle</v>
      </c>
      <c r="G961" t="str">
        <v>Corporate</v>
      </c>
      <c r="H961" t="str">
        <v>Los Angeles</v>
      </c>
      <c r="I961" t="str">
        <v>California</v>
      </c>
      <c r="J961" t="str">
        <v>West</v>
      </c>
      <c r="K961" t="str">
        <f>INDEX(products!$A$1:$G$2122,MATCH(orders!$D961,products!$A$1:$A$2122,0),MATCH(orders!K$1,products!$A$1:$G$1,0))</f>
        <v>Cha</v>
      </c>
      <c r="L961" s="3">
        <f>INDEX(products!$A$1:$G$2122,MATCH(orders!$D961,products!$A$1:$A$2122,0),MATCH(orders!L$1,products!$A$1:$G$1,0))</f>
        <v>60.980000000000004</v>
      </c>
      <c r="M961">
        <f>INDEX(products!$A$1:$G$2122,MATCH(orders!$D961,products!$A$1:$A$2122,0),MATCH(orders!M$1,products!$A$1:$G$1,0))</f>
        <v>0.1</v>
      </c>
      <c r="N961" s="3">
        <f t="shared" si="28"/>
        <v>164.64600000000002</v>
      </c>
      <c r="O961" t="str">
        <f t="shared" si="29"/>
        <v>Chairs</v>
      </c>
    </row>
    <row r="962" spans="1:15" x14ac:dyDescent="0.55000000000000004">
      <c r="A962" t="s">
        <v>2864</v>
      </c>
      <c r="B962" s="2">
        <v>43955</v>
      </c>
      <c r="C962" t="s">
        <v>2865</v>
      </c>
      <c r="D962" t="s">
        <v>281</v>
      </c>
      <c r="E962">
        <v>3</v>
      </c>
      <c r="F962" t="str">
        <f>_xlfn.XLOOKUP(orders!C962,customers!A962:A3082,customers!B962:B3082,,0)</f>
        <v>Mike Caudle</v>
      </c>
      <c r="G962" t="str">
        <v>Corporate</v>
      </c>
      <c r="H962" t="str">
        <v>Los Angeles</v>
      </c>
      <c r="I962" t="str">
        <v>California</v>
      </c>
      <c r="J962" t="str">
        <v>West</v>
      </c>
      <c r="K962" t="str">
        <f>INDEX(products!$A$1:$G$2122,MATCH(orders!$D962,products!$A$1:$A$2122,0),MATCH(orders!K$1,products!$A$1:$G$1,0))</f>
        <v>Tab</v>
      </c>
      <c r="L962" s="3">
        <f>INDEX(products!$A$1:$G$2122,MATCH(orders!$D962,products!$A$1:$A$2122,0),MATCH(orders!L$1,products!$A$1:$G$1,0))</f>
        <v>376.13000000000005</v>
      </c>
      <c r="M962">
        <f>INDEX(products!$A$1:$G$2122,MATCH(orders!$D962,products!$A$1:$A$2122,0),MATCH(orders!M$1,products!$A$1:$G$1,0))</f>
        <v>0.45</v>
      </c>
      <c r="N962" s="3">
        <f t="shared" si="28"/>
        <v>620.61450000000013</v>
      </c>
      <c r="O962" t="str">
        <f t="shared" si="29"/>
        <v>Tables</v>
      </c>
    </row>
    <row r="963" spans="1:15" x14ac:dyDescent="0.55000000000000004">
      <c r="A963" t="s">
        <v>2867</v>
      </c>
      <c r="B963" s="2">
        <v>44291</v>
      </c>
      <c r="C963" t="s">
        <v>2868</v>
      </c>
      <c r="D963" t="s">
        <v>629</v>
      </c>
      <c r="E963">
        <v>1</v>
      </c>
      <c r="F963" t="str">
        <f>_xlfn.XLOOKUP(orders!C963,customers!A963:A3083,customers!B963:B3083,,0)</f>
        <v>Michael Granlund</v>
      </c>
      <c r="G963" t="str">
        <v>Home Office</v>
      </c>
      <c r="H963" t="str">
        <v>Baltimore</v>
      </c>
      <c r="I963" t="str">
        <v>Maryland</v>
      </c>
      <c r="J963" t="str">
        <v>East</v>
      </c>
      <c r="K963" t="str">
        <f>INDEX(products!$A$1:$G$2122,MATCH(orders!$D963,products!$A$1:$A$2122,0),MATCH(orders!K$1,products!$A$1:$G$1,0))</f>
        <v>Cha</v>
      </c>
      <c r="L963" s="3">
        <f>INDEX(products!$A$1:$G$2122,MATCH(orders!$D963,products!$A$1:$A$2122,0),MATCH(orders!L$1,products!$A$1:$G$1,0))</f>
        <v>150.97999999999999</v>
      </c>
      <c r="M963">
        <f>INDEX(products!$A$1:$G$2122,MATCH(orders!$D963,products!$A$1:$A$2122,0),MATCH(orders!M$1,products!$A$1:$G$1,0))</f>
        <v>0</v>
      </c>
      <c r="N963" s="3">
        <f t="shared" ref="N963:N1026" si="30">(L963*E963)*(1-M963)</f>
        <v>150.97999999999999</v>
      </c>
      <c r="O963" t="str">
        <f t="shared" ref="O963:O1026" si="31">IF(K963="BkCs","Book Cases",IF(K963="Cha","Chairs",IF(K963="Tab","Tables",IF(K963="Fur","Furnishings"))))</f>
        <v>Chairs</v>
      </c>
    </row>
    <row r="964" spans="1:15" x14ac:dyDescent="0.55000000000000004">
      <c r="A964" t="s">
        <v>2870</v>
      </c>
      <c r="B964" s="2">
        <v>44573</v>
      </c>
      <c r="C964" t="s">
        <v>118</v>
      </c>
      <c r="D964" t="s">
        <v>397</v>
      </c>
      <c r="E964">
        <v>8</v>
      </c>
      <c r="F964" t="str">
        <f>_xlfn.XLOOKUP(orders!C964,customers!A964:A3084,customers!B964:B3084,,0)</f>
        <v>Joel Eaton</v>
      </c>
      <c r="G964" t="str">
        <v>Consumer</v>
      </c>
      <c r="H964" t="str">
        <v>Memphis</v>
      </c>
      <c r="I964" t="str">
        <v>Tennessee</v>
      </c>
      <c r="J964" t="str">
        <v>South</v>
      </c>
      <c r="K964" t="str">
        <f>INDEX(products!$A$1:$G$2122,MATCH(orders!$D964,products!$A$1:$A$2122,0),MATCH(orders!K$1,products!$A$1:$G$1,0))</f>
        <v>Fur</v>
      </c>
      <c r="L964" s="3">
        <f>INDEX(products!$A$1:$G$2122,MATCH(orders!$D964,products!$A$1:$A$2122,0),MATCH(orders!L$1,products!$A$1:$G$1,0))</f>
        <v>5.89</v>
      </c>
      <c r="M964">
        <f>INDEX(products!$A$1:$G$2122,MATCH(orders!$D964,products!$A$1:$A$2122,0),MATCH(orders!M$1,products!$A$1:$G$1,0))</f>
        <v>0</v>
      </c>
      <c r="N964" s="3">
        <f t="shared" si="30"/>
        <v>47.12</v>
      </c>
      <c r="O964" t="str">
        <f t="shared" si="31"/>
        <v>Furnishings</v>
      </c>
    </row>
    <row r="965" spans="1:15" x14ac:dyDescent="0.55000000000000004">
      <c r="A965" t="s">
        <v>2871</v>
      </c>
      <c r="B965" s="2">
        <v>44573</v>
      </c>
      <c r="C965" t="s">
        <v>2360</v>
      </c>
      <c r="D965" t="s">
        <v>395</v>
      </c>
      <c r="E965">
        <v>3</v>
      </c>
      <c r="F965" t="str">
        <f>_xlfn.XLOOKUP(orders!C965,customers!A965:A3085,customers!B965:B3085,,0)</f>
        <v>Tracy Hopkins</v>
      </c>
      <c r="G965" t="str">
        <v>Home Office</v>
      </c>
      <c r="H965" t="str">
        <v>New York City</v>
      </c>
      <c r="I965" t="str">
        <v>New York</v>
      </c>
      <c r="J965" t="str">
        <v>East</v>
      </c>
      <c r="K965" t="str">
        <f>INDEX(products!$A$1:$G$2122,MATCH(orders!$D965,products!$A$1:$A$2122,0),MATCH(orders!K$1,products!$A$1:$G$1,0))</f>
        <v>Cha</v>
      </c>
      <c r="L965" s="3">
        <f>INDEX(products!$A$1:$G$2122,MATCH(orders!$D965,products!$A$1:$A$2122,0),MATCH(orders!L$1,products!$A$1:$G$1,0))</f>
        <v>180.98000000000002</v>
      </c>
      <c r="M965">
        <f>INDEX(products!$A$1:$G$2122,MATCH(orders!$D965,products!$A$1:$A$2122,0),MATCH(orders!M$1,products!$A$1:$G$1,0))</f>
        <v>0.1</v>
      </c>
      <c r="N965" s="3">
        <f t="shared" si="30"/>
        <v>488.64600000000007</v>
      </c>
      <c r="O965" t="str">
        <f t="shared" si="31"/>
        <v>Chairs</v>
      </c>
    </row>
    <row r="966" spans="1:15" x14ac:dyDescent="0.55000000000000004">
      <c r="A966" t="s">
        <v>2872</v>
      </c>
      <c r="B966" s="2">
        <v>44181</v>
      </c>
      <c r="C966" t="s">
        <v>33</v>
      </c>
      <c r="D966" t="s">
        <v>397</v>
      </c>
      <c r="E966">
        <v>3</v>
      </c>
      <c r="F966" t="str">
        <f>_xlfn.XLOOKUP(orders!C966,customers!A966:A3086,customers!B966:B3086,,0)</f>
        <v>Sean O'Donnell</v>
      </c>
      <c r="G966" t="str">
        <v>Consumer</v>
      </c>
      <c r="H966" t="str">
        <v>Fort Lauderdale</v>
      </c>
      <c r="I966" t="str">
        <v>Florida</v>
      </c>
      <c r="J966" t="str">
        <v>South</v>
      </c>
      <c r="K966" t="str">
        <f>INDEX(products!$A$1:$G$2122,MATCH(orders!$D966,products!$A$1:$A$2122,0),MATCH(orders!K$1,products!$A$1:$G$1,0))</f>
        <v>Fur</v>
      </c>
      <c r="L966" s="3">
        <f>INDEX(products!$A$1:$G$2122,MATCH(orders!$D966,products!$A$1:$A$2122,0),MATCH(orders!L$1,products!$A$1:$G$1,0))</f>
        <v>5.89</v>
      </c>
      <c r="M966">
        <f>INDEX(products!$A$1:$G$2122,MATCH(orders!$D966,products!$A$1:$A$2122,0),MATCH(orders!M$1,products!$A$1:$G$1,0))</f>
        <v>0</v>
      </c>
      <c r="N966" s="3">
        <f t="shared" si="30"/>
        <v>17.669999999999998</v>
      </c>
      <c r="O966" t="str">
        <f t="shared" si="31"/>
        <v>Furnishings</v>
      </c>
    </row>
    <row r="967" spans="1:15" x14ac:dyDescent="0.55000000000000004">
      <c r="A967" t="s">
        <v>2873</v>
      </c>
      <c r="B967" s="2">
        <v>44711</v>
      </c>
      <c r="C967" t="s">
        <v>840</v>
      </c>
      <c r="D967" t="s">
        <v>2874</v>
      </c>
      <c r="E967">
        <v>2</v>
      </c>
      <c r="F967" t="str">
        <f>_xlfn.XLOOKUP(orders!C967,customers!A967:A3087,customers!B967:B3087,,0)</f>
        <v>Guy Armstrong</v>
      </c>
      <c r="G967" t="str">
        <v>Consumer</v>
      </c>
      <c r="H967" t="str">
        <v>Lorain</v>
      </c>
      <c r="I967" t="str">
        <v>Ohio</v>
      </c>
      <c r="J967" t="str">
        <v>East</v>
      </c>
      <c r="K967" t="str">
        <f>INDEX(products!$A$1:$G$2122,MATCH(orders!$D967,products!$A$1:$A$2122,0),MATCH(orders!K$1,products!$A$1:$G$1,0))</f>
        <v>Fur</v>
      </c>
      <c r="L967" s="3">
        <f>INDEX(products!$A$1:$G$2122,MATCH(orders!$D967,products!$A$1:$A$2122,0),MATCH(orders!L$1,products!$A$1:$G$1,0))</f>
        <v>8.57</v>
      </c>
      <c r="M967">
        <f>INDEX(products!$A$1:$G$2122,MATCH(orders!$D967,products!$A$1:$A$2122,0),MATCH(orders!M$1,products!$A$1:$G$1,0))</f>
        <v>0</v>
      </c>
      <c r="N967" s="3">
        <f t="shared" si="30"/>
        <v>17.14</v>
      </c>
      <c r="O967" t="str">
        <f t="shared" si="31"/>
        <v>Furnishings</v>
      </c>
    </row>
    <row r="968" spans="1:15" x14ac:dyDescent="0.55000000000000004">
      <c r="A968" t="s">
        <v>2876</v>
      </c>
      <c r="B968" s="2">
        <v>44509</v>
      </c>
      <c r="C968" t="s">
        <v>606</v>
      </c>
      <c r="D968" t="s">
        <v>569</v>
      </c>
      <c r="E968">
        <v>3</v>
      </c>
      <c r="F968" t="str">
        <f>_xlfn.XLOOKUP(orders!C968,customers!A968:A3088,customers!B968:B3088,,0)</f>
        <v>Bruce Degenhardt</v>
      </c>
      <c r="G968" t="str">
        <v>Consumer</v>
      </c>
      <c r="H968" t="str">
        <v>Richmond</v>
      </c>
      <c r="I968" t="str">
        <v>Kentucky</v>
      </c>
      <c r="J968" t="str">
        <v>South</v>
      </c>
      <c r="K968" t="str">
        <f>INDEX(products!$A$1:$G$2122,MATCH(orders!$D968,products!$A$1:$A$2122,0),MATCH(orders!K$1,products!$A$1:$G$1,0))</f>
        <v>Fur</v>
      </c>
      <c r="L968" s="3">
        <f>INDEX(products!$A$1:$G$2122,MATCH(orders!$D968,products!$A$1:$A$2122,0),MATCH(orders!L$1,products!$A$1:$G$1,0))</f>
        <v>41.319999999999993</v>
      </c>
      <c r="M968">
        <f>INDEX(products!$A$1:$G$2122,MATCH(orders!$D968,products!$A$1:$A$2122,0),MATCH(orders!M$1,products!$A$1:$G$1,0))</f>
        <v>0.6</v>
      </c>
      <c r="N968" s="3">
        <f t="shared" si="30"/>
        <v>49.583999999999996</v>
      </c>
      <c r="O968" t="str">
        <f t="shared" si="31"/>
        <v>Furnishings</v>
      </c>
    </row>
    <row r="969" spans="1:15" x14ac:dyDescent="0.55000000000000004">
      <c r="A969" t="s">
        <v>2877</v>
      </c>
      <c r="B969" s="2">
        <v>44659</v>
      </c>
      <c r="C969" t="s">
        <v>262</v>
      </c>
      <c r="D969" t="s">
        <v>2878</v>
      </c>
      <c r="E969">
        <v>6</v>
      </c>
      <c r="F969" t="str">
        <f>_xlfn.XLOOKUP(orders!C969,customers!A969:A3089,customers!B969:B3089,,0)</f>
        <v>David Smith</v>
      </c>
      <c r="G969" t="str">
        <v>Corporate</v>
      </c>
      <c r="H969" t="str">
        <v>Detroit</v>
      </c>
      <c r="I969" t="str">
        <v>Michigan</v>
      </c>
      <c r="J969" t="str">
        <v>Central</v>
      </c>
      <c r="K969" t="str">
        <f>INDEX(products!$A$1:$G$2122,MATCH(orders!$D969,products!$A$1:$A$2122,0),MATCH(orders!K$1,products!$A$1:$G$1,0))</f>
        <v>BkCs</v>
      </c>
      <c r="L969" s="3">
        <f>INDEX(products!$A$1:$G$2122,MATCH(orders!$D969,products!$A$1:$A$2122,0),MATCH(orders!L$1,products!$A$1:$G$1,0))</f>
        <v>114.98</v>
      </c>
      <c r="M969">
        <f>INDEX(products!$A$1:$G$2122,MATCH(orders!$D969,products!$A$1:$A$2122,0),MATCH(orders!M$1,products!$A$1:$G$1,0))</f>
        <v>0.15</v>
      </c>
      <c r="N969" s="3">
        <f t="shared" si="30"/>
        <v>586.39800000000002</v>
      </c>
      <c r="O969" t="str">
        <f t="shared" si="31"/>
        <v>Book Cases</v>
      </c>
    </row>
    <row r="970" spans="1:15" x14ac:dyDescent="0.55000000000000004">
      <c r="A970" t="s">
        <v>2880</v>
      </c>
      <c r="B970" s="2">
        <v>43746</v>
      </c>
      <c r="C970" t="s">
        <v>2881</v>
      </c>
      <c r="D970" t="s">
        <v>2883</v>
      </c>
      <c r="E970">
        <v>4</v>
      </c>
      <c r="F970" t="str">
        <f>_xlfn.XLOOKUP(orders!C970,customers!A970:A3090,customers!B970:B3090,,0)</f>
        <v>Helen Abelman</v>
      </c>
      <c r="G970" t="str">
        <v>Consumer</v>
      </c>
      <c r="H970" t="str">
        <v>Fort Collins</v>
      </c>
      <c r="I970" t="str">
        <v>Colorado</v>
      </c>
      <c r="J970" t="str">
        <v>West</v>
      </c>
      <c r="K970" t="str">
        <f>INDEX(products!$A$1:$G$2122,MATCH(orders!$D970,products!$A$1:$A$2122,0),MATCH(orders!K$1,products!$A$1:$G$1,0))</f>
        <v>Cha</v>
      </c>
      <c r="L970" s="3">
        <f>INDEX(products!$A$1:$G$2122,MATCH(orders!$D970,products!$A$1:$A$2122,0),MATCH(orders!L$1,products!$A$1:$G$1,0))</f>
        <v>180.98</v>
      </c>
      <c r="M970">
        <f>INDEX(products!$A$1:$G$2122,MATCH(orders!$D970,products!$A$1:$A$2122,0),MATCH(orders!M$1,products!$A$1:$G$1,0))</f>
        <v>0.2</v>
      </c>
      <c r="N970" s="3">
        <f t="shared" si="30"/>
        <v>579.13599999999997</v>
      </c>
      <c r="O970" t="str">
        <f t="shared" si="31"/>
        <v>Chairs</v>
      </c>
    </row>
    <row r="971" spans="1:15" x14ac:dyDescent="0.55000000000000004">
      <c r="A971" t="s">
        <v>2885</v>
      </c>
      <c r="B971" s="2">
        <v>44451</v>
      </c>
      <c r="C971" t="s">
        <v>1793</v>
      </c>
      <c r="D971" t="s">
        <v>483</v>
      </c>
      <c r="E971">
        <v>2</v>
      </c>
      <c r="F971" t="str">
        <f>_xlfn.XLOOKUP(orders!C971,customers!A971:A3091,customers!B971:B3091,,0)</f>
        <v>Becky Castell</v>
      </c>
      <c r="G971" t="str">
        <v>Home Office</v>
      </c>
      <c r="H971" t="str">
        <v>Peoria</v>
      </c>
      <c r="I971" t="str">
        <v>Arizona</v>
      </c>
      <c r="J971" t="str">
        <v>West</v>
      </c>
      <c r="K971" t="str">
        <f>INDEX(products!$A$1:$G$2122,MATCH(orders!$D971,products!$A$1:$A$2122,0),MATCH(orders!K$1,products!$A$1:$G$1,0))</f>
        <v>Cha</v>
      </c>
      <c r="L971" s="3">
        <f>INDEX(products!$A$1:$G$2122,MATCH(orders!$D971,products!$A$1:$A$2122,0),MATCH(orders!L$1,products!$A$1:$G$1,0))</f>
        <v>80.98</v>
      </c>
      <c r="M971">
        <f>INDEX(products!$A$1:$G$2122,MATCH(orders!$D971,products!$A$1:$A$2122,0),MATCH(orders!M$1,products!$A$1:$G$1,0))</f>
        <v>0.2</v>
      </c>
      <c r="N971" s="3">
        <f t="shared" si="30"/>
        <v>129.56800000000001</v>
      </c>
      <c r="O971" t="str">
        <f t="shared" si="31"/>
        <v>Chairs</v>
      </c>
    </row>
    <row r="972" spans="1:15" x14ac:dyDescent="0.55000000000000004">
      <c r="A972" t="s">
        <v>2886</v>
      </c>
      <c r="B972" s="2">
        <v>44770</v>
      </c>
      <c r="C972" t="s">
        <v>2887</v>
      </c>
      <c r="D972" t="s">
        <v>2522</v>
      </c>
      <c r="E972">
        <v>3</v>
      </c>
      <c r="F972" t="str">
        <f>_xlfn.XLOOKUP(orders!C972,customers!A972:A3092,customers!B972:B3092,,0)</f>
        <v>Dennis Bolton</v>
      </c>
      <c r="G972" t="str">
        <v>Home Office</v>
      </c>
      <c r="H972" t="str">
        <v>New York City</v>
      </c>
      <c r="I972" t="str">
        <v>New York</v>
      </c>
      <c r="J972" t="str">
        <v>East</v>
      </c>
      <c r="K972" t="str">
        <f>INDEX(products!$A$1:$G$2122,MATCH(orders!$D972,products!$A$1:$A$2122,0),MATCH(orders!K$1,products!$A$1:$G$1,0))</f>
        <v>Cha</v>
      </c>
      <c r="L972" s="3">
        <f>INDEX(products!$A$1:$G$2122,MATCH(orders!$D972,products!$A$1:$A$2122,0),MATCH(orders!L$1,products!$A$1:$G$1,0))</f>
        <v>160.97999999999999</v>
      </c>
      <c r="M972">
        <f>INDEX(products!$A$1:$G$2122,MATCH(orders!$D972,products!$A$1:$A$2122,0),MATCH(orders!M$1,products!$A$1:$G$1,0))</f>
        <v>0.3</v>
      </c>
      <c r="N972" s="3">
        <f t="shared" si="30"/>
        <v>338.05799999999994</v>
      </c>
      <c r="O972" t="str">
        <f t="shared" si="31"/>
        <v>Chairs</v>
      </c>
    </row>
    <row r="973" spans="1:15" x14ac:dyDescent="0.55000000000000004">
      <c r="A973" t="s">
        <v>2889</v>
      </c>
      <c r="B973" s="2">
        <v>44012</v>
      </c>
      <c r="C973" t="s">
        <v>2890</v>
      </c>
      <c r="D973" t="s">
        <v>304</v>
      </c>
      <c r="E973">
        <v>6</v>
      </c>
      <c r="F973" t="str">
        <f>_xlfn.XLOOKUP(orders!C973,customers!A973:A3093,customers!B973:B3093,,0)</f>
        <v>Stewart Visinsky</v>
      </c>
      <c r="G973" t="str">
        <v>Consumer</v>
      </c>
      <c r="H973" t="str">
        <v>Philadelphia</v>
      </c>
      <c r="I973" t="str">
        <v>Pennsylvania</v>
      </c>
      <c r="J973" t="str">
        <v>East</v>
      </c>
      <c r="K973" t="str">
        <f>INDEX(products!$A$1:$G$2122,MATCH(orders!$D973,products!$A$1:$A$2122,0),MATCH(orders!K$1,products!$A$1:$G$1,0))</f>
        <v>Cha</v>
      </c>
      <c r="L973" s="3">
        <f>INDEX(products!$A$1:$G$2122,MATCH(orders!$D973,products!$A$1:$A$2122,0),MATCH(orders!L$1,products!$A$1:$G$1,0))</f>
        <v>200.98</v>
      </c>
      <c r="M973">
        <f>INDEX(products!$A$1:$G$2122,MATCH(orders!$D973,products!$A$1:$A$2122,0),MATCH(orders!M$1,products!$A$1:$G$1,0))</f>
        <v>0.2</v>
      </c>
      <c r="N973" s="3">
        <f t="shared" si="30"/>
        <v>964.70399999999995</v>
      </c>
      <c r="O973" t="str">
        <f t="shared" si="31"/>
        <v>Chairs</v>
      </c>
    </row>
    <row r="974" spans="1:15" x14ac:dyDescent="0.55000000000000004">
      <c r="A974" t="s">
        <v>2892</v>
      </c>
      <c r="B974" s="2">
        <v>43474</v>
      </c>
      <c r="C974" t="s">
        <v>2529</v>
      </c>
      <c r="D974" t="s">
        <v>1094</v>
      </c>
      <c r="E974">
        <v>4</v>
      </c>
      <c r="F974" t="str">
        <f>_xlfn.XLOOKUP(orders!C974,customers!A974:A3094,customers!B974:B3094,,0)</f>
        <v>Ken Black</v>
      </c>
      <c r="G974" t="str">
        <v>Corporate</v>
      </c>
      <c r="H974" t="str">
        <v>Hialeah</v>
      </c>
      <c r="I974" t="str">
        <v>Florida</v>
      </c>
      <c r="J974" t="str">
        <v>South</v>
      </c>
      <c r="K974" t="str">
        <f>INDEX(products!$A$1:$G$2122,MATCH(orders!$D974,products!$A$1:$A$2122,0),MATCH(orders!K$1,products!$A$1:$G$1,0))</f>
        <v>Fur</v>
      </c>
      <c r="L974" s="3">
        <f>INDEX(products!$A$1:$G$2122,MATCH(orders!$D974,products!$A$1:$A$2122,0),MATCH(orders!L$1,products!$A$1:$G$1,0))</f>
        <v>19.98</v>
      </c>
      <c r="M974">
        <f>INDEX(products!$A$1:$G$2122,MATCH(orders!$D974,products!$A$1:$A$2122,0),MATCH(orders!M$1,products!$A$1:$G$1,0))</f>
        <v>0.2</v>
      </c>
      <c r="N974" s="3">
        <f t="shared" si="30"/>
        <v>63.936000000000007</v>
      </c>
      <c r="O974" t="str">
        <f t="shared" si="31"/>
        <v>Furnishings</v>
      </c>
    </row>
    <row r="975" spans="1:15" x14ac:dyDescent="0.55000000000000004">
      <c r="A975" t="s">
        <v>2893</v>
      </c>
      <c r="B975" s="2">
        <v>44754</v>
      </c>
      <c r="C975" t="s">
        <v>2894</v>
      </c>
      <c r="D975" t="s">
        <v>507</v>
      </c>
      <c r="E975">
        <v>7</v>
      </c>
      <c r="F975" t="str">
        <f>_xlfn.XLOOKUP(orders!C975,customers!A975:A3095,customers!B975:B3095,,0)</f>
        <v>Dorothy Badders</v>
      </c>
      <c r="G975" t="str">
        <v>Corporate</v>
      </c>
      <c r="H975" t="str">
        <v>Fort Worth</v>
      </c>
      <c r="I975" t="str">
        <v>Texas</v>
      </c>
      <c r="J975" t="str">
        <v>Central</v>
      </c>
      <c r="K975" t="str">
        <f>INDEX(products!$A$1:$G$2122,MATCH(orders!$D975,products!$A$1:$A$2122,0),MATCH(orders!K$1,products!$A$1:$G$1,0))</f>
        <v>BkCs</v>
      </c>
      <c r="L975" s="3">
        <f>INDEX(products!$A$1:$G$2122,MATCH(orders!$D975,products!$A$1:$A$2122,0),MATCH(orders!L$1,products!$A$1:$G$1,0))</f>
        <v>130.97999999999999</v>
      </c>
      <c r="M975">
        <f>INDEX(products!$A$1:$G$2122,MATCH(orders!$D975,products!$A$1:$A$2122,0),MATCH(orders!M$1,products!$A$1:$G$1,0))</f>
        <v>0.15</v>
      </c>
      <c r="N975" s="3">
        <f t="shared" si="30"/>
        <v>779.3309999999999</v>
      </c>
      <c r="O975" t="str">
        <f t="shared" si="31"/>
        <v>Book Cases</v>
      </c>
    </row>
    <row r="976" spans="1:15" x14ac:dyDescent="0.55000000000000004">
      <c r="A976" t="s">
        <v>2896</v>
      </c>
      <c r="B976" s="2">
        <v>44165</v>
      </c>
      <c r="C976" t="s">
        <v>286</v>
      </c>
      <c r="D976" t="s">
        <v>333</v>
      </c>
      <c r="E976">
        <v>3</v>
      </c>
      <c r="F976" t="str">
        <f>_xlfn.XLOOKUP(orders!C976,customers!A976:A3096,customers!B976:B3096,,0)</f>
        <v>Ken Lonsdale</v>
      </c>
      <c r="G976" t="str">
        <v>Consumer</v>
      </c>
      <c r="H976" t="str">
        <v>Chicago</v>
      </c>
      <c r="I976" t="str">
        <v>Illinois</v>
      </c>
      <c r="J976" t="str">
        <v>Central</v>
      </c>
      <c r="K976" t="str">
        <f>INDEX(products!$A$1:$G$2122,MATCH(orders!$D976,products!$A$1:$A$2122,0),MATCH(orders!K$1,products!$A$1:$G$1,0))</f>
        <v>Fur</v>
      </c>
      <c r="L976" s="3">
        <f>INDEX(products!$A$1:$G$2122,MATCH(orders!$D976,products!$A$1:$A$2122,0),MATCH(orders!L$1,products!$A$1:$G$1,0))</f>
        <v>90.98</v>
      </c>
      <c r="M976">
        <f>INDEX(products!$A$1:$G$2122,MATCH(orders!$D976,products!$A$1:$A$2122,0),MATCH(orders!M$1,products!$A$1:$G$1,0))</f>
        <v>0.2</v>
      </c>
      <c r="N976" s="3">
        <f t="shared" si="30"/>
        <v>218.352</v>
      </c>
      <c r="O976" t="str">
        <f t="shared" si="31"/>
        <v>Furnishings</v>
      </c>
    </row>
    <row r="977" spans="1:15" x14ac:dyDescent="0.55000000000000004">
      <c r="A977" t="s">
        <v>2897</v>
      </c>
      <c r="B977" s="2">
        <v>43546</v>
      </c>
      <c r="C977" t="s">
        <v>2898</v>
      </c>
      <c r="D977" t="s">
        <v>2099</v>
      </c>
      <c r="E977">
        <v>2</v>
      </c>
      <c r="F977" t="str">
        <f>_xlfn.XLOOKUP(orders!C977,customers!A977:A3097,customers!B977:B3097,,0)</f>
        <v>Alejandro Grove</v>
      </c>
      <c r="G977" t="str">
        <v>Consumer</v>
      </c>
      <c r="H977" t="str">
        <v>Philadelphia</v>
      </c>
      <c r="I977" t="str">
        <v>Pennsylvania</v>
      </c>
      <c r="J977" t="str">
        <v>East</v>
      </c>
      <c r="K977" t="str">
        <f>INDEX(products!$A$1:$G$2122,MATCH(orders!$D977,products!$A$1:$A$2122,0),MATCH(orders!K$1,products!$A$1:$G$1,0))</f>
        <v>Fur</v>
      </c>
      <c r="L977" s="3">
        <f>INDEX(products!$A$1:$G$2122,MATCH(orders!$D977,products!$A$1:$A$2122,0),MATCH(orders!L$1,products!$A$1:$G$1,0))</f>
        <v>9.3800000000000008</v>
      </c>
      <c r="M977">
        <f>INDEX(products!$A$1:$G$2122,MATCH(orders!$D977,products!$A$1:$A$2122,0),MATCH(orders!M$1,products!$A$1:$G$1,0))</f>
        <v>0</v>
      </c>
      <c r="N977" s="3">
        <f t="shared" si="30"/>
        <v>18.760000000000002</v>
      </c>
      <c r="O977" t="str">
        <f t="shared" si="31"/>
        <v>Furnishings</v>
      </c>
    </row>
    <row r="978" spans="1:15" x14ac:dyDescent="0.55000000000000004">
      <c r="A978" t="s">
        <v>2900</v>
      </c>
      <c r="B978" s="2">
        <v>44607</v>
      </c>
      <c r="C978" t="s">
        <v>1053</v>
      </c>
      <c r="D978" t="s">
        <v>2379</v>
      </c>
      <c r="E978">
        <v>4</v>
      </c>
      <c r="F978" t="str">
        <f>_xlfn.XLOOKUP(orders!C978,customers!A978:A3098,customers!B978:B3098,,0)</f>
        <v>George Bell</v>
      </c>
      <c r="G978" t="str">
        <v>Corporate</v>
      </c>
      <c r="H978" t="str">
        <v>Los Angeles</v>
      </c>
      <c r="I978" t="str">
        <v>California</v>
      </c>
      <c r="J978" t="str">
        <v>West</v>
      </c>
      <c r="K978" t="str">
        <f>INDEX(products!$A$1:$G$2122,MATCH(orders!$D978,products!$A$1:$A$2122,0),MATCH(orders!K$1,products!$A$1:$G$1,0))</f>
        <v>Tab</v>
      </c>
      <c r="L978" s="3">
        <f>INDEX(products!$A$1:$G$2122,MATCH(orders!$D978,products!$A$1:$A$2122,0),MATCH(orders!L$1,products!$A$1:$G$1,0))</f>
        <v>100.80000000000001</v>
      </c>
      <c r="M978">
        <f>INDEX(products!$A$1:$G$2122,MATCH(orders!$D978,products!$A$1:$A$2122,0),MATCH(orders!M$1,products!$A$1:$G$1,0))</f>
        <v>0.3</v>
      </c>
      <c r="N978" s="3">
        <f t="shared" si="30"/>
        <v>282.24</v>
      </c>
      <c r="O978" t="str">
        <f t="shared" si="31"/>
        <v>Tables</v>
      </c>
    </row>
    <row r="979" spans="1:15" x14ac:dyDescent="0.55000000000000004">
      <c r="A979" t="s">
        <v>2900</v>
      </c>
      <c r="B979" s="2">
        <v>44117</v>
      </c>
      <c r="C979" t="s">
        <v>1053</v>
      </c>
      <c r="D979" t="s">
        <v>2706</v>
      </c>
      <c r="E979">
        <v>4</v>
      </c>
      <c r="F979" t="str">
        <f>_xlfn.XLOOKUP(orders!C979,customers!A979:A3099,customers!B979:B3099,,0)</f>
        <v>George Bell</v>
      </c>
      <c r="G979" t="str">
        <v>Corporate</v>
      </c>
      <c r="H979" t="str">
        <v>Los Angeles</v>
      </c>
      <c r="I979" t="str">
        <v>California</v>
      </c>
      <c r="J979" t="str">
        <v>West</v>
      </c>
      <c r="K979" t="str">
        <f>INDEX(products!$A$1:$G$2122,MATCH(orders!$D979,products!$A$1:$A$2122,0),MATCH(orders!K$1,products!$A$1:$G$1,0))</f>
        <v>BkCs</v>
      </c>
      <c r="L979" s="3">
        <f>INDEX(products!$A$1:$G$2122,MATCH(orders!$D979,products!$A$1:$A$2122,0),MATCH(orders!L$1,products!$A$1:$G$1,0))</f>
        <v>81.94</v>
      </c>
      <c r="M979">
        <f>INDEX(products!$A$1:$G$2122,MATCH(orders!$D979,products!$A$1:$A$2122,0),MATCH(orders!M$1,products!$A$1:$G$1,0))</f>
        <v>0</v>
      </c>
      <c r="N979" s="3">
        <f t="shared" si="30"/>
        <v>327.76</v>
      </c>
      <c r="O979" t="str">
        <f t="shared" si="31"/>
        <v>Book Cases</v>
      </c>
    </row>
    <row r="980" spans="1:15" x14ac:dyDescent="0.55000000000000004">
      <c r="A980" t="s">
        <v>2901</v>
      </c>
      <c r="B980" s="2">
        <v>44557</v>
      </c>
      <c r="C980" t="s">
        <v>1621</v>
      </c>
      <c r="D980" t="s">
        <v>2028</v>
      </c>
      <c r="E980">
        <v>2</v>
      </c>
      <c r="F980" t="str">
        <f>_xlfn.XLOOKUP(orders!C980,customers!A980:A3100,customers!B980:B3100,,0)</f>
        <v>Carol Triggs</v>
      </c>
      <c r="G980" t="str">
        <v>Consumer</v>
      </c>
      <c r="H980" t="str">
        <v>Rochester</v>
      </c>
      <c r="I980" t="str">
        <v>Minnesota</v>
      </c>
      <c r="J980" t="str">
        <v>Central</v>
      </c>
      <c r="K980" t="str">
        <f>INDEX(products!$A$1:$G$2122,MATCH(orders!$D980,products!$A$1:$A$2122,0),MATCH(orders!K$1,products!$A$1:$G$1,0))</f>
        <v>Fur</v>
      </c>
      <c r="L980" s="3">
        <f>INDEX(products!$A$1:$G$2122,MATCH(orders!$D980,products!$A$1:$A$2122,0),MATCH(orders!L$1,products!$A$1:$G$1,0))</f>
        <v>32.480000000000004</v>
      </c>
      <c r="M980">
        <f>INDEX(products!$A$1:$G$2122,MATCH(orders!$D980,products!$A$1:$A$2122,0),MATCH(orders!M$1,products!$A$1:$G$1,0))</f>
        <v>0</v>
      </c>
      <c r="N980" s="3">
        <f t="shared" si="30"/>
        <v>64.960000000000008</v>
      </c>
      <c r="O980" t="str">
        <f t="shared" si="31"/>
        <v>Furnishings</v>
      </c>
    </row>
    <row r="981" spans="1:15" x14ac:dyDescent="0.55000000000000004">
      <c r="A981" t="s">
        <v>2901</v>
      </c>
      <c r="B981" s="2">
        <v>44409</v>
      </c>
      <c r="C981" t="s">
        <v>1621</v>
      </c>
      <c r="D981" t="s">
        <v>271</v>
      </c>
      <c r="E981">
        <v>3</v>
      </c>
      <c r="F981" t="str">
        <f>_xlfn.XLOOKUP(orders!C981,customers!A981:A3101,customers!B981:B3101,,0)</f>
        <v>Carol Triggs</v>
      </c>
      <c r="G981" t="str">
        <v>Consumer</v>
      </c>
      <c r="H981" t="str">
        <v>Rochester</v>
      </c>
      <c r="I981" t="str">
        <v>Minnesota</v>
      </c>
      <c r="J981" t="str">
        <v>Central</v>
      </c>
      <c r="K981" t="str">
        <f>INDEX(products!$A$1:$G$2122,MATCH(orders!$D981,products!$A$1:$A$2122,0),MATCH(orders!K$1,products!$A$1:$G$1,0))</f>
        <v>Cha</v>
      </c>
      <c r="L981" s="3">
        <f>INDEX(products!$A$1:$G$2122,MATCH(orders!$D981,products!$A$1:$A$2122,0),MATCH(orders!L$1,products!$A$1:$G$1,0))</f>
        <v>100.98</v>
      </c>
      <c r="M981">
        <f>INDEX(products!$A$1:$G$2122,MATCH(orders!$D981,products!$A$1:$A$2122,0),MATCH(orders!M$1,products!$A$1:$G$1,0))</f>
        <v>0.2</v>
      </c>
      <c r="N981" s="3">
        <f t="shared" si="30"/>
        <v>242.352</v>
      </c>
      <c r="O981" t="str">
        <f t="shared" si="31"/>
        <v>Chairs</v>
      </c>
    </row>
    <row r="982" spans="1:15" x14ac:dyDescent="0.55000000000000004">
      <c r="A982" t="s">
        <v>2902</v>
      </c>
      <c r="B982" s="2">
        <v>44153</v>
      </c>
      <c r="C982" t="s">
        <v>2781</v>
      </c>
      <c r="D982" t="s">
        <v>1159</v>
      </c>
      <c r="E982">
        <v>3</v>
      </c>
      <c r="F982" t="str">
        <f>_xlfn.XLOOKUP(orders!C982,customers!A982:A3102,customers!B982:B3102,,0)</f>
        <v>John Lee</v>
      </c>
      <c r="G982" t="str">
        <v>Consumer</v>
      </c>
      <c r="H982" t="str">
        <v>Philadelphia</v>
      </c>
      <c r="I982" t="str">
        <v>Pennsylvania</v>
      </c>
      <c r="J982" t="str">
        <v>East</v>
      </c>
      <c r="K982" t="str">
        <f>INDEX(products!$A$1:$G$2122,MATCH(orders!$D982,products!$A$1:$A$2122,0),MATCH(orders!K$1,products!$A$1:$G$1,0))</f>
        <v>Cha</v>
      </c>
      <c r="L982" s="3">
        <f>INDEX(products!$A$1:$G$2122,MATCH(orders!$D982,products!$A$1:$A$2122,0),MATCH(orders!L$1,products!$A$1:$G$1,0))</f>
        <v>100.98</v>
      </c>
      <c r="M982">
        <f>INDEX(products!$A$1:$G$2122,MATCH(orders!$D982,products!$A$1:$A$2122,0),MATCH(orders!M$1,products!$A$1:$G$1,0))</f>
        <v>0.2</v>
      </c>
      <c r="N982" s="3">
        <f t="shared" si="30"/>
        <v>242.352</v>
      </c>
      <c r="O982" t="str">
        <f t="shared" si="31"/>
        <v>Chairs</v>
      </c>
    </row>
    <row r="983" spans="1:15" x14ac:dyDescent="0.55000000000000004">
      <c r="A983" t="s">
        <v>2902</v>
      </c>
      <c r="B983" s="2">
        <v>44493</v>
      </c>
      <c r="C983" t="s">
        <v>2781</v>
      </c>
      <c r="D983" t="s">
        <v>2167</v>
      </c>
      <c r="E983">
        <v>2</v>
      </c>
      <c r="F983" t="str">
        <f>_xlfn.XLOOKUP(orders!C983,customers!A983:A3103,customers!B983:B3103,,0)</f>
        <v>John Lee</v>
      </c>
      <c r="G983" t="str">
        <v>Consumer</v>
      </c>
      <c r="H983" t="str">
        <v>Philadelphia</v>
      </c>
      <c r="I983" t="str">
        <v>Pennsylvania</v>
      </c>
      <c r="J983" t="str">
        <v>East</v>
      </c>
      <c r="K983" t="str">
        <f>INDEX(products!$A$1:$G$2122,MATCH(orders!$D983,products!$A$1:$A$2122,0),MATCH(orders!K$1,products!$A$1:$G$1,0))</f>
        <v>Cha</v>
      </c>
      <c r="L983" s="3">
        <f>INDEX(products!$A$1:$G$2122,MATCH(orders!$D983,products!$A$1:$A$2122,0),MATCH(orders!L$1,products!$A$1:$G$1,0))</f>
        <v>71.180000000000007</v>
      </c>
      <c r="M983">
        <f>INDEX(products!$A$1:$G$2122,MATCH(orders!$D983,products!$A$1:$A$2122,0),MATCH(orders!M$1,products!$A$1:$G$1,0))</f>
        <v>0.2</v>
      </c>
      <c r="N983" s="3">
        <f t="shared" si="30"/>
        <v>113.88800000000002</v>
      </c>
      <c r="O983" t="str">
        <f t="shared" si="31"/>
        <v>Chairs</v>
      </c>
    </row>
    <row r="984" spans="1:15" x14ac:dyDescent="0.55000000000000004">
      <c r="A984" t="s">
        <v>2902</v>
      </c>
      <c r="B984" s="2">
        <v>44493</v>
      </c>
      <c r="C984" t="s">
        <v>2781</v>
      </c>
      <c r="D984" t="s">
        <v>228</v>
      </c>
      <c r="E984">
        <v>9</v>
      </c>
      <c r="F984" t="str">
        <f>_xlfn.XLOOKUP(orders!C984,customers!A984:A3104,customers!B984:B3104,,0)</f>
        <v>John Lee</v>
      </c>
      <c r="G984" t="str">
        <v>Consumer</v>
      </c>
      <c r="H984" t="str">
        <v>Philadelphia</v>
      </c>
      <c r="I984" t="str">
        <v>Pennsylvania</v>
      </c>
      <c r="J984" t="str">
        <v>East</v>
      </c>
      <c r="K984" t="str">
        <f>INDEX(products!$A$1:$G$2122,MATCH(orders!$D984,products!$A$1:$A$2122,0),MATCH(orders!K$1,products!$A$1:$G$1,0))</f>
        <v>Cha</v>
      </c>
      <c r="L984" s="3">
        <f>INDEX(products!$A$1:$G$2122,MATCH(orders!$D984,products!$A$1:$A$2122,0),MATCH(orders!L$1,products!$A$1:$G$1,0))</f>
        <v>60.74</v>
      </c>
      <c r="M984">
        <f>INDEX(products!$A$1:$G$2122,MATCH(orders!$D984,products!$A$1:$A$2122,0),MATCH(orders!M$1,products!$A$1:$G$1,0))</f>
        <v>0.2</v>
      </c>
      <c r="N984" s="3">
        <f t="shared" si="30"/>
        <v>437.32799999999997</v>
      </c>
      <c r="O984" t="str">
        <f t="shared" si="31"/>
        <v>Chairs</v>
      </c>
    </row>
    <row r="985" spans="1:15" x14ac:dyDescent="0.55000000000000004">
      <c r="A985" t="s">
        <v>2902</v>
      </c>
      <c r="B985" s="2">
        <v>43829</v>
      </c>
      <c r="C985" t="s">
        <v>2781</v>
      </c>
      <c r="D985" t="s">
        <v>2142</v>
      </c>
      <c r="E985">
        <v>3</v>
      </c>
      <c r="F985" t="str">
        <f>_xlfn.XLOOKUP(orders!C985,customers!A985:A3105,customers!B985:B3105,,0)</f>
        <v>John Lee</v>
      </c>
      <c r="G985" t="str">
        <v>Consumer</v>
      </c>
      <c r="H985" t="str">
        <v>Philadelphia</v>
      </c>
      <c r="I985" t="str">
        <v>Pennsylvania</v>
      </c>
      <c r="J985" t="str">
        <v>East</v>
      </c>
      <c r="K985" t="str">
        <f>INDEX(products!$A$1:$G$2122,MATCH(orders!$D985,products!$A$1:$A$2122,0),MATCH(orders!K$1,products!$A$1:$G$1,0))</f>
        <v>Fur</v>
      </c>
      <c r="L985" s="3">
        <f>INDEX(products!$A$1:$G$2122,MATCH(orders!$D985,products!$A$1:$A$2122,0),MATCH(orders!L$1,products!$A$1:$G$1,0))</f>
        <v>70.709999999999994</v>
      </c>
      <c r="M985">
        <f>INDEX(products!$A$1:$G$2122,MATCH(orders!$D985,products!$A$1:$A$2122,0),MATCH(orders!M$1,products!$A$1:$G$1,0))</f>
        <v>0</v>
      </c>
      <c r="N985" s="3">
        <f t="shared" si="30"/>
        <v>212.13</v>
      </c>
      <c r="O985" t="str">
        <f t="shared" si="31"/>
        <v>Furnishings</v>
      </c>
    </row>
    <row r="986" spans="1:15" x14ac:dyDescent="0.55000000000000004">
      <c r="A986" t="s">
        <v>2903</v>
      </c>
      <c r="B986" s="2">
        <v>44229</v>
      </c>
      <c r="C986" t="s">
        <v>1210</v>
      </c>
      <c r="D986" t="s">
        <v>375</v>
      </c>
      <c r="E986">
        <v>1</v>
      </c>
      <c r="F986" t="str">
        <f>_xlfn.XLOOKUP(orders!C986,customers!A986:A3106,customers!B986:B3106,,0)</f>
        <v>Julie Kriz</v>
      </c>
      <c r="G986" t="str">
        <v>Home Office</v>
      </c>
      <c r="H986" t="str">
        <v>Aurora</v>
      </c>
      <c r="I986" t="str">
        <v>Illinois</v>
      </c>
      <c r="J986" t="str">
        <v>Central</v>
      </c>
      <c r="K986" t="str">
        <f>INDEX(products!$A$1:$G$2122,MATCH(orders!$D986,products!$A$1:$A$2122,0),MATCH(orders!K$1,products!$A$1:$G$1,0))</f>
        <v>Fur</v>
      </c>
      <c r="L986" s="3">
        <f>INDEX(products!$A$1:$G$2122,MATCH(orders!$D986,products!$A$1:$A$2122,0),MATCH(orders!L$1,products!$A$1:$G$1,0))</f>
        <v>19.990000000000002</v>
      </c>
      <c r="M986">
        <f>INDEX(products!$A$1:$G$2122,MATCH(orders!$D986,products!$A$1:$A$2122,0),MATCH(orders!M$1,products!$A$1:$G$1,0))</f>
        <v>0.2</v>
      </c>
      <c r="N986" s="3">
        <f t="shared" si="30"/>
        <v>15.992000000000003</v>
      </c>
      <c r="O986" t="str">
        <f t="shared" si="31"/>
        <v>Furnishings</v>
      </c>
    </row>
    <row r="987" spans="1:15" x14ac:dyDescent="0.55000000000000004">
      <c r="A987" t="s">
        <v>2904</v>
      </c>
      <c r="B987" s="2">
        <v>44332</v>
      </c>
      <c r="C987" t="s">
        <v>1445</v>
      </c>
      <c r="D987" t="s">
        <v>963</v>
      </c>
      <c r="E987">
        <v>4</v>
      </c>
      <c r="F987" t="str">
        <f>_xlfn.XLOOKUP(orders!C987,customers!A987:A3107,customers!B987:B3107,,0)</f>
        <v>Arthur Gainer</v>
      </c>
      <c r="G987" t="str">
        <v>Consumer</v>
      </c>
      <c r="H987" t="str">
        <v>San Diego</v>
      </c>
      <c r="I987" t="str">
        <v>California</v>
      </c>
      <c r="J987" t="str">
        <v>West</v>
      </c>
      <c r="K987" t="str">
        <f>INDEX(products!$A$1:$G$2122,MATCH(orders!$D987,products!$A$1:$A$2122,0),MATCH(orders!K$1,products!$A$1:$G$1,0))</f>
        <v>Fur</v>
      </c>
      <c r="L987" s="3">
        <f>INDEX(products!$A$1:$G$2122,MATCH(orders!$D987,products!$A$1:$A$2122,0),MATCH(orders!L$1,products!$A$1:$G$1,0))</f>
        <v>43.31</v>
      </c>
      <c r="M987">
        <f>INDEX(products!$A$1:$G$2122,MATCH(orders!$D987,products!$A$1:$A$2122,0),MATCH(orders!M$1,products!$A$1:$G$1,0))</f>
        <v>0</v>
      </c>
      <c r="N987" s="3">
        <f t="shared" si="30"/>
        <v>173.24</v>
      </c>
      <c r="O987" t="str">
        <f t="shared" si="31"/>
        <v>Furnishings</v>
      </c>
    </row>
    <row r="988" spans="1:15" x14ac:dyDescent="0.55000000000000004">
      <c r="A988" t="s">
        <v>2906</v>
      </c>
      <c r="B988" s="2">
        <v>44674</v>
      </c>
      <c r="C988" t="s">
        <v>2537</v>
      </c>
      <c r="D988" t="s">
        <v>2142</v>
      </c>
      <c r="E988">
        <v>2</v>
      </c>
      <c r="F988" t="str">
        <f>_xlfn.XLOOKUP(orders!C988,customers!A988:A3108,customers!B988:B3108,,0)</f>
        <v>Ed Jacobs</v>
      </c>
      <c r="G988" t="str">
        <v>Consumer</v>
      </c>
      <c r="H988" t="str">
        <v>San Diego</v>
      </c>
      <c r="I988" t="str">
        <v>California</v>
      </c>
      <c r="J988" t="str">
        <v>West</v>
      </c>
      <c r="K988" t="str">
        <f>INDEX(products!$A$1:$G$2122,MATCH(orders!$D988,products!$A$1:$A$2122,0),MATCH(orders!K$1,products!$A$1:$G$1,0))</f>
        <v>Fur</v>
      </c>
      <c r="L988" s="3">
        <f>INDEX(products!$A$1:$G$2122,MATCH(orders!$D988,products!$A$1:$A$2122,0),MATCH(orders!L$1,products!$A$1:$G$1,0))</f>
        <v>70.709999999999994</v>
      </c>
      <c r="M988">
        <f>INDEX(products!$A$1:$G$2122,MATCH(orders!$D988,products!$A$1:$A$2122,0),MATCH(orders!M$1,products!$A$1:$G$1,0))</f>
        <v>0</v>
      </c>
      <c r="N988" s="3">
        <f t="shared" si="30"/>
        <v>141.41999999999999</v>
      </c>
      <c r="O988" t="str">
        <f t="shared" si="31"/>
        <v>Furnishings</v>
      </c>
    </row>
    <row r="989" spans="1:15" x14ac:dyDescent="0.55000000000000004">
      <c r="A989" t="s">
        <v>2907</v>
      </c>
      <c r="B989" s="2">
        <v>44464</v>
      </c>
      <c r="C989" t="s">
        <v>1287</v>
      </c>
      <c r="D989" t="s">
        <v>1220</v>
      </c>
      <c r="E989">
        <v>2</v>
      </c>
      <c r="F989" t="str">
        <f>_xlfn.XLOOKUP(orders!C989,customers!A989:A3109,customers!B989:B3109,,0)</f>
        <v>Corinna Mitchell</v>
      </c>
      <c r="G989" t="str">
        <v>Home Office</v>
      </c>
      <c r="H989" t="str">
        <v>Los Angeles</v>
      </c>
      <c r="I989" t="str">
        <v>California</v>
      </c>
      <c r="J989" t="str">
        <v>West</v>
      </c>
      <c r="K989" t="str">
        <f>INDEX(products!$A$1:$G$2122,MATCH(orders!$D989,products!$A$1:$A$2122,0),MATCH(orders!K$1,products!$A$1:$G$1,0))</f>
        <v>Tab</v>
      </c>
      <c r="L989" s="3">
        <f>INDEX(products!$A$1:$G$2122,MATCH(orders!$D989,products!$A$1:$A$2122,0),MATCH(orders!L$1,products!$A$1:$G$1,0))</f>
        <v>260.98</v>
      </c>
      <c r="M989">
        <f>INDEX(products!$A$1:$G$2122,MATCH(orders!$D989,products!$A$1:$A$2122,0),MATCH(orders!M$1,products!$A$1:$G$1,0))</f>
        <v>0.5</v>
      </c>
      <c r="N989" s="3">
        <f t="shared" si="30"/>
        <v>260.98</v>
      </c>
      <c r="O989" t="str">
        <f t="shared" si="31"/>
        <v>Tables</v>
      </c>
    </row>
    <row r="990" spans="1:15" x14ac:dyDescent="0.55000000000000004">
      <c r="A990" t="s">
        <v>2908</v>
      </c>
      <c r="B990" s="2">
        <v>44719</v>
      </c>
      <c r="C990" t="s">
        <v>2909</v>
      </c>
      <c r="D990" t="s">
        <v>427</v>
      </c>
      <c r="E990">
        <v>3</v>
      </c>
      <c r="F990" t="str">
        <f>_xlfn.XLOOKUP(orders!C990,customers!A990:A3110,customers!B990:B3110,,0)</f>
        <v>Nick Radford</v>
      </c>
      <c r="G990" t="str">
        <v>Consumer</v>
      </c>
      <c r="H990" t="str">
        <v>Aurora</v>
      </c>
      <c r="I990" t="str">
        <v>Illinois</v>
      </c>
      <c r="J990" t="str">
        <v>Central</v>
      </c>
      <c r="K990" t="str">
        <f>INDEX(products!$A$1:$G$2122,MATCH(orders!$D990,products!$A$1:$A$2122,0),MATCH(orders!K$1,products!$A$1:$G$1,0))</f>
        <v>Tab</v>
      </c>
      <c r="L990" s="3">
        <f>INDEX(products!$A$1:$G$2122,MATCH(orders!$D990,products!$A$1:$A$2122,0),MATCH(orders!L$1,products!$A$1:$G$1,0))</f>
        <v>179.29</v>
      </c>
      <c r="M990">
        <f>INDEX(products!$A$1:$G$2122,MATCH(orders!$D990,products!$A$1:$A$2122,0),MATCH(orders!M$1,products!$A$1:$G$1,0))</f>
        <v>0.2</v>
      </c>
      <c r="N990" s="3">
        <f t="shared" si="30"/>
        <v>430.29600000000005</v>
      </c>
      <c r="O990" t="str">
        <f t="shared" si="31"/>
        <v>Tables</v>
      </c>
    </row>
    <row r="991" spans="1:15" x14ac:dyDescent="0.55000000000000004">
      <c r="A991" t="s">
        <v>2911</v>
      </c>
      <c r="B991" s="2">
        <v>44054</v>
      </c>
      <c r="C991" t="s">
        <v>1324</v>
      </c>
      <c r="D991" t="s">
        <v>1449</v>
      </c>
      <c r="E991">
        <v>3</v>
      </c>
      <c r="F991" t="str">
        <f>_xlfn.XLOOKUP(orders!C991,customers!A991:A3111,customers!B991:B3111,,0)</f>
        <v>Mike Pelletier</v>
      </c>
      <c r="G991" t="str">
        <v>Home Office</v>
      </c>
      <c r="H991" t="str">
        <v>Laguna Niguel</v>
      </c>
      <c r="I991" t="str">
        <v>California</v>
      </c>
      <c r="J991" t="str">
        <v>West</v>
      </c>
      <c r="K991" t="str">
        <f>INDEX(products!$A$1:$G$2122,MATCH(orders!$D991,products!$A$1:$A$2122,0),MATCH(orders!K$1,products!$A$1:$G$1,0))</f>
        <v>BkCs</v>
      </c>
      <c r="L991" s="3">
        <f>INDEX(products!$A$1:$G$2122,MATCH(orders!$D991,products!$A$1:$A$2122,0),MATCH(orders!L$1,products!$A$1:$G$1,0))</f>
        <v>114.98</v>
      </c>
      <c r="M991">
        <f>INDEX(products!$A$1:$G$2122,MATCH(orders!$D991,products!$A$1:$A$2122,0),MATCH(orders!M$1,products!$A$1:$G$1,0))</f>
        <v>0.15</v>
      </c>
      <c r="N991" s="3">
        <f t="shared" si="30"/>
        <v>293.19900000000001</v>
      </c>
      <c r="O991" t="str">
        <f t="shared" si="31"/>
        <v>Book Cases</v>
      </c>
    </row>
    <row r="992" spans="1:15" x14ac:dyDescent="0.55000000000000004">
      <c r="A992" t="s">
        <v>2912</v>
      </c>
      <c r="B992" s="2">
        <v>43524</v>
      </c>
      <c r="C992" t="s">
        <v>2913</v>
      </c>
      <c r="D992" t="s">
        <v>2299</v>
      </c>
      <c r="E992">
        <v>3</v>
      </c>
      <c r="F992" t="str">
        <f>_xlfn.XLOOKUP(orders!C992,customers!A992:A3112,customers!B992:B3112,,0)</f>
        <v>Richard Bierner</v>
      </c>
      <c r="G992" t="str">
        <v>Consumer</v>
      </c>
      <c r="H992" t="str">
        <v>San Diego</v>
      </c>
      <c r="I992" t="str">
        <v>California</v>
      </c>
      <c r="J992" t="str">
        <v>West</v>
      </c>
      <c r="K992" t="str">
        <f>INDEX(products!$A$1:$G$2122,MATCH(orders!$D992,products!$A$1:$A$2122,0),MATCH(orders!K$1,products!$A$1:$G$1,0))</f>
        <v>Fur</v>
      </c>
      <c r="L992" s="3">
        <f>INDEX(products!$A$1:$G$2122,MATCH(orders!$D992,products!$A$1:$A$2122,0),MATCH(orders!L$1,products!$A$1:$G$1,0))</f>
        <v>6.64</v>
      </c>
      <c r="M992">
        <f>INDEX(products!$A$1:$G$2122,MATCH(orders!$D992,products!$A$1:$A$2122,0),MATCH(orders!M$1,products!$A$1:$G$1,0))</f>
        <v>0</v>
      </c>
      <c r="N992" s="3">
        <f t="shared" si="30"/>
        <v>19.919999999999998</v>
      </c>
      <c r="O992" t="str">
        <f t="shared" si="31"/>
        <v>Furnishings</v>
      </c>
    </row>
    <row r="993" spans="1:15" x14ac:dyDescent="0.55000000000000004">
      <c r="A993" t="s">
        <v>2915</v>
      </c>
      <c r="B993" s="2">
        <v>43719</v>
      </c>
      <c r="C993" t="s">
        <v>693</v>
      </c>
      <c r="D993" t="s">
        <v>29</v>
      </c>
      <c r="E993">
        <v>3</v>
      </c>
      <c r="F993" t="str">
        <f>_xlfn.XLOOKUP(orders!C993,customers!A993:A3113,customers!B993:B3113,,0)</f>
        <v>Dorris liebe</v>
      </c>
      <c r="G993" t="str">
        <v>Corporate</v>
      </c>
      <c r="H993" t="str">
        <v>Cleveland</v>
      </c>
      <c r="I993" t="str">
        <v>Ohio</v>
      </c>
      <c r="J993" t="str">
        <v>East</v>
      </c>
      <c r="K993" t="str">
        <f>INDEX(products!$A$1:$G$2122,MATCH(orders!$D993,products!$A$1:$A$2122,0),MATCH(orders!K$1,products!$A$1:$G$1,0))</f>
        <v>Cha</v>
      </c>
      <c r="L993" s="3">
        <f>INDEX(products!$A$1:$G$2122,MATCH(orders!$D993,products!$A$1:$A$2122,0),MATCH(orders!L$1,products!$A$1:$G$1,0))</f>
        <v>243.98000000000002</v>
      </c>
      <c r="M993">
        <f>INDEX(products!$A$1:$G$2122,MATCH(orders!$D993,products!$A$1:$A$2122,0),MATCH(orders!M$1,products!$A$1:$G$1,0))</f>
        <v>0</v>
      </c>
      <c r="N993" s="3">
        <f t="shared" si="30"/>
        <v>731.94</v>
      </c>
      <c r="O993" t="str">
        <f t="shared" si="31"/>
        <v>Chairs</v>
      </c>
    </row>
    <row r="994" spans="1:15" x14ac:dyDescent="0.55000000000000004">
      <c r="A994" t="s">
        <v>2916</v>
      </c>
      <c r="B994" s="2">
        <v>44294</v>
      </c>
      <c r="C994" t="s">
        <v>2917</v>
      </c>
      <c r="D994" t="s">
        <v>1222</v>
      </c>
      <c r="E994">
        <v>1</v>
      </c>
      <c r="F994" t="str">
        <f>_xlfn.XLOOKUP(orders!C994,customers!A994:A3114,customers!B994:B3114,,0)</f>
        <v>Guy Thornton</v>
      </c>
      <c r="G994" t="str">
        <v>Consumer</v>
      </c>
      <c r="H994" t="str">
        <v>Long Beach</v>
      </c>
      <c r="I994" t="str">
        <v>California</v>
      </c>
      <c r="J994" t="str">
        <v>West</v>
      </c>
      <c r="K994" t="str">
        <f>INDEX(products!$A$1:$G$2122,MATCH(orders!$D994,products!$A$1:$A$2122,0),MATCH(orders!K$1,products!$A$1:$G$1,0))</f>
        <v>Tab</v>
      </c>
      <c r="L994" s="3">
        <f>INDEX(products!$A$1:$G$2122,MATCH(orders!$D994,products!$A$1:$A$2122,0),MATCH(orders!L$1,products!$A$1:$G$1,0))</f>
        <v>44.43</v>
      </c>
      <c r="M994">
        <f>INDEX(products!$A$1:$G$2122,MATCH(orders!$D994,products!$A$1:$A$2122,0),MATCH(orders!M$1,products!$A$1:$G$1,0))</f>
        <v>0.5</v>
      </c>
      <c r="N994" s="3">
        <f t="shared" si="30"/>
        <v>22.215</v>
      </c>
      <c r="O994" t="str">
        <f t="shared" si="31"/>
        <v>Tables</v>
      </c>
    </row>
    <row r="995" spans="1:15" x14ac:dyDescent="0.55000000000000004">
      <c r="A995" t="s">
        <v>2919</v>
      </c>
      <c r="B995" s="2">
        <v>44445</v>
      </c>
      <c r="C995" t="s">
        <v>1699</v>
      </c>
      <c r="D995" t="s">
        <v>2382</v>
      </c>
      <c r="E995">
        <v>3</v>
      </c>
      <c r="F995" t="str">
        <f>_xlfn.XLOOKUP(orders!C995,customers!A995:A3115,customers!B995:B3115,,0)</f>
        <v>Theresa Swint</v>
      </c>
      <c r="G995" t="str">
        <v>Corporate</v>
      </c>
      <c r="H995" t="str">
        <v>York</v>
      </c>
      <c r="I995" t="str">
        <v>Pennsylvania</v>
      </c>
      <c r="J995" t="str">
        <v>East</v>
      </c>
      <c r="K995" t="str">
        <f>INDEX(products!$A$1:$G$2122,MATCH(orders!$D995,products!$A$1:$A$2122,0),MATCH(orders!K$1,products!$A$1:$G$1,0))</f>
        <v>Fur</v>
      </c>
      <c r="L995" s="3">
        <f>INDEX(products!$A$1:$G$2122,MATCH(orders!$D995,products!$A$1:$A$2122,0),MATCH(orders!L$1,products!$A$1:$G$1,0))</f>
        <v>11.76</v>
      </c>
      <c r="M995">
        <f>INDEX(products!$A$1:$G$2122,MATCH(orders!$D995,products!$A$1:$A$2122,0),MATCH(orders!M$1,products!$A$1:$G$1,0))</f>
        <v>0</v>
      </c>
      <c r="N995" s="3">
        <f t="shared" si="30"/>
        <v>35.28</v>
      </c>
      <c r="O995" t="str">
        <f t="shared" si="31"/>
        <v>Furnishings</v>
      </c>
    </row>
    <row r="996" spans="1:15" x14ac:dyDescent="0.55000000000000004">
      <c r="A996" t="s">
        <v>2920</v>
      </c>
      <c r="B996" s="2">
        <v>44449</v>
      </c>
      <c r="C996" t="s">
        <v>2921</v>
      </c>
      <c r="D996" t="s">
        <v>641</v>
      </c>
      <c r="E996">
        <v>2</v>
      </c>
      <c r="F996" t="str">
        <f>_xlfn.XLOOKUP(orders!C996,customers!A996:A3116,customers!B996:B3116,,0)</f>
        <v>Erica Smith</v>
      </c>
      <c r="G996" t="str">
        <v>Consumer</v>
      </c>
      <c r="H996" t="str">
        <v>Jackson</v>
      </c>
      <c r="I996" t="str">
        <v>Tennessee</v>
      </c>
      <c r="J996" t="str">
        <v>South</v>
      </c>
      <c r="K996" t="str">
        <f>INDEX(products!$A$1:$G$2122,MATCH(orders!$D996,products!$A$1:$A$2122,0),MATCH(orders!K$1,products!$A$1:$G$1,0))</f>
        <v>Cha</v>
      </c>
      <c r="L996" s="3">
        <f>INDEX(products!$A$1:$G$2122,MATCH(orders!$D996,products!$A$1:$A$2122,0),MATCH(orders!L$1,products!$A$1:$G$1,0))</f>
        <v>130.97999999999999</v>
      </c>
      <c r="M996">
        <f>INDEX(products!$A$1:$G$2122,MATCH(orders!$D996,products!$A$1:$A$2122,0),MATCH(orders!M$1,products!$A$1:$G$1,0))</f>
        <v>0</v>
      </c>
      <c r="N996" s="3">
        <f t="shared" si="30"/>
        <v>261.95999999999998</v>
      </c>
      <c r="O996" t="str">
        <f t="shared" si="31"/>
        <v>Chairs</v>
      </c>
    </row>
    <row r="997" spans="1:15" x14ac:dyDescent="0.55000000000000004">
      <c r="A997" t="s">
        <v>2923</v>
      </c>
      <c r="B997" s="2">
        <v>44703</v>
      </c>
      <c r="C997" t="s">
        <v>2924</v>
      </c>
      <c r="D997" t="s">
        <v>1935</v>
      </c>
      <c r="E997">
        <v>1</v>
      </c>
      <c r="F997" t="str">
        <f>_xlfn.XLOOKUP(orders!C997,customers!A997:A3117,customers!B997:B3117,,0)</f>
        <v>Christopher Martinez</v>
      </c>
      <c r="G997" t="str">
        <v>Consumer</v>
      </c>
      <c r="H997" t="str">
        <v>Chicago</v>
      </c>
      <c r="I997" t="str">
        <v>Illinois</v>
      </c>
      <c r="J997" t="str">
        <v>Central</v>
      </c>
      <c r="K997" t="str">
        <f>INDEX(products!$A$1:$G$2122,MATCH(orders!$D997,products!$A$1:$A$2122,0),MATCH(orders!K$1,products!$A$1:$G$1,0))</f>
        <v>Fur</v>
      </c>
      <c r="L997" s="3">
        <f>INDEX(products!$A$1:$G$2122,MATCH(orders!$D997,products!$A$1:$A$2122,0),MATCH(orders!L$1,products!$A$1:$G$1,0))</f>
        <v>16.16</v>
      </c>
      <c r="M997">
        <f>INDEX(products!$A$1:$G$2122,MATCH(orders!$D997,products!$A$1:$A$2122,0),MATCH(orders!M$1,products!$A$1:$G$1,0))</f>
        <v>0.6</v>
      </c>
      <c r="N997" s="3">
        <f t="shared" si="30"/>
        <v>6.4640000000000004</v>
      </c>
      <c r="O997" t="str">
        <f t="shared" si="31"/>
        <v>Furnishings</v>
      </c>
    </row>
    <row r="998" spans="1:15" x14ac:dyDescent="0.55000000000000004">
      <c r="A998" t="s">
        <v>2926</v>
      </c>
      <c r="B998" s="2">
        <v>44092</v>
      </c>
      <c r="C998" t="s">
        <v>2080</v>
      </c>
      <c r="D998" t="s">
        <v>563</v>
      </c>
      <c r="E998">
        <v>1</v>
      </c>
      <c r="F998" t="str">
        <f>_xlfn.XLOOKUP(orders!C998,customers!A998:A3118,customers!B998:B3118,,0)</f>
        <v>Michelle Huthwaite</v>
      </c>
      <c r="G998" t="str">
        <v>Consumer</v>
      </c>
      <c r="H998" t="str">
        <v>Seattle</v>
      </c>
      <c r="I998" t="str">
        <v>Washington</v>
      </c>
      <c r="J998" t="str">
        <v>West</v>
      </c>
      <c r="K998" t="str">
        <f>INDEX(products!$A$1:$G$2122,MATCH(orders!$D998,products!$A$1:$A$2122,0),MATCH(orders!K$1,products!$A$1:$G$1,0))</f>
        <v>Cha</v>
      </c>
      <c r="L998" s="3">
        <f>INDEX(products!$A$1:$G$2122,MATCH(orders!$D998,products!$A$1:$A$2122,0),MATCH(orders!L$1,products!$A$1:$G$1,0))</f>
        <v>70.98</v>
      </c>
      <c r="M998">
        <f>INDEX(products!$A$1:$G$2122,MATCH(orders!$D998,products!$A$1:$A$2122,0),MATCH(orders!M$1,products!$A$1:$G$1,0))</f>
        <v>0</v>
      </c>
      <c r="N998" s="3">
        <f t="shared" si="30"/>
        <v>70.98</v>
      </c>
      <c r="O998" t="str">
        <f t="shared" si="31"/>
        <v>Chairs</v>
      </c>
    </row>
    <row r="999" spans="1:15" x14ac:dyDescent="0.55000000000000004">
      <c r="A999" t="s">
        <v>2928</v>
      </c>
      <c r="B999" s="2">
        <v>44439</v>
      </c>
      <c r="C999" t="s">
        <v>174</v>
      </c>
      <c r="D999" t="s">
        <v>2050</v>
      </c>
      <c r="E999">
        <v>4</v>
      </c>
      <c r="F999" t="str">
        <f>_xlfn.XLOOKUP(orders!C999,customers!A999:A3119,customers!B999:B3119,,0)</f>
        <v>Steven Cartwright</v>
      </c>
      <c r="G999" t="str">
        <v>Consumer</v>
      </c>
      <c r="H999" t="str">
        <v>Wilmington</v>
      </c>
      <c r="I999" t="str">
        <v>Delaware</v>
      </c>
      <c r="J999" t="str">
        <v>East</v>
      </c>
      <c r="K999" t="str">
        <f>INDEX(products!$A$1:$G$2122,MATCH(orders!$D999,products!$A$1:$A$2122,0),MATCH(orders!K$1,products!$A$1:$G$1,0))</f>
        <v>Cha</v>
      </c>
      <c r="L999" s="3">
        <f>INDEX(products!$A$1:$G$2122,MATCH(orders!$D999,products!$A$1:$A$2122,0),MATCH(orders!L$1,products!$A$1:$G$1,0))</f>
        <v>243.98000000000002</v>
      </c>
      <c r="M999">
        <f>INDEX(products!$A$1:$G$2122,MATCH(orders!$D999,products!$A$1:$A$2122,0),MATCH(orders!M$1,products!$A$1:$G$1,0))</f>
        <v>0.2</v>
      </c>
      <c r="N999" s="3">
        <f t="shared" si="30"/>
        <v>780.7360000000001</v>
      </c>
      <c r="O999" t="str">
        <f t="shared" si="31"/>
        <v>Chairs</v>
      </c>
    </row>
    <row r="1000" spans="1:15" x14ac:dyDescent="0.55000000000000004">
      <c r="A1000" t="s">
        <v>2929</v>
      </c>
      <c r="B1000" s="2">
        <v>44582</v>
      </c>
      <c r="C1000" t="s">
        <v>1247</v>
      </c>
      <c r="D1000" t="s">
        <v>1926</v>
      </c>
      <c r="E1000">
        <v>4</v>
      </c>
      <c r="F1000" t="str">
        <f>_xlfn.XLOOKUP(orders!C1000,customers!A1000:A3120,customers!B1000:B3120,,0)</f>
        <v>Irene Maddox</v>
      </c>
      <c r="G1000" t="str">
        <v>Consumer</v>
      </c>
      <c r="H1000" t="str">
        <v>Florence</v>
      </c>
      <c r="I1000" t="str">
        <v>Alabama</v>
      </c>
      <c r="J1000" t="str">
        <v>South</v>
      </c>
      <c r="K1000" t="str">
        <f>INDEX(products!$A$1:$G$2122,MATCH(orders!$D1000,products!$A$1:$A$2122,0),MATCH(orders!K$1,products!$A$1:$G$1,0))</f>
        <v>BkCs</v>
      </c>
      <c r="L1000" s="3">
        <f>INDEX(products!$A$1:$G$2122,MATCH(orders!$D1000,products!$A$1:$A$2122,0),MATCH(orders!L$1,products!$A$1:$G$1,0))</f>
        <v>57.98</v>
      </c>
      <c r="M1000">
        <f>INDEX(products!$A$1:$G$2122,MATCH(orders!$D1000,products!$A$1:$A$2122,0),MATCH(orders!M$1,products!$A$1:$G$1,0))</f>
        <v>0</v>
      </c>
      <c r="N1000" s="3">
        <f t="shared" si="30"/>
        <v>231.92</v>
      </c>
      <c r="O1000" t="str">
        <f t="shared" si="31"/>
        <v>Book Cases</v>
      </c>
    </row>
    <row r="1001" spans="1:15" x14ac:dyDescent="0.55000000000000004">
      <c r="A1001" t="s">
        <v>2929</v>
      </c>
      <c r="B1001" s="2">
        <v>44722</v>
      </c>
      <c r="C1001" t="s">
        <v>1247</v>
      </c>
      <c r="D1001" t="s">
        <v>1321</v>
      </c>
      <c r="E1001">
        <v>9</v>
      </c>
      <c r="F1001" t="str">
        <f>_xlfn.XLOOKUP(orders!C1001,customers!A1001:A3121,customers!B1001:B3121,,0)</f>
        <v>Irene Maddox</v>
      </c>
      <c r="G1001" t="str">
        <v>Consumer</v>
      </c>
      <c r="H1001" t="str">
        <v>Florence</v>
      </c>
      <c r="I1001" t="str">
        <v>Alabama</v>
      </c>
      <c r="J1001" t="str">
        <v>South</v>
      </c>
      <c r="K1001" t="str">
        <f>INDEX(products!$A$1:$G$2122,MATCH(orders!$D1001,products!$A$1:$A$2122,0),MATCH(orders!K$1,products!$A$1:$G$1,0))</f>
        <v>Fur</v>
      </c>
      <c r="L1001" s="3">
        <f>INDEX(products!$A$1:$G$2122,MATCH(orders!$D1001,products!$A$1:$A$2122,0),MATCH(orders!L$1,products!$A$1:$G$1,0))</f>
        <v>7.2799999999999994</v>
      </c>
      <c r="M1001">
        <f>INDEX(products!$A$1:$G$2122,MATCH(orders!$D1001,products!$A$1:$A$2122,0),MATCH(orders!M$1,products!$A$1:$G$1,0))</f>
        <v>0.2</v>
      </c>
      <c r="N1001" s="3">
        <f t="shared" si="30"/>
        <v>52.415999999999997</v>
      </c>
      <c r="O1001" t="str">
        <f t="shared" si="31"/>
        <v>Furnishings</v>
      </c>
    </row>
    <row r="1002" spans="1:15" x14ac:dyDescent="0.55000000000000004">
      <c r="A1002" t="s">
        <v>2929</v>
      </c>
      <c r="B1002" s="2">
        <v>43582</v>
      </c>
      <c r="C1002" t="s">
        <v>1247</v>
      </c>
      <c r="D1002" t="s">
        <v>1263</v>
      </c>
      <c r="E1002">
        <v>5</v>
      </c>
      <c r="F1002" t="str">
        <f>_xlfn.XLOOKUP(orders!C1002,customers!A1002:A3122,customers!B1002:B3122,,0)</f>
        <v>Irene Maddox</v>
      </c>
      <c r="G1002" t="str">
        <v>Consumer</v>
      </c>
      <c r="H1002" t="str">
        <v>Florence</v>
      </c>
      <c r="I1002" t="str">
        <v>Alabama</v>
      </c>
      <c r="J1002" t="str">
        <v>South</v>
      </c>
      <c r="K1002" t="str">
        <f>INDEX(products!$A$1:$G$2122,MATCH(orders!$D1002,products!$A$1:$A$2122,0),MATCH(orders!K$1,products!$A$1:$G$1,0))</f>
        <v>Fur</v>
      </c>
      <c r="L1002" s="3">
        <f>INDEX(products!$A$1:$G$2122,MATCH(orders!$D1002,products!$A$1:$A$2122,0),MATCH(orders!L$1,products!$A$1:$G$1,0))</f>
        <v>13.73</v>
      </c>
      <c r="M1002">
        <f>INDEX(products!$A$1:$G$2122,MATCH(orders!$D1002,products!$A$1:$A$2122,0),MATCH(orders!M$1,products!$A$1:$G$1,0))</f>
        <v>0</v>
      </c>
      <c r="N1002" s="3">
        <f t="shared" si="30"/>
        <v>68.650000000000006</v>
      </c>
      <c r="O1002" t="str">
        <f t="shared" si="31"/>
        <v>Furnishings</v>
      </c>
    </row>
    <row r="1003" spans="1:15" x14ac:dyDescent="0.55000000000000004">
      <c r="A1003" t="s">
        <v>2929</v>
      </c>
      <c r="B1003" s="2">
        <v>43582</v>
      </c>
      <c r="C1003" t="s">
        <v>1247</v>
      </c>
      <c r="D1003" t="s">
        <v>1873</v>
      </c>
      <c r="E1003">
        <v>5</v>
      </c>
      <c r="F1003" t="str">
        <f>_xlfn.XLOOKUP(orders!C1003,customers!A1003:A3123,customers!B1003:B3123,,0)</f>
        <v>Irene Maddox</v>
      </c>
      <c r="G1003" t="str">
        <v>Consumer</v>
      </c>
      <c r="H1003" t="str">
        <v>Florence</v>
      </c>
      <c r="I1003" t="str">
        <v>Alabama</v>
      </c>
      <c r="J1003" t="str">
        <v>South</v>
      </c>
      <c r="K1003" t="str">
        <f>INDEX(products!$A$1:$G$2122,MATCH(orders!$D1003,products!$A$1:$A$2122,0),MATCH(orders!K$1,products!$A$1:$G$1,0))</f>
        <v>Tab</v>
      </c>
      <c r="L1003" s="3">
        <f>INDEX(products!$A$1:$G$2122,MATCH(orders!$D1003,products!$A$1:$A$2122,0),MATCH(orders!L$1,products!$A$1:$G$1,0))</f>
        <v>145.97999999999999</v>
      </c>
      <c r="M1003">
        <f>INDEX(products!$A$1:$G$2122,MATCH(orders!$D1003,products!$A$1:$A$2122,0),MATCH(orders!M$1,products!$A$1:$G$1,0))</f>
        <v>0.5</v>
      </c>
      <c r="N1003" s="3">
        <f t="shared" si="30"/>
        <v>364.95</v>
      </c>
      <c r="O1003" t="str">
        <f t="shared" si="31"/>
        <v>Tables</v>
      </c>
    </row>
    <row r="1004" spans="1:15" x14ac:dyDescent="0.55000000000000004">
      <c r="A1004" t="s">
        <v>2930</v>
      </c>
      <c r="B1004" s="2">
        <v>43582</v>
      </c>
      <c r="C1004" t="s">
        <v>2931</v>
      </c>
      <c r="D1004" t="s">
        <v>2663</v>
      </c>
      <c r="E1004">
        <v>1</v>
      </c>
      <c r="F1004" t="str">
        <f>_xlfn.XLOOKUP(orders!C1004,customers!A1004:A3124,customers!B1004:B3124,,0)</f>
        <v>Monica Federle</v>
      </c>
      <c r="G1004" t="str">
        <v>Corporate</v>
      </c>
      <c r="H1004" t="str">
        <v>Los Angeles</v>
      </c>
      <c r="I1004" t="str">
        <v>California</v>
      </c>
      <c r="J1004" t="str">
        <v>West</v>
      </c>
      <c r="K1004" t="str">
        <f>INDEX(products!$A$1:$G$2122,MATCH(orders!$D1004,products!$A$1:$A$2122,0),MATCH(orders!K$1,products!$A$1:$G$1,0))</f>
        <v>Fur</v>
      </c>
      <c r="L1004" s="3">
        <f>INDEX(products!$A$1:$G$2122,MATCH(orders!$D1004,products!$A$1:$A$2122,0),MATCH(orders!L$1,products!$A$1:$G$1,0))</f>
        <v>43.13</v>
      </c>
      <c r="M1004">
        <f>INDEX(products!$A$1:$G$2122,MATCH(orders!$D1004,products!$A$1:$A$2122,0),MATCH(orders!M$1,products!$A$1:$G$1,0))</f>
        <v>0</v>
      </c>
      <c r="N1004" s="3">
        <f t="shared" si="30"/>
        <v>43.13</v>
      </c>
      <c r="O1004" t="str">
        <f t="shared" si="31"/>
        <v>Furnishings</v>
      </c>
    </row>
    <row r="1005" spans="1:15" x14ac:dyDescent="0.55000000000000004">
      <c r="A1005" t="s">
        <v>2933</v>
      </c>
      <c r="B1005" s="2">
        <v>43582</v>
      </c>
      <c r="C1005" t="s">
        <v>400</v>
      </c>
      <c r="D1005" t="s">
        <v>2587</v>
      </c>
      <c r="E1005">
        <v>3</v>
      </c>
      <c r="F1005" t="str">
        <f>_xlfn.XLOOKUP(orders!C1005,customers!A1005:A3125,customers!B1005:B3125,,0)</f>
        <v>Michael Kennedy</v>
      </c>
      <c r="G1005" t="str">
        <v>Corporate</v>
      </c>
      <c r="H1005" t="str">
        <v>Manchester</v>
      </c>
      <c r="I1005" t="str">
        <v>Connecticut</v>
      </c>
      <c r="J1005" t="str">
        <v>East</v>
      </c>
      <c r="K1005" t="str">
        <f>INDEX(products!$A$1:$G$2122,MATCH(orders!$D1005,products!$A$1:$A$2122,0),MATCH(orders!K$1,products!$A$1:$G$1,0))</f>
        <v>Fur</v>
      </c>
      <c r="L1005" s="3">
        <f>INDEX(products!$A$1:$G$2122,MATCH(orders!$D1005,products!$A$1:$A$2122,0),MATCH(orders!L$1,products!$A$1:$G$1,0))</f>
        <v>12.58</v>
      </c>
      <c r="M1005">
        <f>INDEX(products!$A$1:$G$2122,MATCH(orders!$D1005,products!$A$1:$A$2122,0),MATCH(orders!M$1,products!$A$1:$G$1,0))</f>
        <v>0.2</v>
      </c>
      <c r="N1005" s="3">
        <f t="shared" si="30"/>
        <v>30.192000000000004</v>
      </c>
      <c r="O1005" t="str">
        <f t="shared" si="31"/>
        <v>Furnishings</v>
      </c>
    </row>
    <row r="1006" spans="1:15" x14ac:dyDescent="0.55000000000000004">
      <c r="A1006" t="s">
        <v>2934</v>
      </c>
      <c r="B1006" s="2">
        <v>44598</v>
      </c>
      <c r="C1006" t="s">
        <v>2606</v>
      </c>
      <c r="D1006" t="s">
        <v>1807</v>
      </c>
      <c r="E1006">
        <v>9</v>
      </c>
      <c r="F1006" t="str">
        <f>_xlfn.XLOOKUP(orders!C1006,customers!A1006:A3126,customers!B1006:B3126,,0)</f>
        <v>Mark Hamilton</v>
      </c>
      <c r="G1006" t="str">
        <v>Consumer</v>
      </c>
      <c r="H1006" t="str">
        <v>Greenwood</v>
      </c>
      <c r="I1006" t="str">
        <v>Indiana</v>
      </c>
      <c r="J1006" t="str">
        <v>Central</v>
      </c>
      <c r="K1006" t="str">
        <f>INDEX(products!$A$1:$G$2122,MATCH(orders!$D1006,products!$A$1:$A$2122,0),MATCH(orders!K$1,products!$A$1:$G$1,0))</f>
        <v>Fur</v>
      </c>
      <c r="L1006" s="3">
        <f>INDEX(products!$A$1:$G$2122,MATCH(orders!$D1006,products!$A$1:$A$2122,0),MATCH(orders!L$1,products!$A$1:$G$1,0))</f>
        <v>12.64</v>
      </c>
      <c r="M1006">
        <f>INDEX(products!$A$1:$G$2122,MATCH(orders!$D1006,products!$A$1:$A$2122,0),MATCH(orders!M$1,products!$A$1:$G$1,0))</f>
        <v>0</v>
      </c>
      <c r="N1006" s="3">
        <f t="shared" si="30"/>
        <v>113.76</v>
      </c>
      <c r="O1006" t="str">
        <f t="shared" si="31"/>
        <v>Furnishings</v>
      </c>
    </row>
    <row r="1007" spans="1:15" x14ac:dyDescent="0.55000000000000004">
      <c r="A1007" t="s">
        <v>2935</v>
      </c>
      <c r="B1007" s="2">
        <v>44591</v>
      </c>
      <c r="C1007" t="s">
        <v>2936</v>
      </c>
      <c r="D1007" t="s">
        <v>395</v>
      </c>
      <c r="E1007">
        <v>3</v>
      </c>
      <c r="F1007" t="str">
        <f>_xlfn.XLOOKUP(orders!C1007,customers!A1007:A3127,customers!B1007:B3127,,0)</f>
        <v>Eugene Barchas</v>
      </c>
      <c r="G1007" t="str">
        <v>Consumer</v>
      </c>
      <c r="H1007" t="str">
        <v>Philadelphia</v>
      </c>
      <c r="I1007" t="str">
        <v>Pennsylvania</v>
      </c>
      <c r="J1007" t="str">
        <v>East</v>
      </c>
      <c r="K1007" t="str">
        <f>INDEX(products!$A$1:$G$2122,MATCH(orders!$D1007,products!$A$1:$A$2122,0),MATCH(orders!K$1,products!$A$1:$G$1,0))</f>
        <v>Cha</v>
      </c>
      <c r="L1007" s="3">
        <f>INDEX(products!$A$1:$G$2122,MATCH(orders!$D1007,products!$A$1:$A$2122,0),MATCH(orders!L$1,products!$A$1:$G$1,0))</f>
        <v>180.98000000000002</v>
      </c>
      <c r="M1007">
        <f>INDEX(products!$A$1:$G$2122,MATCH(orders!$D1007,products!$A$1:$A$2122,0),MATCH(orders!M$1,products!$A$1:$G$1,0))</f>
        <v>0.1</v>
      </c>
      <c r="N1007" s="3">
        <f t="shared" si="30"/>
        <v>488.64600000000007</v>
      </c>
      <c r="O1007" t="str">
        <f t="shared" si="31"/>
        <v>Chairs</v>
      </c>
    </row>
    <row r="1008" spans="1:15" x14ac:dyDescent="0.55000000000000004">
      <c r="A1008" t="s">
        <v>2935</v>
      </c>
      <c r="B1008" s="2">
        <v>44158</v>
      </c>
      <c r="C1008" t="s">
        <v>2936</v>
      </c>
      <c r="D1008" t="s">
        <v>2938</v>
      </c>
      <c r="E1008">
        <v>3</v>
      </c>
      <c r="F1008" t="str">
        <f>_xlfn.XLOOKUP(orders!C1008,customers!A1008:A3128,customers!B1008:B3128,,0)</f>
        <v>Eugene Barchas</v>
      </c>
      <c r="G1008" t="str">
        <v>Consumer</v>
      </c>
      <c r="H1008" t="str">
        <v>Philadelphia</v>
      </c>
      <c r="I1008" t="str">
        <v>Pennsylvania</v>
      </c>
      <c r="J1008" t="str">
        <v>East</v>
      </c>
      <c r="K1008" t="str">
        <f>INDEX(products!$A$1:$G$2122,MATCH(orders!$D1008,products!$A$1:$A$2122,0),MATCH(orders!K$1,products!$A$1:$G$1,0))</f>
        <v>Fur</v>
      </c>
      <c r="L1008" s="3">
        <f>INDEX(products!$A$1:$G$2122,MATCH(orders!$D1008,products!$A$1:$A$2122,0),MATCH(orders!L$1,products!$A$1:$G$1,0))</f>
        <v>20.239999999999998</v>
      </c>
      <c r="M1008">
        <f>INDEX(products!$A$1:$G$2122,MATCH(orders!$D1008,products!$A$1:$A$2122,0),MATCH(orders!M$1,products!$A$1:$G$1,0))</f>
        <v>0.2</v>
      </c>
      <c r="N1008" s="3">
        <f t="shared" si="30"/>
        <v>48.576000000000001</v>
      </c>
      <c r="O1008" t="str">
        <f t="shared" si="31"/>
        <v>Furnishings</v>
      </c>
    </row>
    <row r="1009" spans="1:15" x14ac:dyDescent="0.55000000000000004">
      <c r="A1009" t="s">
        <v>2940</v>
      </c>
      <c r="B1009" s="2">
        <v>44664</v>
      </c>
      <c r="C1009" t="s">
        <v>1332</v>
      </c>
      <c r="D1009" t="s">
        <v>228</v>
      </c>
      <c r="E1009">
        <v>3</v>
      </c>
      <c r="F1009" t="str">
        <f>_xlfn.XLOOKUP(orders!C1009,customers!A1009:A3129,customers!B1009:B3129,,0)</f>
        <v>Chloris Kastensmidt</v>
      </c>
      <c r="G1009" t="str">
        <v>Consumer</v>
      </c>
      <c r="H1009" t="str">
        <v>Columbus</v>
      </c>
      <c r="I1009" t="str">
        <v>Ohio</v>
      </c>
      <c r="J1009" t="str">
        <v>East</v>
      </c>
      <c r="K1009" t="str">
        <f>INDEX(products!$A$1:$G$2122,MATCH(orders!$D1009,products!$A$1:$A$2122,0),MATCH(orders!K$1,products!$A$1:$G$1,0))</f>
        <v>Cha</v>
      </c>
      <c r="L1009" s="3">
        <f>INDEX(products!$A$1:$G$2122,MATCH(orders!$D1009,products!$A$1:$A$2122,0),MATCH(orders!L$1,products!$A$1:$G$1,0))</f>
        <v>60.74</v>
      </c>
      <c r="M1009">
        <f>INDEX(products!$A$1:$G$2122,MATCH(orders!$D1009,products!$A$1:$A$2122,0),MATCH(orders!M$1,products!$A$1:$G$1,0))</f>
        <v>0.2</v>
      </c>
      <c r="N1009" s="3">
        <f t="shared" si="30"/>
        <v>145.77600000000001</v>
      </c>
      <c r="O1009" t="str">
        <f t="shared" si="31"/>
        <v>Chairs</v>
      </c>
    </row>
    <row r="1010" spans="1:15" x14ac:dyDescent="0.55000000000000004">
      <c r="A1010" t="s">
        <v>2940</v>
      </c>
      <c r="B1010" s="2">
        <v>44203</v>
      </c>
      <c r="C1010" t="s">
        <v>1332</v>
      </c>
      <c r="D1010" t="s">
        <v>2028</v>
      </c>
      <c r="E1010">
        <v>3</v>
      </c>
      <c r="F1010" t="str">
        <f>_xlfn.XLOOKUP(orders!C1010,customers!A1010:A3130,customers!B1010:B3130,,0)</f>
        <v>Chloris Kastensmidt</v>
      </c>
      <c r="G1010" t="str">
        <v>Consumer</v>
      </c>
      <c r="H1010" t="str">
        <v>Columbus</v>
      </c>
      <c r="I1010" t="str">
        <v>Ohio</v>
      </c>
      <c r="J1010" t="str">
        <v>East</v>
      </c>
      <c r="K1010" t="str">
        <f>INDEX(products!$A$1:$G$2122,MATCH(orders!$D1010,products!$A$1:$A$2122,0),MATCH(orders!K$1,products!$A$1:$G$1,0))</f>
        <v>Fur</v>
      </c>
      <c r="L1010" s="3">
        <f>INDEX(products!$A$1:$G$2122,MATCH(orders!$D1010,products!$A$1:$A$2122,0),MATCH(orders!L$1,products!$A$1:$G$1,0))</f>
        <v>32.480000000000004</v>
      </c>
      <c r="M1010">
        <f>INDEX(products!$A$1:$G$2122,MATCH(orders!$D1010,products!$A$1:$A$2122,0),MATCH(orders!M$1,products!$A$1:$G$1,0))</f>
        <v>0</v>
      </c>
      <c r="N1010" s="3">
        <f t="shared" si="30"/>
        <v>97.440000000000012</v>
      </c>
      <c r="O1010" t="str">
        <f t="shared" si="31"/>
        <v>Furnishings</v>
      </c>
    </row>
    <row r="1011" spans="1:15" x14ac:dyDescent="0.55000000000000004">
      <c r="A1011" t="s">
        <v>2941</v>
      </c>
      <c r="B1011" s="2">
        <v>43865</v>
      </c>
      <c r="C1011" t="s">
        <v>874</v>
      </c>
      <c r="D1011" t="s">
        <v>152</v>
      </c>
      <c r="E1011">
        <v>2</v>
      </c>
      <c r="F1011" t="str">
        <f>_xlfn.XLOOKUP(orders!C1011,customers!A1011:A3131,customers!B1011:B3131,,0)</f>
        <v>Sample Company A</v>
      </c>
      <c r="G1011" t="str">
        <v>Home Office</v>
      </c>
      <c r="H1011" t="str">
        <v>Norwich</v>
      </c>
      <c r="I1011" t="str">
        <v>Connecticut</v>
      </c>
      <c r="J1011" t="str">
        <v>East</v>
      </c>
      <c r="K1011" t="str">
        <f>INDEX(products!$A$1:$G$2122,MATCH(orders!$D1011,products!$A$1:$A$2122,0),MATCH(orders!K$1,products!$A$1:$G$1,0))</f>
        <v>Fur</v>
      </c>
      <c r="L1011" s="3">
        <f>INDEX(products!$A$1:$G$2122,MATCH(orders!$D1011,products!$A$1:$A$2122,0),MATCH(orders!L$1,products!$A$1:$G$1,0))</f>
        <v>13.790000000000001</v>
      </c>
      <c r="M1011">
        <f>INDEX(products!$A$1:$G$2122,MATCH(orders!$D1011,products!$A$1:$A$2122,0),MATCH(orders!M$1,products!$A$1:$G$1,0))</f>
        <v>0</v>
      </c>
      <c r="N1011" s="3">
        <f t="shared" si="30"/>
        <v>27.580000000000002</v>
      </c>
      <c r="O1011" t="str">
        <f t="shared" si="31"/>
        <v>Furnishings</v>
      </c>
    </row>
    <row r="1012" spans="1:15" x14ac:dyDescent="0.55000000000000004">
      <c r="A1012" t="s">
        <v>2942</v>
      </c>
      <c r="B1012" s="2">
        <v>43724</v>
      </c>
      <c r="C1012" t="s">
        <v>1376</v>
      </c>
      <c r="D1012" t="s">
        <v>29</v>
      </c>
      <c r="E1012">
        <v>5</v>
      </c>
      <c r="F1012" t="str">
        <f>_xlfn.XLOOKUP(orders!C1012,customers!A1012:A3132,customers!B1012:B3132,,0)</f>
        <v>Marc Crier</v>
      </c>
      <c r="G1012" t="str">
        <v>Consumer</v>
      </c>
      <c r="H1012" t="str">
        <v>Lafayette</v>
      </c>
      <c r="I1012" t="str">
        <v>Louisiana</v>
      </c>
      <c r="J1012" t="str">
        <v>South</v>
      </c>
      <c r="K1012" t="str">
        <f>INDEX(products!$A$1:$G$2122,MATCH(orders!$D1012,products!$A$1:$A$2122,0),MATCH(orders!K$1,products!$A$1:$G$1,0))</f>
        <v>Cha</v>
      </c>
      <c r="L1012" s="3">
        <f>INDEX(products!$A$1:$G$2122,MATCH(orders!$D1012,products!$A$1:$A$2122,0),MATCH(orders!L$1,products!$A$1:$G$1,0))</f>
        <v>243.98000000000002</v>
      </c>
      <c r="M1012">
        <f>INDEX(products!$A$1:$G$2122,MATCH(orders!$D1012,products!$A$1:$A$2122,0),MATCH(orders!M$1,products!$A$1:$G$1,0))</f>
        <v>0</v>
      </c>
      <c r="N1012" s="3">
        <f t="shared" si="30"/>
        <v>1219.9000000000001</v>
      </c>
      <c r="O1012" t="str">
        <f t="shared" si="31"/>
        <v>Chairs</v>
      </c>
    </row>
    <row r="1013" spans="1:15" x14ac:dyDescent="0.55000000000000004">
      <c r="A1013" t="s">
        <v>2944</v>
      </c>
      <c r="B1013" s="2">
        <v>43491</v>
      </c>
      <c r="C1013" t="s">
        <v>301</v>
      </c>
      <c r="D1013" t="s">
        <v>1284</v>
      </c>
      <c r="E1013">
        <v>3</v>
      </c>
      <c r="F1013" t="str">
        <f>_xlfn.XLOOKUP(orders!C1013,customers!A1013:A3133,customers!B1013:B3133,,0)</f>
        <v>Logan Haushalter</v>
      </c>
      <c r="G1013" t="str">
        <v>Consumer</v>
      </c>
      <c r="H1013" t="str">
        <v>San Francisco</v>
      </c>
      <c r="I1013" t="str">
        <v>California</v>
      </c>
      <c r="J1013" t="str">
        <v>West</v>
      </c>
      <c r="K1013" t="str">
        <f>INDEX(products!$A$1:$G$2122,MATCH(orders!$D1013,products!$A$1:$A$2122,0),MATCH(orders!K$1,products!$A$1:$G$1,0))</f>
        <v>Fur</v>
      </c>
      <c r="L1013" s="3">
        <f>INDEX(products!$A$1:$G$2122,MATCH(orders!$D1013,products!$A$1:$A$2122,0),MATCH(orders!L$1,products!$A$1:$G$1,0))</f>
        <v>4.18</v>
      </c>
      <c r="M1013">
        <f>INDEX(products!$A$1:$G$2122,MATCH(orders!$D1013,products!$A$1:$A$2122,0),MATCH(orders!M$1,products!$A$1:$G$1,0))</f>
        <v>0.6</v>
      </c>
      <c r="N1013" s="3">
        <f t="shared" si="30"/>
        <v>5.016</v>
      </c>
      <c r="O1013" t="str">
        <f t="shared" si="31"/>
        <v>Furnishings</v>
      </c>
    </row>
    <row r="1014" spans="1:15" x14ac:dyDescent="0.55000000000000004">
      <c r="A1014" t="s">
        <v>2944</v>
      </c>
      <c r="B1014" s="2">
        <v>44246</v>
      </c>
      <c r="C1014" t="s">
        <v>301</v>
      </c>
      <c r="D1014" t="s">
        <v>94</v>
      </c>
      <c r="E1014">
        <v>3</v>
      </c>
      <c r="F1014" t="str">
        <f>_xlfn.XLOOKUP(orders!C1014,customers!A1014:A3134,customers!B1014:B3134,,0)</f>
        <v>Logan Haushalter</v>
      </c>
      <c r="G1014" t="str">
        <v>Consumer</v>
      </c>
      <c r="H1014" t="str">
        <v>San Francisco</v>
      </c>
      <c r="I1014" t="str">
        <v>California</v>
      </c>
      <c r="J1014" t="str">
        <v>West</v>
      </c>
      <c r="K1014" t="str">
        <f>INDEX(products!$A$1:$G$2122,MATCH(orders!$D1014,products!$A$1:$A$2122,0),MATCH(orders!K$1,products!$A$1:$G$1,0))</f>
        <v>Fur</v>
      </c>
      <c r="L1014" s="3">
        <f>INDEX(products!$A$1:$G$2122,MATCH(orders!$D1014,products!$A$1:$A$2122,0),MATCH(orders!L$1,products!$A$1:$G$1,0))</f>
        <v>3.08</v>
      </c>
      <c r="M1014">
        <f>INDEX(products!$A$1:$G$2122,MATCH(orders!$D1014,products!$A$1:$A$2122,0),MATCH(orders!M$1,products!$A$1:$G$1,0))</f>
        <v>0</v>
      </c>
      <c r="N1014" s="3">
        <f t="shared" si="30"/>
        <v>9.24</v>
      </c>
      <c r="O1014" t="str">
        <f t="shared" si="31"/>
        <v>Furnishings</v>
      </c>
    </row>
    <row r="1015" spans="1:15" x14ac:dyDescent="0.55000000000000004">
      <c r="A1015" t="s">
        <v>2945</v>
      </c>
      <c r="B1015" s="2">
        <v>44642</v>
      </c>
      <c r="C1015" t="s">
        <v>437</v>
      </c>
      <c r="D1015" t="s">
        <v>338</v>
      </c>
      <c r="E1015">
        <v>4</v>
      </c>
      <c r="F1015" t="str">
        <f>_xlfn.XLOOKUP(orders!C1015,customers!A1015:A3135,customers!B1015:B3135,,0)</f>
        <v>Philip Brown</v>
      </c>
      <c r="G1015" t="str">
        <v>Consumer</v>
      </c>
      <c r="H1015" t="str">
        <v>Los Angeles</v>
      </c>
      <c r="I1015" t="str">
        <v>California</v>
      </c>
      <c r="J1015" t="str">
        <v>West</v>
      </c>
      <c r="K1015" t="str">
        <f>INDEX(products!$A$1:$G$2122,MATCH(orders!$D1015,products!$A$1:$A$2122,0),MATCH(orders!K$1,products!$A$1:$G$1,0))</f>
        <v>Fur</v>
      </c>
      <c r="L1015" s="3">
        <f>INDEX(products!$A$1:$G$2122,MATCH(orders!$D1015,products!$A$1:$A$2122,0),MATCH(orders!L$1,products!$A$1:$G$1,0))</f>
        <v>19.399999999999999</v>
      </c>
      <c r="M1015">
        <f>INDEX(products!$A$1:$G$2122,MATCH(orders!$D1015,products!$A$1:$A$2122,0),MATCH(orders!M$1,products!$A$1:$G$1,0))</f>
        <v>0</v>
      </c>
      <c r="N1015" s="3">
        <f t="shared" si="30"/>
        <v>77.599999999999994</v>
      </c>
      <c r="O1015" t="str">
        <f t="shared" si="31"/>
        <v>Furnishings</v>
      </c>
    </row>
    <row r="1016" spans="1:15" x14ac:dyDescent="0.55000000000000004">
      <c r="A1016" t="s">
        <v>2945</v>
      </c>
      <c r="B1016" s="2">
        <v>43649</v>
      </c>
      <c r="C1016" t="s">
        <v>437</v>
      </c>
      <c r="D1016" t="s">
        <v>2946</v>
      </c>
      <c r="E1016">
        <v>9</v>
      </c>
      <c r="F1016" t="str">
        <f>_xlfn.XLOOKUP(orders!C1016,customers!A1016:A3136,customers!B1016:B3136,,0)</f>
        <v>Philip Brown</v>
      </c>
      <c r="G1016" t="str">
        <v>Consumer</v>
      </c>
      <c r="H1016" t="str">
        <v>Los Angeles</v>
      </c>
      <c r="I1016" t="str">
        <v>California</v>
      </c>
      <c r="J1016" t="str">
        <v>West</v>
      </c>
      <c r="K1016" t="str">
        <f>INDEX(products!$A$1:$G$2122,MATCH(orders!$D1016,products!$A$1:$A$2122,0),MATCH(orders!K$1,products!$A$1:$G$1,0))</f>
        <v>Fur</v>
      </c>
      <c r="L1016" s="3">
        <f>INDEX(products!$A$1:$G$2122,MATCH(orders!$D1016,products!$A$1:$A$2122,0),MATCH(orders!L$1,products!$A$1:$G$1,0))</f>
        <v>51.650000000000006</v>
      </c>
      <c r="M1016">
        <f>INDEX(products!$A$1:$G$2122,MATCH(orders!$D1016,products!$A$1:$A$2122,0),MATCH(orders!M$1,products!$A$1:$G$1,0))</f>
        <v>0</v>
      </c>
      <c r="N1016" s="3">
        <f t="shared" si="30"/>
        <v>464.85</v>
      </c>
      <c r="O1016" t="str">
        <f t="shared" si="31"/>
        <v>Furnishings</v>
      </c>
    </row>
    <row r="1017" spans="1:15" x14ac:dyDescent="0.55000000000000004">
      <c r="A1017" t="s">
        <v>2948</v>
      </c>
      <c r="B1017" s="2">
        <v>43729</v>
      </c>
      <c r="C1017" t="s">
        <v>2321</v>
      </c>
      <c r="D1017" t="s">
        <v>532</v>
      </c>
      <c r="E1017">
        <v>6</v>
      </c>
      <c r="F1017" t="str">
        <f>_xlfn.XLOOKUP(orders!C1017,customers!A1017:A3137,customers!B1017:B3137,,0)</f>
        <v>Ted Trevino</v>
      </c>
      <c r="G1017" t="str">
        <v>Consumer</v>
      </c>
      <c r="H1017" t="str">
        <v>Akron</v>
      </c>
      <c r="I1017" t="str">
        <v>Ohio</v>
      </c>
      <c r="J1017" t="str">
        <v>East</v>
      </c>
      <c r="K1017" t="str">
        <f>INDEX(products!$A$1:$G$2122,MATCH(orders!$D1017,products!$A$1:$A$2122,0),MATCH(orders!K$1,products!$A$1:$G$1,0))</f>
        <v>Cha</v>
      </c>
      <c r="L1017" s="3">
        <f>INDEX(products!$A$1:$G$2122,MATCH(orders!$D1017,products!$A$1:$A$2122,0),MATCH(orders!L$1,products!$A$1:$G$1,0))</f>
        <v>500.98</v>
      </c>
      <c r="M1017">
        <f>INDEX(products!$A$1:$G$2122,MATCH(orders!$D1017,products!$A$1:$A$2122,0),MATCH(orders!M$1,products!$A$1:$G$1,0))</f>
        <v>0.2</v>
      </c>
      <c r="N1017" s="3">
        <f t="shared" si="30"/>
        <v>2404.7040000000002</v>
      </c>
      <c r="O1017" t="str">
        <f t="shared" si="31"/>
        <v>Chairs</v>
      </c>
    </row>
    <row r="1018" spans="1:15" x14ac:dyDescent="0.55000000000000004">
      <c r="A1018" t="s">
        <v>2949</v>
      </c>
      <c r="B1018" s="2">
        <v>43703</v>
      </c>
      <c r="C1018" t="s">
        <v>2950</v>
      </c>
      <c r="D1018" t="s">
        <v>29</v>
      </c>
      <c r="E1018">
        <v>4</v>
      </c>
      <c r="F1018" t="str">
        <f>_xlfn.XLOOKUP(orders!C1018,customers!A1018:A3138,customers!B1018:B3138,,0)</f>
        <v>Thomas Boland</v>
      </c>
      <c r="G1018" t="str">
        <v>Corporate</v>
      </c>
      <c r="H1018" t="str">
        <v>Henderson</v>
      </c>
      <c r="I1018" t="str">
        <v>Kentucky</v>
      </c>
      <c r="J1018" t="str">
        <v>South</v>
      </c>
      <c r="K1018" t="str">
        <f>INDEX(products!$A$1:$G$2122,MATCH(orders!$D1018,products!$A$1:$A$2122,0),MATCH(orders!K$1,products!$A$1:$G$1,0))</f>
        <v>Cha</v>
      </c>
      <c r="L1018" s="3">
        <f>INDEX(products!$A$1:$G$2122,MATCH(orders!$D1018,products!$A$1:$A$2122,0),MATCH(orders!L$1,products!$A$1:$G$1,0))</f>
        <v>243.98000000000002</v>
      </c>
      <c r="M1018">
        <f>INDEX(products!$A$1:$G$2122,MATCH(orders!$D1018,products!$A$1:$A$2122,0),MATCH(orders!M$1,products!$A$1:$G$1,0))</f>
        <v>0</v>
      </c>
      <c r="N1018" s="3">
        <f t="shared" si="30"/>
        <v>975.92000000000007</v>
      </c>
      <c r="O1018" t="str">
        <f t="shared" si="31"/>
        <v>Chairs</v>
      </c>
    </row>
    <row r="1019" spans="1:15" x14ac:dyDescent="0.55000000000000004">
      <c r="A1019" t="s">
        <v>2952</v>
      </c>
      <c r="B1019" s="2">
        <v>44411</v>
      </c>
      <c r="C1019" t="s">
        <v>1685</v>
      </c>
      <c r="D1019" t="s">
        <v>273</v>
      </c>
      <c r="E1019">
        <v>3</v>
      </c>
      <c r="F1019" t="str">
        <f>_xlfn.XLOOKUP(orders!C1019,customers!A1019:A3139,customers!B1019:B3139,,0)</f>
        <v>Randy Ferguson</v>
      </c>
      <c r="G1019" t="str">
        <v>Corporate</v>
      </c>
      <c r="H1019" t="str">
        <v>Dover</v>
      </c>
      <c r="I1019" t="str">
        <v>New Hampshire</v>
      </c>
      <c r="J1019" t="str">
        <v>East</v>
      </c>
      <c r="K1019" t="str">
        <f>INDEX(products!$A$1:$G$2122,MATCH(orders!$D1019,products!$A$1:$A$2122,0),MATCH(orders!K$1,products!$A$1:$G$1,0))</f>
        <v>Cha</v>
      </c>
      <c r="L1019" s="3">
        <f>INDEX(products!$A$1:$G$2122,MATCH(orders!$D1019,products!$A$1:$A$2122,0),MATCH(orders!L$1,products!$A$1:$G$1,0))</f>
        <v>60.89</v>
      </c>
      <c r="M1019">
        <f>INDEX(products!$A$1:$G$2122,MATCH(orders!$D1019,products!$A$1:$A$2122,0),MATCH(orders!M$1,products!$A$1:$G$1,0))</f>
        <v>0.2</v>
      </c>
      <c r="N1019" s="3">
        <f t="shared" si="30"/>
        <v>146.13600000000002</v>
      </c>
      <c r="O1019" t="str">
        <f t="shared" si="31"/>
        <v>Chairs</v>
      </c>
    </row>
    <row r="1020" spans="1:15" x14ac:dyDescent="0.55000000000000004">
      <c r="A1020" t="s">
        <v>2954</v>
      </c>
      <c r="B1020" s="2">
        <v>44493</v>
      </c>
      <c r="C1020" t="s">
        <v>2955</v>
      </c>
      <c r="D1020" t="s">
        <v>2017</v>
      </c>
      <c r="E1020">
        <v>2</v>
      </c>
      <c r="F1020" t="str">
        <f>_xlfn.XLOOKUP(orders!C1020,customers!A1020:A3140,customers!B1020:B3140,,0)</f>
        <v>Anna Chung</v>
      </c>
      <c r="G1020" t="str">
        <v>Consumer</v>
      </c>
      <c r="H1020" t="str">
        <v>Parma</v>
      </c>
      <c r="I1020" t="str">
        <v>Ohio</v>
      </c>
      <c r="J1020" t="str">
        <v>East</v>
      </c>
      <c r="K1020" t="str">
        <f>INDEX(products!$A$1:$G$2122,MATCH(orders!$D1020,products!$A$1:$A$2122,0),MATCH(orders!K$1,products!$A$1:$G$1,0))</f>
        <v>Cha</v>
      </c>
      <c r="L1020" s="3">
        <f>INDEX(products!$A$1:$G$2122,MATCH(orders!$D1020,products!$A$1:$A$2122,0),MATCH(orders!L$1,products!$A$1:$G$1,0))</f>
        <v>130.97999999999999</v>
      </c>
      <c r="M1020">
        <f>INDEX(products!$A$1:$G$2122,MATCH(orders!$D1020,products!$A$1:$A$2122,0),MATCH(orders!M$1,products!$A$1:$G$1,0))</f>
        <v>0</v>
      </c>
      <c r="N1020" s="3">
        <f t="shared" si="30"/>
        <v>261.95999999999998</v>
      </c>
      <c r="O1020" t="str">
        <f t="shared" si="31"/>
        <v>Chairs</v>
      </c>
    </row>
    <row r="1021" spans="1:15" x14ac:dyDescent="0.55000000000000004">
      <c r="A1021" t="s">
        <v>2958</v>
      </c>
      <c r="B1021" s="2">
        <v>43556</v>
      </c>
      <c r="C1021" t="s">
        <v>542</v>
      </c>
      <c r="D1021" t="s">
        <v>768</v>
      </c>
      <c r="E1021">
        <v>3</v>
      </c>
      <c r="F1021" t="str">
        <f>_xlfn.XLOOKUP(orders!C1021,customers!A1021:A3141,customers!B1021:B3141,,0)</f>
        <v>Matt Connell</v>
      </c>
      <c r="G1021" t="str">
        <v>Corporate</v>
      </c>
      <c r="H1021" t="str">
        <v>Detroit</v>
      </c>
      <c r="I1021" t="str">
        <v>Michigan</v>
      </c>
      <c r="J1021" t="str">
        <v>Central</v>
      </c>
      <c r="K1021" t="str">
        <f>INDEX(products!$A$1:$G$2122,MATCH(orders!$D1021,products!$A$1:$A$2122,0),MATCH(orders!K$1,products!$A$1:$G$1,0))</f>
        <v>Cha</v>
      </c>
      <c r="L1021" s="3">
        <f>INDEX(products!$A$1:$G$2122,MATCH(orders!$D1021,products!$A$1:$A$2122,0),MATCH(orders!L$1,products!$A$1:$G$1,0))</f>
        <v>320.98</v>
      </c>
      <c r="M1021">
        <f>INDEX(products!$A$1:$G$2122,MATCH(orders!$D1021,products!$A$1:$A$2122,0),MATCH(orders!M$1,products!$A$1:$G$1,0))</f>
        <v>0</v>
      </c>
      <c r="N1021" s="3">
        <f t="shared" si="30"/>
        <v>962.94</v>
      </c>
      <c r="O1021" t="str">
        <f t="shared" si="31"/>
        <v>Chairs</v>
      </c>
    </row>
    <row r="1022" spans="1:15" x14ac:dyDescent="0.55000000000000004">
      <c r="A1022" t="s">
        <v>2959</v>
      </c>
      <c r="B1022" s="2">
        <v>44538</v>
      </c>
      <c r="C1022" t="s">
        <v>1273</v>
      </c>
      <c r="D1022" t="s">
        <v>2961</v>
      </c>
      <c r="E1022">
        <v>3</v>
      </c>
      <c r="F1022" t="str">
        <f>_xlfn.XLOOKUP(orders!C1022,customers!A1022:A3142,customers!B1022:B3142,,0)</f>
        <v>Maria Bertelson</v>
      </c>
      <c r="G1022" t="str">
        <v>Consumer</v>
      </c>
      <c r="H1022" t="str">
        <v>Glendale</v>
      </c>
      <c r="I1022" t="str">
        <v>Arizona</v>
      </c>
      <c r="J1022" t="str">
        <v>West</v>
      </c>
      <c r="K1022" t="str">
        <f>INDEX(products!$A$1:$G$2122,MATCH(orders!$D1022,products!$A$1:$A$2122,0),MATCH(orders!K$1,products!$A$1:$G$1,0))</f>
        <v>Cha</v>
      </c>
      <c r="L1022" s="3">
        <f>INDEX(products!$A$1:$G$2122,MATCH(orders!$D1022,products!$A$1:$A$2122,0),MATCH(orders!L$1,products!$A$1:$G$1,0))</f>
        <v>120.98</v>
      </c>
      <c r="M1022">
        <f>INDEX(products!$A$1:$G$2122,MATCH(orders!$D1022,products!$A$1:$A$2122,0),MATCH(orders!M$1,products!$A$1:$G$1,0))</f>
        <v>0.3</v>
      </c>
      <c r="N1022" s="3">
        <f t="shared" si="30"/>
        <v>254.05799999999999</v>
      </c>
      <c r="O1022" t="str">
        <f t="shared" si="31"/>
        <v>Chairs</v>
      </c>
    </row>
    <row r="1023" spans="1:15" x14ac:dyDescent="0.55000000000000004">
      <c r="A1023" t="s">
        <v>2963</v>
      </c>
      <c r="B1023" s="2">
        <v>43643</v>
      </c>
      <c r="C1023" t="s">
        <v>1801</v>
      </c>
      <c r="D1023" t="s">
        <v>323</v>
      </c>
      <c r="E1023">
        <v>3</v>
      </c>
      <c r="F1023" t="str">
        <f>_xlfn.XLOOKUP(orders!C1023,customers!A1023:A3143,customers!B1023:B3143,,0)</f>
        <v>Brendan Murry</v>
      </c>
      <c r="G1023" t="str">
        <v>Corporate</v>
      </c>
      <c r="H1023" t="str">
        <v>New York City</v>
      </c>
      <c r="I1023" t="str">
        <v>New York</v>
      </c>
      <c r="J1023" t="str">
        <v>East</v>
      </c>
      <c r="K1023" t="str">
        <f>INDEX(products!$A$1:$G$2122,MATCH(orders!$D1023,products!$A$1:$A$2122,0),MATCH(orders!K$1,products!$A$1:$G$1,0))</f>
        <v>BkCs</v>
      </c>
      <c r="L1023" s="3">
        <f>INDEX(products!$A$1:$G$2122,MATCH(orders!$D1023,products!$A$1:$A$2122,0),MATCH(orders!L$1,products!$A$1:$G$1,0))</f>
        <v>57.98</v>
      </c>
      <c r="M1023">
        <f>INDEX(products!$A$1:$G$2122,MATCH(orders!$D1023,products!$A$1:$A$2122,0),MATCH(orders!M$1,products!$A$1:$G$1,0))</f>
        <v>0.5</v>
      </c>
      <c r="N1023" s="3">
        <f t="shared" si="30"/>
        <v>86.97</v>
      </c>
      <c r="O1023" t="str">
        <f t="shared" si="31"/>
        <v>Book Cases</v>
      </c>
    </row>
    <row r="1024" spans="1:15" x14ac:dyDescent="0.55000000000000004">
      <c r="A1024" t="s">
        <v>2965</v>
      </c>
      <c r="B1024" s="2">
        <v>44026</v>
      </c>
      <c r="C1024" t="s">
        <v>970</v>
      </c>
      <c r="D1024" t="s">
        <v>1207</v>
      </c>
      <c r="E1024">
        <v>1</v>
      </c>
      <c r="F1024" t="str">
        <f>_xlfn.XLOOKUP(orders!C1024,customers!A1024:A3144,customers!B1024:B3144,,0)</f>
        <v>Mary O'Rourke</v>
      </c>
      <c r="G1024" t="str">
        <v>Consumer</v>
      </c>
      <c r="H1024" t="str">
        <v>New York City</v>
      </c>
      <c r="I1024" t="str">
        <v>New York</v>
      </c>
      <c r="J1024" t="str">
        <v>East</v>
      </c>
      <c r="K1024" t="str">
        <f>INDEX(products!$A$1:$G$2122,MATCH(orders!$D1024,products!$A$1:$A$2122,0),MATCH(orders!K$1,products!$A$1:$G$1,0))</f>
        <v>Tab</v>
      </c>
      <c r="L1024" s="3">
        <f>INDEX(products!$A$1:$G$2122,MATCH(orders!$D1024,products!$A$1:$A$2122,0),MATCH(orders!L$1,products!$A$1:$G$1,0))</f>
        <v>182.55</v>
      </c>
      <c r="M1024">
        <f>INDEX(products!$A$1:$G$2122,MATCH(orders!$D1024,products!$A$1:$A$2122,0),MATCH(orders!M$1,products!$A$1:$G$1,0))</f>
        <v>0</v>
      </c>
      <c r="N1024" s="3">
        <f t="shared" si="30"/>
        <v>182.55</v>
      </c>
      <c r="O1024" t="str">
        <f t="shared" si="31"/>
        <v>Tables</v>
      </c>
    </row>
    <row r="1025" spans="1:15" x14ac:dyDescent="0.55000000000000004">
      <c r="A1025" t="s">
        <v>2966</v>
      </c>
      <c r="B1025" s="2">
        <v>43913</v>
      </c>
      <c r="C1025" t="s">
        <v>181</v>
      </c>
      <c r="D1025" t="s">
        <v>1558</v>
      </c>
      <c r="E1025">
        <v>3</v>
      </c>
      <c r="F1025" t="str">
        <f>_xlfn.XLOOKUP(orders!C1025,customers!A1025:A3145,customers!B1025:B3145,,0)</f>
        <v>Alan Dominguez</v>
      </c>
      <c r="G1025" t="str">
        <v>Home Office</v>
      </c>
      <c r="H1025" t="str">
        <v>Houston</v>
      </c>
      <c r="I1025" t="str">
        <v>Texas</v>
      </c>
      <c r="J1025" t="str">
        <v>Central</v>
      </c>
      <c r="K1025" t="str">
        <f>INDEX(products!$A$1:$G$2122,MATCH(orders!$D1025,products!$A$1:$A$2122,0),MATCH(orders!K$1,products!$A$1:$G$1,0))</f>
        <v>Cha</v>
      </c>
      <c r="L1025" s="3">
        <f>INDEX(products!$A$1:$G$2122,MATCH(orders!$D1025,products!$A$1:$A$2122,0),MATCH(orders!L$1,products!$A$1:$G$1,0))</f>
        <v>299.05</v>
      </c>
      <c r="M1025">
        <f>INDEX(products!$A$1:$G$2122,MATCH(orders!$D1025,products!$A$1:$A$2122,0),MATCH(orders!M$1,products!$A$1:$G$1,0))</f>
        <v>0.2</v>
      </c>
      <c r="N1025" s="3">
        <f t="shared" si="30"/>
        <v>717.72000000000014</v>
      </c>
      <c r="O1025" t="str">
        <f t="shared" si="31"/>
        <v>Chairs</v>
      </c>
    </row>
    <row r="1026" spans="1:15" x14ac:dyDescent="0.55000000000000004">
      <c r="A1026" t="s">
        <v>2967</v>
      </c>
      <c r="B1026" s="2">
        <v>43856</v>
      </c>
      <c r="C1026" t="s">
        <v>1033</v>
      </c>
      <c r="D1026" t="s">
        <v>1609</v>
      </c>
      <c r="E1026">
        <v>3</v>
      </c>
      <c r="F1026" t="str">
        <f>_xlfn.XLOOKUP(orders!C1026,customers!A1026:A3146,customers!B1026:B3146,,0)</f>
        <v>Brian Dahlen</v>
      </c>
      <c r="G1026" t="str">
        <v>Consumer</v>
      </c>
      <c r="H1026" t="str">
        <v>Springfield</v>
      </c>
      <c r="I1026" t="str">
        <v>Virginia</v>
      </c>
      <c r="J1026" t="str">
        <v>South</v>
      </c>
      <c r="K1026" t="str">
        <f>INDEX(products!$A$1:$G$2122,MATCH(orders!$D1026,products!$A$1:$A$2122,0),MATCH(orders!K$1,products!$A$1:$G$1,0))</f>
        <v>BkCs</v>
      </c>
      <c r="L1026" s="3">
        <f>INDEX(products!$A$1:$G$2122,MATCH(orders!$D1026,products!$A$1:$A$2122,0),MATCH(orders!L$1,products!$A$1:$G$1,0))</f>
        <v>130.98000000000002</v>
      </c>
      <c r="M1026">
        <f>INDEX(products!$A$1:$G$2122,MATCH(orders!$D1026,products!$A$1:$A$2122,0),MATCH(orders!M$1,products!$A$1:$G$1,0))</f>
        <v>0.3</v>
      </c>
      <c r="N1026" s="3">
        <f t="shared" si="30"/>
        <v>275.05799999999999</v>
      </c>
      <c r="O1026" t="str">
        <f t="shared" si="31"/>
        <v>Book Cases</v>
      </c>
    </row>
    <row r="1027" spans="1:15" x14ac:dyDescent="0.55000000000000004">
      <c r="A1027" t="s">
        <v>2968</v>
      </c>
      <c r="B1027" s="2">
        <v>43982</v>
      </c>
      <c r="C1027" t="s">
        <v>1723</v>
      </c>
      <c r="D1027" t="s">
        <v>1114</v>
      </c>
      <c r="E1027">
        <v>9</v>
      </c>
      <c r="F1027" t="str">
        <f>_xlfn.XLOOKUP(orders!C1027,customers!A1027:A3147,customers!B1027:B3147,,0)</f>
        <v>Ivan Liston</v>
      </c>
      <c r="G1027" t="str">
        <v>Consumer</v>
      </c>
      <c r="H1027" t="str">
        <v>Columbus</v>
      </c>
      <c r="I1027" t="str">
        <v>Indiana</v>
      </c>
      <c r="J1027" t="str">
        <v>Central</v>
      </c>
      <c r="K1027" t="str">
        <f>INDEX(products!$A$1:$G$2122,MATCH(orders!$D1027,products!$A$1:$A$2122,0),MATCH(orders!K$1,products!$A$1:$G$1,0))</f>
        <v>Cha</v>
      </c>
      <c r="L1027" s="3">
        <f>INDEX(products!$A$1:$G$2122,MATCH(orders!$D1027,products!$A$1:$A$2122,0),MATCH(orders!L$1,products!$A$1:$G$1,0))</f>
        <v>140.98000000000002</v>
      </c>
      <c r="M1027">
        <f>INDEX(products!$A$1:$G$2122,MATCH(orders!$D1027,products!$A$1:$A$2122,0),MATCH(orders!M$1,products!$A$1:$G$1,0))</f>
        <v>0.1</v>
      </c>
      <c r="N1027" s="3">
        <f t="shared" ref="N1027:N1090" si="32">(L1027*E1027)*(1-M1027)</f>
        <v>1141.9380000000001</v>
      </c>
      <c r="O1027" t="str">
        <f t="shared" ref="O1027:O1090" si="33">IF(K1027="BkCs","Book Cases",IF(K1027="Cha","Chairs",IF(K1027="Tab","Tables",IF(K1027="Fur","Furnishings"))))</f>
        <v>Chairs</v>
      </c>
    </row>
    <row r="1028" spans="1:15" x14ac:dyDescent="0.55000000000000004">
      <c r="A1028" t="s">
        <v>2968</v>
      </c>
      <c r="B1028" s="2">
        <v>44397</v>
      </c>
      <c r="C1028" t="s">
        <v>1723</v>
      </c>
      <c r="D1028" t="s">
        <v>2393</v>
      </c>
      <c r="E1028">
        <v>4</v>
      </c>
      <c r="F1028" t="str">
        <f>_xlfn.XLOOKUP(orders!C1028,customers!A1028:A3148,customers!B1028:B3148,,0)</f>
        <v>Ivan Liston</v>
      </c>
      <c r="G1028" t="str">
        <v>Consumer</v>
      </c>
      <c r="H1028" t="str">
        <v>Columbus</v>
      </c>
      <c r="I1028" t="str">
        <v>Indiana</v>
      </c>
      <c r="J1028" t="str">
        <v>Central</v>
      </c>
      <c r="K1028" t="str">
        <f>INDEX(products!$A$1:$G$2122,MATCH(orders!$D1028,products!$A$1:$A$2122,0),MATCH(orders!K$1,products!$A$1:$G$1,0))</f>
        <v>BkCs</v>
      </c>
      <c r="L1028" s="3">
        <f>INDEX(products!$A$1:$G$2122,MATCH(orders!$D1028,products!$A$1:$A$2122,0),MATCH(orders!L$1,products!$A$1:$G$1,0))</f>
        <v>70.98</v>
      </c>
      <c r="M1028">
        <f>INDEX(products!$A$1:$G$2122,MATCH(orders!$D1028,products!$A$1:$A$2122,0),MATCH(orders!M$1,products!$A$1:$G$1,0))</f>
        <v>0</v>
      </c>
      <c r="N1028" s="3">
        <f t="shared" si="32"/>
        <v>283.92</v>
      </c>
      <c r="O1028" t="str">
        <f t="shared" si="33"/>
        <v>Book Cases</v>
      </c>
    </row>
    <row r="1029" spans="1:15" x14ac:dyDescent="0.55000000000000004">
      <c r="A1029" t="s">
        <v>2969</v>
      </c>
      <c r="B1029" s="2">
        <v>44785</v>
      </c>
      <c r="C1029" t="s">
        <v>572</v>
      </c>
      <c r="D1029" t="s">
        <v>650</v>
      </c>
      <c r="E1029">
        <v>3</v>
      </c>
      <c r="F1029" t="str">
        <f>_xlfn.XLOOKUP(orders!C1029,customers!A1029:A3149,customers!B1029:B3149,,0)</f>
        <v>Bill Donatelli</v>
      </c>
      <c r="G1029" t="str">
        <v>Consumer</v>
      </c>
      <c r="H1029" t="str">
        <v>San Francisco</v>
      </c>
      <c r="I1029" t="str">
        <v>California</v>
      </c>
      <c r="J1029" t="str">
        <v>West</v>
      </c>
      <c r="K1029" t="str">
        <f>INDEX(products!$A$1:$G$2122,MATCH(orders!$D1029,products!$A$1:$A$2122,0),MATCH(orders!K$1,products!$A$1:$G$1,0))</f>
        <v>Fur</v>
      </c>
      <c r="L1029" s="3">
        <f>INDEX(products!$A$1:$G$2122,MATCH(orders!$D1029,products!$A$1:$A$2122,0),MATCH(orders!L$1,products!$A$1:$G$1,0))</f>
        <v>6.28</v>
      </c>
      <c r="M1029">
        <f>INDEX(products!$A$1:$G$2122,MATCH(orders!$D1029,products!$A$1:$A$2122,0),MATCH(orders!M$1,products!$A$1:$G$1,0))</f>
        <v>0</v>
      </c>
      <c r="N1029" s="3">
        <f t="shared" si="32"/>
        <v>18.84</v>
      </c>
      <c r="O1029" t="str">
        <f t="shared" si="33"/>
        <v>Furnishings</v>
      </c>
    </row>
    <row r="1030" spans="1:15" x14ac:dyDescent="0.55000000000000004">
      <c r="A1030" t="s">
        <v>2970</v>
      </c>
      <c r="B1030" s="2">
        <v>43831</v>
      </c>
      <c r="C1030" t="s">
        <v>361</v>
      </c>
      <c r="D1030" t="s">
        <v>2156</v>
      </c>
      <c r="E1030">
        <v>2</v>
      </c>
      <c r="F1030" t="str">
        <f>_xlfn.XLOOKUP(orders!C1030,customers!A1030:A3150,customers!B1030:B3150,,0)</f>
        <v>Thomas Seio</v>
      </c>
      <c r="G1030" t="str">
        <v>Corporate</v>
      </c>
      <c r="H1030" t="str">
        <v>Hackensack</v>
      </c>
      <c r="I1030" t="str">
        <v>New Jersey</v>
      </c>
      <c r="J1030" t="str">
        <v>East</v>
      </c>
      <c r="K1030" t="str">
        <f>INDEX(products!$A$1:$G$2122,MATCH(orders!$D1030,products!$A$1:$A$2122,0),MATCH(orders!K$1,products!$A$1:$G$1,0))</f>
        <v>Fur</v>
      </c>
      <c r="L1030" s="3">
        <f>INDEX(products!$A$1:$G$2122,MATCH(orders!$D1030,products!$A$1:$A$2122,0),MATCH(orders!L$1,products!$A$1:$G$1,0))</f>
        <v>18.7</v>
      </c>
      <c r="M1030">
        <f>INDEX(products!$A$1:$G$2122,MATCH(orders!$D1030,products!$A$1:$A$2122,0),MATCH(orders!M$1,products!$A$1:$G$1,0))</f>
        <v>0</v>
      </c>
      <c r="N1030" s="3">
        <f t="shared" si="32"/>
        <v>37.4</v>
      </c>
      <c r="O1030" t="str">
        <f t="shared" si="33"/>
        <v>Furnishings</v>
      </c>
    </row>
    <row r="1031" spans="1:15" x14ac:dyDescent="0.55000000000000004">
      <c r="A1031" t="s">
        <v>2971</v>
      </c>
      <c r="B1031" s="2">
        <v>44214</v>
      </c>
      <c r="C1031" t="s">
        <v>2972</v>
      </c>
      <c r="D1031" t="s">
        <v>273</v>
      </c>
      <c r="E1031">
        <v>1</v>
      </c>
      <c r="F1031" t="str">
        <f>_xlfn.XLOOKUP(orders!C1031,customers!A1031:A3151,customers!B1031:B3151,,0)</f>
        <v>Aaron Bergman</v>
      </c>
      <c r="G1031" t="str">
        <v>Consumer</v>
      </c>
      <c r="H1031" t="str">
        <v>Seattle</v>
      </c>
      <c r="I1031" t="str">
        <v>Washington</v>
      </c>
      <c r="J1031" t="str">
        <v>West</v>
      </c>
      <c r="K1031" t="str">
        <f>INDEX(products!$A$1:$G$2122,MATCH(orders!$D1031,products!$A$1:$A$2122,0),MATCH(orders!K$1,products!$A$1:$G$1,0))</f>
        <v>Cha</v>
      </c>
      <c r="L1031" s="3">
        <f>INDEX(products!$A$1:$G$2122,MATCH(orders!$D1031,products!$A$1:$A$2122,0),MATCH(orders!L$1,products!$A$1:$G$1,0))</f>
        <v>60.89</v>
      </c>
      <c r="M1031">
        <f>INDEX(products!$A$1:$G$2122,MATCH(orders!$D1031,products!$A$1:$A$2122,0),MATCH(orders!M$1,products!$A$1:$G$1,0))</f>
        <v>0.2</v>
      </c>
      <c r="N1031" s="3">
        <f t="shared" si="32"/>
        <v>48.712000000000003</v>
      </c>
      <c r="O1031" t="str">
        <f t="shared" si="33"/>
        <v>Chairs</v>
      </c>
    </row>
    <row r="1032" spans="1:15" x14ac:dyDescent="0.55000000000000004">
      <c r="A1032" t="s">
        <v>2974</v>
      </c>
      <c r="B1032" s="2">
        <v>44561</v>
      </c>
      <c r="C1032" t="s">
        <v>1832</v>
      </c>
      <c r="D1032" t="s">
        <v>1137</v>
      </c>
      <c r="E1032">
        <v>1</v>
      </c>
      <c r="F1032" t="str">
        <f>_xlfn.XLOOKUP(orders!C1032,customers!A1032:A3152,customers!B1032:B3152,,0)</f>
        <v>Brad Eason</v>
      </c>
      <c r="G1032" t="str">
        <v>Home Office</v>
      </c>
      <c r="H1032" t="str">
        <v>Lorain</v>
      </c>
      <c r="I1032" t="str">
        <v>Ohio</v>
      </c>
      <c r="J1032" t="str">
        <v>East</v>
      </c>
      <c r="K1032" t="str">
        <f>INDEX(products!$A$1:$G$2122,MATCH(orders!$D1032,products!$A$1:$A$2122,0),MATCH(orders!K$1,products!$A$1:$G$1,0))</f>
        <v>Cha</v>
      </c>
      <c r="L1032" s="3">
        <f>INDEX(products!$A$1:$G$2122,MATCH(orders!$D1032,products!$A$1:$A$2122,0),MATCH(orders!L$1,products!$A$1:$G$1,0))</f>
        <v>110.97999999999999</v>
      </c>
      <c r="M1032">
        <f>INDEX(products!$A$1:$G$2122,MATCH(orders!$D1032,products!$A$1:$A$2122,0),MATCH(orders!M$1,products!$A$1:$G$1,0))</f>
        <v>0.3</v>
      </c>
      <c r="N1032" s="3">
        <f t="shared" si="32"/>
        <v>77.685999999999993</v>
      </c>
      <c r="O1032" t="str">
        <f t="shared" si="33"/>
        <v>Chairs</v>
      </c>
    </row>
    <row r="1033" spans="1:15" x14ac:dyDescent="0.55000000000000004">
      <c r="A1033" t="s">
        <v>2975</v>
      </c>
      <c r="B1033" s="2">
        <v>43955</v>
      </c>
      <c r="C1033" t="s">
        <v>326</v>
      </c>
      <c r="D1033" t="s">
        <v>122</v>
      </c>
      <c r="E1033">
        <v>2</v>
      </c>
      <c r="F1033" t="str">
        <f>_xlfn.XLOOKUP(orders!C1033,customers!A1033:A3153,customers!B1033:B3153,,0)</f>
        <v>Kelly Lampkin</v>
      </c>
      <c r="G1033" t="str">
        <v>Corporate</v>
      </c>
      <c r="H1033" t="str">
        <v>Colorado Springs</v>
      </c>
      <c r="I1033" t="str">
        <v>Colorado</v>
      </c>
      <c r="J1033" t="str">
        <v>West</v>
      </c>
      <c r="K1033" t="str">
        <f>INDEX(products!$A$1:$G$2122,MATCH(orders!$D1033,products!$A$1:$A$2122,0),MATCH(orders!K$1,products!$A$1:$G$1,0))</f>
        <v>Cha</v>
      </c>
      <c r="L1033" s="3">
        <f>INDEX(products!$A$1:$G$2122,MATCH(orders!$D1033,products!$A$1:$A$2122,0),MATCH(orders!L$1,products!$A$1:$G$1,0))</f>
        <v>129.99</v>
      </c>
      <c r="M1033">
        <f>INDEX(products!$A$1:$G$2122,MATCH(orders!$D1033,products!$A$1:$A$2122,0),MATCH(orders!M$1,products!$A$1:$G$1,0))</f>
        <v>0.2</v>
      </c>
      <c r="N1033" s="3">
        <f t="shared" si="32"/>
        <v>207.98400000000004</v>
      </c>
      <c r="O1033" t="str">
        <f t="shared" si="33"/>
        <v>Chairs</v>
      </c>
    </row>
    <row r="1034" spans="1:15" x14ac:dyDescent="0.55000000000000004">
      <c r="A1034" t="s">
        <v>2975</v>
      </c>
      <c r="B1034" s="2">
        <v>44247</v>
      </c>
      <c r="C1034" t="s">
        <v>326</v>
      </c>
      <c r="D1034" t="s">
        <v>803</v>
      </c>
      <c r="E1034">
        <v>2</v>
      </c>
      <c r="F1034" t="str">
        <f>_xlfn.XLOOKUP(orders!C1034,customers!A1034:A3154,customers!B1034:B3154,,0)</f>
        <v>Kelly Lampkin</v>
      </c>
      <c r="G1034" t="str">
        <v>Corporate</v>
      </c>
      <c r="H1034" t="str">
        <v>Colorado Springs</v>
      </c>
      <c r="I1034" t="str">
        <v>Colorado</v>
      </c>
      <c r="J1034" t="str">
        <v>West</v>
      </c>
      <c r="K1034" t="str">
        <f>INDEX(products!$A$1:$G$2122,MATCH(orders!$D1034,products!$A$1:$A$2122,0),MATCH(orders!K$1,products!$A$1:$G$1,0))</f>
        <v>Fur</v>
      </c>
      <c r="L1034" s="3">
        <f>INDEX(products!$A$1:$G$2122,MATCH(orders!$D1034,products!$A$1:$A$2122,0),MATCH(orders!L$1,products!$A$1:$G$1,0))</f>
        <v>22.23</v>
      </c>
      <c r="M1034">
        <f>INDEX(products!$A$1:$G$2122,MATCH(orders!$D1034,products!$A$1:$A$2122,0),MATCH(orders!M$1,products!$A$1:$G$1,0))</f>
        <v>0</v>
      </c>
      <c r="N1034" s="3">
        <f t="shared" si="32"/>
        <v>44.46</v>
      </c>
      <c r="O1034" t="str">
        <f t="shared" si="33"/>
        <v>Furnishings</v>
      </c>
    </row>
    <row r="1035" spans="1:15" x14ac:dyDescent="0.55000000000000004">
      <c r="A1035" t="s">
        <v>2976</v>
      </c>
      <c r="B1035" s="2">
        <v>43897</v>
      </c>
      <c r="C1035" t="s">
        <v>2977</v>
      </c>
      <c r="D1035" t="s">
        <v>223</v>
      </c>
      <c r="E1035">
        <v>6</v>
      </c>
      <c r="F1035" t="str">
        <f>_xlfn.XLOOKUP(orders!C1035,customers!A1035:A3155,customers!B1035:B3155,,0)</f>
        <v>Craig Leslie</v>
      </c>
      <c r="G1035" t="str">
        <v>Home Office</v>
      </c>
      <c r="H1035" t="str">
        <v>Colorado Springs</v>
      </c>
      <c r="I1035" t="str">
        <v>Colorado</v>
      </c>
      <c r="J1035" t="str">
        <v>West</v>
      </c>
      <c r="K1035" t="str">
        <f>INDEX(products!$A$1:$G$2122,MATCH(orders!$D1035,products!$A$1:$A$2122,0),MATCH(orders!K$1,products!$A$1:$G$1,0))</f>
        <v>Cha</v>
      </c>
      <c r="L1035" s="3">
        <f>INDEX(products!$A$1:$G$2122,MATCH(orders!$D1035,products!$A$1:$A$2122,0),MATCH(orders!L$1,products!$A$1:$G$1,0))</f>
        <v>276.20000000000005</v>
      </c>
      <c r="M1035">
        <f>INDEX(products!$A$1:$G$2122,MATCH(orders!$D1035,products!$A$1:$A$2122,0),MATCH(orders!M$1,products!$A$1:$G$1,0))</f>
        <v>0.3</v>
      </c>
      <c r="N1035" s="3">
        <f t="shared" si="32"/>
        <v>1160.0400000000002</v>
      </c>
      <c r="O1035" t="str">
        <f t="shared" si="33"/>
        <v>Chairs</v>
      </c>
    </row>
    <row r="1036" spans="1:15" x14ac:dyDescent="0.55000000000000004">
      <c r="A1036" t="s">
        <v>2979</v>
      </c>
      <c r="B1036" s="2">
        <v>43560</v>
      </c>
      <c r="C1036" t="s">
        <v>2980</v>
      </c>
      <c r="D1036" t="s">
        <v>634</v>
      </c>
      <c r="E1036">
        <v>5</v>
      </c>
      <c r="F1036" t="str">
        <f>_xlfn.XLOOKUP(orders!C1036,customers!A1036:A3156,customers!B1036:B3156,,0)</f>
        <v>Robert Barroso</v>
      </c>
      <c r="G1036" t="str">
        <v>Corporate</v>
      </c>
      <c r="H1036" t="str">
        <v>Memphis</v>
      </c>
      <c r="I1036" t="str">
        <v>Tennessee</v>
      </c>
      <c r="J1036" t="str">
        <v>South</v>
      </c>
      <c r="K1036" t="str">
        <f>INDEX(products!$A$1:$G$2122,MATCH(orders!$D1036,products!$A$1:$A$2122,0),MATCH(orders!K$1,products!$A$1:$G$1,0))</f>
        <v>Fur</v>
      </c>
      <c r="L1036" s="3">
        <f>INDEX(products!$A$1:$G$2122,MATCH(orders!$D1036,products!$A$1:$A$2122,0),MATCH(orders!L$1,products!$A$1:$G$1,0))</f>
        <v>5.08</v>
      </c>
      <c r="M1036">
        <f>INDEX(products!$A$1:$G$2122,MATCH(orders!$D1036,products!$A$1:$A$2122,0),MATCH(orders!M$1,products!$A$1:$G$1,0))</f>
        <v>0</v>
      </c>
      <c r="N1036" s="3">
        <f t="shared" si="32"/>
        <v>25.4</v>
      </c>
      <c r="O1036" t="str">
        <f t="shared" si="33"/>
        <v>Furnishings</v>
      </c>
    </row>
    <row r="1037" spans="1:15" x14ac:dyDescent="0.55000000000000004">
      <c r="A1037" t="s">
        <v>2982</v>
      </c>
      <c r="B1037" s="2">
        <v>44718</v>
      </c>
      <c r="C1037" t="s">
        <v>1290</v>
      </c>
      <c r="D1037" t="s">
        <v>1109</v>
      </c>
      <c r="E1037">
        <v>7</v>
      </c>
      <c r="F1037" t="str">
        <f>_xlfn.XLOOKUP(orders!C1037,customers!A1037:A3157,customers!B1037:B3157,,0)</f>
        <v>Todd Sumrall</v>
      </c>
      <c r="G1037" t="str">
        <v>Corporate</v>
      </c>
      <c r="H1037" t="str">
        <v>New York City</v>
      </c>
      <c r="I1037" t="str">
        <v>New York</v>
      </c>
      <c r="J1037" t="str">
        <v>East</v>
      </c>
      <c r="K1037" t="str">
        <f>INDEX(products!$A$1:$G$2122,MATCH(orders!$D1037,products!$A$1:$A$2122,0),MATCH(orders!K$1,products!$A$1:$G$1,0))</f>
        <v>BkCs</v>
      </c>
      <c r="L1037" s="3">
        <f>INDEX(products!$A$1:$G$2122,MATCH(orders!$D1037,products!$A$1:$A$2122,0),MATCH(orders!L$1,products!$A$1:$G$1,0))</f>
        <v>99.990000000000009</v>
      </c>
      <c r="M1037">
        <f>INDEX(products!$A$1:$G$2122,MATCH(orders!$D1037,products!$A$1:$A$2122,0),MATCH(orders!M$1,products!$A$1:$G$1,0))</f>
        <v>0.15</v>
      </c>
      <c r="N1037" s="3">
        <f t="shared" si="32"/>
        <v>594.94050000000004</v>
      </c>
      <c r="O1037" t="str">
        <f t="shared" si="33"/>
        <v>Book Cases</v>
      </c>
    </row>
    <row r="1038" spans="1:15" x14ac:dyDescent="0.55000000000000004">
      <c r="A1038" t="s">
        <v>2983</v>
      </c>
      <c r="B1038" s="2">
        <v>44718</v>
      </c>
      <c r="C1038" t="s">
        <v>2348</v>
      </c>
      <c r="D1038" t="s">
        <v>247</v>
      </c>
      <c r="E1038">
        <v>7</v>
      </c>
      <c r="F1038" t="str">
        <f>_xlfn.XLOOKUP(orders!C1038,customers!A1038:A3158,customers!B1038:B3158,,0)</f>
        <v>Thea Hendricks</v>
      </c>
      <c r="G1038" t="str">
        <v>Consumer</v>
      </c>
      <c r="H1038" t="str">
        <v>San Diego</v>
      </c>
      <c r="I1038" t="str">
        <v>California</v>
      </c>
      <c r="J1038" t="str">
        <v>West</v>
      </c>
      <c r="K1038" t="str">
        <f>INDEX(products!$A$1:$G$2122,MATCH(orders!$D1038,products!$A$1:$A$2122,0),MATCH(orders!K$1,products!$A$1:$G$1,0))</f>
        <v>Fur</v>
      </c>
      <c r="L1038" s="3">
        <f>INDEX(products!$A$1:$G$2122,MATCH(orders!$D1038,products!$A$1:$A$2122,0),MATCH(orders!L$1,products!$A$1:$G$1,0))</f>
        <v>6.28</v>
      </c>
      <c r="M1038">
        <f>INDEX(products!$A$1:$G$2122,MATCH(orders!$D1038,products!$A$1:$A$2122,0),MATCH(orders!M$1,products!$A$1:$G$1,0))</f>
        <v>0.2</v>
      </c>
      <c r="N1038" s="3">
        <f t="shared" si="32"/>
        <v>35.167999999999999</v>
      </c>
      <c r="O1038" t="str">
        <f t="shared" si="33"/>
        <v>Furnishings</v>
      </c>
    </row>
    <row r="1039" spans="1:15" x14ac:dyDescent="0.55000000000000004">
      <c r="A1039" t="s">
        <v>2984</v>
      </c>
      <c r="B1039" s="2">
        <v>44276</v>
      </c>
      <c r="C1039" t="s">
        <v>2985</v>
      </c>
      <c r="D1039" t="s">
        <v>294</v>
      </c>
      <c r="E1039">
        <v>3</v>
      </c>
      <c r="F1039" t="str">
        <f>_xlfn.XLOOKUP(orders!C1039,customers!A1039:A3159,customers!B1039:B3159,,0)</f>
        <v>Shahid Shariari</v>
      </c>
      <c r="G1039" t="str">
        <v>Consumer</v>
      </c>
      <c r="H1039" t="str">
        <v>Los Angeles</v>
      </c>
      <c r="I1039" t="str">
        <v>California</v>
      </c>
      <c r="J1039" t="str">
        <v>West</v>
      </c>
      <c r="K1039" t="str">
        <f>INDEX(products!$A$1:$G$2122,MATCH(orders!$D1039,products!$A$1:$A$2122,0),MATCH(orders!K$1,products!$A$1:$G$1,0))</f>
        <v>Fur</v>
      </c>
      <c r="L1039" s="3">
        <f>INDEX(products!$A$1:$G$2122,MATCH(orders!$D1039,products!$A$1:$A$2122,0),MATCH(orders!L$1,products!$A$1:$G$1,0))</f>
        <v>3.3699999999999997</v>
      </c>
      <c r="M1039">
        <f>INDEX(products!$A$1:$G$2122,MATCH(orders!$D1039,products!$A$1:$A$2122,0),MATCH(orders!M$1,products!$A$1:$G$1,0))</f>
        <v>0.6</v>
      </c>
      <c r="N1039" s="3">
        <f t="shared" si="32"/>
        <v>4.0439999999999996</v>
      </c>
      <c r="O1039" t="str">
        <f t="shared" si="33"/>
        <v>Furnishings</v>
      </c>
    </row>
    <row r="1040" spans="1:15" x14ac:dyDescent="0.55000000000000004">
      <c r="A1040" t="s">
        <v>2987</v>
      </c>
      <c r="B1040" s="2">
        <v>44549</v>
      </c>
      <c r="C1040" t="s">
        <v>510</v>
      </c>
      <c r="D1040" t="s">
        <v>2632</v>
      </c>
      <c r="E1040">
        <v>4</v>
      </c>
      <c r="F1040" t="str">
        <f>_xlfn.XLOOKUP(orders!C1040,customers!A1040:A3160,customers!B1040:B3160,,0)</f>
        <v>Jeremy Ellison</v>
      </c>
      <c r="G1040" t="str">
        <v>Consumer</v>
      </c>
      <c r="H1040" t="str">
        <v>Troy</v>
      </c>
      <c r="I1040" t="str">
        <v>New York</v>
      </c>
      <c r="J1040" t="str">
        <v>East</v>
      </c>
      <c r="K1040" t="str">
        <f>INDEX(products!$A$1:$G$2122,MATCH(orders!$D1040,products!$A$1:$A$2122,0),MATCH(orders!K$1,products!$A$1:$G$1,0))</f>
        <v>Fur</v>
      </c>
      <c r="L1040" s="3">
        <f>INDEX(products!$A$1:$G$2122,MATCH(orders!$D1040,products!$A$1:$A$2122,0),MATCH(orders!L$1,products!$A$1:$G$1,0))</f>
        <v>9.98</v>
      </c>
      <c r="M1040">
        <f>INDEX(products!$A$1:$G$2122,MATCH(orders!$D1040,products!$A$1:$A$2122,0),MATCH(orders!M$1,products!$A$1:$G$1,0))</f>
        <v>0</v>
      </c>
      <c r="N1040" s="3">
        <f t="shared" si="32"/>
        <v>39.92</v>
      </c>
      <c r="O1040" t="str">
        <f t="shared" si="33"/>
        <v>Furnishings</v>
      </c>
    </row>
    <row r="1041" spans="1:15" x14ac:dyDescent="0.55000000000000004">
      <c r="A1041" t="s">
        <v>2988</v>
      </c>
      <c r="B1041" s="2">
        <v>44244</v>
      </c>
      <c r="C1041" t="s">
        <v>746</v>
      </c>
      <c r="D1041" t="s">
        <v>2990</v>
      </c>
      <c r="E1041">
        <v>3</v>
      </c>
      <c r="F1041" t="str">
        <f>_xlfn.XLOOKUP(orders!C1041,customers!A1041:A3161,customers!B1041:B3161,,0)</f>
        <v>Roland Fjeld</v>
      </c>
      <c r="G1041" t="str">
        <v>Consumer</v>
      </c>
      <c r="H1041" t="str">
        <v>Trenton</v>
      </c>
      <c r="I1041" t="str">
        <v>Michigan</v>
      </c>
      <c r="J1041" t="str">
        <v>Central</v>
      </c>
      <c r="K1041" t="str">
        <f>INDEX(products!$A$1:$G$2122,MATCH(orders!$D1041,products!$A$1:$A$2122,0),MATCH(orders!K$1,products!$A$1:$G$1,0))</f>
        <v>Cha</v>
      </c>
      <c r="L1041" s="3">
        <f>INDEX(products!$A$1:$G$2122,MATCH(orders!$D1041,products!$A$1:$A$2122,0),MATCH(orders!L$1,products!$A$1:$G$1,0))</f>
        <v>100.89</v>
      </c>
      <c r="M1041">
        <f>INDEX(products!$A$1:$G$2122,MATCH(orders!$D1041,products!$A$1:$A$2122,0),MATCH(orders!M$1,products!$A$1:$G$1,0))</f>
        <v>0</v>
      </c>
      <c r="N1041" s="3">
        <f t="shared" si="32"/>
        <v>302.67</v>
      </c>
      <c r="O1041" t="str">
        <f t="shared" si="33"/>
        <v>Chairs</v>
      </c>
    </row>
    <row r="1042" spans="1:15" x14ac:dyDescent="0.55000000000000004">
      <c r="A1042" t="s">
        <v>2992</v>
      </c>
      <c r="B1042" s="2">
        <v>43836</v>
      </c>
      <c r="C1042" t="s">
        <v>1908</v>
      </c>
      <c r="D1042" t="s">
        <v>103</v>
      </c>
      <c r="E1042">
        <v>3</v>
      </c>
      <c r="F1042" t="str">
        <f>_xlfn.XLOOKUP(orders!C1042,customers!A1042:A3162,customers!B1042:B3162,,0)</f>
        <v>Brenda Bowman</v>
      </c>
      <c r="G1042" t="str">
        <v>Corporate</v>
      </c>
      <c r="H1042" t="str">
        <v>Chicago</v>
      </c>
      <c r="I1042" t="str">
        <v>Illinois</v>
      </c>
      <c r="J1042" t="str">
        <v>Central</v>
      </c>
      <c r="K1042" t="str">
        <f>INDEX(products!$A$1:$G$2122,MATCH(orders!$D1042,products!$A$1:$A$2122,0),MATCH(orders!K$1,products!$A$1:$G$1,0))</f>
        <v>Cha</v>
      </c>
      <c r="L1042" s="3">
        <f>INDEX(products!$A$1:$G$2122,MATCH(orders!$D1042,products!$A$1:$A$2122,0),MATCH(orders!L$1,products!$A$1:$G$1,0))</f>
        <v>70.98</v>
      </c>
      <c r="M1042">
        <f>INDEX(products!$A$1:$G$2122,MATCH(orders!$D1042,products!$A$1:$A$2122,0),MATCH(orders!M$1,products!$A$1:$G$1,0))</f>
        <v>0.1</v>
      </c>
      <c r="N1042" s="3">
        <f t="shared" si="32"/>
        <v>191.64600000000002</v>
      </c>
      <c r="O1042" t="str">
        <f t="shared" si="33"/>
        <v>Chairs</v>
      </c>
    </row>
    <row r="1043" spans="1:15" x14ac:dyDescent="0.55000000000000004">
      <c r="A1043" t="s">
        <v>2993</v>
      </c>
      <c r="B1043" s="2">
        <v>44685</v>
      </c>
      <c r="C1043" t="s">
        <v>2994</v>
      </c>
      <c r="D1043" t="s">
        <v>2777</v>
      </c>
      <c r="E1043">
        <v>5</v>
      </c>
      <c r="F1043" t="str">
        <f>_xlfn.XLOOKUP(orders!C1043,customers!A1043:A3163,customers!B1043:B3163,,0)</f>
        <v>Hallie Redmond</v>
      </c>
      <c r="G1043" t="str">
        <v>Home Office</v>
      </c>
      <c r="H1043" t="str">
        <v>Milwaukee</v>
      </c>
      <c r="I1043" t="str">
        <v>Wisconsin</v>
      </c>
      <c r="J1043" t="str">
        <v>Central</v>
      </c>
      <c r="K1043" t="str">
        <f>INDEX(products!$A$1:$G$2122,MATCH(orders!$D1043,products!$A$1:$A$2122,0),MATCH(orders!K$1,products!$A$1:$G$1,0))</f>
        <v>BkCs</v>
      </c>
      <c r="L1043" s="3">
        <f>INDEX(products!$A$1:$G$2122,MATCH(orders!$D1043,products!$A$1:$A$2122,0),MATCH(orders!L$1,products!$A$1:$G$1,0))</f>
        <v>137.48000000000002</v>
      </c>
      <c r="M1043">
        <f>INDEX(products!$A$1:$G$2122,MATCH(orders!$D1043,products!$A$1:$A$2122,0),MATCH(orders!M$1,products!$A$1:$G$1,0))</f>
        <v>0.3</v>
      </c>
      <c r="N1043" s="3">
        <f t="shared" si="32"/>
        <v>481.18</v>
      </c>
      <c r="O1043" t="str">
        <f t="shared" si="33"/>
        <v>Book Cases</v>
      </c>
    </row>
    <row r="1044" spans="1:15" x14ac:dyDescent="0.55000000000000004">
      <c r="A1044" t="s">
        <v>2996</v>
      </c>
      <c r="B1044" s="2">
        <v>43749</v>
      </c>
      <c r="C1044" t="s">
        <v>1811</v>
      </c>
      <c r="D1044" t="s">
        <v>672</v>
      </c>
      <c r="E1044">
        <v>3</v>
      </c>
      <c r="F1044" t="str">
        <f>_xlfn.XLOOKUP(orders!C1044,customers!A1044:A3164,customers!B1044:B3164,,0)</f>
        <v>Scott Cohen</v>
      </c>
      <c r="G1044" t="str">
        <v>Corporate</v>
      </c>
      <c r="H1044" t="str">
        <v>San Francisco</v>
      </c>
      <c r="I1044" t="str">
        <v>California</v>
      </c>
      <c r="J1044" t="str">
        <v>West</v>
      </c>
      <c r="K1044" t="str">
        <f>INDEX(products!$A$1:$G$2122,MATCH(orders!$D1044,products!$A$1:$A$2122,0),MATCH(orders!K$1,products!$A$1:$G$1,0))</f>
        <v>Tab</v>
      </c>
      <c r="L1044" s="3">
        <f>INDEX(products!$A$1:$G$2122,MATCH(orders!$D1044,products!$A$1:$A$2122,0),MATCH(orders!L$1,products!$A$1:$G$1,0))</f>
        <v>217.85</v>
      </c>
      <c r="M1044">
        <f>INDEX(products!$A$1:$G$2122,MATCH(orders!$D1044,products!$A$1:$A$2122,0),MATCH(orders!M$1,products!$A$1:$G$1,0))</f>
        <v>0.5</v>
      </c>
      <c r="N1044" s="3">
        <f t="shared" si="32"/>
        <v>326.77499999999998</v>
      </c>
      <c r="O1044" t="str">
        <f t="shared" si="33"/>
        <v>Tables</v>
      </c>
    </row>
    <row r="1045" spans="1:15" x14ac:dyDescent="0.55000000000000004">
      <c r="A1045" t="s">
        <v>2997</v>
      </c>
      <c r="B1045" s="2">
        <v>44411</v>
      </c>
      <c r="C1045" t="s">
        <v>1290</v>
      </c>
      <c r="D1045" t="s">
        <v>880</v>
      </c>
      <c r="E1045">
        <v>4</v>
      </c>
      <c r="F1045" t="str">
        <f>_xlfn.XLOOKUP(orders!C1045,customers!A1045:A3165,customers!B1045:B3165,,0)</f>
        <v>Todd Sumrall</v>
      </c>
      <c r="G1045" t="str">
        <v>Corporate</v>
      </c>
      <c r="H1045" t="str">
        <v>New York City</v>
      </c>
      <c r="I1045" t="str">
        <v>New York</v>
      </c>
      <c r="J1045" t="str">
        <v>East</v>
      </c>
      <c r="K1045" t="str">
        <f>INDEX(products!$A$1:$G$2122,MATCH(orders!$D1045,products!$A$1:$A$2122,0),MATCH(orders!K$1,products!$A$1:$G$1,0))</f>
        <v>Tab</v>
      </c>
      <c r="L1045" s="3">
        <f>INDEX(products!$A$1:$G$2122,MATCH(orders!$D1045,products!$A$1:$A$2122,0),MATCH(orders!L$1,products!$A$1:$G$1,0))</f>
        <v>71.37</v>
      </c>
      <c r="M1045">
        <f>INDEX(products!$A$1:$G$2122,MATCH(orders!$D1045,products!$A$1:$A$2122,0),MATCH(orders!M$1,products!$A$1:$G$1,0))</f>
        <v>0.3</v>
      </c>
      <c r="N1045" s="3">
        <f t="shared" si="32"/>
        <v>199.83600000000001</v>
      </c>
      <c r="O1045" t="str">
        <f t="shared" si="33"/>
        <v>Tables</v>
      </c>
    </row>
    <row r="1046" spans="1:15" x14ac:dyDescent="0.55000000000000004">
      <c r="A1046" t="s">
        <v>2998</v>
      </c>
      <c r="B1046" s="2">
        <v>44119</v>
      </c>
      <c r="C1046" t="s">
        <v>1307</v>
      </c>
      <c r="D1046" t="s">
        <v>852</v>
      </c>
      <c r="E1046">
        <v>9</v>
      </c>
      <c r="F1046" t="str">
        <f>_xlfn.XLOOKUP(orders!C1046,customers!A1046:A3166,customers!B1046:B3166,,0)</f>
        <v>Arianne Irving</v>
      </c>
      <c r="G1046" t="str">
        <v>Consumer</v>
      </c>
      <c r="H1046" t="str">
        <v>Philadelphia</v>
      </c>
      <c r="I1046" t="str">
        <v>Pennsylvania</v>
      </c>
      <c r="J1046" t="str">
        <v>East</v>
      </c>
      <c r="K1046" t="str">
        <f>INDEX(products!$A$1:$G$2122,MATCH(orders!$D1046,products!$A$1:$A$2122,0),MATCH(orders!K$1,products!$A$1:$G$1,0))</f>
        <v>Fur</v>
      </c>
      <c r="L1046" s="3">
        <f>INDEX(products!$A$1:$G$2122,MATCH(orders!$D1046,products!$A$1:$A$2122,0),MATCH(orders!L$1,products!$A$1:$G$1,0))</f>
        <v>51.94</v>
      </c>
      <c r="M1046">
        <f>INDEX(products!$A$1:$G$2122,MATCH(orders!$D1046,products!$A$1:$A$2122,0),MATCH(orders!M$1,products!$A$1:$G$1,0))</f>
        <v>0</v>
      </c>
      <c r="N1046" s="3">
        <f t="shared" si="32"/>
        <v>467.46</v>
      </c>
      <c r="O1046" t="str">
        <f t="shared" si="33"/>
        <v>Furnishings</v>
      </c>
    </row>
    <row r="1047" spans="1:15" x14ac:dyDescent="0.55000000000000004">
      <c r="A1047" t="s">
        <v>2999</v>
      </c>
      <c r="B1047" s="2">
        <v>43485</v>
      </c>
      <c r="C1047" t="s">
        <v>3000</v>
      </c>
      <c r="D1047" t="s">
        <v>709</v>
      </c>
      <c r="E1047">
        <v>9</v>
      </c>
      <c r="F1047" t="str">
        <f>_xlfn.XLOOKUP(orders!C1047,customers!A1047:A3167,customers!B1047:B3167,,0)</f>
        <v>Amy Hunt</v>
      </c>
      <c r="G1047" t="str">
        <v>Consumer</v>
      </c>
      <c r="H1047" t="str">
        <v>Dallas</v>
      </c>
      <c r="I1047" t="str">
        <v>Texas</v>
      </c>
      <c r="J1047" t="str">
        <v>Central</v>
      </c>
      <c r="K1047" t="str">
        <f>INDEX(products!$A$1:$G$2122,MATCH(orders!$D1047,products!$A$1:$A$2122,0),MATCH(orders!K$1,products!$A$1:$G$1,0))</f>
        <v>BkCs</v>
      </c>
      <c r="L1047" s="3">
        <f>INDEX(products!$A$1:$G$2122,MATCH(orders!$D1047,products!$A$1:$A$2122,0),MATCH(orders!L$1,products!$A$1:$G$1,0))</f>
        <v>220.97999999999996</v>
      </c>
      <c r="M1047">
        <f>INDEX(products!$A$1:$G$2122,MATCH(orders!$D1047,products!$A$1:$A$2122,0),MATCH(orders!M$1,products!$A$1:$G$1,0))</f>
        <v>0.2</v>
      </c>
      <c r="N1047" s="3">
        <f t="shared" si="32"/>
        <v>1591.0559999999998</v>
      </c>
      <c r="O1047" t="str">
        <f t="shared" si="33"/>
        <v>Book Cases</v>
      </c>
    </row>
    <row r="1048" spans="1:15" x14ac:dyDescent="0.55000000000000004">
      <c r="A1048" t="s">
        <v>3002</v>
      </c>
      <c r="B1048" s="2">
        <v>44655</v>
      </c>
      <c r="C1048" t="s">
        <v>906</v>
      </c>
      <c r="D1048" t="s">
        <v>569</v>
      </c>
      <c r="E1048">
        <v>3</v>
      </c>
      <c r="F1048" t="str">
        <f>_xlfn.XLOOKUP(orders!C1048,customers!A1048:A3168,customers!B1048:B3168,,0)</f>
        <v>Daniel Lacy</v>
      </c>
      <c r="G1048" t="str">
        <v>Consumer</v>
      </c>
      <c r="H1048" t="str">
        <v>Oceanside</v>
      </c>
      <c r="I1048" t="str">
        <v>California</v>
      </c>
      <c r="J1048" t="str">
        <v>West</v>
      </c>
      <c r="K1048" t="str">
        <f>INDEX(products!$A$1:$G$2122,MATCH(orders!$D1048,products!$A$1:$A$2122,0),MATCH(orders!K$1,products!$A$1:$G$1,0))</f>
        <v>Fur</v>
      </c>
      <c r="L1048" s="3">
        <f>INDEX(products!$A$1:$G$2122,MATCH(orders!$D1048,products!$A$1:$A$2122,0),MATCH(orders!L$1,products!$A$1:$G$1,0))</f>
        <v>41.319999999999993</v>
      </c>
      <c r="M1048">
        <f>INDEX(products!$A$1:$G$2122,MATCH(orders!$D1048,products!$A$1:$A$2122,0),MATCH(orders!M$1,products!$A$1:$G$1,0))</f>
        <v>0.6</v>
      </c>
      <c r="N1048" s="3">
        <f t="shared" si="32"/>
        <v>49.583999999999996</v>
      </c>
      <c r="O1048" t="str">
        <f t="shared" si="33"/>
        <v>Furnishings</v>
      </c>
    </row>
    <row r="1049" spans="1:15" x14ac:dyDescent="0.55000000000000004">
      <c r="A1049" t="s">
        <v>3003</v>
      </c>
      <c r="B1049" s="2">
        <v>44600</v>
      </c>
      <c r="C1049" t="s">
        <v>2109</v>
      </c>
      <c r="D1049" t="s">
        <v>494</v>
      </c>
      <c r="E1049">
        <v>7</v>
      </c>
      <c r="F1049" t="str">
        <f>_xlfn.XLOOKUP(orders!C1049,customers!A1049:A3169,customers!B1049:B3169,,0)</f>
        <v>Shahid Collister</v>
      </c>
      <c r="G1049" t="str">
        <v>Consumer</v>
      </c>
      <c r="H1049" t="str">
        <v>Atlanta</v>
      </c>
      <c r="I1049" t="str">
        <v>Georgia</v>
      </c>
      <c r="J1049" t="str">
        <v>South</v>
      </c>
      <c r="K1049" t="str">
        <f>INDEX(products!$A$1:$G$2122,MATCH(orders!$D1049,products!$A$1:$A$2122,0),MATCH(orders!K$1,products!$A$1:$G$1,0))</f>
        <v>Tab</v>
      </c>
      <c r="L1049" s="3">
        <f>INDEX(products!$A$1:$G$2122,MATCH(orders!$D1049,products!$A$1:$A$2122,0),MATCH(orders!L$1,products!$A$1:$G$1,0))</f>
        <v>424.21000000000004</v>
      </c>
      <c r="M1049">
        <f>INDEX(products!$A$1:$G$2122,MATCH(orders!$D1049,products!$A$1:$A$2122,0),MATCH(orders!M$1,products!$A$1:$G$1,0))</f>
        <v>0.5</v>
      </c>
      <c r="N1049" s="3">
        <f t="shared" si="32"/>
        <v>1484.7350000000001</v>
      </c>
      <c r="O1049" t="str">
        <f t="shared" si="33"/>
        <v>Tables</v>
      </c>
    </row>
    <row r="1050" spans="1:15" x14ac:dyDescent="0.55000000000000004">
      <c r="A1050" t="s">
        <v>3005</v>
      </c>
      <c r="B1050" s="2">
        <v>43646</v>
      </c>
      <c r="C1050" t="s">
        <v>3006</v>
      </c>
      <c r="D1050" t="s">
        <v>1424</v>
      </c>
      <c r="E1050">
        <v>6</v>
      </c>
      <c r="F1050" t="str">
        <f>_xlfn.XLOOKUP(orders!C1050,customers!A1050:A3170,customers!B1050:B3170,,0)</f>
        <v>Matt Abelman</v>
      </c>
      <c r="G1050" t="str">
        <v>Home Office</v>
      </c>
      <c r="H1050" t="str">
        <v>Trenton</v>
      </c>
      <c r="I1050" t="str">
        <v>Michigan</v>
      </c>
      <c r="J1050" t="str">
        <v>Central</v>
      </c>
      <c r="K1050" t="str">
        <f>INDEX(products!$A$1:$G$2122,MATCH(orders!$D1050,products!$A$1:$A$2122,0),MATCH(orders!K$1,products!$A$1:$G$1,0))</f>
        <v>Fur</v>
      </c>
      <c r="L1050" s="3">
        <f>INDEX(products!$A$1:$G$2122,MATCH(orders!$D1050,products!$A$1:$A$2122,0),MATCH(orders!L$1,products!$A$1:$G$1,0))</f>
        <v>8.98</v>
      </c>
      <c r="M1050">
        <f>INDEX(products!$A$1:$G$2122,MATCH(orders!$D1050,products!$A$1:$A$2122,0),MATCH(orders!M$1,products!$A$1:$G$1,0))</f>
        <v>0</v>
      </c>
      <c r="N1050" s="3">
        <f t="shared" si="32"/>
        <v>53.88</v>
      </c>
      <c r="O1050" t="str">
        <f t="shared" si="33"/>
        <v>Furnishings</v>
      </c>
    </row>
    <row r="1051" spans="1:15" x14ac:dyDescent="0.55000000000000004">
      <c r="A1051" t="s">
        <v>3008</v>
      </c>
      <c r="B1051" s="2">
        <v>43960</v>
      </c>
      <c r="C1051" t="s">
        <v>712</v>
      </c>
      <c r="D1051" t="s">
        <v>279</v>
      </c>
      <c r="E1051">
        <v>5</v>
      </c>
      <c r="F1051" t="str">
        <f>_xlfn.XLOOKUP(orders!C1051,customers!A1051:A3171,customers!B1051:B3171,,0)</f>
        <v>Seth Vernon</v>
      </c>
      <c r="G1051" t="str">
        <v>Consumer</v>
      </c>
      <c r="H1051" t="str">
        <v>Dover</v>
      </c>
      <c r="I1051" t="str">
        <v>Delaware</v>
      </c>
      <c r="J1051" t="str">
        <v>East</v>
      </c>
      <c r="K1051" t="str">
        <f>INDEX(products!$A$1:$G$2122,MATCH(orders!$D1051,products!$A$1:$A$2122,0),MATCH(orders!K$1,products!$A$1:$G$1,0))</f>
        <v>Tab</v>
      </c>
      <c r="L1051" s="3">
        <f>INDEX(products!$A$1:$G$2122,MATCH(orders!$D1051,products!$A$1:$A$2122,0),MATCH(orders!L$1,products!$A$1:$G$1,0))</f>
        <v>212.6</v>
      </c>
      <c r="M1051">
        <f>INDEX(products!$A$1:$G$2122,MATCH(orders!$D1051,products!$A$1:$A$2122,0),MATCH(orders!M$1,products!$A$1:$G$1,0))</f>
        <v>0.45</v>
      </c>
      <c r="N1051" s="3">
        <f t="shared" si="32"/>
        <v>584.65000000000009</v>
      </c>
      <c r="O1051" t="str">
        <f t="shared" si="33"/>
        <v>Tables</v>
      </c>
    </row>
    <row r="1052" spans="1:15" x14ac:dyDescent="0.55000000000000004">
      <c r="A1052" t="s">
        <v>3008</v>
      </c>
      <c r="B1052" s="2">
        <v>44358</v>
      </c>
      <c r="C1052" t="s">
        <v>712</v>
      </c>
      <c r="D1052" t="s">
        <v>2804</v>
      </c>
      <c r="E1052">
        <v>2</v>
      </c>
      <c r="F1052" t="str">
        <f>_xlfn.XLOOKUP(orders!C1052,customers!A1052:A3172,customers!B1052:B3172,,0)</f>
        <v>Seth Vernon</v>
      </c>
      <c r="G1052" t="str">
        <v>Consumer</v>
      </c>
      <c r="H1052" t="str">
        <v>Dover</v>
      </c>
      <c r="I1052" t="str">
        <v>Delaware</v>
      </c>
      <c r="J1052" t="str">
        <v>East</v>
      </c>
      <c r="K1052" t="str">
        <f>INDEX(products!$A$1:$G$2122,MATCH(orders!$D1052,products!$A$1:$A$2122,0),MATCH(orders!K$1,products!$A$1:$G$1,0))</f>
        <v>Tab</v>
      </c>
      <c r="L1052" s="3">
        <f>INDEX(products!$A$1:$G$2122,MATCH(orders!$D1052,products!$A$1:$A$2122,0),MATCH(orders!L$1,products!$A$1:$G$1,0))</f>
        <v>286.85000000000002</v>
      </c>
      <c r="M1052">
        <f>INDEX(products!$A$1:$G$2122,MATCH(orders!$D1052,products!$A$1:$A$2122,0),MATCH(orders!M$1,products!$A$1:$G$1,0))</f>
        <v>0.4</v>
      </c>
      <c r="N1052" s="3">
        <f t="shared" si="32"/>
        <v>344.22</v>
      </c>
      <c r="O1052" t="str">
        <f t="shared" si="33"/>
        <v>Tables</v>
      </c>
    </row>
    <row r="1053" spans="1:15" x14ac:dyDescent="0.55000000000000004">
      <c r="A1053" t="s">
        <v>3009</v>
      </c>
      <c r="B1053" s="2">
        <v>44504</v>
      </c>
      <c r="C1053" t="s">
        <v>3010</v>
      </c>
      <c r="D1053" t="s">
        <v>1668</v>
      </c>
      <c r="E1053">
        <v>3</v>
      </c>
      <c r="F1053" t="str">
        <f>_xlfn.XLOOKUP(orders!C1053,customers!A1053:A3173,customers!B1053:B3173,,0)</f>
        <v>Bradley Drucker</v>
      </c>
      <c r="G1053" t="str">
        <v>Consumer</v>
      </c>
      <c r="H1053" t="str">
        <v>San Francisco</v>
      </c>
      <c r="I1053" t="str">
        <v>California</v>
      </c>
      <c r="J1053" t="str">
        <v>West</v>
      </c>
      <c r="K1053" t="str">
        <f>INDEX(products!$A$1:$G$2122,MATCH(orders!$D1053,products!$A$1:$A$2122,0),MATCH(orders!K$1,products!$A$1:$G$1,0))</f>
        <v>BkCs</v>
      </c>
      <c r="L1053" s="3">
        <f>INDEX(products!$A$1:$G$2122,MATCH(orders!$D1053,products!$A$1:$A$2122,0),MATCH(orders!L$1,products!$A$1:$G$1,0))</f>
        <v>500.98000000000008</v>
      </c>
      <c r="M1053">
        <f>INDEX(products!$A$1:$G$2122,MATCH(orders!$D1053,products!$A$1:$A$2122,0),MATCH(orders!M$1,products!$A$1:$G$1,0))</f>
        <v>0.15</v>
      </c>
      <c r="N1053" s="3">
        <f t="shared" si="32"/>
        <v>1277.4990000000003</v>
      </c>
      <c r="O1053" t="str">
        <f t="shared" si="33"/>
        <v>Book Cases</v>
      </c>
    </row>
    <row r="1054" spans="1:15" x14ac:dyDescent="0.55000000000000004">
      <c r="A1054" t="s">
        <v>3012</v>
      </c>
      <c r="B1054" s="2">
        <v>44612</v>
      </c>
      <c r="C1054" t="s">
        <v>2122</v>
      </c>
      <c r="D1054" t="s">
        <v>1035</v>
      </c>
      <c r="E1054">
        <v>5</v>
      </c>
      <c r="F1054" t="str">
        <f>_xlfn.XLOOKUP(orders!C1054,customers!A1054:A3174,customers!B1054:B3174,,0)</f>
        <v>Berenike Kampe</v>
      </c>
      <c r="G1054" t="str">
        <v>Consumer</v>
      </c>
      <c r="H1054" t="str">
        <v>San Francisco</v>
      </c>
      <c r="I1054" t="str">
        <v>California</v>
      </c>
      <c r="J1054" t="str">
        <v>West</v>
      </c>
      <c r="K1054" t="str">
        <f>INDEX(products!$A$1:$G$2122,MATCH(orders!$D1054,products!$A$1:$A$2122,0),MATCH(orders!K$1,products!$A$1:$G$1,0))</f>
        <v>Tab</v>
      </c>
      <c r="L1054" s="3">
        <f>INDEX(products!$A$1:$G$2122,MATCH(orders!$D1054,products!$A$1:$A$2122,0),MATCH(orders!L$1,products!$A$1:$G$1,0))</f>
        <v>85.98</v>
      </c>
      <c r="M1054">
        <f>INDEX(products!$A$1:$G$2122,MATCH(orders!$D1054,products!$A$1:$A$2122,0),MATCH(orders!M$1,products!$A$1:$G$1,0))</f>
        <v>0</v>
      </c>
      <c r="N1054" s="3">
        <f t="shared" si="32"/>
        <v>429.90000000000003</v>
      </c>
      <c r="O1054" t="str">
        <f t="shared" si="33"/>
        <v>Tables</v>
      </c>
    </row>
    <row r="1055" spans="1:15" x14ac:dyDescent="0.55000000000000004">
      <c r="A1055" t="s">
        <v>3012</v>
      </c>
      <c r="B1055" s="2">
        <v>43649</v>
      </c>
      <c r="C1055" t="s">
        <v>2122</v>
      </c>
      <c r="D1055" t="s">
        <v>1424</v>
      </c>
      <c r="E1055">
        <v>3</v>
      </c>
      <c r="F1055" t="str">
        <f>_xlfn.XLOOKUP(orders!C1055,customers!A1055:A3175,customers!B1055:B3175,,0)</f>
        <v>Berenike Kampe</v>
      </c>
      <c r="G1055" t="str">
        <v>Consumer</v>
      </c>
      <c r="H1055" t="str">
        <v>San Francisco</v>
      </c>
      <c r="I1055" t="str">
        <v>California</v>
      </c>
      <c r="J1055" t="str">
        <v>West</v>
      </c>
      <c r="K1055" t="str">
        <f>INDEX(products!$A$1:$G$2122,MATCH(orders!$D1055,products!$A$1:$A$2122,0),MATCH(orders!K$1,products!$A$1:$G$1,0))</f>
        <v>Fur</v>
      </c>
      <c r="L1055" s="3">
        <f>INDEX(products!$A$1:$G$2122,MATCH(orders!$D1055,products!$A$1:$A$2122,0),MATCH(orders!L$1,products!$A$1:$G$1,0))</f>
        <v>8.98</v>
      </c>
      <c r="M1055">
        <f>INDEX(products!$A$1:$G$2122,MATCH(orders!$D1055,products!$A$1:$A$2122,0),MATCH(orders!M$1,products!$A$1:$G$1,0))</f>
        <v>0</v>
      </c>
      <c r="N1055" s="3">
        <f t="shared" si="32"/>
        <v>26.94</v>
      </c>
      <c r="O1055" t="str">
        <f t="shared" si="33"/>
        <v>Furnishings</v>
      </c>
    </row>
    <row r="1056" spans="1:15" x14ac:dyDescent="0.55000000000000004">
      <c r="A1056" t="s">
        <v>3013</v>
      </c>
      <c r="B1056" s="2">
        <v>44348</v>
      </c>
      <c r="C1056" t="s">
        <v>781</v>
      </c>
      <c r="D1056" t="s">
        <v>1865</v>
      </c>
      <c r="E1056">
        <v>4</v>
      </c>
      <c r="F1056" t="str">
        <f>_xlfn.XLOOKUP(orders!C1056,customers!A1056:A3176,customers!B1056:B3176,,0)</f>
        <v>Bryan Mills</v>
      </c>
      <c r="G1056" t="str">
        <v>Consumer</v>
      </c>
      <c r="H1056" t="str">
        <v>Columbus</v>
      </c>
      <c r="I1056" t="str">
        <v>Ohio</v>
      </c>
      <c r="J1056" t="str">
        <v>East</v>
      </c>
      <c r="K1056" t="str">
        <f>INDEX(products!$A$1:$G$2122,MATCH(orders!$D1056,products!$A$1:$A$2122,0),MATCH(orders!K$1,products!$A$1:$G$1,0))</f>
        <v>Cha</v>
      </c>
      <c r="L1056" s="3">
        <f>INDEX(products!$A$1:$G$2122,MATCH(orders!$D1056,products!$A$1:$A$2122,0),MATCH(orders!L$1,products!$A$1:$G$1,0))</f>
        <v>58.220000000000006</v>
      </c>
      <c r="M1056">
        <f>INDEX(products!$A$1:$G$2122,MATCH(orders!$D1056,products!$A$1:$A$2122,0),MATCH(orders!M$1,products!$A$1:$G$1,0))</f>
        <v>0.1</v>
      </c>
      <c r="N1056" s="3">
        <f t="shared" si="32"/>
        <v>209.59200000000001</v>
      </c>
      <c r="O1056" t="str">
        <f t="shared" si="33"/>
        <v>Chairs</v>
      </c>
    </row>
    <row r="1057" spans="1:15" x14ac:dyDescent="0.55000000000000004">
      <c r="A1057" t="s">
        <v>3015</v>
      </c>
      <c r="B1057" s="2">
        <v>44150</v>
      </c>
      <c r="C1057" t="s">
        <v>2881</v>
      </c>
      <c r="D1057" t="s">
        <v>3016</v>
      </c>
      <c r="E1057">
        <v>9</v>
      </c>
      <c r="F1057" t="str">
        <f>_xlfn.XLOOKUP(orders!C1057,customers!A1057:A3177,customers!B1057:B3177,,0)</f>
        <v>Helen Abelman</v>
      </c>
      <c r="G1057" t="str">
        <v>Consumer</v>
      </c>
      <c r="H1057" t="str">
        <v>Fort Collins</v>
      </c>
      <c r="I1057" t="str">
        <v>Colorado</v>
      </c>
      <c r="J1057" t="str">
        <v>West</v>
      </c>
      <c r="K1057" t="str">
        <f>INDEX(products!$A$1:$G$2122,MATCH(orders!$D1057,products!$A$1:$A$2122,0),MATCH(orders!K$1,products!$A$1:$G$1,0))</f>
        <v>Fur</v>
      </c>
      <c r="L1057" s="3">
        <f>INDEX(products!$A$1:$G$2122,MATCH(orders!$D1057,products!$A$1:$A$2122,0),MATCH(orders!L$1,products!$A$1:$G$1,0))</f>
        <v>4.8599999999999994</v>
      </c>
      <c r="M1057">
        <f>INDEX(products!$A$1:$G$2122,MATCH(orders!$D1057,products!$A$1:$A$2122,0),MATCH(orders!M$1,products!$A$1:$G$1,0))</f>
        <v>0.6</v>
      </c>
      <c r="N1057" s="3">
        <f t="shared" si="32"/>
        <v>17.495999999999999</v>
      </c>
      <c r="O1057" t="str">
        <f t="shared" si="33"/>
        <v>Furnishings</v>
      </c>
    </row>
    <row r="1058" spans="1:15" x14ac:dyDescent="0.55000000000000004">
      <c r="A1058" t="s">
        <v>3018</v>
      </c>
      <c r="B1058" s="2">
        <v>44215</v>
      </c>
      <c r="C1058" t="s">
        <v>2089</v>
      </c>
      <c r="D1058" t="s">
        <v>1232</v>
      </c>
      <c r="E1058">
        <v>9</v>
      </c>
      <c r="F1058" t="str">
        <f>_xlfn.XLOOKUP(orders!C1058,customers!A1058:A3178,customers!B1058:B3178,,0)</f>
        <v>Darrin Martin</v>
      </c>
      <c r="G1058" t="str">
        <v>Consumer</v>
      </c>
      <c r="H1058" t="str">
        <v>Encinitas</v>
      </c>
      <c r="I1058" t="str">
        <v>California</v>
      </c>
      <c r="J1058" t="str">
        <v>West</v>
      </c>
      <c r="K1058" t="str">
        <f>INDEX(products!$A$1:$G$2122,MATCH(orders!$D1058,products!$A$1:$A$2122,0),MATCH(orders!K$1,products!$A$1:$G$1,0))</f>
        <v>Tab</v>
      </c>
      <c r="L1058" s="3">
        <f>INDEX(products!$A$1:$G$2122,MATCH(orders!$D1058,products!$A$1:$A$2122,0),MATCH(orders!L$1,products!$A$1:$G$1,0))</f>
        <v>85.980000000000018</v>
      </c>
      <c r="M1058">
        <f>INDEX(products!$A$1:$G$2122,MATCH(orders!$D1058,products!$A$1:$A$2122,0),MATCH(orders!M$1,products!$A$1:$G$1,0))</f>
        <v>0.4</v>
      </c>
      <c r="N1058" s="3">
        <f t="shared" si="32"/>
        <v>464.29200000000009</v>
      </c>
      <c r="O1058" t="str">
        <f t="shared" si="33"/>
        <v>Tables</v>
      </c>
    </row>
    <row r="1059" spans="1:15" x14ac:dyDescent="0.55000000000000004">
      <c r="A1059" t="s">
        <v>3019</v>
      </c>
      <c r="B1059" s="2">
        <v>44479</v>
      </c>
      <c r="C1059" t="s">
        <v>351</v>
      </c>
      <c r="D1059" t="s">
        <v>1807</v>
      </c>
      <c r="E1059">
        <v>8</v>
      </c>
      <c r="F1059" t="str">
        <f>_xlfn.XLOOKUP(orders!C1059,customers!A1059:A3179,customers!B1059:B3179,,0)</f>
        <v>Ben Peterman</v>
      </c>
      <c r="G1059" t="str">
        <v>Corporate</v>
      </c>
      <c r="H1059" t="str">
        <v>Arvada</v>
      </c>
      <c r="I1059" t="str">
        <v>Colorado</v>
      </c>
      <c r="J1059" t="str">
        <v>West</v>
      </c>
      <c r="K1059" t="str">
        <f>INDEX(products!$A$1:$G$2122,MATCH(orders!$D1059,products!$A$1:$A$2122,0),MATCH(orders!K$1,products!$A$1:$G$1,0))</f>
        <v>Fur</v>
      </c>
      <c r="L1059" s="3">
        <f>INDEX(products!$A$1:$G$2122,MATCH(orders!$D1059,products!$A$1:$A$2122,0),MATCH(orders!L$1,products!$A$1:$G$1,0))</f>
        <v>12.64</v>
      </c>
      <c r="M1059">
        <f>INDEX(products!$A$1:$G$2122,MATCH(orders!$D1059,products!$A$1:$A$2122,0),MATCH(orders!M$1,products!$A$1:$G$1,0))</f>
        <v>0</v>
      </c>
      <c r="N1059" s="3">
        <f t="shared" si="32"/>
        <v>101.12</v>
      </c>
      <c r="O1059" t="str">
        <f t="shared" si="33"/>
        <v>Furnishings</v>
      </c>
    </row>
    <row r="1060" spans="1:15" x14ac:dyDescent="0.55000000000000004">
      <c r="A1060" t="s">
        <v>3021</v>
      </c>
      <c r="B1060" s="2">
        <v>44620</v>
      </c>
      <c r="C1060" t="s">
        <v>3022</v>
      </c>
      <c r="D1060" t="s">
        <v>667</v>
      </c>
      <c r="E1060">
        <v>4</v>
      </c>
      <c r="F1060" t="str">
        <f>_xlfn.XLOOKUP(orders!C1060,customers!A1060:A3180,customers!B1060:B3180,,0)</f>
        <v>Tom Stivers</v>
      </c>
      <c r="G1060" t="str">
        <v>Corporate</v>
      </c>
      <c r="H1060" t="str">
        <v>Oklahoma City</v>
      </c>
      <c r="I1060" t="str">
        <v>Oklahoma</v>
      </c>
      <c r="J1060" t="str">
        <v>Central</v>
      </c>
      <c r="K1060" t="str">
        <f>INDEX(products!$A$1:$G$2122,MATCH(orders!$D1060,products!$A$1:$A$2122,0),MATCH(orders!K$1,products!$A$1:$G$1,0))</f>
        <v>Fur</v>
      </c>
      <c r="L1060" s="3">
        <f>INDEX(products!$A$1:$G$2122,MATCH(orders!$D1060,products!$A$1:$A$2122,0),MATCH(orders!L$1,products!$A$1:$G$1,0))</f>
        <v>7.5900000000000007</v>
      </c>
      <c r="M1060">
        <f>INDEX(products!$A$1:$G$2122,MATCH(orders!$D1060,products!$A$1:$A$2122,0),MATCH(orders!M$1,products!$A$1:$G$1,0))</f>
        <v>0.2</v>
      </c>
      <c r="N1060" s="3">
        <f t="shared" si="32"/>
        <v>24.288000000000004</v>
      </c>
      <c r="O1060" t="str">
        <f t="shared" si="33"/>
        <v>Furnishings</v>
      </c>
    </row>
    <row r="1061" spans="1:15" x14ac:dyDescent="0.55000000000000004">
      <c r="A1061" t="s">
        <v>3024</v>
      </c>
      <c r="B1061" s="2">
        <v>44470</v>
      </c>
      <c r="C1061" t="s">
        <v>3025</v>
      </c>
      <c r="D1061" t="s">
        <v>29</v>
      </c>
      <c r="E1061">
        <v>6</v>
      </c>
      <c r="F1061" t="str">
        <f>_xlfn.XLOOKUP(orders!C1061,customers!A1061:A3181,customers!B1061:B3181,,0)</f>
        <v>Frank Preis</v>
      </c>
      <c r="G1061" t="str">
        <v>Consumer</v>
      </c>
      <c r="H1061" t="str">
        <v>New York City</v>
      </c>
      <c r="I1061" t="str">
        <v>New York</v>
      </c>
      <c r="J1061" t="str">
        <v>East</v>
      </c>
      <c r="K1061" t="str">
        <f>INDEX(products!$A$1:$G$2122,MATCH(orders!$D1061,products!$A$1:$A$2122,0),MATCH(orders!K$1,products!$A$1:$G$1,0))</f>
        <v>Cha</v>
      </c>
      <c r="L1061" s="3">
        <f>INDEX(products!$A$1:$G$2122,MATCH(orders!$D1061,products!$A$1:$A$2122,0),MATCH(orders!L$1,products!$A$1:$G$1,0))</f>
        <v>243.98000000000002</v>
      </c>
      <c r="M1061">
        <f>INDEX(products!$A$1:$G$2122,MATCH(orders!$D1061,products!$A$1:$A$2122,0),MATCH(orders!M$1,products!$A$1:$G$1,0))</f>
        <v>0</v>
      </c>
      <c r="N1061" s="3">
        <f t="shared" si="32"/>
        <v>1463.88</v>
      </c>
      <c r="O1061" t="str">
        <f t="shared" si="33"/>
        <v>Chairs</v>
      </c>
    </row>
    <row r="1062" spans="1:15" x14ac:dyDescent="0.55000000000000004">
      <c r="A1062" t="s">
        <v>3027</v>
      </c>
      <c r="B1062" s="2">
        <v>44076</v>
      </c>
      <c r="C1062" t="s">
        <v>2781</v>
      </c>
      <c r="D1062" t="s">
        <v>580</v>
      </c>
      <c r="E1062">
        <v>2</v>
      </c>
      <c r="F1062" t="str">
        <f>_xlfn.XLOOKUP(orders!C1062,customers!A1062:A3182,customers!B1062:B3182,,0)</f>
        <v>John Lee</v>
      </c>
      <c r="G1062" t="str">
        <v>Consumer</v>
      </c>
      <c r="H1062" t="str">
        <v>Philadelphia</v>
      </c>
      <c r="I1062" t="str">
        <v>Pennsylvania</v>
      </c>
      <c r="J1062" t="str">
        <v>East</v>
      </c>
      <c r="K1062" t="str">
        <f>INDEX(products!$A$1:$G$2122,MATCH(orders!$D1062,products!$A$1:$A$2122,0),MATCH(orders!K$1,products!$A$1:$G$1,0))</f>
        <v>Fur</v>
      </c>
      <c r="L1062" s="3">
        <f>INDEX(products!$A$1:$G$2122,MATCH(orders!$D1062,products!$A$1:$A$2122,0),MATCH(orders!L$1,products!$A$1:$G$1,0))</f>
        <v>43.129999999999995</v>
      </c>
      <c r="M1062">
        <f>INDEX(products!$A$1:$G$2122,MATCH(orders!$D1062,products!$A$1:$A$2122,0),MATCH(orders!M$1,products!$A$1:$G$1,0))</f>
        <v>0.2</v>
      </c>
      <c r="N1062" s="3">
        <f t="shared" si="32"/>
        <v>69.007999999999996</v>
      </c>
      <c r="O1062" t="str">
        <f t="shared" si="33"/>
        <v>Furnishings</v>
      </c>
    </row>
    <row r="1063" spans="1:15" x14ac:dyDescent="0.55000000000000004">
      <c r="A1063" t="s">
        <v>3028</v>
      </c>
      <c r="B1063" s="2">
        <v>44043</v>
      </c>
      <c r="C1063" t="s">
        <v>3029</v>
      </c>
      <c r="D1063" t="s">
        <v>2486</v>
      </c>
      <c r="E1063">
        <v>4</v>
      </c>
      <c r="F1063" t="str">
        <f>_xlfn.XLOOKUP(orders!C1063,customers!A1063:A3183,customers!B1063:B3183,,0)</f>
        <v>James Lanier</v>
      </c>
      <c r="G1063" t="str">
        <v>Home Office</v>
      </c>
      <c r="H1063" t="str">
        <v>Chandler</v>
      </c>
      <c r="I1063" t="str">
        <v>Arizona</v>
      </c>
      <c r="J1063" t="str">
        <v>West</v>
      </c>
      <c r="K1063" t="str">
        <f>INDEX(products!$A$1:$G$2122,MATCH(orders!$D1063,products!$A$1:$A$2122,0),MATCH(orders!K$1,products!$A$1:$G$1,0))</f>
        <v>Fur</v>
      </c>
      <c r="L1063" s="3">
        <f>INDEX(products!$A$1:$G$2122,MATCH(orders!$D1063,products!$A$1:$A$2122,0),MATCH(orders!L$1,products!$A$1:$G$1,0))</f>
        <v>2.67</v>
      </c>
      <c r="M1063">
        <f>INDEX(products!$A$1:$G$2122,MATCH(orders!$D1063,products!$A$1:$A$2122,0),MATCH(orders!M$1,products!$A$1:$G$1,0))</f>
        <v>0.2</v>
      </c>
      <c r="N1063" s="3">
        <f t="shared" si="32"/>
        <v>8.5440000000000005</v>
      </c>
      <c r="O1063" t="str">
        <f t="shared" si="33"/>
        <v>Furnishings</v>
      </c>
    </row>
    <row r="1064" spans="1:15" x14ac:dyDescent="0.55000000000000004">
      <c r="A1064" t="s">
        <v>3028</v>
      </c>
      <c r="B1064" s="2">
        <v>44571</v>
      </c>
      <c r="C1064" t="s">
        <v>3029</v>
      </c>
      <c r="D1064" t="s">
        <v>824</v>
      </c>
      <c r="E1064">
        <v>3</v>
      </c>
      <c r="F1064" t="str">
        <f>_xlfn.XLOOKUP(orders!C1064,customers!A1064:A3184,customers!B1064:B3184,,0)</f>
        <v>James Lanier</v>
      </c>
      <c r="G1064" t="str">
        <v>Home Office</v>
      </c>
      <c r="H1064" t="str">
        <v>Chandler</v>
      </c>
      <c r="I1064" t="str">
        <v>Arizona</v>
      </c>
      <c r="J1064" t="str">
        <v>West</v>
      </c>
      <c r="K1064" t="str">
        <f>INDEX(products!$A$1:$G$2122,MATCH(orders!$D1064,products!$A$1:$A$2122,0),MATCH(orders!K$1,products!$A$1:$G$1,0))</f>
        <v>Cha</v>
      </c>
      <c r="L1064" s="3">
        <f>INDEX(products!$A$1:$G$2122,MATCH(orders!$D1064,products!$A$1:$A$2122,0),MATCH(orders!L$1,products!$A$1:$G$1,0))</f>
        <v>350.98999999999995</v>
      </c>
      <c r="M1064">
        <f>INDEX(products!$A$1:$G$2122,MATCH(orders!$D1064,products!$A$1:$A$2122,0),MATCH(orders!M$1,products!$A$1:$G$1,0))</f>
        <v>0.3</v>
      </c>
      <c r="N1064" s="3">
        <f t="shared" si="32"/>
        <v>737.07899999999984</v>
      </c>
      <c r="O1064" t="str">
        <f t="shared" si="33"/>
        <v>Chairs</v>
      </c>
    </row>
    <row r="1065" spans="1:15" x14ac:dyDescent="0.55000000000000004">
      <c r="A1065" t="s">
        <v>3032</v>
      </c>
      <c r="B1065" s="2">
        <v>44264</v>
      </c>
      <c r="C1065" t="s">
        <v>3033</v>
      </c>
      <c r="D1065" t="s">
        <v>2169</v>
      </c>
      <c r="E1065">
        <v>3</v>
      </c>
      <c r="F1065" t="str">
        <f>_xlfn.XLOOKUP(orders!C1065,customers!A1065:A3185,customers!B1065:B3185,,0)</f>
        <v>Kelly Williams</v>
      </c>
      <c r="G1065" t="str">
        <v>Consumer</v>
      </c>
      <c r="H1065" t="str">
        <v>Kirkwood</v>
      </c>
      <c r="I1065" t="str">
        <v>Missouri</v>
      </c>
      <c r="J1065" t="str">
        <v>Central</v>
      </c>
      <c r="K1065" t="str">
        <f>INDEX(products!$A$1:$G$2122,MATCH(orders!$D1065,products!$A$1:$A$2122,0),MATCH(orders!K$1,products!$A$1:$G$1,0))</f>
        <v>Fur</v>
      </c>
      <c r="L1065" s="3">
        <f>INDEX(products!$A$1:$G$2122,MATCH(orders!$D1065,products!$A$1:$A$2122,0),MATCH(orders!L$1,products!$A$1:$G$1,0))</f>
        <v>70.98</v>
      </c>
      <c r="M1065">
        <f>INDEX(products!$A$1:$G$2122,MATCH(orders!$D1065,products!$A$1:$A$2122,0),MATCH(orders!M$1,products!$A$1:$G$1,0))</f>
        <v>0.2</v>
      </c>
      <c r="N1065" s="3">
        <f t="shared" si="32"/>
        <v>170.352</v>
      </c>
      <c r="O1065" t="str">
        <f t="shared" si="33"/>
        <v>Furnishings</v>
      </c>
    </row>
    <row r="1066" spans="1:15" x14ac:dyDescent="0.55000000000000004">
      <c r="A1066" t="s">
        <v>3036</v>
      </c>
      <c r="B1066" s="2">
        <v>44155</v>
      </c>
      <c r="C1066" t="s">
        <v>2572</v>
      </c>
      <c r="D1066" t="s">
        <v>2703</v>
      </c>
      <c r="E1066">
        <v>3</v>
      </c>
      <c r="F1066" t="str">
        <f>_xlfn.XLOOKUP(orders!C1066,customers!A1066:A3186,customers!B1066:B3186,,0)</f>
        <v>Gary Hansen</v>
      </c>
      <c r="G1066" t="str">
        <v>Home Office</v>
      </c>
      <c r="H1066" t="str">
        <v>San Francisco</v>
      </c>
      <c r="I1066" t="str">
        <v>California</v>
      </c>
      <c r="J1066" t="str">
        <v>West</v>
      </c>
      <c r="K1066" t="str">
        <f>INDEX(products!$A$1:$G$2122,MATCH(orders!$D1066,products!$A$1:$A$2122,0),MATCH(orders!K$1,products!$A$1:$G$1,0))</f>
        <v>Cha</v>
      </c>
      <c r="L1066" s="3">
        <f>INDEX(products!$A$1:$G$2122,MATCH(orders!$D1066,products!$A$1:$A$2122,0),MATCH(orders!L$1,products!$A$1:$G$1,0))</f>
        <v>270.98</v>
      </c>
      <c r="M1066">
        <f>INDEX(products!$A$1:$G$2122,MATCH(orders!$D1066,products!$A$1:$A$2122,0),MATCH(orders!M$1,products!$A$1:$G$1,0))</f>
        <v>0.2</v>
      </c>
      <c r="N1066" s="3">
        <f t="shared" si="32"/>
        <v>650.35200000000009</v>
      </c>
      <c r="O1066" t="str">
        <f t="shared" si="33"/>
        <v>Chairs</v>
      </c>
    </row>
    <row r="1067" spans="1:15" x14ac:dyDescent="0.55000000000000004">
      <c r="A1067" t="s">
        <v>3036</v>
      </c>
      <c r="B1067" s="2">
        <v>44634</v>
      </c>
      <c r="C1067" t="s">
        <v>2572</v>
      </c>
      <c r="D1067" t="s">
        <v>146</v>
      </c>
      <c r="E1067">
        <v>2</v>
      </c>
      <c r="F1067" t="str">
        <f>_xlfn.XLOOKUP(orders!C1067,customers!A1067:A3187,customers!B1067:B3187,,0)</f>
        <v>Gary Hansen</v>
      </c>
      <c r="G1067" t="str">
        <v>Home Office</v>
      </c>
      <c r="H1067" t="str">
        <v>San Francisco</v>
      </c>
      <c r="I1067" t="str">
        <v>California</v>
      </c>
      <c r="J1067" t="str">
        <v>West</v>
      </c>
      <c r="K1067" t="str">
        <f>INDEX(products!$A$1:$G$2122,MATCH(orders!$D1067,products!$A$1:$A$2122,0),MATCH(orders!K$1,products!$A$1:$G$1,0))</f>
        <v>Fur</v>
      </c>
      <c r="L1067" s="3">
        <f>INDEX(products!$A$1:$G$2122,MATCH(orders!$D1067,products!$A$1:$A$2122,0),MATCH(orders!L$1,products!$A$1:$G$1,0))</f>
        <v>17.78</v>
      </c>
      <c r="M1067">
        <f>INDEX(products!$A$1:$G$2122,MATCH(orders!$D1067,products!$A$1:$A$2122,0),MATCH(orders!M$1,products!$A$1:$G$1,0))</f>
        <v>0</v>
      </c>
      <c r="N1067" s="3">
        <f t="shared" si="32"/>
        <v>35.56</v>
      </c>
      <c r="O1067" t="str">
        <f t="shared" si="33"/>
        <v>Furnishings</v>
      </c>
    </row>
    <row r="1068" spans="1:15" x14ac:dyDescent="0.55000000000000004">
      <c r="A1068" t="s">
        <v>3037</v>
      </c>
      <c r="B1068" s="2">
        <v>43475</v>
      </c>
      <c r="C1068" t="s">
        <v>3022</v>
      </c>
      <c r="D1068" t="s">
        <v>2373</v>
      </c>
      <c r="E1068">
        <v>8</v>
      </c>
      <c r="F1068" t="str">
        <f>_xlfn.XLOOKUP(orders!C1068,customers!A1068:A3188,customers!B1068:B3188,,0)</f>
        <v>Tom Stivers</v>
      </c>
      <c r="G1068" t="str">
        <v>Corporate</v>
      </c>
      <c r="H1068" t="str">
        <v>Oklahoma City</v>
      </c>
      <c r="I1068" t="str">
        <v>Oklahoma</v>
      </c>
      <c r="J1068" t="str">
        <v>Central</v>
      </c>
      <c r="K1068" t="str">
        <f>INDEX(products!$A$1:$G$2122,MATCH(orders!$D1068,products!$A$1:$A$2122,0),MATCH(orders!K$1,products!$A$1:$G$1,0))</f>
        <v>BkCs</v>
      </c>
      <c r="L1068" s="3">
        <f>INDEX(products!$A$1:$G$2122,MATCH(orders!$D1068,products!$A$1:$A$2122,0),MATCH(orders!L$1,products!$A$1:$G$1,0))</f>
        <v>170.98000000000002</v>
      </c>
      <c r="M1068">
        <f>INDEX(products!$A$1:$G$2122,MATCH(orders!$D1068,products!$A$1:$A$2122,0),MATCH(orders!M$1,products!$A$1:$G$1,0))</f>
        <v>0.15</v>
      </c>
      <c r="N1068" s="3">
        <f t="shared" si="32"/>
        <v>1162.664</v>
      </c>
      <c r="O1068" t="str">
        <f t="shared" si="33"/>
        <v>Book Cases</v>
      </c>
    </row>
    <row r="1069" spans="1:15" x14ac:dyDescent="0.55000000000000004">
      <c r="A1069" t="s">
        <v>3038</v>
      </c>
      <c r="B1069" s="2">
        <v>44222</v>
      </c>
      <c r="C1069" t="s">
        <v>3039</v>
      </c>
      <c r="D1069" t="s">
        <v>139</v>
      </c>
      <c r="E1069">
        <v>2</v>
      </c>
      <c r="F1069" t="str">
        <f>_xlfn.XLOOKUP(orders!C1069,customers!A1069:A3189,customers!B1069:B3189,,0)</f>
        <v>Ashley Jarboe</v>
      </c>
      <c r="G1069" t="str">
        <v>Consumer</v>
      </c>
      <c r="H1069" t="str">
        <v>Taylor</v>
      </c>
      <c r="I1069" t="str">
        <v>Michigan</v>
      </c>
      <c r="J1069" t="str">
        <v>Central</v>
      </c>
      <c r="K1069" t="str">
        <f>INDEX(products!$A$1:$G$2122,MATCH(orders!$D1069,products!$A$1:$A$2122,0),MATCH(orders!K$1,products!$A$1:$G$1,0))</f>
        <v>Cha</v>
      </c>
      <c r="L1069" s="3">
        <f>INDEX(products!$A$1:$G$2122,MATCH(orders!$D1069,products!$A$1:$A$2122,0),MATCH(orders!L$1,products!$A$1:$G$1,0))</f>
        <v>150.97999999999999</v>
      </c>
      <c r="M1069">
        <f>INDEX(products!$A$1:$G$2122,MATCH(orders!$D1069,products!$A$1:$A$2122,0),MATCH(orders!M$1,products!$A$1:$G$1,0))</f>
        <v>0</v>
      </c>
      <c r="N1069" s="3">
        <f t="shared" si="32"/>
        <v>301.95999999999998</v>
      </c>
      <c r="O1069" t="str">
        <f t="shared" si="33"/>
        <v>Chairs</v>
      </c>
    </row>
    <row r="1070" spans="1:15" x14ac:dyDescent="0.55000000000000004">
      <c r="A1070" t="s">
        <v>3042</v>
      </c>
      <c r="B1070" s="2">
        <v>44312</v>
      </c>
      <c r="C1070" t="s">
        <v>2332</v>
      </c>
      <c r="D1070" t="s">
        <v>103</v>
      </c>
      <c r="E1070">
        <v>3</v>
      </c>
      <c r="F1070" t="str">
        <f>_xlfn.XLOOKUP(orders!C1070,customers!A1070:A3190,customers!B1070:B3190,,0)</f>
        <v>Sarah Jordon</v>
      </c>
      <c r="G1070" t="str">
        <v>Consumer</v>
      </c>
      <c r="H1070" t="str">
        <v>Grand Prairie</v>
      </c>
      <c r="I1070" t="str">
        <v>Texas</v>
      </c>
      <c r="J1070" t="str">
        <v>Central</v>
      </c>
      <c r="K1070" t="str">
        <f>INDEX(products!$A$1:$G$2122,MATCH(orders!$D1070,products!$A$1:$A$2122,0),MATCH(orders!K$1,products!$A$1:$G$1,0))</f>
        <v>Cha</v>
      </c>
      <c r="L1070" s="3">
        <f>INDEX(products!$A$1:$G$2122,MATCH(orders!$D1070,products!$A$1:$A$2122,0),MATCH(orders!L$1,products!$A$1:$G$1,0))</f>
        <v>70.98</v>
      </c>
      <c r="M1070">
        <f>INDEX(products!$A$1:$G$2122,MATCH(orders!$D1070,products!$A$1:$A$2122,0),MATCH(orders!M$1,products!$A$1:$G$1,0))</f>
        <v>0.1</v>
      </c>
      <c r="N1070" s="3">
        <f t="shared" si="32"/>
        <v>191.64600000000002</v>
      </c>
      <c r="O1070" t="str">
        <f t="shared" si="33"/>
        <v>Chairs</v>
      </c>
    </row>
    <row r="1071" spans="1:15" x14ac:dyDescent="0.55000000000000004">
      <c r="A1071" t="s">
        <v>3043</v>
      </c>
      <c r="B1071" s="2">
        <v>44565</v>
      </c>
      <c r="C1071" t="s">
        <v>2449</v>
      </c>
      <c r="D1071" t="s">
        <v>598</v>
      </c>
      <c r="E1071">
        <v>3</v>
      </c>
      <c r="F1071" t="str">
        <f>_xlfn.XLOOKUP(orders!C1071,customers!A1071:A3191,customers!B1071:B3191,,0)</f>
        <v>Sam Craven</v>
      </c>
      <c r="G1071" t="str">
        <v>Consumer</v>
      </c>
      <c r="H1071" t="str">
        <v>Plano</v>
      </c>
      <c r="I1071" t="str">
        <v>Texas</v>
      </c>
      <c r="J1071" t="str">
        <v>Central</v>
      </c>
      <c r="K1071" t="str">
        <f>INDEX(products!$A$1:$G$2122,MATCH(orders!$D1071,products!$A$1:$A$2122,0),MATCH(orders!K$1,products!$A$1:$G$1,0))</f>
        <v>Cha</v>
      </c>
      <c r="L1071" s="3">
        <f>INDEX(products!$A$1:$G$2122,MATCH(orders!$D1071,products!$A$1:$A$2122,0),MATCH(orders!L$1,products!$A$1:$G$1,0))</f>
        <v>187.98</v>
      </c>
      <c r="M1071">
        <f>INDEX(products!$A$1:$G$2122,MATCH(orders!$D1071,products!$A$1:$A$2122,0),MATCH(orders!M$1,products!$A$1:$G$1,0))</f>
        <v>0.2</v>
      </c>
      <c r="N1071" s="3">
        <f t="shared" si="32"/>
        <v>451.15199999999999</v>
      </c>
      <c r="O1071" t="str">
        <f t="shared" si="33"/>
        <v>Chairs</v>
      </c>
    </row>
    <row r="1072" spans="1:15" x14ac:dyDescent="0.55000000000000004">
      <c r="A1072" t="s">
        <v>3045</v>
      </c>
      <c r="B1072" s="2">
        <v>43697</v>
      </c>
      <c r="C1072" t="s">
        <v>957</v>
      </c>
      <c r="D1072" t="s">
        <v>574</v>
      </c>
      <c r="E1072">
        <v>5</v>
      </c>
      <c r="F1072" t="str">
        <f>_xlfn.XLOOKUP(orders!C1072,customers!A1072:A3192,customers!B1072:B3192,,0)</f>
        <v>Laura Armstrong</v>
      </c>
      <c r="G1072" t="str">
        <v>Corporate</v>
      </c>
      <c r="H1072" t="str">
        <v>Hackensack</v>
      </c>
      <c r="I1072" t="str">
        <v>New Jersey</v>
      </c>
      <c r="J1072" t="str">
        <v>East</v>
      </c>
      <c r="K1072" t="str">
        <f>INDEX(products!$A$1:$G$2122,MATCH(orders!$D1072,products!$A$1:$A$2122,0),MATCH(orders!K$1,products!$A$1:$G$1,0))</f>
        <v>Cha</v>
      </c>
      <c r="L1072" s="3">
        <f>INDEX(products!$A$1:$G$2122,MATCH(orders!$D1072,products!$A$1:$A$2122,0),MATCH(orders!L$1,products!$A$1:$G$1,0))</f>
        <v>700.98</v>
      </c>
      <c r="M1072">
        <f>INDEX(products!$A$1:$G$2122,MATCH(orders!$D1072,products!$A$1:$A$2122,0),MATCH(orders!M$1,products!$A$1:$G$1,0))</f>
        <v>0.2</v>
      </c>
      <c r="N1072" s="3">
        <f t="shared" si="32"/>
        <v>2803.92</v>
      </c>
      <c r="O1072" t="str">
        <f t="shared" si="33"/>
        <v>Chairs</v>
      </c>
    </row>
    <row r="1073" spans="1:15" x14ac:dyDescent="0.55000000000000004">
      <c r="A1073" t="s">
        <v>3046</v>
      </c>
      <c r="B1073" s="2">
        <v>44757</v>
      </c>
      <c r="C1073" t="s">
        <v>1204</v>
      </c>
      <c r="D1073" t="s">
        <v>2693</v>
      </c>
      <c r="E1073">
        <v>3</v>
      </c>
      <c r="F1073" t="str">
        <f>_xlfn.XLOOKUP(orders!C1073,customers!A1073:A3193,customers!B1073:B3193,,0)</f>
        <v>Christina Anderson</v>
      </c>
      <c r="G1073" t="str">
        <v>Consumer</v>
      </c>
      <c r="H1073" t="str">
        <v>Provo</v>
      </c>
      <c r="I1073" t="str">
        <v>Utah</v>
      </c>
      <c r="J1073" t="str">
        <v>West</v>
      </c>
      <c r="K1073" t="str">
        <f>INDEX(products!$A$1:$G$2122,MATCH(orders!$D1073,products!$A$1:$A$2122,0),MATCH(orders!K$1,products!$A$1:$G$1,0))</f>
        <v>BkCs</v>
      </c>
      <c r="L1073" s="3">
        <f>INDEX(products!$A$1:$G$2122,MATCH(orders!$D1073,products!$A$1:$A$2122,0),MATCH(orders!L$1,products!$A$1:$G$1,0))</f>
        <v>160.97999999999999</v>
      </c>
      <c r="M1073">
        <f>INDEX(products!$A$1:$G$2122,MATCH(orders!$D1073,products!$A$1:$A$2122,0),MATCH(orders!M$1,products!$A$1:$G$1,0))</f>
        <v>0</v>
      </c>
      <c r="N1073" s="3">
        <f t="shared" si="32"/>
        <v>482.93999999999994</v>
      </c>
      <c r="O1073" t="str">
        <f t="shared" si="33"/>
        <v>Book Cases</v>
      </c>
    </row>
    <row r="1074" spans="1:15" x14ac:dyDescent="0.55000000000000004">
      <c r="A1074" t="s">
        <v>3048</v>
      </c>
      <c r="B1074" s="2">
        <v>43508</v>
      </c>
      <c r="C1074" t="s">
        <v>999</v>
      </c>
      <c r="D1074" t="s">
        <v>1515</v>
      </c>
      <c r="E1074">
        <v>2</v>
      </c>
      <c r="F1074" t="str">
        <f>_xlfn.XLOOKUP(orders!C1074,customers!A1074:A3194,customers!B1074:B3194,,0)</f>
        <v>Bill Tyler</v>
      </c>
      <c r="G1074" t="str">
        <v>Corporate</v>
      </c>
      <c r="H1074" t="str">
        <v>Detroit</v>
      </c>
      <c r="I1074" t="str">
        <v>Michigan</v>
      </c>
      <c r="J1074" t="str">
        <v>Central</v>
      </c>
      <c r="K1074" t="str">
        <f>INDEX(products!$A$1:$G$2122,MATCH(orders!$D1074,products!$A$1:$A$2122,0),MATCH(orders!K$1,products!$A$1:$G$1,0))</f>
        <v>Fur</v>
      </c>
      <c r="L1074" s="3">
        <f>INDEX(products!$A$1:$G$2122,MATCH(orders!$D1074,products!$A$1:$A$2122,0),MATCH(orders!L$1,products!$A$1:$G$1,0))</f>
        <v>18.84</v>
      </c>
      <c r="M1074">
        <f>INDEX(products!$A$1:$G$2122,MATCH(orders!$D1074,products!$A$1:$A$2122,0),MATCH(orders!M$1,products!$A$1:$G$1,0))</f>
        <v>0</v>
      </c>
      <c r="N1074" s="3">
        <f t="shared" si="32"/>
        <v>37.68</v>
      </c>
      <c r="O1074" t="str">
        <f t="shared" si="33"/>
        <v>Furnishings</v>
      </c>
    </row>
    <row r="1075" spans="1:15" x14ac:dyDescent="0.55000000000000004">
      <c r="A1075" t="s">
        <v>3049</v>
      </c>
      <c r="B1075" s="2">
        <v>44447</v>
      </c>
      <c r="C1075" t="s">
        <v>816</v>
      </c>
      <c r="D1075" t="s">
        <v>452</v>
      </c>
      <c r="E1075">
        <v>7</v>
      </c>
      <c r="F1075" t="str">
        <f>_xlfn.XLOOKUP(orders!C1075,customers!A1075:A3195,customers!B1075:B3195,,0)</f>
        <v>Zuschuss Carroll</v>
      </c>
      <c r="G1075" t="str">
        <v>Consumer</v>
      </c>
      <c r="H1075" t="str">
        <v>Edmonds</v>
      </c>
      <c r="I1075" t="str">
        <v>Washington</v>
      </c>
      <c r="J1075" t="str">
        <v>West</v>
      </c>
      <c r="K1075" t="str">
        <f>INDEX(products!$A$1:$G$2122,MATCH(orders!$D1075,products!$A$1:$A$2122,0),MATCH(orders!K$1,products!$A$1:$G$1,0))</f>
        <v>Cha</v>
      </c>
      <c r="L1075" s="3">
        <f>INDEX(products!$A$1:$G$2122,MATCH(orders!$D1075,products!$A$1:$A$2122,0),MATCH(orders!L$1,products!$A$1:$G$1,0))</f>
        <v>216.6</v>
      </c>
      <c r="M1075">
        <f>INDEX(products!$A$1:$G$2122,MATCH(orders!$D1075,products!$A$1:$A$2122,0),MATCH(orders!M$1,products!$A$1:$G$1,0))</f>
        <v>0</v>
      </c>
      <c r="N1075" s="3">
        <f t="shared" si="32"/>
        <v>1516.2</v>
      </c>
      <c r="O1075" t="str">
        <f t="shared" si="33"/>
        <v>Chairs</v>
      </c>
    </row>
    <row r="1076" spans="1:15" x14ac:dyDescent="0.55000000000000004">
      <c r="A1076" t="s">
        <v>3050</v>
      </c>
      <c r="B1076" s="2">
        <v>43812</v>
      </c>
      <c r="C1076" t="s">
        <v>3051</v>
      </c>
      <c r="D1076" t="s">
        <v>195</v>
      </c>
      <c r="E1076">
        <v>5</v>
      </c>
      <c r="F1076" t="str">
        <f>_xlfn.XLOOKUP(orders!C1076,customers!A1076:A3196,customers!B1076:B3196,,0)</f>
        <v>Chris Selesnick</v>
      </c>
      <c r="G1076" t="str">
        <v>Corporate</v>
      </c>
      <c r="H1076" t="str">
        <v>Columbia</v>
      </c>
      <c r="I1076" t="str">
        <v>South Carolina</v>
      </c>
      <c r="J1076" t="str">
        <v>South</v>
      </c>
      <c r="K1076" t="str">
        <f>INDEX(products!$A$1:$G$2122,MATCH(orders!$D1076,products!$A$1:$A$2122,0),MATCH(orders!K$1,products!$A$1:$G$1,0))</f>
        <v>Fur</v>
      </c>
      <c r="L1076" s="3">
        <f>INDEX(products!$A$1:$G$2122,MATCH(orders!$D1076,products!$A$1:$A$2122,0),MATCH(orders!L$1,products!$A$1:$G$1,0))</f>
        <v>79.52</v>
      </c>
      <c r="M1076">
        <f>INDEX(products!$A$1:$G$2122,MATCH(orders!$D1076,products!$A$1:$A$2122,0),MATCH(orders!M$1,products!$A$1:$G$1,0))</f>
        <v>0</v>
      </c>
      <c r="N1076" s="3">
        <f t="shared" si="32"/>
        <v>397.59999999999997</v>
      </c>
      <c r="O1076" t="str">
        <f t="shared" si="33"/>
        <v>Furnishings</v>
      </c>
    </row>
    <row r="1077" spans="1:15" x14ac:dyDescent="0.55000000000000004">
      <c r="A1077" t="s">
        <v>3053</v>
      </c>
      <c r="B1077" s="2">
        <v>44433</v>
      </c>
      <c r="C1077" t="s">
        <v>3054</v>
      </c>
      <c r="D1077" t="s">
        <v>1177</v>
      </c>
      <c r="E1077">
        <v>7</v>
      </c>
      <c r="F1077" t="str">
        <f>_xlfn.XLOOKUP(orders!C1077,customers!A1077:A3197,customers!B1077:B3197,,0)</f>
        <v>Richard Eichhorn</v>
      </c>
      <c r="G1077" t="str">
        <v>Consumer</v>
      </c>
      <c r="H1077" t="str">
        <v>Oakland</v>
      </c>
      <c r="I1077" t="str">
        <v>California</v>
      </c>
      <c r="J1077" t="str">
        <v>West</v>
      </c>
      <c r="K1077" t="str">
        <f>INDEX(products!$A$1:$G$2122,MATCH(orders!$D1077,products!$A$1:$A$2122,0),MATCH(orders!K$1,products!$A$1:$G$1,0))</f>
        <v>Fur</v>
      </c>
      <c r="L1077" s="3">
        <f>INDEX(products!$A$1:$G$2122,MATCH(orders!$D1077,products!$A$1:$A$2122,0),MATCH(orders!L$1,products!$A$1:$G$1,0))</f>
        <v>14.89</v>
      </c>
      <c r="M1077">
        <f>INDEX(products!$A$1:$G$2122,MATCH(orders!$D1077,products!$A$1:$A$2122,0),MATCH(orders!M$1,products!$A$1:$G$1,0))</f>
        <v>0</v>
      </c>
      <c r="N1077" s="3">
        <f t="shared" si="32"/>
        <v>104.23</v>
      </c>
      <c r="O1077" t="str">
        <f t="shared" si="33"/>
        <v>Furnishings</v>
      </c>
    </row>
    <row r="1078" spans="1:15" x14ac:dyDescent="0.55000000000000004">
      <c r="A1078" t="s">
        <v>3056</v>
      </c>
      <c r="B1078" s="2">
        <v>44643</v>
      </c>
      <c r="C1078" t="s">
        <v>591</v>
      </c>
      <c r="D1078" t="s">
        <v>2167</v>
      </c>
      <c r="E1078">
        <v>7</v>
      </c>
      <c r="F1078" t="str">
        <f>_xlfn.XLOOKUP(orders!C1078,customers!A1078:A3198,customers!B1078:B3198,,0)</f>
        <v>Cynthia Arntzen</v>
      </c>
      <c r="G1078" t="str">
        <v>Consumer</v>
      </c>
      <c r="H1078" t="str">
        <v>Tampa</v>
      </c>
      <c r="I1078" t="str">
        <v>Florida</v>
      </c>
      <c r="J1078" t="str">
        <v>South</v>
      </c>
      <c r="K1078" t="str">
        <f>INDEX(products!$A$1:$G$2122,MATCH(orders!$D1078,products!$A$1:$A$2122,0),MATCH(orders!K$1,products!$A$1:$G$1,0))</f>
        <v>Cha</v>
      </c>
      <c r="L1078" s="3">
        <f>INDEX(products!$A$1:$G$2122,MATCH(orders!$D1078,products!$A$1:$A$2122,0),MATCH(orders!L$1,products!$A$1:$G$1,0))</f>
        <v>71.180000000000007</v>
      </c>
      <c r="M1078">
        <f>INDEX(products!$A$1:$G$2122,MATCH(orders!$D1078,products!$A$1:$A$2122,0),MATCH(orders!M$1,products!$A$1:$G$1,0))</f>
        <v>0.2</v>
      </c>
      <c r="N1078" s="3">
        <f t="shared" si="32"/>
        <v>398.60800000000006</v>
      </c>
      <c r="O1078" t="str">
        <f t="shared" si="33"/>
        <v>Chairs</v>
      </c>
    </row>
    <row r="1079" spans="1:15" x14ac:dyDescent="0.55000000000000004">
      <c r="A1079" t="s">
        <v>3057</v>
      </c>
      <c r="B1079" s="2">
        <v>43566</v>
      </c>
      <c r="C1079" t="s">
        <v>3058</v>
      </c>
      <c r="D1079" t="s">
        <v>2685</v>
      </c>
      <c r="E1079">
        <v>3</v>
      </c>
      <c r="F1079" t="str">
        <f>_xlfn.XLOOKUP(orders!C1079,customers!A1079:A3199,customers!B1079:B3199,,0)</f>
        <v>Sharelle Roach</v>
      </c>
      <c r="G1079" t="str">
        <v>Home Office</v>
      </c>
      <c r="H1079" t="str">
        <v>Detroit</v>
      </c>
      <c r="I1079" t="str">
        <v>Michigan</v>
      </c>
      <c r="J1079" t="str">
        <v>Central</v>
      </c>
      <c r="K1079" t="str">
        <f>INDEX(products!$A$1:$G$2122,MATCH(orders!$D1079,products!$A$1:$A$2122,0),MATCH(orders!K$1,products!$A$1:$G$1,0))</f>
        <v>BkCs</v>
      </c>
      <c r="L1079" s="3">
        <f>INDEX(products!$A$1:$G$2122,MATCH(orders!$D1079,products!$A$1:$A$2122,0),MATCH(orders!L$1,products!$A$1:$G$1,0))</f>
        <v>70.98</v>
      </c>
      <c r="M1079">
        <f>INDEX(products!$A$1:$G$2122,MATCH(orders!$D1079,products!$A$1:$A$2122,0),MATCH(orders!M$1,products!$A$1:$G$1,0))</f>
        <v>0</v>
      </c>
      <c r="N1079" s="3">
        <f t="shared" si="32"/>
        <v>212.94</v>
      </c>
      <c r="O1079" t="str">
        <f t="shared" si="33"/>
        <v>Book Cases</v>
      </c>
    </row>
    <row r="1080" spans="1:15" x14ac:dyDescent="0.55000000000000004">
      <c r="A1080" t="s">
        <v>3060</v>
      </c>
      <c r="B1080" s="2">
        <v>44133</v>
      </c>
      <c r="C1080" t="s">
        <v>1598</v>
      </c>
      <c r="D1080" t="s">
        <v>709</v>
      </c>
      <c r="E1080">
        <v>2</v>
      </c>
      <c r="F1080" t="str">
        <f>_xlfn.XLOOKUP(orders!C1080,customers!A1080:A3200,customers!B1080:B3200,,0)</f>
        <v>Adam Shillingsburg</v>
      </c>
      <c r="G1080" t="str">
        <v>Consumer</v>
      </c>
      <c r="H1080" t="str">
        <v>Springfield</v>
      </c>
      <c r="I1080" t="str">
        <v>Missouri</v>
      </c>
      <c r="J1080" t="str">
        <v>Central</v>
      </c>
      <c r="K1080" t="str">
        <f>INDEX(products!$A$1:$G$2122,MATCH(orders!$D1080,products!$A$1:$A$2122,0),MATCH(orders!K$1,products!$A$1:$G$1,0))</f>
        <v>BkCs</v>
      </c>
      <c r="L1080" s="3">
        <f>INDEX(products!$A$1:$G$2122,MATCH(orders!$D1080,products!$A$1:$A$2122,0),MATCH(orders!L$1,products!$A$1:$G$1,0))</f>
        <v>220.97999999999996</v>
      </c>
      <c r="M1080">
        <f>INDEX(products!$A$1:$G$2122,MATCH(orders!$D1080,products!$A$1:$A$2122,0),MATCH(orders!M$1,products!$A$1:$G$1,0))</f>
        <v>0.2</v>
      </c>
      <c r="N1080" s="3">
        <f t="shared" si="32"/>
        <v>353.56799999999998</v>
      </c>
      <c r="O1080" t="str">
        <f t="shared" si="33"/>
        <v>Book Cases</v>
      </c>
    </row>
    <row r="1081" spans="1:15" x14ac:dyDescent="0.55000000000000004">
      <c r="A1081" t="s">
        <v>3061</v>
      </c>
      <c r="B1081" s="2">
        <v>44042</v>
      </c>
      <c r="C1081" t="s">
        <v>792</v>
      </c>
      <c r="D1081" t="s">
        <v>757</v>
      </c>
      <c r="E1081">
        <v>5</v>
      </c>
      <c r="F1081" t="str">
        <f>_xlfn.XLOOKUP(orders!C1081,customers!A1081:A3201,customers!B1081:B3201,,0)</f>
        <v>Sue Ann Reed</v>
      </c>
      <c r="G1081" t="str">
        <v>Consumer</v>
      </c>
      <c r="H1081" t="str">
        <v>Richmond</v>
      </c>
      <c r="I1081" t="str">
        <v>Virginia</v>
      </c>
      <c r="J1081" t="str">
        <v>South</v>
      </c>
      <c r="K1081" t="str">
        <f>INDEX(products!$A$1:$G$2122,MATCH(orders!$D1081,products!$A$1:$A$2122,0),MATCH(orders!K$1,products!$A$1:$G$1,0))</f>
        <v>Tab</v>
      </c>
      <c r="L1081" s="3">
        <f>INDEX(products!$A$1:$G$2122,MATCH(orders!$D1081,products!$A$1:$A$2122,0),MATCH(orders!L$1,products!$A$1:$G$1,0))</f>
        <v>174.29</v>
      </c>
      <c r="M1081">
        <f>INDEX(products!$A$1:$G$2122,MATCH(orders!$D1081,products!$A$1:$A$2122,0),MATCH(orders!M$1,products!$A$1:$G$1,0))</f>
        <v>0.45</v>
      </c>
      <c r="N1081" s="3">
        <f t="shared" si="32"/>
        <v>479.29750000000001</v>
      </c>
      <c r="O1081" t="str">
        <f t="shared" si="33"/>
        <v>Tables</v>
      </c>
    </row>
    <row r="1082" spans="1:15" x14ac:dyDescent="0.55000000000000004">
      <c r="A1082" t="s">
        <v>3061</v>
      </c>
      <c r="B1082" s="2">
        <v>43539</v>
      </c>
      <c r="C1082" t="s">
        <v>792</v>
      </c>
      <c r="D1082" t="s">
        <v>2083</v>
      </c>
      <c r="E1082">
        <v>1</v>
      </c>
      <c r="F1082" t="str">
        <f>_xlfn.XLOOKUP(orders!C1082,customers!A1082:A3202,customers!B1082:B3202,,0)</f>
        <v>Sue Ann Reed</v>
      </c>
      <c r="G1082" t="str">
        <v>Consumer</v>
      </c>
      <c r="H1082" t="str">
        <v>Richmond</v>
      </c>
      <c r="I1082" t="str">
        <v>Virginia</v>
      </c>
      <c r="J1082" t="str">
        <v>South</v>
      </c>
      <c r="K1082" t="str">
        <f>INDEX(products!$A$1:$G$2122,MATCH(orders!$D1082,products!$A$1:$A$2122,0),MATCH(orders!K$1,products!$A$1:$G$1,0))</f>
        <v>Fur</v>
      </c>
      <c r="L1082" s="3">
        <f>INDEX(products!$A$1:$G$2122,MATCH(orders!$D1082,products!$A$1:$A$2122,0),MATCH(orders!L$1,products!$A$1:$G$1,0))</f>
        <v>30.930000000000003</v>
      </c>
      <c r="M1082">
        <f>INDEX(products!$A$1:$G$2122,MATCH(orders!$D1082,products!$A$1:$A$2122,0),MATCH(orders!M$1,products!$A$1:$G$1,0))</f>
        <v>0</v>
      </c>
      <c r="N1082" s="3">
        <f t="shared" si="32"/>
        <v>30.930000000000003</v>
      </c>
      <c r="O1082" t="str">
        <f t="shared" si="33"/>
        <v>Furnishings</v>
      </c>
    </row>
    <row r="1083" spans="1:15" x14ac:dyDescent="0.55000000000000004">
      <c r="A1083" t="s">
        <v>3062</v>
      </c>
      <c r="B1083" s="2">
        <v>44557</v>
      </c>
      <c r="C1083" t="s">
        <v>2137</v>
      </c>
      <c r="D1083" t="s">
        <v>2990</v>
      </c>
      <c r="E1083">
        <v>6</v>
      </c>
      <c r="F1083" t="str">
        <f>_xlfn.XLOOKUP(orders!C1083,customers!A1083:A3203,customers!B1083:B3203,,0)</f>
        <v>Luke Schmidt</v>
      </c>
      <c r="G1083" t="str">
        <v>Corporate</v>
      </c>
      <c r="H1083" t="str">
        <v>Philadelphia</v>
      </c>
      <c r="I1083" t="str">
        <v>Pennsylvania</v>
      </c>
      <c r="J1083" t="str">
        <v>East</v>
      </c>
      <c r="K1083" t="str">
        <f>INDEX(products!$A$1:$G$2122,MATCH(orders!$D1083,products!$A$1:$A$2122,0),MATCH(orders!K$1,products!$A$1:$G$1,0))</f>
        <v>Cha</v>
      </c>
      <c r="L1083" s="3">
        <f>INDEX(products!$A$1:$G$2122,MATCH(orders!$D1083,products!$A$1:$A$2122,0),MATCH(orders!L$1,products!$A$1:$G$1,0))</f>
        <v>100.89</v>
      </c>
      <c r="M1083">
        <f>INDEX(products!$A$1:$G$2122,MATCH(orders!$D1083,products!$A$1:$A$2122,0),MATCH(orders!M$1,products!$A$1:$G$1,0))</f>
        <v>0</v>
      </c>
      <c r="N1083" s="3">
        <f t="shared" si="32"/>
        <v>605.34</v>
      </c>
      <c r="O1083" t="str">
        <f t="shared" si="33"/>
        <v>Chairs</v>
      </c>
    </row>
    <row r="1084" spans="1:15" x14ac:dyDescent="0.55000000000000004">
      <c r="A1084" t="s">
        <v>3064</v>
      </c>
      <c r="B1084" s="2">
        <v>43741</v>
      </c>
      <c r="C1084" t="s">
        <v>3065</v>
      </c>
      <c r="D1084" t="s">
        <v>171</v>
      </c>
      <c r="E1084">
        <v>1</v>
      </c>
      <c r="F1084" t="str">
        <f>_xlfn.XLOOKUP(orders!C1084,customers!A1084:A3204,customers!B1084:B3204,,0)</f>
        <v>Tony Molinari</v>
      </c>
      <c r="G1084" t="str">
        <v>Consumer</v>
      </c>
      <c r="H1084" t="str">
        <v>San Francisco</v>
      </c>
      <c r="I1084" t="str">
        <v>California</v>
      </c>
      <c r="J1084" t="str">
        <v>West</v>
      </c>
      <c r="K1084" t="str">
        <f>INDEX(products!$A$1:$G$2122,MATCH(orders!$D1084,products!$A$1:$A$2122,0),MATCH(orders!K$1,products!$A$1:$G$1,0))</f>
        <v>Tab</v>
      </c>
      <c r="L1084" s="3">
        <f>INDEX(products!$A$1:$G$2122,MATCH(orders!$D1084,products!$A$1:$A$2122,0),MATCH(orders!L$1,products!$A$1:$G$1,0))</f>
        <v>262.51</v>
      </c>
      <c r="M1084">
        <f>INDEX(products!$A$1:$G$2122,MATCH(orders!$D1084,products!$A$1:$A$2122,0),MATCH(orders!M$1,products!$A$1:$G$1,0))</f>
        <v>0</v>
      </c>
      <c r="N1084" s="3">
        <f t="shared" si="32"/>
        <v>262.51</v>
      </c>
      <c r="O1084" t="str">
        <f t="shared" si="33"/>
        <v>Tables</v>
      </c>
    </row>
    <row r="1085" spans="1:15" x14ac:dyDescent="0.55000000000000004">
      <c r="A1085" t="s">
        <v>3067</v>
      </c>
      <c r="B1085" s="2">
        <v>43501</v>
      </c>
      <c r="C1085" t="s">
        <v>2615</v>
      </c>
      <c r="D1085" t="s">
        <v>1058</v>
      </c>
      <c r="E1085">
        <v>3</v>
      </c>
      <c r="F1085" t="str">
        <f>_xlfn.XLOOKUP(orders!C1085,customers!A1085:A3205,customers!B1085:B3205,,0)</f>
        <v>Duane Noonan</v>
      </c>
      <c r="G1085" t="str">
        <v>Consumer</v>
      </c>
      <c r="H1085" t="str">
        <v>San Francisco</v>
      </c>
      <c r="I1085" t="str">
        <v>California</v>
      </c>
      <c r="J1085" t="str">
        <v>West</v>
      </c>
      <c r="K1085" t="str">
        <f>INDEX(products!$A$1:$G$2122,MATCH(orders!$D1085,products!$A$1:$A$2122,0),MATCH(orders!K$1,products!$A$1:$G$1,0))</f>
        <v>Fur</v>
      </c>
      <c r="L1085" s="3">
        <f>INDEX(products!$A$1:$G$2122,MATCH(orders!$D1085,products!$A$1:$A$2122,0),MATCH(orders!L$1,products!$A$1:$G$1,0))</f>
        <v>54.74</v>
      </c>
      <c r="M1085">
        <f>INDEX(products!$A$1:$G$2122,MATCH(orders!$D1085,products!$A$1:$A$2122,0),MATCH(orders!M$1,products!$A$1:$G$1,0))</f>
        <v>0</v>
      </c>
      <c r="N1085" s="3">
        <f t="shared" si="32"/>
        <v>164.22</v>
      </c>
      <c r="O1085" t="str">
        <f t="shared" si="33"/>
        <v>Furnishings</v>
      </c>
    </row>
    <row r="1086" spans="1:15" x14ac:dyDescent="0.55000000000000004">
      <c r="A1086" t="s">
        <v>3067</v>
      </c>
      <c r="B1086" s="2">
        <v>44074</v>
      </c>
      <c r="C1086" t="s">
        <v>2615</v>
      </c>
      <c r="D1086" t="s">
        <v>515</v>
      </c>
      <c r="E1086">
        <v>3</v>
      </c>
      <c r="F1086" t="str">
        <f>_xlfn.XLOOKUP(orders!C1086,customers!A1086:A3206,customers!B1086:B3206,,0)</f>
        <v>Duane Noonan</v>
      </c>
      <c r="G1086" t="str">
        <v>Consumer</v>
      </c>
      <c r="H1086" t="str">
        <v>San Francisco</v>
      </c>
      <c r="I1086" t="str">
        <v>California</v>
      </c>
      <c r="J1086" t="str">
        <v>West</v>
      </c>
      <c r="K1086" t="str">
        <f>INDEX(products!$A$1:$G$2122,MATCH(orders!$D1086,products!$A$1:$A$2122,0),MATCH(orders!K$1,products!$A$1:$G$1,0))</f>
        <v>BkCs</v>
      </c>
      <c r="L1086" s="3">
        <f>INDEX(products!$A$1:$G$2122,MATCH(orders!$D1086,products!$A$1:$A$2122,0),MATCH(orders!L$1,products!$A$1:$G$1,0))</f>
        <v>120.97999999999999</v>
      </c>
      <c r="M1086">
        <f>INDEX(products!$A$1:$G$2122,MATCH(orders!$D1086,products!$A$1:$A$2122,0),MATCH(orders!M$1,products!$A$1:$G$1,0))</f>
        <v>0.15</v>
      </c>
      <c r="N1086" s="3">
        <f t="shared" si="32"/>
        <v>308.49899999999997</v>
      </c>
      <c r="O1086" t="str">
        <f t="shared" si="33"/>
        <v>Book Cases</v>
      </c>
    </row>
    <row r="1087" spans="1:15" x14ac:dyDescent="0.55000000000000004">
      <c r="A1087" t="s">
        <v>3068</v>
      </c>
      <c r="B1087" s="2">
        <v>44209</v>
      </c>
      <c r="C1087" t="s">
        <v>1829</v>
      </c>
      <c r="D1087" t="s">
        <v>3069</v>
      </c>
      <c r="E1087">
        <v>2</v>
      </c>
      <c r="F1087" t="str">
        <f>_xlfn.XLOOKUP(orders!C1087,customers!A1087:A3207,customers!B1087:B3207,,0)</f>
        <v>Barry Franzšsisch</v>
      </c>
      <c r="G1087" t="str">
        <v>Corporate</v>
      </c>
      <c r="H1087" t="str">
        <v>Aurora</v>
      </c>
      <c r="I1087" t="str">
        <v>Illinois</v>
      </c>
      <c r="J1087" t="str">
        <v>Central</v>
      </c>
      <c r="K1087" t="str">
        <f>INDEX(products!$A$1:$G$2122,MATCH(orders!$D1087,products!$A$1:$A$2122,0),MATCH(orders!K$1,products!$A$1:$G$1,0))</f>
        <v>Tab</v>
      </c>
      <c r="L1087" s="3">
        <f>INDEX(products!$A$1:$G$2122,MATCH(orders!$D1087,products!$A$1:$A$2122,0),MATCH(orders!L$1,products!$A$1:$G$1,0))</f>
        <v>85.289999999999992</v>
      </c>
      <c r="M1087">
        <f>INDEX(products!$A$1:$G$2122,MATCH(orders!$D1087,products!$A$1:$A$2122,0),MATCH(orders!M$1,products!$A$1:$G$1,0))</f>
        <v>0.2</v>
      </c>
      <c r="N1087" s="3">
        <f t="shared" si="32"/>
        <v>136.464</v>
      </c>
      <c r="O1087" t="str">
        <f t="shared" si="33"/>
        <v>Tables</v>
      </c>
    </row>
    <row r="1088" spans="1:15" x14ac:dyDescent="0.55000000000000004">
      <c r="A1088" t="s">
        <v>3071</v>
      </c>
      <c r="B1088" s="2">
        <v>44277</v>
      </c>
      <c r="C1088" t="s">
        <v>3072</v>
      </c>
      <c r="D1088" t="s">
        <v>563</v>
      </c>
      <c r="E1088">
        <v>2</v>
      </c>
      <c r="F1088" t="str">
        <f>_xlfn.XLOOKUP(orders!C1088,customers!A1088:A3208,customers!B1088:B3208,,0)</f>
        <v>Alan Haines</v>
      </c>
      <c r="G1088" t="str">
        <v>Corporate</v>
      </c>
      <c r="H1088" t="str">
        <v>Bethlehem</v>
      </c>
      <c r="I1088" t="str">
        <v>Pennsylvania</v>
      </c>
      <c r="J1088" t="str">
        <v>East</v>
      </c>
      <c r="K1088" t="str">
        <f>INDEX(products!$A$1:$G$2122,MATCH(orders!$D1088,products!$A$1:$A$2122,0),MATCH(orders!K$1,products!$A$1:$G$1,0))</f>
        <v>Cha</v>
      </c>
      <c r="L1088" s="3">
        <f>INDEX(products!$A$1:$G$2122,MATCH(orders!$D1088,products!$A$1:$A$2122,0),MATCH(orders!L$1,products!$A$1:$G$1,0))</f>
        <v>70.98</v>
      </c>
      <c r="M1088">
        <f>INDEX(products!$A$1:$G$2122,MATCH(orders!$D1088,products!$A$1:$A$2122,0),MATCH(orders!M$1,products!$A$1:$G$1,0))</f>
        <v>0</v>
      </c>
      <c r="N1088" s="3">
        <f t="shared" si="32"/>
        <v>141.96</v>
      </c>
      <c r="O1088" t="str">
        <f t="shared" si="33"/>
        <v>Chairs</v>
      </c>
    </row>
    <row r="1089" spans="1:15" x14ac:dyDescent="0.55000000000000004">
      <c r="A1089" t="s">
        <v>3071</v>
      </c>
      <c r="B1089" s="2">
        <v>43847</v>
      </c>
      <c r="C1089" t="s">
        <v>3072</v>
      </c>
      <c r="D1089" t="s">
        <v>2254</v>
      </c>
      <c r="E1089">
        <v>2</v>
      </c>
      <c r="F1089" t="str">
        <f>_xlfn.XLOOKUP(orders!C1089,customers!A1089:A3209,customers!B1089:B3209,,0)</f>
        <v>Alan Haines</v>
      </c>
      <c r="G1089" t="str">
        <v>Corporate</v>
      </c>
      <c r="H1089" t="str">
        <v>Bethlehem</v>
      </c>
      <c r="I1089" t="str">
        <v>Pennsylvania</v>
      </c>
      <c r="J1089" t="str">
        <v>East</v>
      </c>
      <c r="K1089" t="str">
        <f>INDEX(products!$A$1:$G$2122,MATCH(orders!$D1089,products!$A$1:$A$2122,0),MATCH(orders!K$1,products!$A$1:$G$1,0))</f>
        <v>Fur</v>
      </c>
      <c r="L1089" s="3">
        <f>INDEX(products!$A$1:$G$2122,MATCH(orders!$D1089,products!$A$1:$A$2122,0),MATCH(orders!L$1,products!$A$1:$G$1,0))</f>
        <v>20.98</v>
      </c>
      <c r="M1089">
        <f>INDEX(products!$A$1:$G$2122,MATCH(orders!$D1089,products!$A$1:$A$2122,0),MATCH(orders!M$1,products!$A$1:$G$1,0))</f>
        <v>0</v>
      </c>
      <c r="N1089" s="3">
        <f t="shared" si="32"/>
        <v>41.96</v>
      </c>
      <c r="O1089" t="str">
        <f t="shared" si="33"/>
        <v>Furnishings</v>
      </c>
    </row>
    <row r="1090" spans="1:15" x14ac:dyDescent="0.55000000000000004">
      <c r="A1090" t="s">
        <v>3075</v>
      </c>
      <c r="B1090" s="2">
        <v>43648</v>
      </c>
      <c r="C1090" t="s">
        <v>1197</v>
      </c>
      <c r="D1090" t="s">
        <v>895</v>
      </c>
      <c r="E1090">
        <v>1</v>
      </c>
      <c r="F1090" t="str">
        <f>_xlfn.XLOOKUP(orders!C1090,customers!A1090:A3210,customers!B1090:B3210,,0)</f>
        <v>Sam Zeldin</v>
      </c>
      <c r="G1090" t="str">
        <v>Home Office</v>
      </c>
      <c r="H1090" t="str">
        <v>Pico Rivera</v>
      </c>
      <c r="I1090" t="str">
        <v>California</v>
      </c>
      <c r="J1090" t="str">
        <v>West</v>
      </c>
      <c r="K1090" t="str">
        <f>INDEX(products!$A$1:$G$2122,MATCH(orders!$D1090,products!$A$1:$A$2122,0),MATCH(orders!K$1,products!$A$1:$G$1,0))</f>
        <v>Tab</v>
      </c>
      <c r="L1090" s="3">
        <f>INDEX(products!$A$1:$G$2122,MATCH(orders!$D1090,products!$A$1:$A$2122,0),MATCH(orders!L$1,products!$A$1:$G$1,0))</f>
        <v>286.85000000000002</v>
      </c>
      <c r="M1090">
        <f>INDEX(products!$A$1:$G$2122,MATCH(orders!$D1090,products!$A$1:$A$2122,0),MATCH(orders!M$1,products!$A$1:$G$1,0))</f>
        <v>0.4</v>
      </c>
      <c r="N1090" s="3">
        <f t="shared" si="32"/>
        <v>172.11</v>
      </c>
      <c r="O1090" t="str">
        <f t="shared" si="33"/>
        <v>Tables</v>
      </c>
    </row>
    <row r="1091" spans="1:15" x14ac:dyDescent="0.55000000000000004">
      <c r="A1091" t="s">
        <v>3076</v>
      </c>
      <c r="B1091" s="2">
        <v>44704</v>
      </c>
      <c r="C1091" t="s">
        <v>660</v>
      </c>
      <c r="D1091" t="s">
        <v>129</v>
      </c>
      <c r="E1091">
        <v>4</v>
      </c>
      <c r="F1091" t="str">
        <f>_xlfn.XLOOKUP(orders!C1091,customers!A1091:A3211,customers!B1091:B3211,,0)</f>
        <v>Cassandra Brandow</v>
      </c>
      <c r="G1091" t="str">
        <v>Consumer</v>
      </c>
      <c r="H1091" t="str">
        <v>Arlington</v>
      </c>
      <c r="I1091" t="str">
        <v>Texas</v>
      </c>
      <c r="J1091" t="str">
        <v>Central</v>
      </c>
      <c r="K1091" t="str">
        <f>INDEX(products!$A$1:$G$2122,MATCH(orders!$D1091,products!$A$1:$A$2122,0),MATCH(orders!K$1,products!$A$1:$G$1,0))</f>
        <v>Fur</v>
      </c>
      <c r="L1091" s="3">
        <f>INDEX(products!$A$1:$G$2122,MATCH(orders!$D1091,products!$A$1:$A$2122,0),MATCH(orders!L$1,products!$A$1:$G$1,0))</f>
        <v>8.09</v>
      </c>
      <c r="M1091">
        <f>INDEX(products!$A$1:$G$2122,MATCH(orders!$D1091,products!$A$1:$A$2122,0),MATCH(orders!M$1,products!$A$1:$G$1,0))</f>
        <v>0.6</v>
      </c>
      <c r="N1091" s="3">
        <f t="shared" ref="N1091:N1154" si="34">(L1091*E1091)*(1-M1091)</f>
        <v>12.944000000000001</v>
      </c>
      <c r="O1091" t="str">
        <f t="shared" ref="O1091:O1154" si="35">IF(K1091="BkCs","Book Cases",IF(K1091="Cha","Chairs",IF(K1091="Tab","Tables",IF(K1091="Fur","Furnishings"))))</f>
        <v>Furnishings</v>
      </c>
    </row>
    <row r="1092" spans="1:15" x14ac:dyDescent="0.55000000000000004">
      <c r="A1092" t="s">
        <v>3077</v>
      </c>
      <c r="B1092" s="2">
        <v>44726</v>
      </c>
      <c r="C1092" t="s">
        <v>2669</v>
      </c>
      <c r="D1092" t="s">
        <v>46</v>
      </c>
      <c r="E1092">
        <v>4</v>
      </c>
      <c r="F1092" t="str">
        <f>_xlfn.XLOOKUP(orders!C1092,customers!A1092:A3212,customers!B1092:B3212,,0)</f>
        <v>Jack O'Briant</v>
      </c>
      <c r="G1092" t="str">
        <v>Corporate</v>
      </c>
      <c r="H1092" t="str">
        <v>San Francisco</v>
      </c>
      <c r="I1092" t="str">
        <v>California</v>
      </c>
      <c r="J1092" t="str">
        <v>West</v>
      </c>
      <c r="K1092" t="str">
        <f>INDEX(products!$A$1:$G$2122,MATCH(orders!$D1092,products!$A$1:$A$2122,0),MATCH(orders!K$1,products!$A$1:$G$1,0))</f>
        <v>Fur</v>
      </c>
      <c r="L1092" s="3">
        <f>INDEX(products!$A$1:$G$2122,MATCH(orders!$D1092,products!$A$1:$A$2122,0),MATCH(orders!L$1,products!$A$1:$G$1,0))</f>
        <v>6.9799999999999995</v>
      </c>
      <c r="M1092">
        <f>INDEX(products!$A$1:$G$2122,MATCH(orders!$D1092,products!$A$1:$A$2122,0),MATCH(orders!M$1,products!$A$1:$G$1,0))</f>
        <v>0</v>
      </c>
      <c r="N1092" s="3">
        <f t="shared" si="34"/>
        <v>27.919999999999998</v>
      </c>
      <c r="O1092" t="str">
        <f t="shared" si="35"/>
        <v>Furnishings</v>
      </c>
    </row>
    <row r="1093" spans="1:15" x14ac:dyDescent="0.55000000000000004">
      <c r="A1093" t="s">
        <v>3077</v>
      </c>
      <c r="B1093" s="2">
        <v>44397</v>
      </c>
      <c r="C1093" t="s">
        <v>2669</v>
      </c>
      <c r="D1093" t="s">
        <v>880</v>
      </c>
      <c r="E1093">
        <v>7</v>
      </c>
      <c r="F1093" t="str">
        <f>_xlfn.XLOOKUP(orders!C1093,customers!A1093:A3213,customers!B1093:B3213,,0)</f>
        <v>Jack O'Briant</v>
      </c>
      <c r="G1093" t="str">
        <v>Corporate</v>
      </c>
      <c r="H1093" t="str">
        <v>San Francisco</v>
      </c>
      <c r="I1093" t="str">
        <v>California</v>
      </c>
      <c r="J1093" t="str">
        <v>West</v>
      </c>
      <c r="K1093" t="str">
        <f>INDEX(products!$A$1:$G$2122,MATCH(orders!$D1093,products!$A$1:$A$2122,0),MATCH(orders!K$1,products!$A$1:$G$1,0))</f>
        <v>Tab</v>
      </c>
      <c r="L1093" s="3">
        <f>INDEX(products!$A$1:$G$2122,MATCH(orders!$D1093,products!$A$1:$A$2122,0),MATCH(orders!L$1,products!$A$1:$G$1,0))</f>
        <v>71.37</v>
      </c>
      <c r="M1093">
        <f>INDEX(products!$A$1:$G$2122,MATCH(orders!$D1093,products!$A$1:$A$2122,0),MATCH(orders!M$1,products!$A$1:$G$1,0))</f>
        <v>0.3</v>
      </c>
      <c r="N1093" s="3">
        <f t="shared" si="34"/>
        <v>349.71300000000002</v>
      </c>
      <c r="O1093" t="str">
        <f t="shared" si="35"/>
        <v>Tables</v>
      </c>
    </row>
    <row r="1094" spans="1:15" x14ac:dyDescent="0.55000000000000004">
      <c r="A1094" t="s">
        <v>3078</v>
      </c>
      <c r="B1094" s="2">
        <v>44715</v>
      </c>
      <c r="C1094" t="s">
        <v>2890</v>
      </c>
      <c r="D1094" t="s">
        <v>553</v>
      </c>
      <c r="E1094">
        <v>3</v>
      </c>
      <c r="F1094" t="str">
        <f>_xlfn.XLOOKUP(orders!C1094,customers!A1094:A3214,customers!B1094:B3214,,0)</f>
        <v>Stewart Visinsky</v>
      </c>
      <c r="G1094" t="str">
        <v>Consumer</v>
      </c>
      <c r="H1094" t="str">
        <v>Philadelphia</v>
      </c>
      <c r="I1094" t="str">
        <v>Pennsylvania</v>
      </c>
      <c r="J1094" t="str">
        <v>East</v>
      </c>
      <c r="K1094" t="str">
        <f>INDEX(products!$A$1:$G$2122,MATCH(orders!$D1094,products!$A$1:$A$2122,0),MATCH(orders!K$1,products!$A$1:$G$1,0))</f>
        <v>Cha</v>
      </c>
      <c r="L1094" s="3">
        <f>INDEX(products!$A$1:$G$2122,MATCH(orders!$D1094,products!$A$1:$A$2122,0),MATCH(orders!L$1,products!$A$1:$G$1,0))</f>
        <v>238.4</v>
      </c>
      <c r="M1094">
        <f>INDEX(products!$A$1:$G$2122,MATCH(orders!$D1094,products!$A$1:$A$2122,0),MATCH(orders!M$1,products!$A$1:$G$1,0))</f>
        <v>0.2</v>
      </c>
      <c r="N1094" s="3">
        <f t="shared" si="34"/>
        <v>572.16000000000008</v>
      </c>
      <c r="O1094" t="str">
        <f t="shared" si="35"/>
        <v>Chairs</v>
      </c>
    </row>
    <row r="1095" spans="1:15" x14ac:dyDescent="0.55000000000000004">
      <c r="A1095" t="s">
        <v>3080</v>
      </c>
      <c r="B1095" s="2">
        <v>43977</v>
      </c>
      <c r="C1095" t="s">
        <v>1793</v>
      </c>
      <c r="D1095" t="s">
        <v>231</v>
      </c>
      <c r="E1095">
        <v>6</v>
      </c>
      <c r="F1095" t="str">
        <f>_xlfn.XLOOKUP(orders!C1095,customers!A1095:A3215,customers!B1095:B3215,,0)</f>
        <v>Becky Castell</v>
      </c>
      <c r="G1095" t="str">
        <v>Home Office</v>
      </c>
      <c r="H1095" t="str">
        <v>Peoria</v>
      </c>
      <c r="I1095" t="str">
        <v>Arizona</v>
      </c>
      <c r="J1095" t="str">
        <v>West</v>
      </c>
      <c r="K1095" t="str">
        <f>INDEX(products!$A$1:$G$2122,MATCH(orders!$D1095,products!$A$1:$A$2122,0),MATCH(orders!K$1,products!$A$1:$G$1,0))</f>
        <v>Cha</v>
      </c>
      <c r="L1095" s="3">
        <f>INDEX(products!$A$1:$G$2122,MATCH(orders!$D1095,products!$A$1:$A$2122,0),MATCH(orders!L$1,products!$A$1:$G$1,0))</f>
        <v>80.98</v>
      </c>
      <c r="M1095">
        <f>INDEX(products!$A$1:$G$2122,MATCH(orders!$D1095,products!$A$1:$A$2122,0),MATCH(orders!M$1,products!$A$1:$G$1,0))</f>
        <v>0.3</v>
      </c>
      <c r="N1095" s="3">
        <f t="shared" si="34"/>
        <v>340.11599999999999</v>
      </c>
      <c r="O1095" t="str">
        <f t="shared" si="35"/>
        <v>Chairs</v>
      </c>
    </row>
    <row r="1096" spans="1:15" x14ac:dyDescent="0.55000000000000004">
      <c r="A1096" t="s">
        <v>3081</v>
      </c>
      <c r="B1096" s="2">
        <v>43672</v>
      </c>
      <c r="C1096" t="s">
        <v>2590</v>
      </c>
      <c r="D1096" t="s">
        <v>94</v>
      </c>
      <c r="E1096">
        <v>2</v>
      </c>
      <c r="F1096" t="str">
        <f>_xlfn.XLOOKUP(orders!C1096,customers!A1096:A3216,customers!B1096:B3216,,0)</f>
        <v>Sung Pak</v>
      </c>
      <c r="G1096" t="str">
        <v>Corporate</v>
      </c>
      <c r="H1096" t="str">
        <v>Los Angeles</v>
      </c>
      <c r="I1096" t="str">
        <v>California</v>
      </c>
      <c r="J1096" t="str">
        <v>West</v>
      </c>
      <c r="K1096" t="str">
        <f>INDEX(products!$A$1:$G$2122,MATCH(orders!$D1096,products!$A$1:$A$2122,0),MATCH(orders!K$1,products!$A$1:$G$1,0))</f>
        <v>Fur</v>
      </c>
      <c r="L1096" s="3">
        <f>INDEX(products!$A$1:$G$2122,MATCH(orders!$D1096,products!$A$1:$A$2122,0),MATCH(orders!L$1,products!$A$1:$G$1,0))</f>
        <v>3.08</v>
      </c>
      <c r="M1096">
        <f>INDEX(products!$A$1:$G$2122,MATCH(orders!$D1096,products!$A$1:$A$2122,0),MATCH(orders!M$1,products!$A$1:$G$1,0))</f>
        <v>0</v>
      </c>
      <c r="N1096" s="3">
        <f t="shared" si="34"/>
        <v>6.16</v>
      </c>
      <c r="O1096" t="str">
        <f t="shared" si="35"/>
        <v>Furnishings</v>
      </c>
    </row>
    <row r="1097" spans="1:15" x14ac:dyDescent="0.55000000000000004">
      <c r="A1097" t="s">
        <v>3082</v>
      </c>
      <c r="B1097" s="2">
        <v>44126</v>
      </c>
      <c r="C1097" t="s">
        <v>2159</v>
      </c>
      <c r="D1097" t="s">
        <v>1109</v>
      </c>
      <c r="E1097">
        <v>3</v>
      </c>
      <c r="F1097" t="str">
        <f>_xlfn.XLOOKUP(orders!C1097,customers!A1097:A3217,customers!B1097:B3217,,0)</f>
        <v>Lisa Hazard</v>
      </c>
      <c r="G1097" t="str">
        <v>Consumer</v>
      </c>
      <c r="H1097" t="str">
        <v>San Francisco</v>
      </c>
      <c r="I1097" t="str">
        <v>California</v>
      </c>
      <c r="J1097" t="str">
        <v>West</v>
      </c>
      <c r="K1097" t="str">
        <f>INDEX(products!$A$1:$G$2122,MATCH(orders!$D1097,products!$A$1:$A$2122,0),MATCH(orders!K$1,products!$A$1:$G$1,0))</f>
        <v>BkCs</v>
      </c>
      <c r="L1097" s="3">
        <f>INDEX(products!$A$1:$G$2122,MATCH(orders!$D1097,products!$A$1:$A$2122,0),MATCH(orders!L$1,products!$A$1:$G$1,0))</f>
        <v>99.990000000000009</v>
      </c>
      <c r="M1097">
        <f>INDEX(products!$A$1:$G$2122,MATCH(orders!$D1097,products!$A$1:$A$2122,0),MATCH(orders!M$1,products!$A$1:$G$1,0))</f>
        <v>0.15</v>
      </c>
      <c r="N1097" s="3">
        <f t="shared" si="34"/>
        <v>254.97450000000001</v>
      </c>
      <c r="O1097" t="str">
        <f t="shared" si="35"/>
        <v>Book Cases</v>
      </c>
    </row>
    <row r="1098" spans="1:15" x14ac:dyDescent="0.55000000000000004">
      <c r="A1098" t="s">
        <v>3083</v>
      </c>
      <c r="B1098" s="2">
        <v>44189</v>
      </c>
      <c r="C1098" t="s">
        <v>1188</v>
      </c>
      <c r="D1098" t="s">
        <v>223</v>
      </c>
      <c r="E1098">
        <v>5</v>
      </c>
      <c r="F1098" t="str">
        <f>_xlfn.XLOOKUP(orders!C1098,customers!A1098:A3218,customers!B1098:B3218,,0)</f>
        <v>Kean Takahito</v>
      </c>
      <c r="G1098" t="str">
        <v>Consumer</v>
      </c>
      <c r="H1098" t="str">
        <v>Los Angeles</v>
      </c>
      <c r="I1098" t="str">
        <v>California</v>
      </c>
      <c r="J1098" t="str">
        <v>West</v>
      </c>
      <c r="K1098" t="str">
        <f>INDEX(products!$A$1:$G$2122,MATCH(orders!$D1098,products!$A$1:$A$2122,0),MATCH(orders!K$1,products!$A$1:$G$1,0))</f>
        <v>Cha</v>
      </c>
      <c r="L1098" s="3">
        <f>INDEX(products!$A$1:$G$2122,MATCH(orders!$D1098,products!$A$1:$A$2122,0),MATCH(orders!L$1,products!$A$1:$G$1,0))</f>
        <v>276.20000000000005</v>
      </c>
      <c r="M1098">
        <f>INDEX(products!$A$1:$G$2122,MATCH(orders!$D1098,products!$A$1:$A$2122,0),MATCH(orders!M$1,products!$A$1:$G$1,0))</f>
        <v>0.3</v>
      </c>
      <c r="N1098" s="3">
        <f t="shared" si="34"/>
        <v>966.7</v>
      </c>
      <c r="O1098" t="str">
        <f t="shared" si="35"/>
        <v>Chairs</v>
      </c>
    </row>
    <row r="1099" spans="1:15" x14ac:dyDescent="0.55000000000000004">
      <c r="A1099" t="s">
        <v>3084</v>
      </c>
      <c r="B1099" s="2">
        <v>43714</v>
      </c>
      <c r="C1099" t="s">
        <v>1345</v>
      </c>
      <c r="D1099" t="s">
        <v>1035</v>
      </c>
      <c r="E1099">
        <v>1</v>
      </c>
      <c r="F1099" t="str">
        <f>_xlfn.XLOOKUP(orders!C1099,customers!A1099:A3219,customers!B1099:B3219,,0)</f>
        <v>Mick Crebagga</v>
      </c>
      <c r="G1099" t="str">
        <v>Consumer</v>
      </c>
      <c r="H1099" t="str">
        <v>El Paso</v>
      </c>
      <c r="I1099" t="str">
        <v>Texas</v>
      </c>
      <c r="J1099" t="str">
        <v>Central</v>
      </c>
      <c r="K1099" t="str">
        <f>INDEX(products!$A$1:$G$2122,MATCH(orders!$D1099,products!$A$1:$A$2122,0),MATCH(orders!K$1,products!$A$1:$G$1,0))</f>
        <v>Tab</v>
      </c>
      <c r="L1099" s="3">
        <f>INDEX(products!$A$1:$G$2122,MATCH(orders!$D1099,products!$A$1:$A$2122,0),MATCH(orders!L$1,products!$A$1:$G$1,0))</f>
        <v>85.98</v>
      </c>
      <c r="M1099">
        <f>INDEX(products!$A$1:$G$2122,MATCH(orders!$D1099,products!$A$1:$A$2122,0),MATCH(orders!M$1,products!$A$1:$G$1,0))</f>
        <v>0</v>
      </c>
      <c r="N1099" s="3">
        <f t="shared" si="34"/>
        <v>85.98</v>
      </c>
      <c r="O1099" t="str">
        <f t="shared" si="35"/>
        <v>Tables</v>
      </c>
    </row>
    <row r="1100" spans="1:15" x14ac:dyDescent="0.55000000000000004">
      <c r="A1100" t="s">
        <v>3085</v>
      </c>
      <c r="B1100" s="2">
        <v>43563</v>
      </c>
      <c r="C1100" t="s">
        <v>3065</v>
      </c>
      <c r="D1100" t="s">
        <v>1177</v>
      </c>
      <c r="E1100">
        <v>1</v>
      </c>
      <c r="F1100" t="str">
        <f>_xlfn.XLOOKUP(orders!C1100,customers!A1100:A3220,customers!B1100:B3220,,0)</f>
        <v>Tony Molinari</v>
      </c>
      <c r="G1100" t="str">
        <v>Consumer</v>
      </c>
      <c r="H1100" t="str">
        <v>San Francisco</v>
      </c>
      <c r="I1100" t="str">
        <v>California</v>
      </c>
      <c r="J1100" t="str">
        <v>West</v>
      </c>
      <c r="K1100" t="str">
        <f>INDEX(products!$A$1:$G$2122,MATCH(orders!$D1100,products!$A$1:$A$2122,0),MATCH(orders!K$1,products!$A$1:$G$1,0))</f>
        <v>Fur</v>
      </c>
      <c r="L1100" s="3">
        <f>INDEX(products!$A$1:$G$2122,MATCH(orders!$D1100,products!$A$1:$A$2122,0),MATCH(orders!L$1,products!$A$1:$G$1,0))</f>
        <v>14.89</v>
      </c>
      <c r="M1100">
        <f>INDEX(products!$A$1:$G$2122,MATCH(orders!$D1100,products!$A$1:$A$2122,0),MATCH(orders!M$1,products!$A$1:$G$1,0))</f>
        <v>0</v>
      </c>
      <c r="N1100" s="3">
        <f t="shared" si="34"/>
        <v>14.89</v>
      </c>
      <c r="O1100" t="str">
        <f t="shared" si="35"/>
        <v>Furnishings</v>
      </c>
    </row>
    <row r="1101" spans="1:15" x14ac:dyDescent="0.55000000000000004">
      <c r="A1101" t="s">
        <v>3086</v>
      </c>
      <c r="B1101" s="2">
        <v>44587</v>
      </c>
      <c r="C1101" t="s">
        <v>2549</v>
      </c>
      <c r="D1101" t="s">
        <v>1856</v>
      </c>
      <c r="E1101">
        <v>10</v>
      </c>
      <c r="F1101" t="str">
        <f>_xlfn.XLOOKUP(orders!C1101,customers!A1101:A3221,customers!B1101:B3221,,0)</f>
        <v>Anna HŠberlin</v>
      </c>
      <c r="G1101" t="str">
        <v>Corporate</v>
      </c>
      <c r="H1101" t="str">
        <v>Plantation</v>
      </c>
      <c r="I1101" t="str">
        <v>Florida</v>
      </c>
      <c r="J1101" t="str">
        <v>South</v>
      </c>
      <c r="K1101" t="str">
        <f>INDEX(products!$A$1:$G$2122,MATCH(orders!$D1101,products!$A$1:$A$2122,0),MATCH(orders!K$1,products!$A$1:$G$1,0))</f>
        <v>Tab</v>
      </c>
      <c r="L1101" s="3">
        <f>INDEX(products!$A$1:$G$2122,MATCH(orders!$D1101,products!$A$1:$A$2122,0),MATCH(orders!L$1,products!$A$1:$G$1,0))</f>
        <v>227.55</v>
      </c>
      <c r="M1101">
        <f>INDEX(products!$A$1:$G$2122,MATCH(orders!$D1101,products!$A$1:$A$2122,0),MATCH(orders!M$1,products!$A$1:$G$1,0))</f>
        <v>0.4</v>
      </c>
      <c r="N1101" s="3">
        <f t="shared" si="34"/>
        <v>1365.3</v>
      </c>
      <c r="O1101" t="str">
        <f t="shared" si="35"/>
        <v>Tables</v>
      </c>
    </row>
    <row r="1102" spans="1:15" x14ac:dyDescent="0.55000000000000004">
      <c r="A1102" t="s">
        <v>3087</v>
      </c>
      <c r="B1102" s="2">
        <v>43797</v>
      </c>
      <c r="C1102" t="s">
        <v>3088</v>
      </c>
      <c r="D1102" t="s">
        <v>1981</v>
      </c>
      <c r="E1102">
        <v>2</v>
      </c>
      <c r="F1102" t="str">
        <f>_xlfn.XLOOKUP(orders!C1102,customers!A1102:A3222,customers!B1102:B3222,,0)</f>
        <v>Alan Barnes</v>
      </c>
      <c r="G1102" t="str">
        <v>Consumer</v>
      </c>
      <c r="H1102" t="str">
        <v>Decatur</v>
      </c>
      <c r="I1102" t="str">
        <v>Illinois</v>
      </c>
      <c r="J1102" t="str">
        <v>Central</v>
      </c>
      <c r="K1102" t="str">
        <f>INDEX(products!$A$1:$G$2122,MATCH(orders!$D1102,products!$A$1:$A$2122,0),MATCH(orders!K$1,products!$A$1:$G$1,0))</f>
        <v>Cha</v>
      </c>
      <c r="L1102" s="3">
        <f>INDEX(products!$A$1:$G$2122,MATCH(orders!$D1102,products!$A$1:$A$2122,0),MATCH(orders!L$1,products!$A$1:$G$1,0))</f>
        <v>26.64</v>
      </c>
      <c r="M1102">
        <f>INDEX(products!$A$1:$G$2122,MATCH(orders!$D1102,products!$A$1:$A$2122,0),MATCH(orders!M$1,products!$A$1:$G$1,0))</f>
        <v>0.2</v>
      </c>
      <c r="N1102" s="3">
        <f t="shared" si="34"/>
        <v>42.624000000000002</v>
      </c>
      <c r="O1102" t="str">
        <f t="shared" si="35"/>
        <v>Chairs</v>
      </c>
    </row>
    <row r="1103" spans="1:15" x14ac:dyDescent="0.55000000000000004">
      <c r="A1103" t="s">
        <v>3090</v>
      </c>
      <c r="B1103" s="2">
        <v>43667</v>
      </c>
      <c r="C1103" t="s">
        <v>497</v>
      </c>
      <c r="D1103" t="s">
        <v>2113</v>
      </c>
      <c r="E1103">
        <v>2</v>
      </c>
      <c r="F1103" t="str">
        <f>_xlfn.XLOOKUP(orders!C1103,customers!A1103:A3223,customers!B1103:B3223,,0)</f>
        <v>Joni Sundaresam</v>
      </c>
      <c r="G1103" t="str">
        <v>Home Office</v>
      </c>
      <c r="H1103" t="str">
        <v>Park Ridge</v>
      </c>
      <c r="I1103" t="str">
        <v>Illinois</v>
      </c>
      <c r="J1103" t="str">
        <v>Central</v>
      </c>
      <c r="K1103" t="str">
        <f>INDEX(products!$A$1:$G$2122,MATCH(orders!$D1103,products!$A$1:$A$2122,0),MATCH(orders!K$1,products!$A$1:$G$1,0))</f>
        <v>Fur</v>
      </c>
      <c r="L1103" s="3">
        <f>INDEX(products!$A$1:$G$2122,MATCH(orders!$D1103,products!$A$1:$A$2122,0),MATCH(orders!L$1,products!$A$1:$G$1,0))</f>
        <v>10.68</v>
      </c>
      <c r="M1103">
        <f>INDEX(products!$A$1:$G$2122,MATCH(orders!$D1103,products!$A$1:$A$2122,0),MATCH(orders!M$1,products!$A$1:$G$1,0))</f>
        <v>0.2</v>
      </c>
      <c r="N1103" s="3">
        <f t="shared" si="34"/>
        <v>17.088000000000001</v>
      </c>
      <c r="O1103" t="str">
        <f t="shared" si="35"/>
        <v>Furnishings</v>
      </c>
    </row>
    <row r="1104" spans="1:15" x14ac:dyDescent="0.55000000000000004">
      <c r="A1104" t="s">
        <v>3092</v>
      </c>
      <c r="B1104" s="2">
        <v>43667</v>
      </c>
      <c r="C1104" t="s">
        <v>771</v>
      </c>
      <c r="D1104" t="s">
        <v>152</v>
      </c>
      <c r="E1104">
        <v>5</v>
      </c>
      <c r="F1104" t="str">
        <f>_xlfn.XLOOKUP(orders!C1104,customers!A1104:A3224,customers!B1104:B3224,,0)</f>
        <v>Benjamin Venier</v>
      </c>
      <c r="G1104" t="str">
        <v>Corporate</v>
      </c>
      <c r="H1104" t="str">
        <v>Des Moines</v>
      </c>
      <c r="I1104" t="str">
        <v>Iowa</v>
      </c>
      <c r="J1104" t="str">
        <v>Central</v>
      </c>
      <c r="K1104" t="str">
        <f>INDEX(products!$A$1:$G$2122,MATCH(orders!$D1104,products!$A$1:$A$2122,0),MATCH(orders!K$1,products!$A$1:$G$1,0))</f>
        <v>Fur</v>
      </c>
      <c r="L1104" s="3">
        <f>INDEX(products!$A$1:$G$2122,MATCH(orders!$D1104,products!$A$1:$A$2122,0),MATCH(orders!L$1,products!$A$1:$G$1,0))</f>
        <v>13.790000000000001</v>
      </c>
      <c r="M1104">
        <f>INDEX(products!$A$1:$G$2122,MATCH(orders!$D1104,products!$A$1:$A$2122,0),MATCH(orders!M$1,products!$A$1:$G$1,0))</f>
        <v>0</v>
      </c>
      <c r="N1104" s="3">
        <f t="shared" si="34"/>
        <v>68.95</v>
      </c>
      <c r="O1104" t="str">
        <f t="shared" si="35"/>
        <v>Furnishings</v>
      </c>
    </row>
    <row r="1105" spans="1:15" x14ac:dyDescent="0.55000000000000004">
      <c r="A1105" t="s">
        <v>3093</v>
      </c>
      <c r="B1105" s="2">
        <v>44267</v>
      </c>
      <c r="C1105" t="s">
        <v>2544</v>
      </c>
      <c r="D1105" t="s">
        <v>1590</v>
      </c>
      <c r="E1105">
        <v>3</v>
      </c>
      <c r="F1105" t="str">
        <f>_xlfn.XLOOKUP(orders!C1105,customers!A1105:A3225,customers!B1105:B3225,,0)</f>
        <v>Nathan Cano</v>
      </c>
      <c r="G1105" t="str">
        <v>Consumer</v>
      </c>
      <c r="H1105" t="str">
        <v>Jacksonville</v>
      </c>
      <c r="I1105" t="str">
        <v>North Carolina</v>
      </c>
      <c r="J1105" t="str">
        <v>South</v>
      </c>
      <c r="K1105" t="str">
        <f>INDEX(products!$A$1:$G$2122,MATCH(orders!$D1105,products!$A$1:$A$2122,0),MATCH(orders!K$1,products!$A$1:$G$1,0))</f>
        <v>Cha</v>
      </c>
      <c r="L1105" s="3">
        <f>INDEX(products!$A$1:$G$2122,MATCH(orders!$D1105,products!$A$1:$A$2122,0),MATCH(orders!L$1,products!$A$1:$G$1,0))</f>
        <v>90.98</v>
      </c>
      <c r="M1105">
        <f>INDEX(products!$A$1:$G$2122,MATCH(orders!$D1105,products!$A$1:$A$2122,0),MATCH(orders!M$1,products!$A$1:$G$1,0))</f>
        <v>0</v>
      </c>
      <c r="N1105" s="3">
        <f t="shared" si="34"/>
        <v>272.94</v>
      </c>
      <c r="O1105" t="str">
        <f t="shared" si="35"/>
        <v>Chairs</v>
      </c>
    </row>
    <row r="1106" spans="1:15" x14ac:dyDescent="0.55000000000000004">
      <c r="A1106" t="s">
        <v>3094</v>
      </c>
      <c r="B1106" s="2">
        <v>44562</v>
      </c>
      <c r="C1106" t="s">
        <v>372</v>
      </c>
      <c r="D1106" t="s">
        <v>729</v>
      </c>
      <c r="E1106">
        <v>2</v>
      </c>
      <c r="F1106" t="str">
        <f>_xlfn.XLOOKUP(orders!C1106,customers!A1106:A3226,customers!B1106:B3226,,0)</f>
        <v>Don Jones</v>
      </c>
      <c r="G1106" t="str">
        <v>Corporate</v>
      </c>
      <c r="H1106" t="str">
        <v>Murfreesboro</v>
      </c>
      <c r="I1106" t="str">
        <v>Tennessee</v>
      </c>
      <c r="J1106" t="str">
        <v>South</v>
      </c>
      <c r="K1106" t="str">
        <f>INDEX(products!$A$1:$G$2122,MATCH(orders!$D1106,products!$A$1:$A$2122,0),MATCH(orders!K$1,products!$A$1:$G$1,0))</f>
        <v>Fur</v>
      </c>
      <c r="L1106" s="3">
        <f>INDEX(products!$A$1:$G$2122,MATCH(orders!$D1106,products!$A$1:$A$2122,0),MATCH(orders!L$1,products!$A$1:$G$1,0))</f>
        <v>32.479999999999997</v>
      </c>
      <c r="M1106">
        <f>INDEX(products!$A$1:$G$2122,MATCH(orders!$D1106,products!$A$1:$A$2122,0),MATCH(orders!M$1,products!$A$1:$G$1,0))</f>
        <v>0.2</v>
      </c>
      <c r="N1106" s="3">
        <f t="shared" si="34"/>
        <v>51.967999999999996</v>
      </c>
      <c r="O1106" t="str">
        <f t="shared" si="35"/>
        <v>Furnishings</v>
      </c>
    </row>
    <row r="1107" spans="1:15" x14ac:dyDescent="0.55000000000000004">
      <c r="A1107" t="s">
        <v>3095</v>
      </c>
      <c r="B1107" s="2">
        <v>43912</v>
      </c>
      <c r="C1107" t="s">
        <v>2021</v>
      </c>
      <c r="D1107" t="s">
        <v>976</v>
      </c>
      <c r="E1107">
        <v>9</v>
      </c>
      <c r="F1107" t="str">
        <f>_xlfn.XLOOKUP(orders!C1107,customers!A1107:A3227,customers!B1107:B3227,,0)</f>
        <v>Dan Lawera</v>
      </c>
      <c r="G1107" t="str">
        <v>Consumer</v>
      </c>
      <c r="H1107" t="str">
        <v>Hialeah</v>
      </c>
      <c r="I1107" t="str">
        <v>Florida</v>
      </c>
      <c r="J1107" t="str">
        <v>South</v>
      </c>
      <c r="K1107" t="str">
        <f>INDEX(products!$A$1:$G$2122,MATCH(orders!$D1107,products!$A$1:$A$2122,0),MATCH(orders!K$1,products!$A$1:$G$1,0))</f>
        <v>Cha</v>
      </c>
      <c r="L1107" s="3">
        <f>INDEX(products!$A$1:$G$2122,MATCH(orders!$D1107,products!$A$1:$A$2122,0),MATCH(orders!L$1,products!$A$1:$G$1,0))</f>
        <v>25.98</v>
      </c>
      <c r="M1107">
        <f>INDEX(products!$A$1:$G$2122,MATCH(orders!$D1107,products!$A$1:$A$2122,0),MATCH(orders!M$1,products!$A$1:$G$1,0))</f>
        <v>0.3</v>
      </c>
      <c r="N1107" s="3">
        <f t="shared" si="34"/>
        <v>163.67399999999998</v>
      </c>
      <c r="O1107" t="str">
        <f t="shared" si="35"/>
        <v>Chairs</v>
      </c>
    </row>
    <row r="1108" spans="1:15" x14ac:dyDescent="0.55000000000000004">
      <c r="A1108" t="s">
        <v>3096</v>
      </c>
      <c r="B1108" s="2">
        <v>44092</v>
      </c>
      <c r="C1108" t="s">
        <v>2404</v>
      </c>
      <c r="D1108" t="s">
        <v>1691</v>
      </c>
      <c r="E1108">
        <v>2</v>
      </c>
      <c r="F1108" t="str">
        <f>_xlfn.XLOOKUP(orders!C1108,customers!A1108:A3228,customers!B1108:B3228,,0)</f>
        <v>Dean percer</v>
      </c>
      <c r="G1108" t="str">
        <v>Home Office</v>
      </c>
      <c r="H1108" t="str">
        <v>Charlotte</v>
      </c>
      <c r="I1108" t="str">
        <v>North Carolina</v>
      </c>
      <c r="J1108" t="str">
        <v>South</v>
      </c>
      <c r="K1108" t="str">
        <f>INDEX(products!$A$1:$G$2122,MATCH(orders!$D1108,products!$A$1:$A$2122,0),MATCH(orders!K$1,products!$A$1:$G$1,0))</f>
        <v>Fur</v>
      </c>
      <c r="L1108" s="3">
        <f>INDEX(products!$A$1:$G$2122,MATCH(orders!$D1108,products!$A$1:$A$2122,0),MATCH(orders!L$1,products!$A$1:$G$1,0))</f>
        <v>7.38</v>
      </c>
      <c r="M1108">
        <f>INDEX(products!$A$1:$G$2122,MATCH(orders!$D1108,products!$A$1:$A$2122,0),MATCH(orders!M$1,products!$A$1:$G$1,0))</f>
        <v>0.6</v>
      </c>
      <c r="N1108" s="3">
        <f t="shared" si="34"/>
        <v>5.9039999999999999</v>
      </c>
      <c r="O1108" t="str">
        <f t="shared" si="35"/>
        <v>Furnishings</v>
      </c>
    </row>
    <row r="1109" spans="1:15" x14ac:dyDescent="0.55000000000000004">
      <c r="A1109" t="s">
        <v>3096</v>
      </c>
      <c r="B1109" s="2">
        <v>43468</v>
      </c>
      <c r="C1109" t="s">
        <v>2404</v>
      </c>
      <c r="D1109" t="s">
        <v>524</v>
      </c>
      <c r="E1109">
        <v>1</v>
      </c>
      <c r="F1109" t="str">
        <f>_xlfn.XLOOKUP(orders!C1109,customers!A1109:A3229,customers!B1109:B3229,,0)</f>
        <v>Dean percer</v>
      </c>
      <c r="G1109" t="str">
        <v>Home Office</v>
      </c>
      <c r="H1109" t="str">
        <v>Charlotte</v>
      </c>
      <c r="I1109" t="str">
        <v>North Carolina</v>
      </c>
      <c r="J1109" t="str">
        <v>South</v>
      </c>
      <c r="K1109" t="str">
        <f>INDEX(products!$A$1:$G$2122,MATCH(orders!$D1109,products!$A$1:$A$2122,0),MATCH(orders!K$1,products!$A$1:$G$1,0))</f>
        <v>Fur</v>
      </c>
      <c r="L1109" s="3">
        <f>INDEX(products!$A$1:$G$2122,MATCH(orders!$D1109,products!$A$1:$A$2122,0),MATCH(orders!L$1,products!$A$1:$G$1,0))</f>
        <v>63.94</v>
      </c>
      <c r="M1109">
        <f>INDEX(products!$A$1:$G$2122,MATCH(orders!$D1109,products!$A$1:$A$2122,0),MATCH(orders!M$1,products!$A$1:$G$1,0))</f>
        <v>0</v>
      </c>
      <c r="N1109" s="3">
        <f t="shared" si="34"/>
        <v>63.94</v>
      </c>
      <c r="O1109" t="str">
        <f t="shared" si="35"/>
        <v>Furnishings</v>
      </c>
    </row>
    <row r="1110" spans="1:15" x14ac:dyDescent="0.55000000000000004">
      <c r="A1110" t="s">
        <v>3096</v>
      </c>
      <c r="B1110" s="2">
        <v>44468</v>
      </c>
      <c r="C1110" t="s">
        <v>2404</v>
      </c>
      <c r="D1110" t="s">
        <v>724</v>
      </c>
      <c r="E1110">
        <v>7</v>
      </c>
      <c r="F1110" t="str">
        <f>_xlfn.XLOOKUP(orders!C1110,customers!A1110:A3230,customers!B1110:B3230,,0)</f>
        <v>Dean percer</v>
      </c>
      <c r="G1110" t="str">
        <v>Home Office</v>
      </c>
      <c r="H1110" t="str">
        <v>Charlotte</v>
      </c>
      <c r="I1110" t="str">
        <v>North Carolina</v>
      </c>
      <c r="J1110" t="str">
        <v>South</v>
      </c>
      <c r="K1110" t="str">
        <f>INDEX(products!$A$1:$G$2122,MATCH(orders!$D1110,products!$A$1:$A$2122,0),MATCH(orders!K$1,products!$A$1:$G$1,0))</f>
        <v>Tab</v>
      </c>
      <c r="L1110" s="3">
        <f>INDEX(products!$A$1:$G$2122,MATCH(orders!$D1110,products!$A$1:$A$2122,0),MATCH(orders!L$1,products!$A$1:$G$1,0))</f>
        <v>550.98</v>
      </c>
      <c r="M1110">
        <f>INDEX(products!$A$1:$G$2122,MATCH(orders!$D1110,products!$A$1:$A$2122,0),MATCH(orders!M$1,products!$A$1:$G$1,0))</f>
        <v>0</v>
      </c>
      <c r="N1110" s="3">
        <f t="shared" si="34"/>
        <v>3856.86</v>
      </c>
      <c r="O1110" t="str">
        <f t="shared" si="35"/>
        <v>Tables</v>
      </c>
    </row>
    <row r="1111" spans="1:15" x14ac:dyDescent="0.55000000000000004">
      <c r="A1111" t="s">
        <v>3096</v>
      </c>
      <c r="B1111" s="2">
        <v>44488</v>
      </c>
      <c r="C1111" t="s">
        <v>2404</v>
      </c>
      <c r="D1111" t="s">
        <v>1101</v>
      </c>
      <c r="E1111">
        <v>2</v>
      </c>
      <c r="F1111" t="str">
        <f>_xlfn.XLOOKUP(orders!C1111,customers!A1111:A3231,customers!B1111:B3231,,0)</f>
        <v>Dean percer</v>
      </c>
      <c r="G1111" t="str">
        <v>Home Office</v>
      </c>
      <c r="H1111" t="str">
        <v>Charlotte</v>
      </c>
      <c r="I1111" t="str">
        <v>North Carolina</v>
      </c>
      <c r="J1111" t="str">
        <v>South</v>
      </c>
      <c r="K1111" t="str">
        <f>INDEX(products!$A$1:$G$2122,MATCH(orders!$D1111,products!$A$1:$A$2122,0),MATCH(orders!K$1,products!$A$1:$G$1,0))</f>
        <v>Fur</v>
      </c>
      <c r="L1111" s="3">
        <f>INDEX(products!$A$1:$G$2122,MATCH(orders!$D1111,products!$A$1:$A$2122,0),MATCH(orders!L$1,products!$A$1:$G$1,0))</f>
        <v>12.35</v>
      </c>
      <c r="M1111">
        <f>INDEX(products!$A$1:$G$2122,MATCH(orders!$D1111,products!$A$1:$A$2122,0),MATCH(orders!M$1,products!$A$1:$G$1,0))</f>
        <v>0</v>
      </c>
      <c r="N1111" s="3">
        <f t="shared" si="34"/>
        <v>24.7</v>
      </c>
      <c r="O1111" t="str">
        <f t="shared" si="35"/>
        <v>Furnishings</v>
      </c>
    </row>
    <row r="1112" spans="1:15" x14ac:dyDescent="0.55000000000000004">
      <c r="A1112" t="s">
        <v>3099</v>
      </c>
      <c r="B1112" s="2">
        <v>44756</v>
      </c>
      <c r="C1112" t="s">
        <v>920</v>
      </c>
      <c r="D1112" t="s">
        <v>1284</v>
      </c>
      <c r="E1112">
        <v>6</v>
      </c>
      <c r="F1112" t="str">
        <f>_xlfn.XLOOKUP(orders!C1112,customers!A1112:A3232,customers!B1112:B3232,,0)</f>
        <v>Tracy Zic</v>
      </c>
      <c r="G1112" t="str">
        <v>Consumer</v>
      </c>
      <c r="H1112" t="str">
        <v>Louisville</v>
      </c>
      <c r="I1112" t="str">
        <v>Colorado</v>
      </c>
      <c r="J1112" t="str">
        <v>West</v>
      </c>
      <c r="K1112" t="str">
        <f>INDEX(products!$A$1:$G$2122,MATCH(orders!$D1112,products!$A$1:$A$2122,0),MATCH(orders!K$1,products!$A$1:$G$1,0))</f>
        <v>Fur</v>
      </c>
      <c r="L1112" s="3">
        <f>INDEX(products!$A$1:$G$2122,MATCH(orders!$D1112,products!$A$1:$A$2122,0),MATCH(orders!L$1,products!$A$1:$G$1,0))</f>
        <v>4.18</v>
      </c>
      <c r="M1112">
        <f>INDEX(products!$A$1:$G$2122,MATCH(orders!$D1112,products!$A$1:$A$2122,0),MATCH(orders!M$1,products!$A$1:$G$1,0))</f>
        <v>0.6</v>
      </c>
      <c r="N1112" s="3">
        <f t="shared" si="34"/>
        <v>10.032</v>
      </c>
      <c r="O1112" t="str">
        <f t="shared" si="35"/>
        <v>Furnishings</v>
      </c>
    </row>
    <row r="1113" spans="1:15" x14ac:dyDescent="0.55000000000000004">
      <c r="A1113" t="s">
        <v>3100</v>
      </c>
      <c r="B1113" s="2">
        <v>44396</v>
      </c>
      <c r="C1113" t="s">
        <v>3101</v>
      </c>
      <c r="D1113" t="s">
        <v>1728</v>
      </c>
      <c r="E1113">
        <v>1</v>
      </c>
      <c r="F1113" t="str">
        <f>_xlfn.XLOOKUP(orders!C1113,customers!A1113:A3233,customers!B1113:B3233,,0)</f>
        <v>Christina VanderZanden</v>
      </c>
      <c r="G1113" t="str">
        <v>Consumer</v>
      </c>
      <c r="H1113" t="str">
        <v>New York City</v>
      </c>
      <c r="I1113" t="str">
        <v>New York</v>
      </c>
      <c r="J1113" t="str">
        <v>East</v>
      </c>
      <c r="K1113" t="str">
        <f>INDEX(products!$A$1:$G$2122,MATCH(orders!$D1113,products!$A$1:$A$2122,0),MATCH(orders!K$1,products!$A$1:$G$1,0))</f>
        <v>Fur</v>
      </c>
      <c r="L1113" s="3">
        <f>INDEX(products!$A$1:$G$2122,MATCH(orders!$D1113,products!$A$1:$A$2122,0),MATCH(orders!L$1,products!$A$1:$G$1,0))</f>
        <v>63.94</v>
      </c>
      <c r="M1113">
        <f>INDEX(products!$A$1:$G$2122,MATCH(orders!$D1113,products!$A$1:$A$2122,0),MATCH(orders!M$1,products!$A$1:$G$1,0))</f>
        <v>0</v>
      </c>
      <c r="N1113" s="3">
        <f t="shared" si="34"/>
        <v>63.94</v>
      </c>
      <c r="O1113" t="str">
        <f t="shared" si="35"/>
        <v>Furnishings</v>
      </c>
    </row>
    <row r="1114" spans="1:15" x14ac:dyDescent="0.55000000000000004">
      <c r="A1114" t="s">
        <v>3103</v>
      </c>
      <c r="B1114" s="2">
        <v>44540</v>
      </c>
      <c r="C1114" t="s">
        <v>142</v>
      </c>
      <c r="D1114" t="s">
        <v>2486</v>
      </c>
      <c r="E1114">
        <v>4</v>
      </c>
      <c r="F1114" t="str">
        <f>_xlfn.XLOOKUP(orders!C1114,customers!A1114:A3234,customers!B1114:B3234,,0)</f>
        <v>Karl Braun</v>
      </c>
      <c r="G1114" t="str">
        <v>Consumer</v>
      </c>
      <c r="H1114" t="str">
        <v>Minneapolis</v>
      </c>
      <c r="I1114" t="str">
        <v>Minnesota</v>
      </c>
      <c r="J1114" t="str">
        <v>Central</v>
      </c>
      <c r="K1114" t="str">
        <f>INDEX(products!$A$1:$G$2122,MATCH(orders!$D1114,products!$A$1:$A$2122,0),MATCH(orders!K$1,products!$A$1:$G$1,0))</f>
        <v>Fur</v>
      </c>
      <c r="L1114" s="3">
        <f>INDEX(products!$A$1:$G$2122,MATCH(orders!$D1114,products!$A$1:$A$2122,0),MATCH(orders!L$1,products!$A$1:$G$1,0))</f>
        <v>2.67</v>
      </c>
      <c r="M1114">
        <f>INDEX(products!$A$1:$G$2122,MATCH(orders!$D1114,products!$A$1:$A$2122,0),MATCH(orders!M$1,products!$A$1:$G$1,0))</f>
        <v>0.2</v>
      </c>
      <c r="N1114" s="3">
        <f t="shared" si="34"/>
        <v>8.5440000000000005</v>
      </c>
      <c r="O1114" t="str">
        <f t="shared" si="35"/>
        <v>Furnishings</v>
      </c>
    </row>
    <row r="1115" spans="1:15" x14ac:dyDescent="0.55000000000000004">
      <c r="A1115" t="s">
        <v>3104</v>
      </c>
      <c r="B1115" s="2">
        <v>43541</v>
      </c>
      <c r="C1115" t="s">
        <v>2344</v>
      </c>
      <c r="D1115" t="s">
        <v>1865</v>
      </c>
      <c r="E1115">
        <v>6</v>
      </c>
      <c r="F1115" t="str">
        <f>_xlfn.XLOOKUP(orders!C1115,customers!A1115:A3235,customers!B1115:B3235,,0)</f>
        <v>Aaron Hawkins</v>
      </c>
      <c r="G1115" t="str">
        <v>Corporate</v>
      </c>
      <c r="H1115" t="str">
        <v>Gulfport</v>
      </c>
      <c r="I1115" t="str">
        <v>Mississippi</v>
      </c>
      <c r="J1115" t="str">
        <v>South</v>
      </c>
      <c r="K1115" t="str">
        <f>INDEX(products!$A$1:$G$2122,MATCH(orders!$D1115,products!$A$1:$A$2122,0),MATCH(orders!K$1,products!$A$1:$G$1,0))</f>
        <v>Cha</v>
      </c>
      <c r="L1115" s="3">
        <f>INDEX(products!$A$1:$G$2122,MATCH(orders!$D1115,products!$A$1:$A$2122,0),MATCH(orders!L$1,products!$A$1:$G$1,0))</f>
        <v>58.220000000000006</v>
      </c>
      <c r="M1115">
        <f>INDEX(products!$A$1:$G$2122,MATCH(orders!$D1115,products!$A$1:$A$2122,0),MATCH(orders!M$1,products!$A$1:$G$1,0))</f>
        <v>0.1</v>
      </c>
      <c r="N1115" s="3">
        <f t="shared" si="34"/>
        <v>314.38800000000003</v>
      </c>
      <c r="O1115" t="str">
        <f t="shared" si="35"/>
        <v>Chairs</v>
      </c>
    </row>
    <row r="1116" spans="1:15" x14ac:dyDescent="0.55000000000000004">
      <c r="A1116" t="s">
        <v>3105</v>
      </c>
      <c r="B1116" s="2">
        <v>43889</v>
      </c>
      <c r="C1116" t="s">
        <v>1911</v>
      </c>
      <c r="D1116" t="s">
        <v>1148</v>
      </c>
      <c r="E1116">
        <v>8</v>
      </c>
      <c r="F1116" t="str">
        <f>_xlfn.XLOOKUP(orders!C1116,customers!A1116:A3236,customers!B1116:B3236,,0)</f>
        <v>Dorothy Wardle</v>
      </c>
      <c r="G1116" t="str">
        <v>Corporate</v>
      </c>
      <c r="H1116" t="str">
        <v>Westfield</v>
      </c>
      <c r="I1116" t="str">
        <v>New Jersey</v>
      </c>
      <c r="J1116" t="str">
        <v>East</v>
      </c>
      <c r="K1116" t="str">
        <f>INDEX(products!$A$1:$G$2122,MATCH(orders!$D1116,products!$A$1:$A$2122,0),MATCH(orders!K$1,products!$A$1:$G$1,0))</f>
        <v>BkCs</v>
      </c>
      <c r="L1116" s="3">
        <f>INDEX(products!$A$1:$G$2122,MATCH(orders!$D1116,products!$A$1:$A$2122,0),MATCH(orders!L$1,products!$A$1:$G$1,0))</f>
        <v>30.98</v>
      </c>
      <c r="M1116">
        <f>INDEX(products!$A$1:$G$2122,MATCH(orders!$D1116,products!$A$1:$A$2122,0),MATCH(orders!M$1,products!$A$1:$G$1,0))</f>
        <v>0</v>
      </c>
      <c r="N1116" s="3">
        <f t="shared" si="34"/>
        <v>247.84</v>
      </c>
      <c r="O1116" t="str">
        <f t="shared" si="35"/>
        <v>Book Cases</v>
      </c>
    </row>
    <row r="1117" spans="1:15" x14ac:dyDescent="0.55000000000000004">
      <c r="A1117" t="s">
        <v>3106</v>
      </c>
      <c r="B1117" s="2">
        <v>43985</v>
      </c>
      <c r="C1117" t="s">
        <v>797</v>
      </c>
      <c r="D1117" t="s">
        <v>2382</v>
      </c>
      <c r="E1117">
        <v>6</v>
      </c>
      <c r="F1117" t="str">
        <f>_xlfn.XLOOKUP(orders!C1117,customers!A1117:A3237,customers!B1117:B3237,,0)</f>
        <v>Carlos Daly</v>
      </c>
      <c r="G1117" t="str">
        <v>Consumer</v>
      </c>
      <c r="H1117" t="str">
        <v>Lake Elsinore</v>
      </c>
      <c r="I1117" t="str">
        <v>California</v>
      </c>
      <c r="J1117" t="str">
        <v>West</v>
      </c>
      <c r="K1117" t="str">
        <f>INDEX(products!$A$1:$G$2122,MATCH(orders!$D1117,products!$A$1:$A$2122,0),MATCH(orders!K$1,products!$A$1:$G$1,0))</f>
        <v>Fur</v>
      </c>
      <c r="L1117" s="3">
        <f>INDEX(products!$A$1:$G$2122,MATCH(orders!$D1117,products!$A$1:$A$2122,0),MATCH(orders!L$1,products!$A$1:$G$1,0))</f>
        <v>11.76</v>
      </c>
      <c r="M1117">
        <f>INDEX(products!$A$1:$G$2122,MATCH(orders!$D1117,products!$A$1:$A$2122,0),MATCH(orders!M$1,products!$A$1:$G$1,0))</f>
        <v>0</v>
      </c>
      <c r="N1117" s="3">
        <f t="shared" si="34"/>
        <v>70.56</v>
      </c>
      <c r="O1117" t="str">
        <f t="shared" si="35"/>
        <v>Furnishings</v>
      </c>
    </row>
    <row r="1118" spans="1:15" x14ac:dyDescent="0.55000000000000004">
      <c r="A1118" t="s">
        <v>3109</v>
      </c>
      <c r="B1118" s="2">
        <v>43883</v>
      </c>
      <c r="C1118" t="s">
        <v>3110</v>
      </c>
      <c r="D1118" t="s">
        <v>1930</v>
      </c>
      <c r="E1118">
        <v>2</v>
      </c>
      <c r="F1118" t="str">
        <f>_xlfn.XLOOKUP(orders!C1118,customers!A1118:A3238,customers!B1118:B3238,,0)</f>
        <v>Nicole Hansen</v>
      </c>
      <c r="G1118" t="str">
        <v>Corporate</v>
      </c>
      <c r="H1118" t="str">
        <v>Oak Park</v>
      </c>
      <c r="I1118" t="str">
        <v>Michigan</v>
      </c>
      <c r="J1118" t="str">
        <v>Central</v>
      </c>
      <c r="K1118" t="str">
        <f>INDEX(products!$A$1:$G$2122,MATCH(orders!$D1118,products!$A$1:$A$2122,0),MATCH(orders!K$1,products!$A$1:$G$1,0))</f>
        <v>Fur</v>
      </c>
      <c r="L1118" s="3">
        <f>INDEX(products!$A$1:$G$2122,MATCH(orders!$D1118,products!$A$1:$A$2122,0),MATCH(orders!L$1,products!$A$1:$G$1,0))</f>
        <v>136.97999999999999</v>
      </c>
      <c r="M1118">
        <f>INDEX(products!$A$1:$G$2122,MATCH(orders!$D1118,products!$A$1:$A$2122,0),MATCH(orders!M$1,products!$A$1:$G$1,0))</f>
        <v>0</v>
      </c>
      <c r="N1118" s="3">
        <f t="shared" si="34"/>
        <v>273.95999999999998</v>
      </c>
      <c r="O1118" t="str">
        <f t="shared" si="35"/>
        <v>Furnishings</v>
      </c>
    </row>
    <row r="1119" spans="1:15" x14ac:dyDescent="0.55000000000000004">
      <c r="A1119" t="s">
        <v>3109</v>
      </c>
      <c r="B1119" s="2">
        <v>43778</v>
      </c>
      <c r="C1119" t="s">
        <v>3110</v>
      </c>
      <c r="D1119" t="s">
        <v>908</v>
      </c>
      <c r="E1119">
        <v>3</v>
      </c>
      <c r="F1119" t="str">
        <f>_xlfn.XLOOKUP(orders!C1119,customers!A1119:A3239,customers!B1119:B3239,,0)</f>
        <v>Nicole Hansen</v>
      </c>
      <c r="G1119" t="str">
        <v>Corporate</v>
      </c>
      <c r="H1119" t="str">
        <v>Oak Park</v>
      </c>
      <c r="I1119" t="str">
        <v>Michigan</v>
      </c>
      <c r="J1119" t="str">
        <v>Central</v>
      </c>
      <c r="K1119" t="str">
        <f>INDEX(products!$A$1:$G$2122,MATCH(orders!$D1119,products!$A$1:$A$2122,0),MATCH(orders!K$1,products!$A$1:$G$1,0))</f>
        <v>Fur</v>
      </c>
      <c r="L1119" s="3">
        <f>INDEX(products!$A$1:$G$2122,MATCH(orders!$D1119,products!$A$1:$A$2122,0),MATCH(orders!L$1,products!$A$1:$G$1,0))</f>
        <v>102.3</v>
      </c>
      <c r="M1119">
        <f>INDEX(products!$A$1:$G$2122,MATCH(orders!$D1119,products!$A$1:$A$2122,0),MATCH(orders!M$1,products!$A$1:$G$1,0))</f>
        <v>0</v>
      </c>
      <c r="N1119" s="3">
        <f t="shared" si="34"/>
        <v>306.89999999999998</v>
      </c>
      <c r="O1119" t="str">
        <f t="shared" si="35"/>
        <v>Furnishings</v>
      </c>
    </row>
    <row r="1120" spans="1:15" x14ac:dyDescent="0.55000000000000004">
      <c r="A1120" t="s">
        <v>3113</v>
      </c>
      <c r="B1120" s="2">
        <v>43897</v>
      </c>
      <c r="C1120" t="s">
        <v>3114</v>
      </c>
      <c r="D1120" t="s">
        <v>292</v>
      </c>
      <c r="E1120">
        <v>7</v>
      </c>
      <c r="F1120" t="str">
        <f>_xlfn.XLOOKUP(orders!C1120,customers!A1120:A3240,customers!B1120:B3240,,0)</f>
        <v>Andrew Gjertsen</v>
      </c>
      <c r="G1120" t="str">
        <v>Corporate</v>
      </c>
      <c r="H1120" t="str">
        <v>Houston</v>
      </c>
      <c r="I1120" t="str">
        <v>Texas</v>
      </c>
      <c r="J1120" t="str">
        <v>Central</v>
      </c>
      <c r="K1120" t="str">
        <f>INDEX(products!$A$1:$G$2122,MATCH(orders!$D1120,products!$A$1:$A$2122,0),MATCH(orders!K$1,products!$A$1:$G$1,0))</f>
        <v>Tab</v>
      </c>
      <c r="L1120" s="3">
        <f>INDEX(products!$A$1:$G$2122,MATCH(orders!$D1120,products!$A$1:$A$2122,0),MATCH(orders!L$1,products!$A$1:$G$1,0))</f>
        <v>70.89</v>
      </c>
      <c r="M1120">
        <f>INDEX(products!$A$1:$G$2122,MATCH(orders!$D1120,products!$A$1:$A$2122,0),MATCH(orders!M$1,products!$A$1:$G$1,0))</f>
        <v>0.5</v>
      </c>
      <c r="N1120" s="3">
        <f t="shared" si="34"/>
        <v>248.11500000000001</v>
      </c>
      <c r="O1120" t="str">
        <f t="shared" si="35"/>
        <v>Tables</v>
      </c>
    </row>
    <row r="1121" spans="1:15" x14ac:dyDescent="0.55000000000000004">
      <c r="A1121" t="s">
        <v>3116</v>
      </c>
      <c r="B1121" s="2">
        <v>44312</v>
      </c>
      <c r="C1121" t="s">
        <v>3117</v>
      </c>
      <c r="D1121" t="s">
        <v>1353</v>
      </c>
      <c r="E1121">
        <v>6</v>
      </c>
      <c r="F1121" t="str">
        <f>_xlfn.XLOOKUP(orders!C1121,customers!A1121:A3241,customers!B1121:B3241,,0)</f>
        <v>Georgia Rosenberg</v>
      </c>
      <c r="G1121" t="str">
        <v>Corporate</v>
      </c>
      <c r="H1121" t="str">
        <v>Wilmington</v>
      </c>
      <c r="I1121" t="str">
        <v>Delaware</v>
      </c>
      <c r="J1121" t="str">
        <v>East</v>
      </c>
      <c r="K1121" t="str">
        <f>INDEX(products!$A$1:$G$2122,MATCH(orders!$D1121,products!$A$1:$A$2122,0),MATCH(orders!K$1,products!$A$1:$G$1,0))</f>
        <v>BkCs</v>
      </c>
      <c r="L1121" s="3">
        <f>INDEX(products!$A$1:$G$2122,MATCH(orders!$D1121,products!$A$1:$A$2122,0),MATCH(orders!L$1,products!$A$1:$G$1,0))</f>
        <v>170.98000000000002</v>
      </c>
      <c r="M1121">
        <f>INDEX(products!$A$1:$G$2122,MATCH(orders!$D1121,products!$A$1:$A$2122,0),MATCH(orders!M$1,products!$A$1:$G$1,0))</f>
        <v>0.3</v>
      </c>
      <c r="N1121" s="3">
        <f t="shared" si="34"/>
        <v>718.11599999999999</v>
      </c>
      <c r="O1121" t="str">
        <f t="shared" si="35"/>
        <v>Book Cases</v>
      </c>
    </row>
    <row r="1122" spans="1:15" x14ac:dyDescent="0.55000000000000004">
      <c r="A1122" t="s">
        <v>3119</v>
      </c>
      <c r="B1122" s="2">
        <v>44511</v>
      </c>
      <c r="C1122" t="s">
        <v>2354</v>
      </c>
      <c r="D1122" t="s">
        <v>1807</v>
      </c>
      <c r="E1122">
        <v>5</v>
      </c>
      <c r="F1122" t="str">
        <f>_xlfn.XLOOKUP(orders!C1122,customers!A1122:A3242,customers!B1122:B3242,,0)</f>
        <v>Edward Becker</v>
      </c>
      <c r="G1122" t="str">
        <v>Corporate</v>
      </c>
      <c r="H1122" t="str">
        <v>Round Rock</v>
      </c>
      <c r="I1122" t="str">
        <v>Texas</v>
      </c>
      <c r="J1122" t="str">
        <v>Central</v>
      </c>
      <c r="K1122" t="str">
        <f>INDEX(products!$A$1:$G$2122,MATCH(orders!$D1122,products!$A$1:$A$2122,0),MATCH(orders!K$1,products!$A$1:$G$1,0))</f>
        <v>Fur</v>
      </c>
      <c r="L1122" s="3">
        <f>INDEX(products!$A$1:$G$2122,MATCH(orders!$D1122,products!$A$1:$A$2122,0),MATCH(orders!L$1,products!$A$1:$G$1,0))</f>
        <v>12.64</v>
      </c>
      <c r="M1122">
        <f>INDEX(products!$A$1:$G$2122,MATCH(orders!$D1122,products!$A$1:$A$2122,0),MATCH(orders!M$1,products!$A$1:$G$1,0))</f>
        <v>0</v>
      </c>
      <c r="N1122" s="3">
        <f t="shared" si="34"/>
        <v>63.2</v>
      </c>
      <c r="O1122" t="str">
        <f t="shared" si="35"/>
        <v>Furnishings</v>
      </c>
    </row>
    <row r="1123" spans="1:15" x14ac:dyDescent="0.55000000000000004">
      <c r="A1123" t="s">
        <v>3120</v>
      </c>
      <c r="B1123" s="2">
        <v>44362</v>
      </c>
      <c r="C1123" t="s">
        <v>2008</v>
      </c>
      <c r="D1123" t="s">
        <v>26</v>
      </c>
      <c r="E1123">
        <v>5</v>
      </c>
      <c r="F1123" t="str">
        <f>_xlfn.XLOOKUP(orders!C1123,customers!A1123:A3243,customers!B1123:B3243,,0)</f>
        <v>Herbert Flentye</v>
      </c>
      <c r="G1123" t="str">
        <v>Consumer</v>
      </c>
      <c r="H1123" t="str">
        <v>Memphis</v>
      </c>
      <c r="I1123" t="str">
        <v>Tennessee</v>
      </c>
      <c r="J1123" t="str">
        <v>South</v>
      </c>
      <c r="K1123" t="str">
        <f>INDEX(products!$A$1:$G$2122,MATCH(orders!$D1123,products!$A$1:$A$2122,0),MATCH(orders!K$1,products!$A$1:$G$1,0))</f>
        <v>BkCs</v>
      </c>
      <c r="L1123" s="3">
        <f>INDEX(products!$A$1:$G$2122,MATCH(orders!$D1123,products!$A$1:$A$2122,0),MATCH(orders!L$1,products!$A$1:$G$1,0))</f>
        <v>130.97999999999999</v>
      </c>
      <c r="M1123">
        <f>INDEX(products!$A$1:$G$2122,MATCH(orders!$D1123,products!$A$1:$A$2122,0),MATCH(orders!M$1,products!$A$1:$G$1,0))</f>
        <v>0</v>
      </c>
      <c r="N1123" s="3">
        <f t="shared" si="34"/>
        <v>654.9</v>
      </c>
      <c r="O1123" t="str">
        <f t="shared" si="35"/>
        <v>Book Cases</v>
      </c>
    </row>
    <row r="1124" spans="1:15" x14ac:dyDescent="0.55000000000000004">
      <c r="A1124" t="s">
        <v>3121</v>
      </c>
      <c r="B1124" s="2">
        <v>43888</v>
      </c>
      <c r="C1124" t="s">
        <v>1282</v>
      </c>
      <c r="D1124" t="s">
        <v>2621</v>
      </c>
      <c r="E1124">
        <v>6</v>
      </c>
      <c r="F1124" t="str">
        <f>_xlfn.XLOOKUP(orders!C1124,customers!A1124:A3244,customers!B1124:B3244,,0)</f>
        <v>Neoma Murray</v>
      </c>
      <c r="G1124" t="str">
        <v>Consumer</v>
      </c>
      <c r="H1124" t="str">
        <v>Houston</v>
      </c>
      <c r="I1124" t="str">
        <v>Texas</v>
      </c>
      <c r="J1124" t="str">
        <v>Central</v>
      </c>
      <c r="K1124" t="str">
        <f>INDEX(products!$A$1:$G$2122,MATCH(orders!$D1124,products!$A$1:$A$2122,0),MATCH(orders!K$1,products!$A$1:$G$1,0))</f>
        <v>Fur</v>
      </c>
      <c r="L1124" s="3">
        <f>INDEX(products!$A$1:$G$2122,MATCH(orders!$D1124,products!$A$1:$A$2122,0),MATCH(orders!L$1,products!$A$1:$G$1,0))</f>
        <v>18.649999999999999</v>
      </c>
      <c r="M1124">
        <f>INDEX(products!$A$1:$G$2122,MATCH(orders!$D1124,products!$A$1:$A$2122,0),MATCH(orders!M$1,products!$A$1:$G$1,0))</f>
        <v>0.2</v>
      </c>
      <c r="N1124" s="3">
        <f t="shared" si="34"/>
        <v>89.52</v>
      </c>
      <c r="O1124" t="str">
        <f t="shared" si="35"/>
        <v>Furnishings</v>
      </c>
    </row>
    <row r="1125" spans="1:15" x14ac:dyDescent="0.55000000000000004">
      <c r="A1125" t="s">
        <v>3122</v>
      </c>
      <c r="B1125" s="2">
        <v>44305</v>
      </c>
      <c r="C1125" t="s">
        <v>3123</v>
      </c>
      <c r="D1125" t="s">
        <v>2595</v>
      </c>
      <c r="E1125">
        <v>5</v>
      </c>
      <c r="F1125" t="str">
        <f>_xlfn.XLOOKUP(orders!C1125,customers!A1125:A3245,customers!B1125:B3245,,0)</f>
        <v>Marc Harrigan</v>
      </c>
      <c r="G1125" t="str">
        <v>Home Office</v>
      </c>
      <c r="H1125" t="str">
        <v>Los Angeles</v>
      </c>
      <c r="I1125" t="str">
        <v>California</v>
      </c>
      <c r="J1125" t="str">
        <v>West</v>
      </c>
      <c r="K1125" t="str">
        <f>INDEX(products!$A$1:$G$2122,MATCH(orders!$D1125,products!$A$1:$A$2122,0),MATCH(orders!K$1,products!$A$1:$G$1,0))</f>
        <v>BkCs</v>
      </c>
      <c r="L1125" s="3">
        <f>INDEX(products!$A$1:$G$2122,MATCH(orders!$D1125,products!$A$1:$A$2122,0),MATCH(orders!L$1,products!$A$1:$G$1,0))</f>
        <v>140.97999999999999</v>
      </c>
      <c r="M1125">
        <f>INDEX(products!$A$1:$G$2122,MATCH(orders!$D1125,products!$A$1:$A$2122,0),MATCH(orders!M$1,products!$A$1:$G$1,0))</f>
        <v>0.5</v>
      </c>
      <c r="N1125" s="3">
        <f t="shared" si="34"/>
        <v>352.45</v>
      </c>
      <c r="O1125" t="str">
        <f t="shared" si="35"/>
        <v>Book Cases</v>
      </c>
    </row>
    <row r="1126" spans="1:15" x14ac:dyDescent="0.55000000000000004">
      <c r="A1126" t="s">
        <v>3125</v>
      </c>
      <c r="B1126" s="2">
        <v>44771</v>
      </c>
      <c r="C1126" t="s">
        <v>2366</v>
      </c>
      <c r="D1126" t="s">
        <v>375</v>
      </c>
      <c r="E1126">
        <v>2</v>
      </c>
      <c r="F1126" t="str">
        <f>_xlfn.XLOOKUP(orders!C1126,customers!A1126:A3246,customers!B1126:B3246,,0)</f>
        <v>Patrick Ryan</v>
      </c>
      <c r="G1126" t="str">
        <v>Consumer</v>
      </c>
      <c r="H1126" t="str">
        <v>Oakland</v>
      </c>
      <c r="I1126" t="str">
        <v>California</v>
      </c>
      <c r="J1126" t="str">
        <v>West</v>
      </c>
      <c r="K1126" t="str">
        <f>INDEX(products!$A$1:$G$2122,MATCH(orders!$D1126,products!$A$1:$A$2122,0),MATCH(orders!K$1,products!$A$1:$G$1,0))</f>
        <v>Fur</v>
      </c>
      <c r="L1126" s="3">
        <f>INDEX(products!$A$1:$G$2122,MATCH(orders!$D1126,products!$A$1:$A$2122,0),MATCH(orders!L$1,products!$A$1:$G$1,0))</f>
        <v>19.990000000000002</v>
      </c>
      <c r="M1126">
        <f>INDEX(products!$A$1:$G$2122,MATCH(orders!$D1126,products!$A$1:$A$2122,0),MATCH(orders!M$1,products!$A$1:$G$1,0))</f>
        <v>0.2</v>
      </c>
      <c r="N1126" s="3">
        <f t="shared" si="34"/>
        <v>31.984000000000005</v>
      </c>
      <c r="O1126" t="str">
        <f t="shared" si="35"/>
        <v>Furnishings</v>
      </c>
    </row>
    <row r="1127" spans="1:15" x14ac:dyDescent="0.55000000000000004">
      <c r="A1127" t="s">
        <v>3126</v>
      </c>
      <c r="B1127" s="2">
        <v>43485</v>
      </c>
      <c r="C1127" t="s">
        <v>3127</v>
      </c>
      <c r="D1127" t="s">
        <v>1455</v>
      </c>
      <c r="E1127">
        <v>2</v>
      </c>
      <c r="F1127" t="str">
        <f>_xlfn.XLOOKUP(orders!C1127,customers!A1127:A3247,customers!B1127:B3247,,0)</f>
        <v>Don Miller</v>
      </c>
      <c r="G1127" t="str">
        <v>Corporate</v>
      </c>
      <c r="H1127" t="str">
        <v>Palm Coast</v>
      </c>
      <c r="I1127" t="str">
        <v>Florida</v>
      </c>
      <c r="J1127" t="str">
        <v>South</v>
      </c>
      <c r="K1127" t="str">
        <f>INDEX(products!$A$1:$G$2122,MATCH(orders!$D1127,products!$A$1:$A$2122,0),MATCH(orders!K$1,products!$A$1:$G$1,0))</f>
        <v>Fur</v>
      </c>
      <c r="L1127" s="3">
        <f>INDEX(products!$A$1:$G$2122,MATCH(orders!$D1127,products!$A$1:$A$2122,0),MATCH(orders!L$1,products!$A$1:$G$1,0))</f>
        <v>12.2</v>
      </c>
      <c r="M1127">
        <f>INDEX(products!$A$1:$G$2122,MATCH(orders!$D1127,products!$A$1:$A$2122,0),MATCH(orders!M$1,products!$A$1:$G$1,0))</f>
        <v>0</v>
      </c>
      <c r="N1127" s="3">
        <f t="shared" si="34"/>
        <v>24.4</v>
      </c>
      <c r="O1127" t="str">
        <f t="shared" si="35"/>
        <v>Furnishings</v>
      </c>
    </row>
    <row r="1128" spans="1:15" x14ac:dyDescent="0.55000000000000004">
      <c r="A1128" t="s">
        <v>3126</v>
      </c>
      <c r="B1128" s="2">
        <v>44613</v>
      </c>
      <c r="C1128" t="s">
        <v>3127</v>
      </c>
      <c r="D1128" t="s">
        <v>3130</v>
      </c>
      <c r="E1128">
        <v>3</v>
      </c>
      <c r="F1128" t="str">
        <f>_xlfn.XLOOKUP(orders!C1128,customers!A1128:A3248,customers!B1128:B3248,,0)</f>
        <v>Don Miller</v>
      </c>
      <c r="G1128" t="str">
        <v>Corporate</v>
      </c>
      <c r="H1128" t="str">
        <v>Palm Coast</v>
      </c>
      <c r="I1128" t="str">
        <v>Florida</v>
      </c>
      <c r="J1128" t="str">
        <v>South</v>
      </c>
      <c r="K1128" t="str">
        <f>INDEX(products!$A$1:$G$2122,MATCH(orders!$D1128,products!$A$1:$A$2122,0),MATCH(orders!K$1,products!$A$1:$G$1,0))</f>
        <v>Fur</v>
      </c>
      <c r="L1128" s="3">
        <f>INDEX(products!$A$1:$G$2122,MATCH(orders!$D1128,products!$A$1:$A$2122,0),MATCH(orders!L$1,products!$A$1:$G$1,0))</f>
        <v>88.839999999999989</v>
      </c>
      <c r="M1128">
        <f>INDEX(products!$A$1:$G$2122,MATCH(orders!$D1128,products!$A$1:$A$2122,0),MATCH(orders!M$1,products!$A$1:$G$1,0))</f>
        <v>0.2</v>
      </c>
      <c r="N1128" s="3">
        <f t="shared" si="34"/>
        <v>213.21600000000001</v>
      </c>
      <c r="O1128" t="str">
        <f t="shared" si="35"/>
        <v>Furnishings</v>
      </c>
    </row>
    <row r="1129" spans="1:15" x14ac:dyDescent="0.55000000000000004">
      <c r="A1129" t="s">
        <v>3132</v>
      </c>
      <c r="B1129" s="2">
        <v>43954</v>
      </c>
      <c r="C1129" t="s">
        <v>3133</v>
      </c>
      <c r="D1129" t="s">
        <v>2291</v>
      </c>
      <c r="E1129">
        <v>2</v>
      </c>
      <c r="F1129" t="str">
        <f>_xlfn.XLOOKUP(orders!C1129,customers!A1129:A3249,customers!B1129:B3249,,0)</f>
        <v>Tom Ashbrook</v>
      </c>
      <c r="G1129" t="str">
        <v>Home Office</v>
      </c>
      <c r="H1129" t="str">
        <v>Olathe</v>
      </c>
      <c r="I1129" t="str">
        <v>Kansas</v>
      </c>
      <c r="J1129" t="str">
        <v>Central</v>
      </c>
      <c r="K1129" t="str">
        <f>INDEX(products!$A$1:$G$2122,MATCH(orders!$D1129,products!$A$1:$A$2122,0),MATCH(orders!K$1,products!$A$1:$G$1,0))</f>
        <v>Fur</v>
      </c>
      <c r="L1129" s="3">
        <f>INDEX(products!$A$1:$G$2122,MATCH(orders!$D1129,products!$A$1:$A$2122,0),MATCH(orders!L$1,products!$A$1:$G$1,0))</f>
        <v>20.279999999999998</v>
      </c>
      <c r="M1129">
        <f>INDEX(products!$A$1:$G$2122,MATCH(orders!$D1129,products!$A$1:$A$2122,0),MATCH(orders!M$1,products!$A$1:$G$1,0))</f>
        <v>0.2</v>
      </c>
      <c r="N1129" s="3">
        <f t="shared" si="34"/>
        <v>32.448</v>
      </c>
      <c r="O1129" t="str">
        <f t="shared" si="35"/>
        <v>Furnishings</v>
      </c>
    </row>
    <row r="1130" spans="1:15" x14ac:dyDescent="0.55000000000000004">
      <c r="A1130" t="s">
        <v>3136</v>
      </c>
      <c r="B1130" s="2">
        <v>43545</v>
      </c>
      <c r="C1130" t="s">
        <v>239</v>
      </c>
      <c r="D1130" t="s">
        <v>1563</v>
      </c>
      <c r="E1130">
        <v>2</v>
      </c>
      <c r="F1130" t="str">
        <f>_xlfn.XLOOKUP(orders!C1130,customers!A1130:A3250,customers!B1130:B3250,,0)</f>
        <v>Bruce Stewart</v>
      </c>
      <c r="G1130" t="str">
        <v>Consumer</v>
      </c>
      <c r="H1130" t="str">
        <v>Denver</v>
      </c>
      <c r="I1130" t="str">
        <v>Colorado</v>
      </c>
      <c r="J1130" t="str">
        <v>West</v>
      </c>
      <c r="K1130" t="str">
        <f>INDEX(products!$A$1:$G$2122,MATCH(orders!$D1130,products!$A$1:$A$2122,0),MATCH(orders!K$1,products!$A$1:$G$1,0))</f>
        <v>Fur</v>
      </c>
      <c r="L1130" s="3">
        <f>INDEX(products!$A$1:$G$2122,MATCH(orders!$D1130,products!$A$1:$A$2122,0),MATCH(orders!L$1,products!$A$1:$G$1,0))</f>
        <v>34.229999999999997</v>
      </c>
      <c r="M1130">
        <f>INDEX(products!$A$1:$G$2122,MATCH(orders!$D1130,products!$A$1:$A$2122,0),MATCH(orders!M$1,products!$A$1:$G$1,0))</f>
        <v>0</v>
      </c>
      <c r="N1130" s="3">
        <f t="shared" si="34"/>
        <v>68.459999999999994</v>
      </c>
      <c r="O1130" t="str">
        <f t="shared" si="35"/>
        <v>Furnishings</v>
      </c>
    </row>
    <row r="1131" spans="1:15" x14ac:dyDescent="0.55000000000000004">
      <c r="A1131" t="s">
        <v>3137</v>
      </c>
      <c r="B1131" s="2">
        <v>43629</v>
      </c>
      <c r="C1131" t="s">
        <v>464</v>
      </c>
      <c r="D1131" t="s">
        <v>3138</v>
      </c>
      <c r="E1131">
        <v>8</v>
      </c>
      <c r="F1131" t="str">
        <f>_xlfn.XLOOKUP(orders!C1131,customers!A1131:A3251,customers!B1131:B3251,,0)</f>
        <v>Pete Kriz</v>
      </c>
      <c r="G1131" t="str">
        <v>Consumer</v>
      </c>
      <c r="H1131" t="str">
        <v>Detroit</v>
      </c>
      <c r="I1131" t="str">
        <v>Michigan</v>
      </c>
      <c r="J1131" t="str">
        <v>Central</v>
      </c>
      <c r="K1131" t="str">
        <f>INDEX(products!$A$1:$G$2122,MATCH(orders!$D1131,products!$A$1:$A$2122,0),MATCH(orders!K$1,products!$A$1:$G$1,0))</f>
        <v>Tab</v>
      </c>
      <c r="L1131" s="3">
        <f>INDEX(products!$A$1:$G$2122,MATCH(orders!$D1131,products!$A$1:$A$2122,0),MATCH(orders!L$1,products!$A$1:$G$1,0))</f>
        <v>230.98</v>
      </c>
      <c r="M1131">
        <f>INDEX(products!$A$1:$G$2122,MATCH(orders!$D1131,products!$A$1:$A$2122,0),MATCH(orders!M$1,products!$A$1:$G$1,0))</f>
        <v>0.2</v>
      </c>
      <c r="N1131" s="3">
        <f t="shared" si="34"/>
        <v>1478.2719999999999</v>
      </c>
      <c r="O1131" t="str">
        <f t="shared" si="35"/>
        <v>Tables</v>
      </c>
    </row>
    <row r="1132" spans="1:15" x14ac:dyDescent="0.55000000000000004">
      <c r="A1132" t="s">
        <v>3140</v>
      </c>
      <c r="B1132" s="2">
        <v>43987</v>
      </c>
      <c r="C1132" t="s">
        <v>606</v>
      </c>
      <c r="D1132" t="s">
        <v>94</v>
      </c>
      <c r="E1132">
        <v>3</v>
      </c>
      <c r="F1132" t="str">
        <f>_xlfn.XLOOKUP(orders!C1132,customers!A1132:A3252,customers!B1132:B3252,,0)</f>
        <v>Bruce Degenhardt</v>
      </c>
      <c r="G1132" t="str">
        <v>Consumer</v>
      </c>
      <c r="H1132" t="str">
        <v>Richmond</v>
      </c>
      <c r="I1132" t="str">
        <v>Kentucky</v>
      </c>
      <c r="J1132" t="str">
        <v>South</v>
      </c>
      <c r="K1132" t="str">
        <f>INDEX(products!$A$1:$G$2122,MATCH(orders!$D1132,products!$A$1:$A$2122,0),MATCH(orders!K$1,products!$A$1:$G$1,0))</f>
        <v>Fur</v>
      </c>
      <c r="L1132" s="3">
        <f>INDEX(products!$A$1:$G$2122,MATCH(orders!$D1132,products!$A$1:$A$2122,0),MATCH(orders!L$1,products!$A$1:$G$1,0))</f>
        <v>3.08</v>
      </c>
      <c r="M1132">
        <f>INDEX(products!$A$1:$G$2122,MATCH(orders!$D1132,products!$A$1:$A$2122,0),MATCH(orders!M$1,products!$A$1:$G$1,0))</f>
        <v>0</v>
      </c>
      <c r="N1132" s="3">
        <f t="shared" si="34"/>
        <v>9.24</v>
      </c>
      <c r="O1132" t="str">
        <f t="shared" si="35"/>
        <v>Furnishings</v>
      </c>
    </row>
    <row r="1133" spans="1:15" x14ac:dyDescent="0.55000000000000004">
      <c r="A1133" t="s">
        <v>3141</v>
      </c>
      <c r="B1133" s="2">
        <v>43540</v>
      </c>
      <c r="C1133" t="s">
        <v>2610</v>
      </c>
      <c r="D1133" t="s">
        <v>429</v>
      </c>
      <c r="E1133">
        <v>5</v>
      </c>
      <c r="F1133" t="str">
        <f>_xlfn.XLOOKUP(orders!C1133,customers!A1133:A3253,customers!B1133:B3253,,0)</f>
        <v>Toby Swindell</v>
      </c>
      <c r="G1133" t="str">
        <v>Consumer</v>
      </c>
      <c r="H1133" t="str">
        <v>New York City</v>
      </c>
      <c r="I1133" t="str">
        <v>New York</v>
      </c>
      <c r="J1133" t="str">
        <v>East</v>
      </c>
      <c r="K1133" t="str">
        <f>INDEX(products!$A$1:$G$2122,MATCH(orders!$D1133,products!$A$1:$A$2122,0),MATCH(orders!K$1,products!$A$1:$G$1,0))</f>
        <v>BkCs</v>
      </c>
      <c r="L1133" s="3">
        <f>INDEX(products!$A$1:$G$2122,MATCH(orders!$D1133,products!$A$1:$A$2122,0),MATCH(orders!L$1,products!$A$1:$G$1,0))</f>
        <v>120.98</v>
      </c>
      <c r="M1133">
        <f>INDEX(products!$A$1:$G$2122,MATCH(orders!$D1133,products!$A$1:$A$2122,0),MATCH(orders!M$1,products!$A$1:$G$1,0))</f>
        <v>0.15</v>
      </c>
      <c r="N1133" s="3">
        <f t="shared" si="34"/>
        <v>514.16499999999996</v>
      </c>
      <c r="O1133" t="str">
        <f t="shared" si="35"/>
        <v>Book Cases</v>
      </c>
    </row>
    <row r="1134" spans="1:15" x14ac:dyDescent="0.55000000000000004">
      <c r="A1134" t="s">
        <v>3142</v>
      </c>
      <c r="B1134" s="2">
        <v>44533</v>
      </c>
      <c r="C1134" t="s">
        <v>3143</v>
      </c>
      <c r="D1134" t="s">
        <v>57</v>
      </c>
      <c r="E1134">
        <v>3</v>
      </c>
      <c r="F1134" t="str">
        <f>_xlfn.XLOOKUP(orders!C1134,customers!A1134:A3254,customers!B1134:B3254,,0)</f>
        <v>Dean Braden</v>
      </c>
      <c r="G1134" t="str">
        <v>Consumer</v>
      </c>
      <c r="H1134" t="str">
        <v>San Francisco</v>
      </c>
      <c r="I1134" t="str">
        <v>California</v>
      </c>
      <c r="J1134" t="str">
        <v>West</v>
      </c>
      <c r="K1134" t="str">
        <f>INDEX(products!$A$1:$G$2122,MATCH(orders!$D1134,products!$A$1:$A$2122,0),MATCH(orders!K$1,products!$A$1:$G$1,0))</f>
        <v>Cha</v>
      </c>
      <c r="L1134" s="3">
        <f>INDEX(products!$A$1:$G$2122,MATCH(orders!$D1134,products!$A$1:$A$2122,0),MATCH(orders!L$1,products!$A$1:$G$1,0))</f>
        <v>50.980000000000004</v>
      </c>
      <c r="M1134">
        <f>INDEX(products!$A$1:$G$2122,MATCH(orders!$D1134,products!$A$1:$A$2122,0),MATCH(orders!M$1,products!$A$1:$G$1,0))</f>
        <v>0.3</v>
      </c>
      <c r="N1134" s="3">
        <f t="shared" si="34"/>
        <v>107.05799999999999</v>
      </c>
      <c r="O1134" t="str">
        <f t="shared" si="35"/>
        <v>Chairs</v>
      </c>
    </row>
    <row r="1135" spans="1:15" x14ac:dyDescent="0.55000000000000004">
      <c r="A1135" t="s">
        <v>3145</v>
      </c>
      <c r="B1135" s="2">
        <v>44751</v>
      </c>
      <c r="C1135" t="s">
        <v>2244</v>
      </c>
      <c r="D1135" t="s">
        <v>29</v>
      </c>
      <c r="E1135">
        <v>3</v>
      </c>
      <c r="F1135" t="str">
        <f>_xlfn.XLOOKUP(orders!C1135,customers!A1135:A3255,customers!B1135:B3255,,0)</f>
        <v>Karen Ferguson</v>
      </c>
      <c r="G1135" t="str">
        <v>Home Office</v>
      </c>
      <c r="H1135" t="str">
        <v>Long Beach</v>
      </c>
      <c r="I1135" t="str">
        <v>California</v>
      </c>
      <c r="J1135" t="str">
        <v>West</v>
      </c>
      <c r="K1135" t="str">
        <f>INDEX(products!$A$1:$G$2122,MATCH(orders!$D1135,products!$A$1:$A$2122,0),MATCH(orders!K$1,products!$A$1:$G$1,0))</f>
        <v>Cha</v>
      </c>
      <c r="L1135" s="3">
        <f>INDEX(products!$A$1:$G$2122,MATCH(orders!$D1135,products!$A$1:$A$2122,0),MATCH(orders!L$1,products!$A$1:$G$1,0))</f>
        <v>243.98000000000002</v>
      </c>
      <c r="M1135">
        <f>INDEX(products!$A$1:$G$2122,MATCH(orders!$D1135,products!$A$1:$A$2122,0),MATCH(orders!M$1,products!$A$1:$G$1,0))</f>
        <v>0</v>
      </c>
      <c r="N1135" s="3">
        <f t="shared" si="34"/>
        <v>731.94</v>
      </c>
      <c r="O1135" t="str">
        <f t="shared" si="35"/>
        <v>Chairs</v>
      </c>
    </row>
    <row r="1136" spans="1:15" x14ac:dyDescent="0.55000000000000004">
      <c r="A1136" t="s">
        <v>3146</v>
      </c>
      <c r="B1136" s="2">
        <v>43950</v>
      </c>
      <c r="C1136" t="s">
        <v>2357</v>
      </c>
      <c r="D1136" t="s">
        <v>2398</v>
      </c>
      <c r="E1136">
        <v>5</v>
      </c>
      <c r="F1136" t="str">
        <f>_xlfn.XLOOKUP(orders!C1136,customers!A1136:A3256,customers!B1136:B3256,,0)</f>
        <v>Tony Sayre</v>
      </c>
      <c r="G1136" t="str">
        <v>Consumer</v>
      </c>
      <c r="H1136" t="str">
        <v>Columbia</v>
      </c>
      <c r="I1136" t="str">
        <v>Tennessee</v>
      </c>
      <c r="J1136" t="str">
        <v>South</v>
      </c>
      <c r="K1136" t="str">
        <f>INDEX(products!$A$1:$G$2122,MATCH(orders!$D1136,products!$A$1:$A$2122,0),MATCH(orders!K$1,products!$A$1:$G$1,0))</f>
        <v>Fur</v>
      </c>
      <c r="L1136" s="3">
        <f>INDEX(products!$A$1:$G$2122,MATCH(orders!$D1136,products!$A$1:$A$2122,0),MATCH(orders!L$1,products!$A$1:$G$1,0))</f>
        <v>3.34</v>
      </c>
      <c r="M1136">
        <f>INDEX(products!$A$1:$G$2122,MATCH(orders!$D1136,products!$A$1:$A$2122,0),MATCH(orders!M$1,products!$A$1:$G$1,0))</f>
        <v>0.2</v>
      </c>
      <c r="N1136" s="3">
        <f t="shared" si="34"/>
        <v>13.36</v>
      </c>
      <c r="O1136" t="str">
        <f t="shared" si="35"/>
        <v>Furnishings</v>
      </c>
    </row>
    <row r="1137" spans="1:15" x14ac:dyDescent="0.55000000000000004">
      <c r="A1137" t="s">
        <v>3146</v>
      </c>
      <c r="B1137" s="2">
        <v>44588</v>
      </c>
      <c r="C1137" t="s">
        <v>2357</v>
      </c>
      <c r="D1137" t="s">
        <v>1576</v>
      </c>
      <c r="E1137">
        <v>7</v>
      </c>
      <c r="F1137" t="str">
        <f>_xlfn.XLOOKUP(orders!C1137,customers!A1137:A3257,customers!B1137:B3257,,0)</f>
        <v>Tony Sayre</v>
      </c>
      <c r="G1137" t="str">
        <v>Consumer</v>
      </c>
      <c r="H1137" t="str">
        <v>Columbia</v>
      </c>
      <c r="I1137" t="str">
        <v>Tennessee</v>
      </c>
      <c r="J1137" t="str">
        <v>South</v>
      </c>
      <c r="K1137" t="str">
        <f>INDEX(products!$A$1:$G$2122,MATCH(orders!$D1137,products!$A$1:$A$2122,0),MATCH(orders!K$1,products!$A$1:$G$1,0))</f>
        <v>BkCs</v>
      </c>
      <c r="L1137" s="3">
        <f>INDEX(products!$A$1:$G$2122,MATCH(orders!$D1137,products!$A$1:$A$2122,0),MATCH(orders!L$1,products!$A$1:$G$1,0))</f>
        <v>48.580000000000005</v>
      </c>
      <c r="M1137">
        <f>INDEX(products!$A$1:$G$2122,MATCH(orders!$D1137,products!$A$1:$A$2122,0),MATCH(orders!M$1,products!$A$1:$G$1,0))</f>
        <v>0</v>
      </c>
      <c r="N1137" s="3">
        <f t="shared" si="34"/>
        <v>340.06000000000006</v>
      </c>
      <c r="O1137" t="str">
        <f t="shared" si="35"/>
        <v>Book Cases</v>
      </c>
    </row>
    <row r="1138" spans="1:15" x14ac:dyDescent="0.55000000000000004">
      <c r="A1138" t="s">
        <v>3147</v>
      </c>
      <c r="B1138" s="2">
        <v>44240</v>
      </c>
      <c r="C1138" t="s">
        <v>60</v>
      </c>
      <c r="D1138" t="s">
        <v>3148</v>
      </c>
      <c r="E1138">
        <v>4</v>
      </c>
      <c r="F1138" t="str">
        <f>_xlfn.XLOOKUP(orders!C1138,customers!A1138:A3258,customers!B1138:B3258,,0)</f>
        <v>Emily Burns</v>
      </c>
      <c r="G1138" t="str">
        <v>Consumer</v>
      </c>
      <c r="H1138" t="str">
        <v>Orem</v>
      </c>
      <c r="I1138" t="str">
        <v>Utah</v>
      </c>
      <c r="J1138" t="str">
        <v>West</v>
      </c>
      <c r="K1138" t="str">
        <f>INDEX(products!$A$1:$G$2122,MATCH(orders!$D1138,products!$A$1:$A$2122,0),MATCH(orders!K$1,products!$A$1:$G$1,0))</f>
        <v>Cha</v>
      </c>
      <c r="L1138" s="3">
        <f>INDEX(products!$A$1:$G$2122,MATCH(orders!$D1138,products!$A$1:$A$2122,0),MATCH(orders!L$1,products!$A$1:$G$1,0))</f>
        <v>130.98000000000002</v>
      </c>
      <c r="M1138">
        <f>INDEX(products!$A$1:$G$2122,MATCH(orders!$D1138,products!$A$1:$A$2122,0),MATCH(orders!M$1,products!$A$1:$G$1,0))</f>
        <v>0.2</v>
      </c>
      <c r="N1138" s="3">
        <f t="shared" si="34"/>
        <v>419.13600000000008</v>
      </c>
      <c r="O1138" t="str">
        <f t="shared" si="35"/>
        <v>Chairs</v>
      </c>
    </row>
    <row r="1139" spans="1:15" x14ac:dyDescent="0.55000000000000004">
      <c r="A1139" t="s">
        <v>3150</v>
      </c>
      <c r="B1139" s="2">
        <v>44025</v>
      </c>
      <c r="C1139" t="s">
        <v>1829</v>
      </c>
      <c r="D1139" t="s">
        <v>1590</v>
      </c>
      <c r="E1139">
        <v>3</v>
      </c>
      <c r="F1139" t="str">
        <f>_xlfn.XLOOKUP(orders!C1139,customers!A1139:A3259,customers!B1139:B3259,,0)</f>
        <v>Barry Franzšsisch</v>
      </c>
      <c r="G1139" t="str">
        <v>Corporate</v>
      </c>
      <c r="H1139" t="str">
        <v>Aurora</v>
      </c>
      <c r="I1139" t="str">
        <v>Illinois</v>
      </c>
      <c r="J1139" t="str">
        <v>Central</v>
      </c>
      <c r="K1139" t="str">
        <f>INDEX(products!$A$1:$G$2122,MATCH(orders!$D1139,products!$A$1:$A$2122,0),MATCH(orders!K$1,products!$A$1:$G$1,0))</f>
        <v>Cha</v>
      </c>
      <c r="L1139" s="3">
        <f>INDEX(products!$A$1:$G$2122,MATCH(orders!$D1139,products!$A$1:$A$2122,0),MATCH(orders!L$1,products!$A$1:$G$1,0))</f>
        <v>90.98</v>
      </c>
      <c r="M1139">
        <f>INDEX(products!$A$1:$G$2122,MATCH(orders!$D1139,products!$A$1:$A$2122,0),MATCH(orders!M$1,products!$A$1:$G$1,0))</f>
        <v>0</v>
      </c>
      <c r="N1139" s="3">
        <f t="shared" si="34"/>
        <v>272.94</v>
      </c>
      <c r="O1139" t="str">
        <f t="shared" si="35"/>
        <v>Chairs</v>
      </c>
    </row>
    <row r="1140" spans="1:15" x14ac:dyDescent="0.55000000000000004">
      <c r="A1140" t="s">
        <v>3151</v>
      </c>
      <c r="B1140" s="2">
        <v>43902</v>
      </c>
      <c r="C1140" t="s">
        <v>2569</v>
      </c>
      <c r="D1140" t="s">
        <v>1447</v>
      </c>
      <c r="E1140">
        <v>4</v>
      </c>
      <c r="F1140" t="str">
        <f>_xlfn.XLOOKUP(orders!C1140,customers!A1140:A3260,customers!B1140:B3260,,0)</f>
        <v>Duane Huffman</v>
      </c>
      <c r="G1140" t="str">
        <v>Home Office</v>
      </c>
      <c r="H1140" t="str">
        <v>Quincy</v>
      </c>
      <c r="I1140" t="str">
        <v>Massachusetts</v>
      </c>
      <c r="J1140" t="str">
        <v>East</v>
      </c>
      <c r="K1140" t="str">
        <f>INDEX(products!$A$1:$G$2122,MATCH(orders!$D1140,products!$A$1:$A$2122,0),MATCH(orders!K$1,products!$A$1:$G$1,0))</f>
        <v>BkCs</v>
      </c>
      <c r="L1140" s="3">
        <f>INDEX(products!$A$1:$G$2122,MATCH(orders!$D1140,products!$A$1:$A$2122,0),MATCH(orders!L$1,products!$A$1:$G$1,0))</f>
        <v>120.98</v>
      </c>
      <c r="M1140">
        <f>INDEX(products!$A$1:$G$2122,MATCH(orders!$D1140,products!$A$1:$A$2122,0),MATCH(orders!M$1,products!$A$1:$G$1,0))</f>
        <v>0.15</v>
      </c>
      <c r="N1140" s="3">
        <f t="shared" si="34"/>
        <v>411.33199999999999</v>
      </c>
      <c r="O1140" t="str">
        <f t="shared" si="35"/>
        <v>Book Cases</v>
      </c>
    </row>
    <row r="1141" spans="1:15" x14ac:dyDescent="0.55000000000000004">
      <c r="A1141" t="s">
        <v>3152</v>
      </c>
      <c r="B1141" s="2">
        <v>43955</v>
      </c>
      <c r="C1141" t="s">
        <v>1414</v>
      </c>
      <c r="D1141" t="s">
        <v>1720</v>
      </c>
      <c r="E1141">
        <v>6</v>
      </c>
      <c r="F1141" t="str">
        <f>_xlfn.XLOOKUP(orders!C1141,customers!A1141:A3261,customers!B1141:B3261,,0)</f>
        <v>Michelle Moray</v>
      </c>
      <c r="G1141" t="str">
        <v>Consumer</v>
      </c>
      <c r="H1141" t="str">
        <v>Chicago</v>
      </c>
      <c r="I1141" t="str">
        <v>Illinois</v>
      </c>
      <c r="J1141" t="str">
        <v>Central</v>
      </c>
      <c r="K1141" t="str">
        <f>INDEX(products!$A$1:$G$2122,MATCH(orders!$D1141,products!$A$1:$A$2122,0),MATCH(orders!K$1,products!$A$1:$G$1,0))</f>
        <v>Cha</v>
      </c>
      <c r="L1141" s="3">
        <f>INDEX(products!$A$1:$G$2122,MATCH(orders!$D1141,products!$A$1:$A$2122,0),MATCH(orders!L$1,products!$A$1:$G$1,0))</f>
        <v>122.99000000000001</v>
      </c>
      <c r="M1141">
        <f>INDEX(products!$A$1:$G$2122,MATCH(orders!$D1141,products!$A$1:$A$2122,0),MATCH(orders!M$1,products!$A$1:$G$1,0))</f>
        <v>0.1</v>
      </c>
      <c r="N1141" s="3">
        <f t="shared" si="34"/>
        <v>664.14600000000007</v>
      </c>
      <c r="O1141" t="str">
        <f t="shared" si="35"/>
        <v>Chairs</v>
      </c>
    </row>
    <row r="1142" spans="1:15" x14ac:dyDescent="0.55000000000000004">
      <c r="A1142" t="s">
        <v>3153</v>
      </c>
      <c r="B1142" s="2">
        <v>44289</v>
      </c>
      <c r="C1142" t="s">
        <v>3154</v>
      </c>
      <c r="D1142" t="s">
        <v>1953</v>
      </c>
      <c r="E1142">
        <v>1</v>
      </c>
      <c r="F1142" t="str">
        <f>_xlfn.XLOOKUP(orders!C1142,customers!A1142:A3262,customers!B1142:B3262,,0)</f>
        <v>Thea Hudgings</v>
      </c>
      <c r="G1142" t="str">
        <v>Corporate</v>
      </c>
      <c r="H1142" t="str">
        <v>Philadelphia</v>
      </c>
      <c r="I1142" t="str">
        <v>Pennsylvania</v>
      </c>
      <c r="J1142" t="str">
        <v>East</v>
      </c>
      <c r="K1142" t="str">
        <f>INDEX(products!$A$1:$G$2122,MATCH(orders!$D1142,products!$A$1:$A$2122,0),MATCH(orders!K$1,products!$A$1:$G$1,0))</f>
        <v>Fur</v>
      </c>
      <c r="L1142" s="3">
        <f>INDEX(products!$A$1:$G$2122,MATCH(orders!$D1142,products!$A$1:$A$2122,0),MATCH(orders!L$1,products!$A$1:$G$1,0))</f>
        <v>4.1399999999999997</v>
      </c>
      <c r="M1142">
        <f>INDEX(products!$A$1:$G$2122,MATCH(orders!$D1142,products!$A$1:$A$2122,0),MATCH(orders!M$1,products!$A$1:$G$1,0))</f>
        <v>0</v>
      </c>
      <c r="N1142" s="3">
        <f t="shared" si="34"/>
        <v>4.1399999999999997</v>
      </c>
      <c r="O1142" t="str">
        <f t="shared" si="35"/>
        <v>Furnishings</v>
      </c>
    </row>
    <row r="1143" spans="1:15" x14ac:dyDescent="0.55000000000000004">
      <c r="A1143" t="s">
        <v>3156</v>
      </c>
      <c r="B1143" s="2">
        <v>44713</v>
      </c>
      <c r="C1143" t="s">
        <v>1273</v>
      </c>
      <c r="D1143" t="s">
        <v>364</v>
      </c>
      <c r="E1143">
        <v>5</v>
      </c>
      <c r="F1143" t="str">
        <f>_xlfn.XLOOKUP(orders!C1143,customers!A1143:A3263,customers!B1143:B3263,,0)</f>
        <v>Maria Bertelson</v>
      </c>
      <c r="G1143" t="str">
        <v>Consumer</v>
      </c>
      <c r="H1143" t="str">
        <v>Glendale</v>
      </c>
      <c r="I1143" t="str">
        <v>Arizona</v>
      </c>
      <c r="J1143" t="str">
        <v>West</v>
      </c>
      <c r="K1143" t="str">
        <f>INDEX(products!$A$1:$G$2122,MATCH(orders!$D1143,products!$A$1:$A$2122,0),MATCH(orders!K$1,products!$A$1:$G$1,0))</f>
        <v>Fur</v>
      </c>
      <c r="L1143" s="3">
        <f>INDEX(products!$A$1:$G$2122,MATCH(orders!$D1143,products!$A$1:$A$2122,0),MATCH(orders!L$1,products!$A$1:$G$1,0))</f>
        <v>29.180000000000003</v>
      </c>
      <c r="M1143">
        <f>INDEX(products!$A$1:$G$2122,MATCH(orders!$D1143,products!$A$1:$A$2122,0),MATCH(orders!M$1,products!$A$1:$G$1,0))</f>
        <v>0</v>
      </c>
      <c r="N1143" s="3">
        <f t="shared" si="34"/>
        <v>145.9</v>
      </c>
      <c r="O1143" t="str">
        <f t="shared" si="35"/>
        <v>Furnishings</v>
      </c>
    </row>
    <row r="1144" spans="1:15" x14ac:dyDescent="0.55000000000000004">
      <c r="A1144" t="s">
        <v>3157</v>
      </c>
      <c r="B1144" s="2">
        <v>44241</v>
      </c>
      <c r="C1144" t="s">
        <v>3158</v>
      </c>
      <c r="D1144" t="s">
        <v>1075</v>
      </c>
      <c r="E1144">
        <v>10</v>
      </c>
      <c r="F1144" t="str">
        <f>_xlfn.XLOOKUP(orders!C1144,customers!A1144:A3264,customers!B1144:B3264,,0)</f>
        <v>Michael Stewart</v>
      </c>
      <c r="G1144" t="str">
        <v>Corporate</v>
      </c>
      <c r="H1144" t="str">
        <v>Philadelphia</v>
      </c>
      <c r="I1144" t="str">
        <v>Pennsylvania</v>
      </c>
      <c r="J1144" t="str">
        <v>East</v>
      </c>
      <c r="K1144" t="str">
        <f>INDEX(products!$A$1:$G$2122,MATCH(orders!$D1144,products!$A$1:$A$2122,0),MATCH(orders!K$1,products!$A$1:$G$1,0))</f>
        <v>Cha</v>
      </c>
      <c r="L1144" s="3">
        <f>INDEX(products!$A$1:$G$2122,MATCH(orders!$D1144,products!$A$1:$A$2122,0),MATCH(orders!L$1,products!$A$1:$G$1,0))</f>
        <v>34.28</v>
      </c>
      <c r="M1144">
        <f>INDEX(products!$A$1:$G$2122,MATCH(orders!$D1144,products!$A$1:$A$2122,0),MATCH(orders!M$1,products!$A$1:$G$1,0))</f>
        <v>0.3</v>
      </c>
      <c r="N1144" s="3">
        <f t="shared" si="34"/>
        <v>239.95999999999998</v>
      </c>
      <c r="O1144" t="str">
        <f t="shared" si="35"/>
        <v>Chairs</v>
      </c>
    </row>
    <row r="1145" spans="1:15" x14ac:dyDescent="0.55000000000000004">
      <c r="A1145" t="s">
        <v>3157</v>
      </c>
      <c r="B1145" s="2">
        <v>44543</v>
      </c>
      <c r="C1145" t="s">
        <v>3158</v>
      </c>
      <c r="D1145" t="s">
        <v>1563</v>
      </c>
      <c r="E1145">
        <v>2</v>
      </c>
      <c r="F1145" t="str">
        <f>_xlfn.XLOOKUP(orders!C1145,customers!A1145:A3265,customers!B1145:B3265,,0)</f>
        <v>Michael Stewart</v>
      </c>
      <c r="G1145" t="str">
        <v>Corporate</v>
      </c>
      <c r="H1145" t="str">
        <v>Philadelphia</v>
      </c>
      <c r="I1145" t="str">
        <v>Pennsylvania</v>
      </c>
      <c r="J1145" t="str">
        <v>East</v>
      </c>
      <c r="K1145" t="str">
        <f>INDEX(products!$A$1:$G$2122,MATCH(orders!$D1145,products!$A$1:$A$2122,0),MATCH(orders!K$1,products!$A$1:$G$1,0))</f>
        <v>Fur</v>
      </c>
      <c r="L1145" s="3">
        <f>INDEX(products!$A$1:$G$2122,MATCH(orders!$D1145,products!$A$1:$A$2122,0),MATCH(orders!L$1,products!$A$1:$G$1,0))</f>
        <v>34.229999999999997</v>
      </c>
      <c r="M1145">
        <f>INDEX(products!$A$1:$G$2122,MATCH(orders!$D1145,products!$A$1:$A$2122,0),MATCH(orders!M$1,products!$A$1:$G$1,0))</f>
        <v>0</v>
      </c>
      <c r="N1145" s="3">
        <f t="shared" si="34"/>
        <v>68.459999999999994</v>
      </c>
      <c r="O1145" t="str">
        <f t="shared" si="35"/>
        <v>Furnishings</v>
      </c>
    </row>
    <row r="1146" spans="1:15" x14ac:dyDescent="0.55000000000000004">
      <c r="A1146" t="s">
        <v>3160</v>
      </c>
      <c r="B1146" s="2">
        <v>43868</v>
      </c>
      <c r="C1146" t="s">
        <v>766</v>
      </c>
      <c r="D1146" t="s">
        <v>122</v>
      </c>
      <c r="E1146">
        <v>2</v>
      </c>
      <c r="F1146" t="str">
        <f>_xlfn.XLOOKUP(orders!C1146,customers!A1146:A3266,customers!B1146:B3266,,0)</f>
        <v>Laurel Elliston</v>
      </c>
      <c r="G1146" t="str">
        <v>Consumer</v>
      </c>
      <c r="H1146" t="str">
        <v>Arlington</v>
      </c>
      <c r="I1146" t="str">
        <v>Virginia</v>
      </c>
      <c r="J1146" t="str">
        <v>South</v>
      </c>
      <c r="K1146" t="str">
        <f>INDEX(products!$A$1:$G$2122,MATCH(orders!$D1146,products!$A$1:$A$2122,0),MATCH(orders!K$1,products!$A$1:$G$1,0))</f>
        <v>Cha</v>
      </c>
      <c r="L1146" s="3">
        <f>INDEX(products!$A$1:$G$2122,MATCH(orders!$D1146,products!$A$1:$A$2122,0),MATCH(orders!L$1,products!$A$1:$G$1,0))</f>
        <v>129.99</v>
      </c>
      <c r="M1146">
        <f>INDEX(products!$A$1:$G$2122,MATCH(orders!$D1146,products!$A$1:$A$2122,0),MATCH(orders!M$1,products!$A$1:$G$1,0))</f>
        <v>0.2</v>
      </c>
      <c r="N1146" s="3">
        <f t="shared" si="34"/>
        <v>207.98400000000004</v>
      </c>
      <c r="O1146" t="str">
        <f t="shared" si="35"/>
        <v>Chairs</v>
      </c>
    </row>
    <row r="1147" spans="1:15" x14ac:dyDescent="0.55000000000000004">
      <c r="A1147" t="s">
        <v>3161</v>
      </c>
      <c r="B1147" s="2">
        <v>44235</v>
      </c>
      <c r="C1147" t="s">
        <v>2837</v>
      </c>
      <c r="D1147" t="s">
        <v>3162</v>
      </c>
      <c r="E1147">
        <v>6</v>
      </c>
      <c r="F1147" t="str">
        <f>_xlfn.XLOOKUP(orders!C1147,customers!A1147:A3267,customers!B1147:B3267,,0)</f>
        <v>Erin Smith</v>
      </c>
      <c r="G1147" t="str">
        <v>Corporate</v>
      </c>
      <c r="H1147" t="str">
        <v>Providence</v>
      </c>
      <c r="I1147" t="str">
        <v>Rhode Island</v>
      </c>
      <c r="J1147" t="str">
        <v>East</v>
      </c>
      <c r="K1147" t="str">
        <f>INDEX(products!$A$1:$G$2122,MATCH(orders!$D1147,products!$A$1:$A$2122,0),MATCH(orders!K$1,products!$A$1:$G$1,0))</f>
        <v>Tab</v>
      </c>
      <c r="L1147" s="3">
        <f>INDEX(products!$A$1:$G$2122,MATCH(orders!$D1147,products!$A$1:$A$2122,0),MATCH(orders!L$1,products!$A$1:$G$1,0))</f>
        <v>151.99</v>
      </c>
      <c r="M1147">
        <f>INDEX(products!$A$1:$G$2122,MATCH(orders!$D1147,products!$A$1:$A$2122,0),MATCH(orders!M$1,products!$A$1:$G$1,0))</f>
        <v>0.5</v>
      </c>
      <c r="N1147" s="3">
        <f t="shared" si="34"/>
        <v>455.97</v>
      </c>
      <c r="O1147" t="str">
        <f t="shared" si="35"/>
        <v>Tables</v>
      </c>
    </row>
    <row r="1148" spans="1:15" x14ac:dyDescent="0.55000000000000004">
      <c r="A1148" t="s">
        <v>3164</v>
      </c>
      <c r="B1148" s="2">
        <v>44054</v>
      </c>
      <c r="C1148" t="s">
        <v>2140</v>
      </c>
      <c r="D1148" t="s">
        <v>2587</v>
      </c>
      <c r="E1148">
        <v>2</v>
      </c>
      <c r="F1148" t="str">
        <f>_xlfn.XLOOKUP(orders!C1148,customers!A1148:A3268,customers!B1148:B3268,,0)</f>
        <v>Justin MacKendrick</v>
      </c>
      <c r="G1148" t="str">
        <v>Consumer</v>
      </c>
      <c r="H1148" t="str">
        <v>Watertown</v>
      </c>
      <c r="I1148" t="str">
        <v>New York</v>
      </c>
      <c r="J1148" t="str">
        <v>East</v>
      </c>
      <c r="K1148" t="str">
        <f>INDEX(products!$A$1:$G$2122,MATCH(orders!$D1148,products!$A$1:$A$2122,0),MATCH(orders!K$1,products!$A$1:$G$1,0))</f>
        <v>Fur</v>
      </c>
      <c r="L1148" s="3">
        <f>INDEX(products!$A$1:$G$2122,MATCH(orders!$D1148,products!$A$1:$A$2122,0),MATCH(orders!L$1,products!$A$1:$G$1,0))</f>
        <v>12.58</v>
      </c>
      <c r="M1148">
        <f>INDEX(products!$A$1:$G$2122,MATCH(orders!$D1148,products!$A$1:$A$2122,0),MATCH(orders!M$1,products!$A$1:$G$1,0))</f>
        <v>0.2</v>
      </c>
      <c r="N1148" s="3">
        <f t="shared" si="34"/>
        <v>20.128</v>
      </c>
      <c r="O1148" t="str">
        <f t="shared" si="35"/>
        <v>Furnishings</v>
      </c>
    </row>
    <row r="1149" spans="1:15" x14ac:dyDescent="0.55000000000000004">
      <c r="A1149" t="s">
        <v>3166</v>
      </c>
      <c r="B1149" s="2">
        <v>44114</v>
      </c>
      <c r="C1149" t="s">
        <v>3167</v>
      </c>
      <c r="D1149" t="s">
        <v>1109</v>
      </c>
      <c r="E1149">
        <v>1</v>
      </c>
      <c r="F1149" t="str">
        <f>_xlfn.XLOOKUP(orders!C1149,customers!A1149:A3269,customers!B1149:B3269,,0)</f>
        <v>Darren Budd</v>
      </c>
      <c r="G1149" t="str">
        <v>Corporate</v>
      </c>
      <c r="H1149" t="str">
        <v>Houston</v>
      </c>
      <c r="I1149" t="str">
        <v>Texas</v>
      </c>
      <c r="J1149" t="str">
        <v>Central</v>
      </c>
      <c r="K1149" t="str">
        <f>INDEX(products!$A$1:$G$2122,MATCH(orders!$D1149,products!$A$1:$A$2122,0),MATCH(orders!K$1,products!$A$1:$G$1,0))</f>
        <v>BkCs</v>
      </c>
      <c r="L1149" s="3">
        <f>INDEX(products!$A$1:$G$2122,MATCH(orders!$D1149,products!$A$1:$A$2122,0),MATCH(orders!L$1,products!$A$1:$G$1,0))</f>
        <v>99.990000000000009</v>
      </c>
      <c r="M1149">
        <f>INDEX(products!$A$1:$G$2122,MATCH(orders!$D1149,products!$A$1:$A$2122,0),MATCH(orders!M$1,products!$A$1:$G$1,0))</f>
        <v>0.15</v>
      </c>
      <c r="N1149" s="3">
        <f t="shared" si="34"/>
        <v>84.991500000000002</v>
      </c>
      <c r="O1149" t="str">
        <f t="shared" si="35"/>
        <v>Book Cases</v>
      </c>
    </row>
    <row r="1150" spans="1:15" x14ac:dyDescent="0.55000000000000004">
      <c r="A1150" t="s">
        <v>3169</v>
      </c>
      <c r="B1150" s="2">
        <v>44114</v>
      </c>
      <c r="C1150" t="s">
        <v>1293</v>
      </c>
      <c r="D1150" t="s">
        <v>2363</v>
      </c>
      <c r="E1150">
        <v>2</v>
      </c>
      <c r="F1150" t="str">
        <f>_xlfn.XLOOKUP(orders!C1150,customers!A1150:A3270,customers!B1150:B3270,,0)</f>
        <v>Jane Waco</v>
      </c>
      <c r="G1150" t="str">
        <v>Corporate</v>
      </c>
      <c r="H1150" t="str">
        <v>Vancouver</v>
      </c>
      <c r="I1150" t="str">
        <v>Washington</v>
      </c>
      <c r="J1150" t="str">
        <v>West</v>
      </c>
      <c r="K1150" t="str">
        <f>INDEX(products!$A$1:$G$2122,MATCH(orders!$D1150,products!$A$1:$A$2122,0),MATCH(orders!K$1,products!$A$1:$G$1,0))</f>
        <v>Fur</v>
      </c>
      <c r="L1150" s="3">
        <f>INDEX(products!$A$1:$G$2122,MATCH(orders!$D1150,products!$A$1:$A$2122,0),MATCH(orders!L$1,products!$A$1:$G$1,0))</f>
        <v>5.08</v>
      </c>
      <c r="M1150">
        <f>INDEX(products!$A$1:$G$2122,MATCH(orders!$D1150,products!$A$1:$A$2122,0),MATCH(orders!M$1,products!$A$1:$G$1,0))</f>
        <v>0.6</v>
      </c>
      <c r="N1150" s="3">
        <f t="shared" si="34"/>
        <v>4.0640000000000001</v>
      </c>
      <c r="O1150" t="str">
        <f t="shared" si="35"/>
        <v>Furnishings</v>
      </c>
    </row>
    <row r="1151" spans="1:15" x14ac:dyDescent="0.55000000000000004">
      <c r="A1151" t="s">
        <v>3170</v>
      </c>
      <c r="B1151" s="2">
        <v>44173</v>
      </c>
      <c r="C1151" t="s">
        <v>2470</v>
      </c>
      <c r="D1151" t="s">
        <v>1984</v>
      </c>
      <c r="E1151">
        <v>2</v>
      </c>
      <c r="F1151" t="str">
        <f>_xlfn.XLOOKUP(orders!C1151,customers!A1151:A3271,customers!B1151:B3271,,0)</f>
        <v>Keith Dawkins</v>
      </c>
      <c r="G1151" t="str">
        <v>Corporate</v>
      </c>
      <c r="H1151" t="str">
        <v>Jackson</v>
      </c>
      <c r="I1151" t="str">
        <v>Michigan</v>
      </c>
      <c r="J1151" t="str">
        <v>Central</v>
      </c>
      <c r="K1151" t="str">
        <f>INDEX(products!$A$1:$G$2122,MATCH(orders!$D1151,products!$A$1:$A$2122,0),MATCH(orders!K$1,products!$A$1:$G$1,0))</f>
        <v>Fur</v>
      </c>
      <c r="L1151" s="3">
        <f>INDEX(products!$A$1:$G$2122,MATCH(orders!$D1151,products!$A$1:$A$2122,0),MATCH(orders!L$1,products!$A$1:$G$1,0))</f>
        <v>3.08</v>
      </c>
      <c r="M1151">
        <f>INDEX(products!$A$1:$G$2122,MATCH(orders!$D1151,products!$A$1:$A$2122,0),MATCH(orders!M$1,products!$A$1:$G$1,0))</f>
        <v>0.2</v>
      </c>
      <c r="N1151" s="3">
        <f t="shared" si="34"/>
        <v>4.9280000000000008</v>
      </c>
      <c r="O1151" t="str">
        <f t="shared" si="35"/>
        <v>Furnishings</v>
      </c>
    </row>
    <row r="1152" spans="1:15" x14ac:dyDescent="0.55000000000000004">
      <c r="A1152" t="s">
        <v>3171</v>
      </c>
      <c r="B1152" s="2">
        <v>43573</v>
      </c>
      <c r="C1152" t="s">
        <v>3172</v>
      </c>
      <c r="D1152" t="s">
        <v>2546</v>
      </c>
      <c r="E1152">
        <v>1</v>
      </c>
      <c r="F1152" t="str">
        <f>_xlfn.XLOOKUP(orders!C1152,customers!A1152:A3272,customers!B1152:B3272,,0)</f>
        <v>Stephanie Ulpright</v>
      </c>
      <c r="G1152" t="str">
        <v>Home Office</v>
      </c>
      <c r="H1152" t="str">
        <v>Chicago</v>
      </c>
      <c r="I1152" t="str">
        <v>Illinois</v>
      </c>
      <c r="J1152" t="str">
        <v>Central</v>
      </c>
      <c r="K1152" t="str">
        <f>INDEX(products!$A$1:$G$2122,MATCH(orders!$D1152,products!$A$1:$A$2122,0),MATCH(orders!K$1,products!$A$1:$G$1,0))</f>
        <v>Cha</v>
      </c>
      <c r="L1152" s="3">
        <f>INDEX(products!$A$1:$G$2122,MATCH(orders!$D1152,products!$A$1:$A$2122,0),MATCH(orders!L$1,products!$A$1:$G$1,0))</f>
        <v>128.24</v>
      </c>
      <c r="M1152">
        <f>INDEX(products!$A$1:$G$2122,MATCH(orders!$D1152,products!$A$1:$A$2122,0),MATCH(orders!M$1,products!$A$1:$G$1,0))</f>
        <v>0.2</v>
      </c>
      <c r="N1152" s="3">
        <f t="shared" si="34"/>
        <v>102.59200000000001</v>
      </c>
      <c r="O1152" t="str">
        <f t="shared" si="35"/>
        <v>Chairs</v>
      </c>
    </row>
    <row r="1153" spans="1:15" x14ac:dyDescent="0.55000000000000004">
      <c r="A1153" t="s">
        <v>3174</v>
      </c>
      <c r="B1153" s="2">
        <v>44200</v>
      </c>
      <c r="C1153" t="s">
        <v>3175</v>
      </c>
      <c r="D1153" t="s">
        <v>524</v>
      </c>
      <c r="E1153">
        <v>6</v>
      </c>
      <c r="F1153" t="str">
        <f>_xlfn.XLOOKUP(orders!C1153,customers!A1153:A3273,customers!B1153:B3273,,0)</f>
        <v>Roy Franzšsisch</v>
      </c>
      <c r="G1153" t="str">
        <v>Consumer</v>
      </c>
      <c r="H1153" t="str">
        <v>Pasadena</v>
      </c>
      <c r="I1153" t="str">
        <v>California</v>
      </c>
      <c r="J1153" t="str">
        <v>West</v>
      </c>
      <c r="K1153" t="str">
        <f>INDEX(products!$A$1:$G$2122,MATCH(orders!$D1153,products!$A$1:$A$2122,0),MATCH(orders!K$1,products!$A$1:$G$1,0))</f>
        <v>Fur</v>
      </c>
      <c r="L1153" s="3">
        <f>INDEX(products!$A$1:$G$2122,MATCH(orders!$D1153,products!$A$1:$A$2122,0),MATCH(orders!L$1,products!$A$1:$G$1,0))</f>
        <v>63.94</v>
      </c>
      <c r="M1153">
        <f>INDEX(products!$A$1:$G$2122,MATCH(orders!$D1153,products!$A$1:$A$2122,0),MATCH(orders!M$1,products!$A$1:$G$1,0))</f>
        <v>0</v>
      </c>
      <c r="N1153" s="3">
        <f t="shared" si="34"/>
        <v>383.64</v>
      </c>
      <c r="O1153" t="str">
        <f t="shared" si="35"/>
        <v>Furnishings</v>
      </c>
    </row>
    <row r="1154" spans="1:15" x14ac:dyDescent="0.55000000000000004">
      <c r="A1154" t="s">
        <v>3177</v>
      </c>
      <c r="B1154" s="2">
        <v>43534</v>
      </c>
      <c r="C1154" t="s">
        <v>2388</v>
      </c>
      <c r="D1154" t="s">
        <v>1629</v>
      </c>
      <c r="E1154">
        <v>5</v>
      </c>
      <c r="F1154" t="str">
        <f>_xlfn.XLOOKUP(orders!C1154,customers!A1154:A3274,customers!B1154:B3274,,0)</f>
        <v>Liz Carlisle</v>
      </c>
      <c r="G1154" t="str">
        <v>Consumer</v>
      </c>
      <c r="H1154" t="str">
        <v>Mission Viejo</v>
      </c>
      <c r="I1154" t="str">
        <v>California</v>
      </c>
      <c r="J1154" t="str">
        <v>West</v>
      </c>
      <c r="K1154" t="str">
        <f>INDEX(products!$A$1:$G$2122,MATCH(orders!$D1154,products!$A$1:$A$2122,0),MATCH(orders!K$1,products!$A$1:$G$1,0))</f>
        <v>Cha</v>
      </c>
      <c r="L1154" s="3">
        <f>INDEX(products!$A$1:$G$2122,MATCH(orders!$D1154,products!$A$1:$A$2122,0),MATCH(orders!L$1,products!$A$1:$G$1,0))</f>
        <v>60.980000000000004</v>
      </c>
      <c r="M1154">
        <f>INDEX(products!$A$1:$G$2122,MATCH(orders!$D1154,products!$A$1:$A$2122,0),MATCH(orders!M$1,products!$A$1:$G$1,0))</f>
        <v>0.3</v>
      </c>
      <c r="N1154" s="3">
        <f t="shared" si="34"/>
        <v>213.43</v>
      </c>
      <c r="O1154" t="str">
        <f t="shared" si="35"/>
        <v>Chairs</v>
      </c>
    </row>
    <row r="1155" spans="1:15" x14ac:dyDescent="0.55000000000000004">
      <c r="A1155" t="s">
        <v>3178</v>
      </c>
      <c r="B1155" s="2">
        <v>43798</v>
      </c>
      <c r="C1155" t="s">
        <v>111</v>
      </c>
      <c r="D1155" t="s">
        <v>1094</v>
      </c>
      <c r="E1155">
        <v>1</v>
      </c>
      <c r="F1155" t="str">
        <f>_xlfn.XLOOKUP(orders!C1155,customers!A1155:A3275,customers!B1155:B3275,,0)</f>
        <v>Paul Stevenson</v>
      </c>
      <c r="G1155" t="str">
        <v>Home Office</v>
      </c>
      <c r="H1155" t="str">
        <v>Chicago</v>
      </c>
      <c r="I1155" t="str">
        <v>Illinois</v>
      </c>
      <c r="J1155" t="str">
        <v>Central</v>
      </c>
      <c r="K1155" t="str">
        <f>INDEX(products!$A$1:$G$2122,MATCH(orders!$D1155,products!$A$1:$A$2122,0),MATCH(orders!K$1,products!$A$1:$G$1,0))</f>
        <v>Fur</v>
      </c>
      <c r="L1155" s="3">
        <f>INDEX(products!$A$1:$G$2122,MATCH(orders!$D1155,products!$A$1:$A$2122,0),MATCH(orders!L$1,products!$A$1:$G$1,0))</f>
        <v>19.98</v>
      </c>
      <c r="M1155">
        <f>INDEX(products!$A$1:$G$2122,MATCH(orders!$D1155,products!$A$1:$A$2122,0),MATCH(orders!M$1,products!$A$1:$G$1,0))</f>
        <v>0.2</v>
      </c>
      <c r="N1155" s="3">
        <f t="shared" ref="N1155:N1218" si="36">(L1155*E1155)*(1-M1155)</f>
        <v>15.984000000000002</v>
      </c>
      <c r="O1155" t="str">
        <f t="shared" ref="O1155:O1218" si="37">IF(K1155="BkCs","Book Cases",IF(K1155="Cha","Chairs",IF(K1155="Tab","Tables",IF(K1155="Fur","Furnishings"))))</f>
        <v>Furnishings</v>
      </c>
    </row>
    <row r="1156" spans="1:15" x14ac:dyDescent="0.55000000000000004">
      <c r="A1156" t="s">
        <v>3179</v>
      </c>
      <c r="B1156" s="2">
        <v>44761</v>
      </c>
      <c r="C1156" t="s">
        <v>315</v>
      </c>
      <c r="D1156" t="s">
        <v>1984</v>
      </c>
      <c r="E1156">
        <v>2</v>
      </c>
      <c r="F1156" t="str">
        <f>_xlfn.XLOOKUP(orders!C1156,customers!A1156:A3276,customers!B1156:B3276,,0)</f>
        <v>Jas O'Carroll</v>
      </c>
      <c r="G1156" t="str">
        <v>Consumer</v>
      </c>
      <c r="H1156" t="str">
        <v>Los Angeles</v>
      </c>
      <c r="I1156" t="str">
        <v>California</v>
      </c>
      <c r="J1156" t="str">
        <v>West</v>
      </c>
      <c r="K1156" t="str">
        <f>INDEX(products!$A$1:$G$2122,MATCH(orders!$D1156,products!$A$1:$A$2122,0),MATCH(orders!K$1,products!$A$1:$G$1,0))</f>
        <v>Fur</v>
      </c>
      <c r="L1156" s="3">
        <f>INDEX(products!$A$1:$G$2122,MATCH(orders!$D1156,products!$A$1:$A$2122,0),MATCH(orders!L$1,products!$A$1:$G$1,0))</f>
        <v>3.08</v>
      </c>
      <c r="M1156">
        <f>INDEX(products!$A$1:$G$2122,MATCH(orders!$D1156,products!$A$1:$A$2122,0),MATCH(orders!M$1,products!$A$1:$G$1,0))</f>
        <v>0.2</v>
      </c>
      <c r="N1156" s="3">
        <f t="shared" si="36"/>
        <v>4.9280000000000008</v>
      </c>
      <c r="O1156" t="str">
        <f t="shared" si="37"/>
        <v>Furnishings</v>
      </c>
    </row>
    <row r="1157" spans="1:15" x14ac:dyDescent="0.55000000000000004">
      <c r="A1157" t="s">
        <v>3180</v>
      </c>
      <c r="B1157" s="2">
        <v>44008</v>
      </c>
      <c r="C1157" t="s">
        <v>1367</v>
      </c>
      <c r="D1157" t="s">
        <v>1001</v>
      </c>
      <c r="E1157">
        <v>2</v>
      </c>
      <c r="F1157" t="str">
        <f>_xlfn.XLOOKUP(orders!C1157,customers!A1157:A3277,customers!B1157:B3277,,0)</f>
        <v>Marina Lichtenstein</v>
      </c>
      <c r="G1157" t="str">
        <v>Corporate</v>
      </c>
      <c r="H1157" t="str">
        <v>Los Angeles</v>
      </c>
      <c r="I1157" t="str">
        <v>California</v>
      </c>
      <c r="J1157" t="str">
        <v>West</v>
      </c>
      <c r="K1157" t="str">
        <f>INDEX(products!$A$1:$G$2122,MATCH(orders!$D1157,products!$A$1:$A$2122,0),MATCH(orders!K$1,products!$A$1:$G$1,0))</f>
        <v>Cha</v>
      </c>
      <c r="L1157" s="3">
        <f>INDEX(products!$A$1:$G$2122,MATCH(orders!$D1157,products!$A$1:$A$2122,0),MATCH(orders!L$1,products!$A$1:$G$1,0))</f>
        <v>122.99000000000001</v>
      </c>
      <c r="M1157">
        <f>INDEX(products!$A$1:$G$2122,MATCH(orders!$D1157,products!$A$1:$A$2122,0),MATCH(orders!M$1,products!$A$1:$G$1,0))</f>
        <v>0</v>
      </c>
      <c r="N1157" s="3">
        <f t="shared" si="36"/>
        <v>245.98000000000002</v>
      </c>
      <c r="O1157" t="str">
        <f t="shared" si="37"/>
        <v>Chairs</v>
      </c>
    </row>
    <row r="1158" spans="1:15" x14ac:dyDescent="0.55000000000000004">
      <c r="A1158" t="s">
        <v>3181</v>
      </c>
      <c r="B1158" s="2">
        <v>43510</v>
      </c>
      <c r="C1158" t="s">
        <v>1432</v>
      </c>
      <c r="D1158" t="s">
        <v>2113</v>
      </c>
      <c r="E1158">
        <v>2</v>
      </c>
      <c r="F1158" t="str">
        <f>_xlfn.XLOOKUP(orders!C1158,customers!A1158:A3278,customers!B1158:B3278,,0)</f>
        <v>Filia McAdams</v>
      </c>
      <c r="G1158" t="str">
        <v>Corporate</v>
      </c>
      <c r="H1158" t="str">
        <v>Dublin</v>
      </c>
      <c r="I1158" t="str">
        <v>Ohio</v>
      </c>
      <c r="J1158" t="str">
        <v>East</v>
      </c>
      <c r="K1158" t="str">
        <f>INDEX(products!$A$1:$G$2122,MATCH(orders!$D1158,products!$A$1:$A$2122,0),MATCH(orders!K$1,products!$A$1:$G$1,0))</f>
        <v>Fur</v>
      </c>
      <c r="L1158" s="3">
        <f>INDEX(products!$A$1:$G$2122,MATCH(orders!$D1158,products!$A$1:$A$2122,0),MATCH(orders!L$1,products!$A$1:$G$1,0))</f>
        <v>10.68</v>
      </c>
      <c r="M1158">
        <f>INDEX(products!$A$1:$G$2122,MATCH(orders!$D1158,products!$A$1:$A$2122,0),MATCH(orders!M$1,products!$A$1:$G$1,0))</f>
        <v>0.2</v>
      </c>
      <c r="N1158" s="3">
        <f t="shared" si="36"/>
        <v>17.088000000000001</v>
      </c>
      <c r="O1158" t="str">
        <f t="shared" si="37"/>
        <v>Furnishings</v>
      </c>
    </row>
    <row r="1159" spans="1:15" x14ac:dyDescent="0.55000000000000004">
      <c r="A1159" t="s">
        <v>3181</v>
      </c>
      <c r="B1159" s="2">
        <v>44144</v>
      </c>
      <c r="C1159" t="s">
        <v>1432</v>
      </c>
      <c r="D1159" t="s">
        <v>1001</v>
      </c>
      <c r="E1159">
        <v>1</v>
      </c>
      <c r="F1159" t="str">
        <f>_xlfn.XLOOKUP(orders!C1159,customers!A1159:A3279,customers!B1159:B3279,,0)</f>
        <v>Filia McAdams</v>
      </c>
      <c r="G1159" t="str">
        <v>Corporate</v>
      </c>
      <c r="H1159" t="str">
        <v>Dublin</v>
      </c>
      <c r="I1159" t="str">
        <v>Ohio</v>
      </c>
      <c r="J1159" t="str">
        <v>East</v>
      </c>
      <c r="K1159" t="str">
        <f>INDEX(products!$A$1:$G$2122,MATCH(orders!$D1159,products!$A$1:$A$2122,0),MATCH(orders!K$1,products!$A$1:$G$1,0))</f>
        <v>Cha</v>
      </c>
      <c r="L1159" s="3">
        <f>INDEX(products!$A$1:$G$2122,MATCH(orders!$D1159,products!$A$1:$A$2122,0),MATCH(orders!L$1,products!$A$1:$G$1,0))</f>
        <v>122.99000000000001</v>
      </c>
      <c r="M1159">
        <f>INDEX(products!$A$1:$G$2122,MATCH(orders!$D1159,products!$A$1:$A$2122,0),MATCH(orders!M$1,products!$A$1:$G$1,0))</f>
        <v>0</v>
      </c>
      <c r="N1159" s="3">
        <f t="shared" si="36"/>
        <v>122.99000000000001</v>
      </c>
      <c r="O1159" t="str">
        <f t="shared" si="37"/>
        <v>Chairs</v>
      </c>
    </row>
    <row r="1160" spans="1:15" x14ac:dyDescent="0.55000000000000004">
      <c r="A1160" t="s">
        <v>3182</v>
      </c>
      <c r="B1160" s="2">
        <v>43585</v>
      </c>
      <c r="C1160" t="s">
        <v>2189</v>
      </c>
      <c r="D1160" t="s">
        <v>1455</v>
      </c>
      <c r="E1160">
        <v>2</v>
      </c>
      <c r="F1160" t="str">
        <f>_xlfn.XLOOKUP(orders!C1160,customers!A1160:A3280,customers!B1160:B3280,,0)</f>
        <v>Darrin Van Huff</v>
      </c>
      <c r="G1160" t="str">
        <v>Corporate</v>
      </c>
      <c r="H1160" t="str">
        <v>Philadelphia</v>
      </c>
      <c r="I1160" t="str">
        <v>Pennsylvania</v>
      </c>
      <c r="J1160" t="str">
        <v>East</v>
      </c>
      <c r="K1160" t="str">
        <f>INDEX(products!$A$1:$G$2122,MATCH(orders!$D1160,products!$A$1:$A$2122,0),MATCH(orders!K$1,products!$A$1:$G$1,0))</f>
        <v>Fur</v>
      </c>
      <c r="L1160" s="3">
        <f>INDEX(products!$A$1:$G$2122,MATCH(orders!$D1160,products!$A$1:$A$2122,0),MATCH(orders!L$1,products!$A$1:$G$1,0))</f>
        <v>12.2</v>
      </c>
      <c r="M1160">
        <f>INDEX(products!$A$1:$G$2122,MATCH(orders!$D1160,products!$A$1:$A$2122,0),MATCH(orders!M$1,products!$A$1:$G$1,0))</f>
        <v>0</v>
      </c>
      <c r="N1160" s="3">
        <f t="shared" si="36"/>
        <v>24.4</v>
      </c>
      <c r="O1160" t="str">
        <f t="shared" si="37"/>
        <v>Furnishings</v>
      </c>
    </row>
    <row r="1161" spans="1:15" x14ac:dyDescent="0.55000000000000004">
      <c r="A1161" t="s">
        <v>3183</v>
      </c>
      <c r="B1161" s="2">
        <v>44134</v>
      </c>
      <c r="C1161" t="s">
        <v>3184</v>
      </c>
      <c r="D1161" t="s">
        <v>87</v>
      </c>
      <c r="E1161">
        <v>2</v>
      </c>
      <c r="F1161" t="str">
        <f>_xlfn.XLOOKUP(orders!C1161,customers!A1161:A3281,customers!B1161:B3281,,0)</f>
        <v>Steve Chapman</v>
      </c>
      <c r="G1161" t="str">
        <v>Corporate</v>
      </c>
      <c r="H1161" t="str">
        <v>La Crosse</v>
      </c>
      <c r="I1161" t="str">
        <v>Wisconsin</v>
      </c>
      <c r="J1161" t="str">
        <v>Central</v>
      </c>
      <c r="K1161" t="str">
        <f>INDEX(products!$A$1:$G$2122,MATCH(orders!$D1161,products!$A$1:$A$2122,0),MATCH(orders!K$1,products!$A$1:$G$1,0))</f>
        <v>Cha</v>
      </c>
      <c r="L1161" s="3">
        <f>INDEX(products!$A$1:$G$2122,MATCH(orders!$D1161,products!$A$1:$A$2122,0),MATCH(orders!L$1,products!$A$1:$G$1,0))</f>
        <v>100.98</v>
      </c>
      <c r="M1161">
        <f>INDEX(products!$A$1:$G$2122,MATCH(orders!$D1161,products!$A$1:$A$2122,0),MATCH(orders!M$1,products!$A$1:$G$1,0))</f>
        <v>0.3</v>
      </c>
      <c r="N1161" s="3">
        <f t="shared" si="36"/>
        <v>141.37199999999999</v>
      </c>
      <c r="O1161" t="str">
        <f t="shared" si="37"/>
        <v>Chairs</v>
      </c>
    </row>
    <row r="1162" spans="1:15" x14ac:dyDescent="0.55000000000000004">
      <c r="A1162" t="s">
        <v>3183</v>
      </c>
      <c r="B1162" s="2">
        <v>43781</v>
      </c>
      <c r="C1162" t="s">
        <v>3184</v>
      </c>
      <c r="D1162" t="s">
        <v>2205</v>
      </c>
      <c r="E1162">
        <v>11</v>
      </c>
      <c r="F1162" t="str">
        <f>_xlfn.XLOOKUP(orders!C1162,customers!A1162:A3282,customers!B1162:B3282,,0)</f>
        <v>Steve Chapman</v>
      </c>
      <c r="G1162" t="str">
        <v>Corporate</v>
      </c>
      <c r="H1162" t="str">
        <v>La Crosse</v>
      </c>
      <c r="I1162" t="str">
        <v>Wisconsin</v>
      </c>
      <c r="J1162" t="str">
        <v>Central</v>
      </c>
      <c r="K1162" t="str">
        <f>INDEX(products!$A$1:$G$2122,MATCH(orders!$D1162,products!$A$1:$A$2122,0),MATCH(orders!K$1,products!$A$1:$G$1,0))</f>
        <v>Fur</v>
      </c>
      <c r="L1162" s="3">
        <f>INDEX(products!$A$1:$G$2122,MATCH(orders!$D1162,products!$A$1:$A$2122,0),MATCH(orders!L$1,products!$A$1:$G$1,0))</f>
        <v>6.24</v>
      </c>
      <c r="M1162">
        <f>INDEX(products!$A$1:$G$2122,MATCH(orders!$D1162,products!$A$1:$A$2122,0),MATCH(orders!M$1,products!$A$1:$G$1,0))</f>
        <v>0</v>
      </c>
      <c r="N1162" s="3">
        <f t="shared" si="36"/>
        <v>68.64</v>
      </c>
      <c r="O1162" t="str">
        <f t="shared" si="37"/>
        <v>Furnishings</v>
      </c>
    </row>
    <row r="1163" spans="1:15" x14ac:dyDescent="0.55000000000000004">
      <c r="A1163" t="s">
        <v>3187</v>
      </c>
      <c r="B1163" s="2">
        <v>44603</v>
      </c>
      <c r="C1163" t="s">
        <v>1213</v>
      </c>
      <c r="D1163" t="s">
        <v>94</v>
      </c>
      <c r="E1163">
        <v>2</v>
      </c>
      <c r="F1163" t="str">
        <f>_xlfn.XLOOKUP(orders!C1163,customers!A1163:A3283,customers!B1163:B3283,,0)</f>
        <v>Paul Prost</v>
      </c>
      <c r="G1163" t="str">
        <v>Home Office</v>
      </c>
      <c r="H1163" t="str">
        <v>Smyrna</v>
      </c>
      <c r="I1163" t="str">
        <v>Georgia</v>
      </c>
      <c r="J1163" t="str">
        <v>South</v>
      </c>
      <c r="K1163" t="str">
        <f>INDEX(products!$A$1:$G$2122,MATCH(orders!$D1163,products!$A$1:$A$2122,0),MATCH(orders!K$1,products!$A$1:$G$1,0))</f>
        <v>Fur</v>
      </c>
      <c r="L1163" s="3">
        <f>INDEX(products!$A$1:$G$2122,MATCH(orders!$D1163,products!$A$1:$A$2122,0),MATCH(orders!L$1,products!$A$1:$G$1,0))</f>
        <v>3.08</v>
      </c>
      <c r="M1163">
        <f>INDEX(products!$A$1:$G$2122,MATCH(orders!$D1163,products!$A$1:$A$2122,0),MATCH(orders!M$1,products!$A$1:$G$1,0))</f>
        <v>0</v>
      </c>
      <c r="N1163" s="3">
        <f t="shared" si="36"/>
        <v>6.16</v>
      </c>
      <c r="O1163" t="str">
        <f t="shared" si="37"/>
        <v>Furnishings</v>
      </c>
    </row>
    <row r="1164" spans="1:15" x14ac:dyDescent="0.55000000000000004">
      <c r="A1164" t="s">
        <v>3187</v>
      </c>
      <c r="B1164" s="2">
        <v>44283</v>
      </c>
      <c r="C1164" t="s">
        <v>1213</v>
      </c>
      <c r="D1164" t="s">
        <v>1220</v>
      </c>
      <c r="E1164">
        <v>9</v>
      </c>
      <c r="F1164" t="str">
        <f>_xlfn.XLOOKUP(orders!C1164,customers!A1164:A3284,customers!B1164:B3284,,0)</f>
        <v>Paul Prost</v>
      </c>
      <c r="G1164" t="str">
        <v>Home Office</v>
      </c>
      <c r="H1164" t="str">
        <v>Smyrna</v>
      </c>
      <c r="I1164" t="str">
        <v>Georgia</v>
      </c>
      <c r="J1164" t="str">
        <v>South</v>
      </c>
      <c r="K1164" t="str">
        <f>INDEX(products!$A$1:$G$2122,MATCH(orders!$D1164,products!$A$1:$A$2122,0),MATCH(orders!K$1,products!$A$1:$G$1,0))</f>
        <v>Tab</v>
      </c>
      <c r="L1164" s="3">
        <f>INDEX(products!$A$1:$G$2122,MATCH(orders!$D1164,products!$A$1:$A$2122,0),MATCH(orders!L$1,products!$A$1:$G$1,0))</f>
        <v>260.98</v>
      </c>
      <c r="M1164">
        <f>INDEX(products!$A$1:$G$2122,MATCH(orders!$D1164,products!$A$1:$A$2122,0),MATCH(orders!M$1,products!$A$1:$G$1,0))</f>
        <v>0.5</v>
      </c>
      <c r="N1164" s="3">
        <f t="shared" si="36"/>
        <v>1174.4100000000001</v>
      </c>
      <c r="O1164" t="str">
        <f t="shared" si="37"/>
        <v>Tables</v>
      </c>
    </row>
    <row r="1165" spans="1:15" x14ac:dyDescent="0.55000000000000004">
      <c r="A1165" t="s">
        <v>3188</v>
      </c>
      <c r="B1165" s="2">
        <v>44540</v>
      </c>
      <c r="C1165" t="s">
        <v>307</v>
      </c>
      <c r="D1165" t="s">
        <v>3189</v>
      </c>
      <c r="E1165">
        <v>3</v>
      </c>
      <c r="F1165" t="str">
        <f>_xlfn.XLOOKUP(orders!C1165,customers!A1165:A3285,customers!B1165:B3285,,0)</f>
        <v>Dan Reichenbach</v>
      </c>
      <c r="G1165" t="str">
        <v>Corporate</v>
      </c>
      <c r="H1165" t="str">
        <v>Chicago</v>
      </c>
      <c r="I1165" t="str">
        <v>Illinois</v>
      </c>
      <c r="J1165" t="str">
        <v>Central</v>
      </c>
      <c r="K1165" t="str">
        <f>INDEX(products!$A$1:$G$2122,MATCH(orders!$D1165,products!$A$1:$A$2122,0),MATCH(orders!K$1,products!$A$1:$G$1,0))</f>
        <v>Cha</v>
      </c>
      <c r="L1165" s="3">
        <f>INDEX(products!$A$1:$G$2122,MATCH(orders!$D1165,products!$A$1:$A$2122,0),MATCH(orders!L$1,products!$A$1:$G$1,0))</f>
        <v>113.98000000000002</v>
      </c>
      <c r="M1165">
        <f>INDEX(products!$A$1:$G$2122,MATCH(orders!$D1165,products!$A$1:$A$2122,0),MATCH(orders!M$1,products!$A$1:$G$1,0))</f>
        <v>0.2</v>
      </c>
      <c r="N1165" s="3">
        <f t="shared" si="36"/>
        <v>273.55200000000008</v>
      </c>
      <c r="O1165" t="str">
        <f t="shared" si="37"/>
        <v>Chairs</v>
      </c>
    </row>
    <row r="1166" spans="1:15" x14ac:dyDescent="0.55000000000000004">
      <c r="A1166" t="s">
        <v>3191</v>
      </c>
      <c r="B1166" s="2">
        <v>44505</v>
      </c>
      <c r="C1166" t="s">
        <v>644</v>
      </c>
      <c r="D1166" t="s">
        <v>1257</v>
      </c>
      <c r="E1166">
        <v>9</v>
      </c>
      <c r="F1166" t="str">
        <f>_xlfn.XLOOKUP(orders!C1166,customers!A1166:A3286,customers!B1166:B3286,,0)</f>
        <v>Rick Bensley</v>
      </c>
      <c r="G1166" t="str">
        <v>Home Office</v>
      </c>
      <c r="H1166" t="str">
        <v>Vallejo</v>
      </c>
      <c r="I1166" t="str">
        <v>California</v>
      </c>
      <c r="J1166" t="str">
        <v>West</v>
      </c>
      <c r="K1166" t="str">
        <f>INDEX(products!$A$1:$G$2122,MATCH(orders!$D1166,products!$A$1:$A$2122,0),MATCH(orders!K$1,products!$A$1:$G$1,0))</f>
        <v>Tab</v>
      </c>
      <c r="L1166" s="3">
        <f>INDEX(products!$A$1:$G$2122,MATCH(orders!$D1166,products!$A$1:$A$2122,0),MATCH(orders!L$1,products!$A$1:$G$1,0))</f>
        <v>150.97999999999999</v>
      </c>
      <c r="M1166">
        <f>INDEX(products!$A$1:$G$2122,MATCH(orders!$D1166,products!$A$1:$A$2122,0),MATCH(orders!M$1,products!$A$1:$G$1,0))</f>
        <v>0</v>
      </c>
      <c r="N1166" s="3">
        <f t="shared" si="36"/>
        <v>1358.82</v>
      </c>
      <c r="O1166" t="str">
        <f t="shared" si="37"/>
        <v>Tables</v>
      </c>
    </row>
    <row r="1167" spans="1:15" x14ac:dyDescent="0.55000000000000004">
      <c r="A1167" t="s">
        <v>3192</v>
      </c>
      <c r="B1167" s="2">
        <v>43890</v>
      </c>
      <c r="C1167" t="s">
        <v>448</v>
      </c>
      <c r="D1167" t="s">
        <v>1301</v>
      </c>
      <c r="E1167">
        <v>6</v>
      </c>
      <c r="F1167" t="str">
        <f>_xlfn.XLOOKUP(orders!C1167,customers!A1167:A3287,customers!B1167:B3287,,0)</f>
        <v>Natalie Fritzler</v>
      </c>
      <c r="G1167" t="str">
        <v>Consumer</v>
      </c>
      <c r="H1167" t="str">
        <v>Jackson</v>
      </c>
      <c r="I1167" t="str">
        <v>Mississippi</v>
      </c>
      <c r="J1167" t="str">
        <v>South</v>
      </c>
      <c r="K1167" t="str">
        <f>INDEX(products!$A$1:$G$2122,MATCH(orders!$D1167,products!$A$1:$A$2122,0),MATCH(orders!K$1,products!$A$1:$G$1,0))</f>
        <v>Tab</v>
      </c>
      <c r="L1167" s="3">
        <f>INDEX(products!$A$1:$G$2122,MATCH(orders!$D1167,products!$A$1:$A$2122,0),MATCH(orders!L$1,products!$A$1:$G$1,0))</f>
        <v>209.37</v>
      </c>
      <c r="M1167">
        <f>INDEX(products!$A$1:$G$2122,MATCH(orders!$D1167,products!$A$1:$A$2122,0),MATCH(orders!M$1,products!$A$1:$G$1,0))</f>
        <v>0.2</v>
      </c>
      <c r="N1167" s="3">
        <f t="shared" si="36"/>
        <v>1004.9760000000001</v>
      </c>
      <c r="O1167" t="str">
        <f t="shared" si="37"/>
        <v>Tables</v>
      </c>
    </row>
    <row r="1168" spans="1:15" x14ac:dyDescent="0.55000000000000004">
      <c r="A1168" t="s">
        <v>3193</v>
      </c>
      <c r="B1168" s="2">
        <v>44414</v>
      </c>
      <c r="C1168" t="s">
        <v>3194</v>
      </c>
      <c r="D1168" t="s">
        <v>3196</v>
      </c>
      <c r="E1168">
        <v>3</v>
      </c>
      <c r="F1168" t="str">
        <f>_xlfn.XLOOKUP(orders!C1168,customers!A1168:A3288,customers!B1168:B3288,,0)</f>
        <v>Michelle Lonsdale</v>
      </c>
      <c r="G1168" t="str">
        <v>Corporate</v>
      </c>
      <c r="H1168" t="str">
        <v>Dearborn</v>
      </c>
      <c r="I1168" t="str">
        <v>Michigan</v>
      </c>
      <c r="J1168" t="str">
        <v>Central</v>
      </c>
      <c r="K1168" t="str">
        <f>INDEX(products!$A$1:$G$2122,MATCH(orders!$D1168,products!$A$1:$A$2122,0),MATCH(orders!K$1,products!$A$1:$G$1,0))</f>
        <v>Fur</v>
      </c>
      <c r="L1168" s="3">
        <f>INDEX(products!$A$1:$G$2122,MATCH(orders!$D1168,products!$A$1:$A$2122,0),MATCH(orders!L$1,products!$A$1:$G$1,0))</f>
        <v>20.28</v>
      </c>
      <c r="M1168">
        <f>INDEX(products!$A$1:$G$2122,MATCH(orders!$D1168,products!$A$1:$A$2122,0),MATCH(orders!M$1,products!$A$1:$G$1,0))</f>
        <v>0</v>
      </c>
      <c r="N1168" s="3">
        <f t="shared" si="36"/>
        <v>60.84</v>
      </c>
      <c r="O1168" t="str">
        <f t="shared" si="37"/>
        <v>Furnishings</v>
      </c>
    </row>
    <row r="1169" spans="1:15" x14ac:dyDescent="0.55000000000000004">
      <c r="A1169" t="s">
        <v>3198</v>
      </c>
      <c r="B1169" s="2">
        <v>44414</v>
      </c>
      <c r="C1169" t="s">
        <v>806</v>
      </c>
      <c r="D1169" t="s">
        <v>223</v>
      </c>
      <c r="E1169">
        <v>6</v>
      </c>
      <c r="F1169" t="str">
        <f>_xlfn.XLOOKUP(orders!C1169,customers!A1169:A3289,customers!B1169:B3289,,0)</f>
        <v>Gary McGarr</v>
      </c>
      <c r="G1169" t="str">
        <v>Consumer</v>
      </c>
      <c r="H1169" t="str">
        <v>San Francisco</v>
      </c>
      <c r="I1169" t="str">
        <v>California</v>
      </c>
      <c r="J1169" t="str">
        <v>West</v>
      </c>
      <c r="K1169" t="str">
        <f>INDEX(products!$A$1:$G$2122,MATCH(orders!$D1169,products!$A$1:$A$2122,0),MATCH(orders!K$1,products!$A$1:$G$1,0))</f>
        <v>Cha</v>
      </c>
      <c r="L1169" s="3">
        <f>INDEX(products!$A$1:$G$2122,MATCH(orders!$D1169,products!$A$1:$A$2122,0),MATCH(orders!L$1,products!$A$1:$G$1,0))</f>
        <v>276.20000000000005</v>
      </c>
      <c r="M1169">
        <f>INDEX(products!$A$1:$G$2122,MATCH(orders!$D1169,products!$A$1:$A$2122,0),MATCH(orders!M$1,products!$A$1:$G$1,0))</f>
        <v>0.3</v>
      </c>
      <c r="N1169" s="3">
        <f t="shared" si="36"/>
        <v>1160.0400000000002</v>
      </c>
      <c r="O1169" t="str">
        <f t="shared" si="37"/>
        <v>Chairs</v>
      </c>
    </row>
    <row r="1170" spans="1:15" x14ac:dyDescent="0.55000000000000004">
      <c r="A1170" t="s">
        <v>3198</v>
      </c>
      <c r="B1170" s="2">
        <v>44274</v>
      </c>
      <c r="C1170" t="s">
        <v>806</v>
      </c>
      <c r="D1170" t="s">
        <v>553</v>
      </c>
      <c r="E1170">
        <v>3</v>
      </c>
      <c r="F1170" t="str">
        <f>_xlfn.XLOOKUP(orders!C1170,customers!A1170:A3290,customers!B1170:B3290,,0)</f>
        <v>Gary McGarr</v>
      </c>
      <c r="G1170" t="str">
        <v>Consumer</v>
      </c>
      <c r="H1170" t="str">
        <v>San Francisco</v>
      </c>
      <c r="I1170" t="str">
        <v>California</v>
      </c>
      <c r="J1170" t="str">
        <v>West</v>
      </c>
      <c r="K1170" t="str">
        <f>INDEX(products!$A$1:$G$2122,MATCH(orders!$D1170,products!$A$1:$A$2122,0),MATCH(orders!K$1,products!$A$1:$G$1,0))</f>
        <v>Cha</v>
      </c>
      <c r="L1170" s="3">
        <f>INDEX(products!$A$1:$G$2122,MATCH(orders!$D1170,products!$A$1:$A$2122,0),MATCH(orders!L$1,products!$A$1:$G$1,0))</f>
        <v>238.4</v>
      </c>
      <c r="M1170">
        <f>INDEX(products!$A$1:$G$2122,MATCH(orders!$D1170,products!$A$1:$A$2122,0),MATCH(orders!M$1,products!$A$1:$G$1,0))</f>
        <v>0.2</v>
      </c>
      <c r="N1170" s="3">
        <f t="shared" si="36"/>
        <v>572.16000000000008</v>
      </c>
      <c r="O1170" t="str">
        <f t="shared" si="37"/>
        <v>Chairs</v>
      </c>
    </row>
    <row r="1171" spans="1:15" x14ac:dyDescent="0.55000000000000004">
      <c r="A1171" t="s">
        <v>3199</v>
      </c>
      <c r="B1171" s="2">
        <v>44302</v>
      </c>
      <c r="C1171" t="s">
        <v>2274</v>
      </c>
      <c r="D1171" t="s">
        <v>312</v>
      </c>
      <c r="E1171">
        <v>4</v>
      </c>
      <c r="F1171" t="str">
        <f>_xlfn.XLOOKUP(orders!C1171,customers!A1171:A3291,customers!B1171:B3291,,0)</f>
        <v>Daniel Byrd</v>
      </c>
      <c r="G1171" t="str">
        <v>Home Office</v>
      </c>
      <c r="H1171" t="str">
        <v>Henderson</v>
      </c>
      <c r="I1171" t="str">
        <v>Kentucky</v>
      </c>
      <c r="J1171" t="str">
        <v>South</v>
      </c>
      <c r="K1171" t="str">
        <f>INDEX(products!$A$1:$G$2122,MATCH(orders!$D1171,products!$A$1:$A$2122,0),MATCH(orders!K$1,products!$A$1:$G$1,0))</f>
        <v>Fur</v>
      </c>
      <c r="L1171" s="3">
        <f>INDEX(products!$A$1:$G$2122,MATCH(orders!$D1171,products!$A$1:$A$2122,0),MATCH(orders!L$1,products!$A$1:$G$1,0))</f>
        <v>1.76</v>
      </c>
      <c r="M1171">
        <f>INDEX(products!$A$1:$G$2122,MATCH(orders!$D1171,products!$A$1:$A$2122,0),MATCH(orders!M$1,products!$A$1:$G$1,0))</f>
        <v>0</v>
      </c>
      <c r="N1171" s="3">
        <f t="shared" si="36"/>
        <v>7.04</v>
      </c>
      <c r="O1171" t="str">
        <f t="shared" si="37"/>
        <v>Furnishings</v>
      </c>
    </row>
    <row r="1172" spans="1:15" x14ac:dyDescent="0.55000000000000004">
      <c r="A1172" t="s">
        <v>3200</v>
      </c>
      <c r="B1172" s="2">
        <v>44141</v>
      </c>
      <c r="C1172" t="s">
        <v>1839</v>
      </c>
      <c r="D1172" t="s">
        <v>1177</v>
      </c>
      <c r="E1172">
        <v>5</v>
      </c>
      <c r="F1172" t="str">
        <f>_xlfn.XLOOKUP(orders!C1172,customers!A1172:A3292,customers!B1172:B3292,,0)</f>
        <v>Harry Marie</v>
      </c>
      <c r="G1172" t="str">
        <v>Corporate</v>
      </c>
      <c r="H1172" t="str">
        <v>Huntsville</v>
      </c>
      <c r="I1172" t="str">
        <v>Texas</v>
      </c>
      <c r="J1172" t="str">
        <v>Central</v>
      </c>
      <c r="K1172" t="str">
        <f>INDEX(products!$A$1:$G$2122,MATCH(orders!$D1172,products!$A$1:$A$2122,0),MATCH(orders!K$1,products!$A$1:$G$1,0))</f>
        <v>Fur</v>
      </c>
      <c r="L1172" s="3">
        <f>INDEX(products!$A$1:$G$2122,MATCH(orders!$D1172,products!$A$1:$A$2122,0),MATCH(orders!L$1,products!$A$1:$G$1,0))</f>
        <v>14.89</v>
      </c>
      <c r="M1172">
        <f>INDEX(products!$A$1:$G$2122,MATCH(orders!$D1172,products!$A$1:$A$2122,0),MATCH(orders!M$1,products!$A$1:$G$1,0))</f>
        <v>0</v>
      </c>
      <c r="N1172" s="3">
        <f t="shared" si="36"/>
        <v>74.45</v>
      </c>
      <c r="O1172" t="str">
        <f t="shared" si="37"/>
        <v>Furnishings</v>
      </c>
    </row>
    <row r="1173" spans="1:15" x14ac:dyDescent="0.55000000000000004">
      <c r="A1173" t="s">
        <v>3202</v>
      </c>
      <c r="B1173" s="2">
        <v>44270</v>
      </c>
      <c r="C1173" t="s">
        <v>3114</v>
      </c>
      <c r="D1173" t="s">
        <v>1263</v>
      </c>
      <c r="E1173">
        <v>14</v>
      </c>
      <c r="F1173" t="str">
        <f>_xlfn.XLOOKUP(orders!C1173,customers!A1173:A3293,customers!B1173:B3293,,0)</f>
        <v>Andrew Gjertsen</v>
      </c>
      <c r="G1173" t="str">
        <v>Corporate</v>
      </c>
      <c r="H1173" t="str">
        <v>Houston</v>
      </c>
      <c r="I1173" t="str">
        <v>Texas</v>
      </c>
      <c r="J1173" t="str">
        <v>Central</v>
      </c>
      <c r="K1173" t="str">
        <f>INDEX(products!$A$1:$G$2122,MATCH(orders!$D1173,products!$A$1:$A$2122,0),MATCH(orders!K$1,products!$A$1:$G$1,0))</f>
        <v>Fur</v>
      </c>
      <c r="L1173" s="3">
        <f>INDEX(products!$A$1:$G$2122,MATCH(orders!$D1173,products!$A$1:$A$2122,0),MATCH(orders!L$1,products!$A$1:$G$1,0))</f>
        <v>13.73</v>
      </c>
      <c r="M1173">
        <f>INDEX(products!$A$1:$G$2122,MATCH(orders!$D1173,products!$A$1:$A$2122,0),MATCH(orders!M$1,products!$A$1:$G$1,0))</f>
        <v>0</v>
      </c>
      <c r="N1173" s="3">
        <f t="shared" si="36"/>
        <v>192.22</v>
      </c>
      <c r="O1173" t="str">
        <f t="shared" si="37"/>
        <v>Furnishings</v>
      </c>
    </row>
    <row r="1174" spans="1:15" x14ac:dyDescent="0.55000000000000004">
      <c r="A1174" t="s">
        <v>3203</v>
      </c>
      <c r="B1174" s="2">
        <v>44486</v>
      </c>
      <c r="C1174" t="s">
        <v>760</v>
      </c>
      <c r="D1174" t="s">
        <v>236</v>
      </c>
      <c r="E1174">
        <v>5</v>
      </c>
      <c r="F1174" t="str">
        <f>_xlfn.XLOOKUP(orders!C1174,customers!A1174:A3294,customers!B1174:B3294,,0)</f>
        <v>Anthony Johnson</v>
      </c>
      <c r="G1174" t="str">
        <v>Corporate</v>
      </c>
      <c r="H1174" t="str">
        <v>Saint Petersburg</v>
      </c>
      <c r="I1174" t="str">
        <v>Florida</v>
      </c>
      <c r="J1174" t="str">
        <v>South</v>
      </c>
      <c r="K1174" t="str">
        <f>INDEX(products!$A$1:$G$2122,MATCH(orders!$D1174,products!$A$1:$A$2122,0),MATCH(orders!K$1,products!$A$1:$G$1,0))</f>
        <v>BkCs</v>
      </c>
      <c r="L1174" s="3">
        <f>INDEX(products!$A$1:$G$2122,MATCH(orders!$D1174,products!$A$1:$A$2122,0),MATCH(orders!L$1,products!$A$1:$G$1,0))</f>
        <v>280.98</v>
      </c>
      <c r="M1174">
        <f>INDEX(products!$A$1:$G$2122,MATCH(orders!$D1174,products!$A$1:$A$2122,0),MATCH(orders!M$1,products!$A$1:$G$1,0))</f>
        <v>0.2</v>
      </c>
      <c r="N1174" s="3">
        <f t="shared" si="36"/>
        <v>1123.92</v>
      </c>
      <c r="O1174" t="str">
        <f t="shared" si="37"/>
        <v>Book Cases</v>
      </c>
    </row>
    <row r="1175" spans="1:15" x14ac:dyDescent="0.55000000000000004">
      <c r="A1175" t="s">
        <v>3205</v>
      </c>
      <c r="B1175" s="2">
        <v>43715</v>
      </c>
      <c r="C1175" t="s">
        <v>1662</v>
      </c>
      <c r="D1175" t="s">
        <v>1257</v>
      </c>
      <c r="E1175">
        <v>5</v>
      </c>
      <c r="F1175" t="str">
        <f>_xlfn.XLOOKUP(orders!C1175,customers!A1175:A3295,customers!B1175:B3295,,0)</f>
        <v>Adrian Hane</v>
      </c>
      <c r="G1175" t="str">
        <v>Home Office</v>
      </c>
      <c r="H1175" t="str">
        <v>Tucson</v>
      </c>
      <c r="I1175" t="str">
        <v>Arizona</v>
      </c>
      <c r="J1175" t="str">
        <v>West</v>
      </c>
      <c r="K1175" t="str">
        <f>INDEX(products!$A$1:$G$2122,MATCH(orders!$D1175,products!$A$1:$A$2122,0),MATCH(orders!K$1,products!$A$1:$G$1,0))</f>
        <v>Tab</v>
      </c>
      <c r="L1175" s="3">
        <f>INDEX(products!$A$1:$G$2122,MATCH(orders!$D1175,products!$A$1:$A$2122,0),MATCH(orders!L$1,products!$A$1:$G$1,0))</f>
        <v>150.97999999999999</v>
      </c>
      <c r="M1175">
        <f>INDEX(products!$A$1:$G$2122,MATCH(orders!$D1175,products!$A$1:$A$2122,0),MATCH(orders!M$1,products!$A$1:$G$1,0))</f>
        <v>0</v>
      </c>
      <c r="N1175" s="3">
        <f t="shared" si="36"/>
        <v>754.9</v>
      </c>
      <c r="O1175" t="str">
        <f t="shared" si="37"/>
        <v>Tables</v>
      </c>
    </row>
    <row r="1176" spans="1:15" x14ac:dyDescent="0.55000000000000004">
      <c r="A1176" t="s">
        <v>3207</v>
      </c>
      <c r="B1176" s="2">
        <v>44755</v>
      </c>
      <c r="C1176" t="s">
        <v>2977</v>
      </c>
      <c r="D1176" t="s">
        <v>348</v>
      </c>
      <c r="E1176">
        <v>2</v>
      </c>
      <c r="F1176" t="str">
        <f>_xlfn.XLOOKUP(orders!C1176,customers!A1176:A3296,customers!B1176:B3296,,0)</f>
        <v>Craig Leslie</v>
      </c>
      <c r="G1176" t="str">
        <v>Home Office</v>
      </c>
      <c r="H1176" t="str">
        <v>Colorado Springs</v>
      </c>
      <c r="I1176" t="str">
        <v>Colorado</v>
      </c>
      <c r="J1176" t="str">
        <v>West</v>
      </c>
      <c r="K1176" t="str">
        <f>INDEX(products!$A$1:$G$2122,MATCH(orders!$D1176,products!$A$1:$A$2122,0),MATCH(orders!K$1,products!$A$1:$G$1,0))</f>
        <v>Fur</v>
      </c>
      <c r="L1176" s="3">
        <f>INDEX(products!$A$1:$G$2122,MATCH(orders!$D1176,products!$A$1:$A$2122,0),MATCH(orders!L$1,products!$A$1:$G$1,0))</f>
        <v>13.4</v>
      </c>
      <c r="M1176">
        <f>INDEX(products!$A$1:$G$2122,MATCH(orders!$D1176,products!$A$1:$A$2122,0),MATCH(orders!M$1,products!$A$1:$G$1,0))</f>
        <v>0</v>
      </c>
      <c r="N1176" s="3">
        <f t="shared" si="36"/>
        <v>26.8</v>
      </c>
      <c r="O1176" t="str">
        <f t="shared" si="37"/>
        <v>Furnishings</v>
      </c>
    </row>
    <row r="1177" spans="1:15" x14ac:dyDescent="0.55000000000000004">
      <c r="A1177" t="s">
        <v>3208</v>
      </c>
      <c r="B1177" s="2">
        <v>44521</v>
      </c>
      <c r="C1177" t="s">
        <v>3209</v>
      </c>
      <c r="D1177" t="s">
        <v>3130</v>
      </c>
      <c r="E1177">
        <v>4</v>
      </c>
      <c r="F1177" t="str">
        <f>_xlfn.XLOOKUP(orders!C1177,customers!A1177:A3297,customers!B1177:B3297,,0)</f>
        <v>Trudy Glocke</v>
      </c>
      <c r="G1177" t="str">
        <v>Consumer</v>
      </c>
      <c r="H1177" t="str">
        <v>Pocatello</v>
      </c>
      <c r="I1177" t="str">
        <v>Idaho</v>
      </c>
      <c r="J1177" t="str">
        <v>West</v>
      </c>
      <c r="K1177" t="str">
        <f>INDEX(products!$A$1:$G$2122,MATCH(orders!$D1177,products!$A$1:$A$2122,0),MATCH(orders!K$1,products!$A$1:$G$1,0))</f>
        <v>Fur</v>
      </c>
      <c r="L1177" s="3">
        <f>INDEX(products!$A$1:$G$2122,MATCH(orders!$D1177,products!$A$1:$A$2122,0),MATCH(orders!L$1,products!$A$1:$G$1,0))</f>
        <v>88.839999999999989</v>
      </c>
      <c r="M1177">
        <f>INDEX(products!$A$1:$G$2122,MATCH(orders!$D1177,products!$A$1:$A$2122,0),MATCH(orders!M$1,products!$A$1:$G$1,0))</f>
        <v>0.2</v>
      </c>
      <c r="N1177" s="3">
        <f t="shared" si="36"/>
        <v>284.28799999999995</v>
      </c>
      <c r="O1177" t="str">
        <f t="shared" si="37"/>
        <v>Furnishings</v>
      </c>
    </row>
    <row r="1178" spans="1:15" x14ac:dyDescent="0.55000000000000004">
      <c r="A1178" t="s">
        <v>3212</v>
      </c>
      <c r="B1178" s="2">
        <v>44574</v>
      </c>
      <c r="C1178" t="s">
        <v>816</v>
      </c>
      <c r="D1178" t="s">
        <v>2368</v>
      </c>
      <c r="E1178">
        <v>3</v>
      </c>
      <c r="F1178" t="str">
        <f>_xlfn.XLOOKUP(orders!C1178,customers!A1178:A3298,customers!B1178:B3298,,0)</f>
        <v>Zuschuss Carroll</v>
      </c>
      <c r="G1178" t="str">
        <v>Consumer</v>
      </c>
      <c r="H1178" t="str">
        <v>Edmonds</v>
      </c>
      <c r="I1178" t="str">
        <v>Washington</v>
      </c>
      <c r="J1178" t="str">
        <v>West</v>
      </c>
      <c r="K1178" t="str">
        <f>INDEX(products!$A$1:$G$2122,MATCH(orders!$D1178,products!$A$1:$A$2122,0),MATCH(orders!K$1,products!$A$1:$G$1,0))</f>
        <v>Fur</v>
      </c>
      <c r="L1178" s="3">
        <f>INDEX(products!$A$1:$G$2122,MATCH(orders!$D1178,products!$A$1:$A$2122,0),MATCH(orders!L$1,products!$A$1:$G$1,0))</f>
        <v>32.479999999999997</v>
      </c>
      <c r="M1178">
        <f>INDEX(products!$A$1:$G$2122,MATCH(orders!$D1178,products!$A$1:$A$2122,0),MATCH(orders!M$1,products!$A$1:$G$1,0))</f>
        <v>0</v>
      </c>
      <c r="N1178" s="3">
        <f t="shared" si="36"/>
        <v>97.44</v>
      </c>
      <c r="O1178" t="str">
        <f t="shared" si="37"/>
        <v>Furnishings</v>
      </c>
    </row>
    <row r="1179" spans="1:15" x14ac:dyDescent="0.55000000000000004">
      <c r="A1179" t="s">
        <v>3213</v>
      </c>
      <c r="B1179" s="2">
        <v>44755</v>
      </c>
      <c r="C1179" t="s">
        <v>1332</v>
      </c>
      <c r="D1179" t="s">
        <v>1682</v>
      </c>
      <c r="E1179">
        <v>6</v>
      </c>
      <c r="F1179" t="str">
        <f>_xlfn.XLOOKUP(orders!C1179,customers!A1179:A3299,customers!B1179:B3299,,0)</f>
        <v>Chloris Kastensmidt</v>
      </c>
      <c r="G1179" t="str">
        <v>Consumer</v>
      </c>
      <c r="H1179" t="str">
        <v>Columbus</v>
      </c>
      <c r="I1179" t="str">
        <v>Ohio</v>
      </c>
      <c r="J1179" t="str">
        <v>East</v>
      </c>
      <c r="K1179" t="str">
        <f>INDEX(products!$A$1:$G$2122,MATCH(orders!$D1179,products!$A$1:$A$2122,0),MATCH(orders!K$1,products!$A$1:$G$1,0))</f>
        <v>Fur</v>
      </c>
      <c r="L1179" s="3">
        <f>INDEX(products!$A$1:$G$2122,MATCH(orders!$D1179,products!$A$1:$A$2122,0),MATCH(orders!L$1,products!$A$1:$G$1,0))</f>
        <v>27.060000000000002</v>
      </c>
      <c r="M1179">
        <f>INDEX(products!$A$1:$G$2122,MATCH(orders!$D1179,products!$A$1:$A$2122,0),MATCH(orders!M$1,products!$A$1:$G$1,0))</f>
        <v>0.2</v>
      </c>
      <c r="N1179" s="3">
        <f t="shared" si="36"/>
        <v>129.88800000000001</v>
      </c>
      <c r="O1179" t="str">
        <f t="shared" si="37"/>
        <v>Furnishings</v>
      </c>
    </row>
    <row r="1180" spans="1:15" x14ac:dyDescent="0.55000000000000004">
      <c r="A1180" t="s">
        <v>3215</v>
      </c>
      <c r="B1180" s="2">
        <v>44502</v>
      </c>
      <c r="C1180" t="s">
        <v>3216</v>
      </c>
      <c r="D1180" t="s">
        <v>3148</v>
      </c>
      <c r="E1180">
        <v>3</v>
      </c>
      <c r="F1180" t="str">
        <f>_xlfn.XLOOKUP(orders!C1180,customers!A1180:A3300,customers!B1180:B3300,,0)</f>
        <v>Roger Barcio</v>
      </c>
      <c r="G1180" t="str">
        <v>Home Office</v>
      </c>
      <c r="H1180" t="str">
        <v>Houston</v>
      </c>
      <c r="I1180" t="str">
        <v>Texas</v>
      </c>
      <c r="J1180" t="str">
        <v>Central</v>
      </c>
      <c r="K1180" t="str">
        <f>INDEX(products!$A$1:$G$2122,MATCH(orders!$D1180,products!$A$1:$A$2122,0),MATCH(orders!K$1,products!$A$1:$G$1,0))</f>
        <v>Cha</v>
      </c>
      <c r="L1180" s="3">
        <f>INDEX(products!$A$1:$G$2122,MATCH(orders!$D1180,products!$A$1:$A$2122,0),MATCH(orders!L$1,products!$A$1:$G$1,0))</f>
        <v>130.98000000000002</v>
      </c>
      <c r="M1180">
        <f>INDEX(products!$A$1:$G$2122,MATCH(orders!$D1180,products!$A$1:$A$2122,0),MATCH(orders!M$1,products!$A$1:$G$1,0))</f>
        <v>0.2</v>
      </c>
      <c r="N1180" s="3">
        <f t="shared" si="36"/>
        <v>314.35200000000009</v>
      </c>
      <c r="O1180" t="str">
        <f t="shared" si="37"/>
        <v>Chairs</v>
      </c>
    </row>
    <row r="1181" spans="1:15" x14ac:dyDescent="0.55000000000000004">
      <c r="A1181" t="s">
        <v>3218</v>
      </c>
      <c r="B1181" s="2">
        <v>44387</v>
      </c>
      <c r="C1181" t="s">
        <v>948</v>
      </c>
      <c r="D1181" t="s">
        <v>395</v>
      </c>
      <c r="E1181">
        <v>3</v>
      </c>
      <c r="F1181" t="str">
        <f>_xlfn.XLOOKUP(orders!C1181,customers!A1181:A3301,customers!B1181:B3301,,0)</f>
        <v>Kalyca Meade</v>
      </c>
      <c r="G1181" t="str">
        <v>Corporate</v>
      </c>
      <c r="H1181" t="str">
        <v>New York City</v>
      </c>
      <c r="I1181" t="str">
        <v>New York</v>
      </c>
      <c r="J1181" t="str">
        <v>East</v>
      </c>
      <c r="K1181" t="str">
        <f>INDEX(products!$A$1:$G$2122,MATCH(orders!$D1181,products!$A$1:$A$2122,0),MATCH(orders!K$1,products!$A$1:$G$1,0))</f>
        <v>Cha</v>
      </c>
      <c r="L1181" s="3">
        <f>INDEX(products!$A$1:$G$2122,MATCH(orders!$D1181,products!$A$1:$A$2122,0),MATCH(orders!L$1,products!$A$1:$G$1,0))</f>
        <v>180.98000000000002</v>
      </c>
      <c r="M1181">
        <f>INDEX(products!$A$1:$G$2122,MATCH(orders!$D1181,products!$A$1:$A$2122,0),MATCH(orders!M$1,products!$A$1:$G$1,0))</f>
        <v>0.1</v>
      </c>
      <c r="N1181" s="3">
        <f t="shared" si="36"/>
        <v>488.64600000000007</v>
      </c>
      <c r="O1181" t="str">
        <f t="shared" si="37"/>
        <v>Chairs</v>
      </c>
    </row>
    <row r="1182" spans="1:15" x14ac:dyDescent="0.55000000000000004">
      <c r="A1182" t="s">
        <v>3219</v>
      </c>
      <c r="B1182" s="2">
        <v>44476</v>
      </c>
      <c r="C1182" t="s">
        <v>3000</v>
      </c>
      <c r="D1182" t="s">
        <v>1222</v>
      </c>
      <c r="E1182">
        <v>2</v>
      </c>
      <c r="F1182" t="str">
        <f>_xlfn.XLOOKUP(orders!C1182,customers!A1182:A3302,customers!B1182:B3302,,0)</f>
        <v>Amy Hunt</v>
      </c>
      <c r="G1182" t="str">
        <v>Consumer</v>
      </c>
      <c r="H1182" t="str">
        <v>Dallas</v>
      </c>
      <c r="I1182" t="str">
        <v>Texas</v>
      </c>
      <c r="J1182" t="str">
        <v>Central</v>
      </c>
      <c r="K1182" t="str">
        <f>INDEX(products!$A$1:$G$2122,MATCH(orders!$D1182,products!$A$1:$A$2122,0),MATCH(orders!K$1,products!$A$1:$G$1,0))</f>
        <v>Tab</v>
      </c>
      <c r="L1182" s="3">
        <f>INDEX(products!$A$1:$G$2122,MATCH(orders!$D1182,products!$A$1:$A$2122,0),MATCH(orders!L$1,products!$A$1:$G$1,0))</f>
        <v>44.43</v>
      </c>
      <c r="M1182">
        <f>INDEX(products!$A$1:$G$2122,MATCH(orders!$D1182,products!$A$1:$A$2122,0),MATCH(orders!M$1,products!$A$1:$G$1,0))</f>
        <v>0.5</v>
      </c>
      <c r="N1182" s="3">
        <f t="shared" si="36"/>
        <v>44.43</v>
      </c>
      <c r="O1182" t="str">
        <f t="shared" si="37"/>
        <v>Tables</v>
      </c>
    </row>
    <row r="1183" spans="1:15" x14ac:dyDescent="0.55000000000000004">
      <c r="A1183" t="s">
        <v>3220</v>
      </c>
      <c r="B1183" s="2">
        <v>43889</v>
      </c>
      <c r="C1183" t="s">
        <v>3221</v>
      </c>
      <c r="D1183" t="s">
        <v>1856</v>
      </c>
      <c r="E1183">
        <v>1</v>
      </c>
      <c r="F1183" t="str">
        <f>_xlfn.XLOOKUP(orders!C1183,customers!A1183:A3303,customers!B1183:B3303,,0)</f>
        <v>Sung Shariari</v>
      </c>
      <c r="G1183" t="str">
        <v>Consumer</v>
      </c>
      <c r="H1183" t="str">
        <v>Marion</v>
      </c>
      <c r="I1183" t="str">
        <v>Ohio</v>
      </c>
      <c r="J1183" t="str">
        <v>East</v>
      </c>
      <c r="K1183" t="str">
        <f>INDEX(products!$A$1:$G$2122,MATCH(orders!$D1183,products!$A$1:$A$2122,0),MATCH(orders!K$1,products!$A$1:$G$1,0))</f>
        <v>Tab</v>
      </c>
      <c r="L1183" s="3">
        <f>INDEX(products!$A$1:$G$2122,MATCH(orders!$D1183,products!$A$1:$A$2122,0),MATCH(orders!L$1,products!$A$1:$G$1,0))</f>
        <v>227.55</v>
      </c>
      <c r="M1183">
        <f>INDEX(products!$A$1:$G$2122,MATCH(orders!$D1183,products!$A$1:$A$2122,0),MATCH(orders!M$1,products!$A$1:$G$1,0))</f>
        <v>0.4</v>
      </c>
      <c r="N1183" s="3">
        <f t="shared" si="36"/>
        <v>136.53</v>
      </c>
      <c r="O1183" t="str">
        <f t="shared" si="37"/>
        <v>Tables</v>
      </c>
    </row>
    <row r="1184" spans="1:15" x14ac:dyDescent="0.55000000000000004">
      <c r="A1184" t="s">
        <v>3223</v>
      </c>
      <c r="B1184" s="2">
        <v>44747</v>
      </c>
      <c r="C1184" t="s">
        <v>2208</v>
      </c>
      <c r="D1184" t="s">
        <v>916</v>
      </c>
      <c r="E1184">
        <v>3</v>
      </c>
      <c r="F1184" t="str">
        <f>_xlfn.XLOOKUP(orders!C1184,customers!A1184:A3304,customers!B1184:B3304,,0)</f>
        <v>Natalie Webber</v>
      </c>
      <c r="G1184" t="str">
        <v>Consumer</v>
      </c>
      <c r="H1184" t="str">
        <v>Philadelphia</v>
      </c>
      <c r="I1184" t="str">
        <v>Pennsylvania</v>
      </c>
      <c r="J1184" t="str">
        <v>East</v>
      </c>
      <c r="K1184" t="str">
        <f>INDEX(products!$A$1:$G$2122,MATCH(orders!$D1184,products!$A$1:$A$2122,0),MATCH(orders!K$1,products!$A$1:$G$1,0))</f>
        <v>Fur</v>
      </c>
      <c r="L1184" s="3">
        <f>INDEX(products!$A$1:$G$2122,MATCH(orders!$D1184,products!$A$1:$A$2122,0),MATCH(orders!L$1,products!$A$1:$G$1,0))</f>
        <v>26.48</v>
      </c>
      <c r="M1184">
        <f>INDEX(products!$A$1:$G$2122,MATCH(orders!$D1184,products!$A$1:$A$2122,0),MATCH(orders!M$1,products!$A$1:$G$1,0))</f>
        <v>0.2</v>
      </c>
      <c r="N1184" s="3">
        <f t="shared" si="36"/>
        <v>63.552</v>
      </c>
      <c r="O1184" t="str">
        <f t="shared" si="37"/>
        <v>Furnishings</v>
      </c>
    </row>
    <row r="1185" spans="1:15" x14ac:dyDescent="0.55000000000000004">
      <c r="A1185" t="s">
        <v>3223</v>
      </c>
      <c r="B1185" s="2">
        <v>44460</v>
      </c>
      <c r="C1185" t="s">
        <v>2208</v>
      </c>
      <c r="D1185" t="s">
        <v>563</v>
      </c>
      <c r="E1185">
        <v>2</v>
      </c>
      <c r="F1185" t="str">
        <f>_xlfn.XLOOKUP(orders!C1185,customers!A1185:A3305,customers!B1185:B3305,,0)</f>
        <v>Natalie Webber</v>
      </c>
      <c r="G1185" t="str">
        <v>Consumer</v>
      </c>
      <c r="H1185" t="str">
        <v>Philadelphia</v>
      </c>
      <c r="I1185" t="str">
        <v>Pennsylvania</v>
      </c>
      <c r="J1185" t="str">
        <v>East</v>
      </c>
      <c r="K1185" t="str">
        <f>INDEX(products!$A$1:$G$2122,MATCH(orders!$D1185,products!$A$1:$A$2122,0),MATCH(orders!K$1,products!$A$1:$G$1,0))</f>
        <v>Cha</v>
      </c>
      <c r="L1185" s="3">
        <f>INDEX(products!$A$1:$G$2122,MATCH(orders!$D1185,products!$A$1:$A$2122,0),MATCH(orders!L$1,products!$A$1:$G$1,0))</f>
        <v>70.98</v>
      </c>
      <c r="M1185">
        <f>INDEX(products!$A$1:$G$2122,MATCH(orders!$D1185,products!$A$1:$A$2122,0),MATCH(orders!M$1,products!$A$1:$G$1,0))</f>
        <v>0</v>
      </c>
      <c r="N1185" s="3">
        <f t="shared" si="36"/>
        <v>141.96</v>
      </c>
      <c r="O1185" t="str">
        <f t="shared" si="37"/>
        <v>Chairs</v>
      </c>
    </row>
    <row r="1186" spans="1:15" x14ac:dyDescent="0.55000000000000004">
      <c r="A1186" t="s">
        <v>3224</v>
      </c>
      <c r="B1186" s="2">
        <v>43468</v>
      </c>
      <c r="C1186" t="s">
        <v>505</v>
      </c>
      <c r="D1186" t="s">
        <v>1449</v>
      </c>
      <c r="E1186">
        <v>4</v>
      </c>
      <c r="F1186" t="str">
        <f>_xlfn.XLOOKUP(orders!C1186,customers!A1186:A3306,customers!B1186:B3306,,0)</f>
        <v>Jeremy Pistek</v>
      </c>
      <c r="G1186" t="str">
        <v>Consumer</v>
      </c>
      <c r="H1186" t="str">
        <v>San Francisco</v>
      </c>
      <c r="I1186" t="str">
        <v>California</v>
      </c>
      <c r="J1186" t="str">
        <v>West</v>
      </c>
      <c r="K1186" t="str">
        <f>INDEX(products!$A$1:$G$2122,MATCH(orders!$D1186,products!$A$1:$A$2122,0),MATCH(orders!K$1,products!$A$1:$G$1,0))</f>
        <v>BkCs</v>
      </c>
      <c r="L1186" s="3">
        <f>INDEX(products!$A$1:$G$2122,MATCH(orders!$D1186,products!$A$1:$A$2122,0),MATCH(orders!L$1,products!$A$1:$G$1,0))</f>
        <v>114.98</v>
      </c>
      <c r="M1186">
        <f>INDEX(products!$A$1:$G$2122,MATCH(orders!$D1186,products!$A$1:$A$2122,0),MATCH(orders!M$1,products!$A$1:$G$1,0))</f>
        <v>0.15</v>
      </c>
      <c r="N1186" s="3">
        <f t="shared" si="36"/>
        <v>390.93200000000002</v>
      </c>
      <c r="O1186" t="str">
        <f t="shared" si="37"/>
        <v>Book Cases</v>
      </c>
    </row>
    <row r="1187" spans="1:15" x14ac:dyDescent="0.55000000000000004">
      <c r="A1187" t="s">
        <v>3225</v>
      </c>
      <c r="B1187" s="2">
        <v>44628</v>
      </c>
      <c r="C1187" t="s">
        <v>307</v>
      </c>
      <c r="D1187" t="s">
        <v>2393</v>
      </c>
      <c r="E1187">
        <v>9</v>
      </c>
      <c r="F1187" t="str">
        <f>_xlfn.XLOOKUP(orders!C1187,customers!A1187:A3307,customers!B1187:B3307,,0)</f>
        <v>Dan Reichenbach</v>
      </c>
      <c r="G1187" t="str">
        <v>Corporate</v>
      </c>
      <c r="H1187" t="str">
        <v>Chicago</v>
      </c>
      <c r="I1187" t="str">
        <v>Illinois</v>
      </c>
      <c r="J1187" t="str">
        <v>Central</v>
      </c>
      <c r="K1187" t="str">
        <f>INDEX(products!$A$1:$G$2122,MATCH(orders!$D1187,products!$A$1:$A$2122,0),MATCH(orders!K$1,products!$A$1:$G$1,0))</f>
        <v>BkCs</v>
      </c>
      <c r="L1187" s="3">
        <f>INDEX(products!$A$1:$G$2122,MATCH(orders!$D1187,products!$A$1:$A$2122,0),MATCH(orders!L$1,products!$A$1:$G$1,0))</f>
        <v>70.98</v>
      </c>
      <c r="M1187">
        <f>INDEX(products!$A$1:$G$2122,MATCH(orders!$D1187,products!$A$1:$A$2122,0),MATCH(orders!M$1,products!$A$1:$G$1,0))</f>
        <v>0</v>
      </c>
      <c r="N1187" s="3">
        <f t="shared" si="36"/>
        <v>638.82000000000005</v>
      </c>
      <c r="O1187" t="str">
        <f t="shared" si="37"/>
        <v>Book Cases</v>
      </c>
    </row>
    <row r="1188" spans="1:15" x14ac:dyDescent="0.55000000000000004">
      <c r="A1188" t="s">
        <v>3225</v>
      </c>
      <c r="B1188" s="2">
        <v>44628</v>
      </c>
      <c r="C1188" t="s">
        <v>307</v>
      </c>
      <c r="D1188" t="s">
        <v>1241</v>
      </c>
      <c r="E1188">
        <v>2</v>
      </c>
      <c r="F1188" t="str">
        <f>_xlfn.XLOOKUP(orders!C1188,customers!A1188:A3308,customers!B1188:B3308,,0)</f>
        <v>Dan Reichenbach</v>
      </c>
      <c r="G1188" t="str">
        <v>Corporate</v>
      </c>
      <c r="H1188" t="str">
        <v>Chicago</v>
      </c>
      <c r="I1188" t="str">
        <v>Illinois</v>
      </c>
      <c r="J1188" t="str">
        <v>Central</v>
      </c>
      <c r="K1188" t="str">
        <f>INDEX(products!$A$1:$G$2122,MATCH(orders!$D1188,products!$A$1:$A$2122,0),MATCH(orders!K$1,products!$A$1:$G$1,0))</f>
        <v>Fur</v>
      </c>
      <c r="L1188" s="3">
        <f>INDEX(products!$A$1:$G$2122,MATCH(orders!$D1188,products!$A$1:$A$2122,0),MATCH(orders!L$1,products!$A$1:$G$1,0))</f>
        <v>12.58</v>
      </c>
      <c r="M1188">
        <f>INDEX(products!$A$1:$G$2122,MATCH(orders!$D1188,products!$A$1:$A$2122,0),MATCH(orders!M$1,products!$A$1:$G$1,0))</f>
        <v>0</v>
      </c>
      <c r="N1188" s="3">
        <f t="shared" si="36"/>
        <v>25.16</v>
      </c>
      <c r="O1188" t="str">
        <f t="shared" si="37"/>
        <v>Furnishings</v>
      </c>
    </row>
    <row r="1189" spans="1:15" x14ac:dyDescent="0.55000000000000004">
      <c r="A1189" t="s">
        <v>3227</v>
      </c>
      <c r="B1189" s="2">
        <v>43900</v>
      </c>
      <c r="C1189" t="s">
        <v>1764</v>
      </c>
      <c r="D1189" t="s">
        <v>132</v>
      </c>
      <c r="E1189">
        <v>2</v>
      </c>
      <c r="F1189" t="str">
        <f>_xlfn.XLOOKUP(orders!C1189,customers!A1189:A3309,customers!B1189:B3309,,0)</f>
        <v>Mark Van Huff</v>
      </c>
      <c r="G1189" t="str">
        <v>Consumer</v>
      </c>
      <c r="H1189" t="str">
        <v>Arlington</v>
      </c>
      <c r="I1189" t="str">
        <v>Virginia</v>
      </c>
      <c r="J1189" t="str">
        <v>South</v>
      </c>
      <c r="K1189" t="str">
        <f>INDEX(products!$A$1:$G$2122,MATCH(orders!$D1189,products!$A$1:$A$2122,0),MATCH(orders!K$1,products!$A$1:$G$1,0))</f>
        <v>Fur</v>
      </c>
      <c r="L1189" s="3">
        <f>INDEX(products!$A$1:$G$2122,MATCH(orders!$D1189,products!$A$1:$A$2122,0),MATCH(orders!L$1,products!$A$1:$G$1,0))</f>
        <v>9.65</v>
      </c>
      <c r="M1189">
        <f>INDEX(products!$A$1:$G$2122,MATCH(orders!$D1189,products!$A$1:$A$2122,0),MATCH(orders!M$1,products!$A$1:$G$1,0))</f>
        <v>0.6</v>
      </c>
      <c r="N1189" s="3">
        <f t="shared" si="36"/>
        <v>7.7200000000000006</v>
      </c>
      <c r="O1189" t="str">
        <f t="shared" si="37"/>
        <v>Furnishings</v>
      </c>
    </row>
    <row r="1190" spans="1:15" x14ac:dyDescent="0.55000000000000004">
      <c r="A1190" t="s">
        <v>3228</v>
      </c>
      <c r="B1190" s="2">
        <v>44527</v>
      </c>
      <c r="C1190" t="s">
        <v>3229</v>
      </c>
      <c r="D1190" t="s">
        <v>916</v>
      </c>
      <c r="E1190">
        <v>1</v>
      </c>
      <c r="F1190" t="str">
        <f>_xlfn.XLOOKUP(orders!C1190,customers!A1190:A3310,customers!B1190:B3310,,0)</f>
        <v>Dave Hallsten</v>
      </c>
      <c r="G1190" t="str">
        <v>Corporate</v>
      </c>
      <c r="H1190" t="str">
        <v>Fairfield</v>
      </c>
      <c r="I1190" t="str">
        <v>California</v>
      </c>
      <c r="J1190" t="str">
        <v>West</v>
      </c>
      <c r="K1190" t="str">
        <f>INDEX(products!$A$1:$G$2122,MATCH(orders!$D1190,products!$A$1:$A$2122,0),MATCH(orders!K$1,products!$A$1:$G$1,0))</f>
        <v>Fur</v>
      </c>
      <c r="L1190" s="3">
        <f>INDEX(products!$A$1:$G$2122,MATCH(orders!$D1190,products!$A$1:$A$2122,0),MATCH(orders!L$1,products!$A$1:$G$1,0))</f>
        <v>26.48</v>
      </c>
      <c r="M1190">
        <f>INDEX(products!$A$1:$G$2122,MATCH(orders!$D1190,products!$A$1:$A$2122,0),MATCH(orders!M$1,products!$A$1:$G$1,0))</f>
        <v>0.2</v>
      </c>
      <c r="N1190" s="3">
        <f t="shared" si="36"/>
        <v>21.184000000000001</v>
      </c>
      <c r="O1190" t="str">
        <f t="shared" si="37"/>
        <v>Furnishings</v>
      </c>
    </row>
    <row r="1191" spans="1:15" x14ac:dyDescent="0.55000000000000004">
      <c r="A1191" t="s">
        <v>3228</v>
      </c>
      <c r="B1191" s="2">
        <v>44259</v>
      </c>
      <c r="C1191" t="s">
        <v>3229</v>
      </c>
      <c r="D1191" t="s">
        <v>1984</v>
      </c>
      <c r="E1191">
        <v>7</v>
      </c>
      <c r="F1191" t="str">
        <f>_xlfn.XLOOKUP(orders!C1191,customers!A1191:A3311,customers!B1191:B3311,,0)</f>
        <v>Dave Hallsten</v>
      </c>
      <c r="G1191" t="str">
        <v>Corporate</v>
      </c>
      <c r="H1191" t="str">
        <v>Fairfield</v>
      </c>
      <c r="I1191" t="str">
        <v>California</v>
      </c>
      <c r="J1191" t="str">
        <v>West</v>
      </c>
      <c r="K1191" t="str">
        <f>INDEX(products!$A$1:$G$2122,MATCH(orders!$D1191,products!$A$1:$A$2122,0),MATCH(orders!K$1,products!$A$1:$G$1,0))</f>
        <v>Fur</v>
      </c>
      <c r="L1191" s="3">
        <f>INDEX(products!$A$1:$G$2122,MATCH(orders!$D1191,products!$A$1:$A$2122,0),MATCH(orders!L$1,products!$A$1:$G$1,0))</f>
        <v>3.08</v>
      </c>
      <c r="M1191">
        <f>INDEX(products!$A$1:$G$2122,MATCH(orders!$D1191,products!$A$1:$A$2122,0),MATCH(orders!M$1,products!$A$1:$G$1,0))</f>
        <v>0.2</v>
      </c>
      <c r="N1191" s="3">
        <f t="shared" si="36"/>
        <v>17.248000000000001</v>
      </c>
      <c r="O1191" t="str">
        <f t="shared" si="37"/>
        <v>Furnishings</v>
      </c>
    </row>
    <row r="1192" spans="1:15" x14ac:dyDescent="0.55000000000000004">
      <c r="A1192" t="s">
        <v>3231</v>
      </c>
      <c r="B1192" s="2">
        <v>44516</v>
      </c>
      <c r="C1192" t="s">
        <v>2985</v>
      </c>
      <c r="D1192" t="s">
        <v>49</v>
      </c>
      <c r="E1192">
        <v>3</v>
      </c>
      <c r="F1192" t="str">
        <f>_xlfn.XLOOKUP(orders!C1192,customers!A1192:A3312,customers!B1192:B3312,,0)</f>
        <v>Shahid Shariari</v>
      </c>
      <c r="G1192" t="str">
        <v>Consumer</v>
      </c>
      <c r="H1192" t="str">
        <v>Los Angeles</v>
      </c>
      <c r="I1192" t="str">
        <v>California</v>
      </c>
      <c r="J1192" t="str">
        <v>West</v>
      </c>
      <c r="K1192" t="str">
        <f>INDEX(products!$A$1:$G$2122,MATCH(orders!$D1192,products!$A$1:$A$2122,0),MATCH(orders!K$1,products!$A$1:$G$1,0))</f>
        <v>Tab</v>
      </c>
      <c r="L1192" s="3">
        <f>INDEX(products!$A$1:$G$2122,MATCH(orders!$D1192,products!$A$1:$A$2122,0),MATCH(orders!L$1,products!$A$1:$G$1,0))</f>
        <v>236.97</v>
      </c>
      <c r="M1192">
        <f>INDEX(products!$A$1:$G$2122,MATCH(orders!$D1192,products!$A$1:$A$2122,0),MATCH(orders!M$1,products!$A$1:$G$1,0))</f>
        <v>0.2</v>
      </c>
      <c r="N1192" s="3">
        <f t="shared" si="36"/>
        <v>568.72799999999995</v>
      </c>
      <c r="O1192" t="str">
        <f t="shared" si="37"/>
        <v>Tables</v>
      </c>
    </row>
    <row r="1193" spans="1:15" x14ac:dyDescent="0.55000000000000004">
      <c r="A1193" t="s">
        <v>3233</v>
      </c>
      <c r="B1193" s="2">
        <v>43632</v>
      </c>
      <c r="C1193" t="s">
        <v>2388</v>
      </c>
      <c r="D1193" t="s">
        <v>452</v>
      </c>
      <c r="E1193">
        <v>4</v>
      </c>
      <c r="F1193" t="str">
        <f>_xlfn.XLOOKUP(orders!C1193,customers!A1193:A3313,customers!B1193:B3313,,0)</f>
        <v>Liz Carlisle</v>
      </c>
      <c r="G1193" t="str">
        <v>Consumer</v>
      </c>
      <c r="H1193" t="str">
        <v>Mission Viejo</v>
      </c>
      <c r="I1193" t="str">
        <v>California</v>
      </c>
      <c r="J1193" t="str">
        <v>West</v>
      </c>
      <c r="K1193" t="str">
        <f>INDEX(products!$A$1:$G$2122,MATCH(orders!$D1193,products!$A$1:$A$2122,0),MATCH(orders!K$1,products!$A$1:$G$1,0))</f>
        <v>Cha</v>
      </c>
      <c r="L1193" s="3">
        <f>INDEX(products!$A$1:$G$2122,MATCH(orders!$D1193,products!$A$1:$A$2122,0),MATCH(orders!L$1,products!$A$1:$G$1,0))</f>
        <v>216.6</v>
      </c>
      <c r="M1193">
        <f>INDEX(products!$A$1:$G$2122,MATCH(orders!$D1193,products!$A$1:$A$2122,0),MATCH(orders!M$1,products!$A$1:$G$1,0))</f>
        <v>0</v>
      </c>
      <c r="N1193" s="3">
        <f t="shared" si="36"/>
        <v>866.4</v>
      </c>
      <c r="O1193" t="str">
        <f t="shared" si="37"/>
        <v>Chairs</v>
      </c>
    </row>
    <row r="1194" spans="1:15" x14ac:dyDescent="0.55000000000000004">
      <c r="A1194" t="s">
        <v>3234</v>
      </c>
      <c r="B1194" s="2">
        <v>44031</v>
      </c>
      <c r="C1194" t="s">
        <v>3235</v>
      </c>
      <c r="D1194" t="s">
        <v>1284</v>
      </c>
      <c r="E1194">
        <v>3</v>
      </c>
      <c r="F1194" t="str">
        <f>_xlfn.XLOOKUP(orders!C1194,customers!A1194:A3314,customers!B1194:B3314,,0)</f>
        <v>Barry Weirich</v>
      </c>
      <c r="G1194" t="str">
        <v>Consumer</v>
      </c>
      <c r="H1194" t="str">
        <v>Raleigh</v>
      </c>
      <c r="I1194" t="str">
        <v>North Carolina</v>
      </c>
      <c r="J1194" t="str">
        <v>South</v>
      </c>
      <c r="K1194" t="str">
        <f>INDEX(products!$A$1:$G$2122,MATCH(orders!$D1194,products!$A$1:$A$2122,0),MATCH(orders!K$1,products!$A$1:$G$1,0))</f>
        <v>Fur</v>
      </c>
      <c r="L1194" s="3">
        <f>INDEX(products!$A$1:$G$2122,MATCH(orders!$D1194,products!$A$1:$A$2122,0),MATCH(orders!L$1,products!$A$1:$G$1,0))</f>
        <v>4.18</v>
      </c>
      <c r="M1194">
        <f>INDEX(products!$A$1:$G$2122,MATCH(orders!$D1194,products!$A$1:$A$2122,0),MATCH(orders!M$1,products!$A$1:$G$1,0))</f>
        <v>0.6</v>
      </c>
      <c r="N1194" s="3">
        <f t="shared" si="36"/>
        <v>5.016</v>
      </c>
      <c r="O1194" t="str">
        <f t="shared" si="37"/>
        <v>Furnishings</v>
      </c>
    </row>
    <row r="1195" spans="1:15" x14ac:dyDescent="0.55000000000000004">
      <c r="A1195" t="s">
        <v>3237</v>
      </c>
      <c r="B1195" s="2">
        <v>43889</v>
      </c>
      <c r="C1195" t="s">
        <v>2140</v>
      </c>
      <c r="D1195" t="s">
        <v>1263</v>
      </c>
      <c r="E1195">
        <v>4</v>
      </c>
      <c r="F1195" t="str">
        <f>_xlfn.XLOOKUP(orders!C1195,customers!A1195:A3315,customers!B1195:B3315,,0)</f>
        <v>Justin MacKendrick</v>
      </c>
      <c r="G1195" t="str">
        <v>Consumer</v>
      </c>
      <c r="H1195" t="str">
        <v>Watertown</v>
      </c>
      <c r="I1195" t="str">
        <v>New York</v>
      </c>
      <c r="J1195" t="str">
        <v>East</v>
      </c>
      <c r="K1195" t="str">
        <f>INDEX(products!$A$1:$G$2122,MATCH(orders!$D1195,products!$A$1:$A$2122,0),MATCH(orders!K$1,products!$A$1:$G$1,0))</f>
        <v>Fur</v>
      </c>
      <c r="L1195" s="3">
        <f>INDEX(products!$A$1:$G$2122,MATCH(orders!$D1195,products!$A$1:$A$2122,0),MATCH(orders!L$1,products!$A$1:$G$1,0))</f>
        <v>13.73</v>
      </c>
      <c r="M1195">
        <f>INDEX(products!$A$1:$G$2122,MATCH(orders!$D1195,products!$A$1:$A$2122,0),MATCH(orders!M$1,products!$A$1:$G$1,0))</f>
        <v>0</v>
      </c>
      <c r="N1195" s="3">
        <f t="shared" si="36"/>
        <v>54.92</v>
      </c>
      <c r="O1195" t="str">
        <f t="shared" si="37"/>
        <v>Furnishings</v>
      </c>
    </row>
    <row r="1196" spans="1:15" x14ac:dyDescent="0.55000000000000004">
      <c r="A1196" t="s">
        <v>3239</v>
      </c>
      <c r="B1196" s="2">
        <v>43638</v>
      </c>
      <c r="C1196" t="s">
        <v>3240</v>
      </c>
      <c r="D1196" t="s">
        <v>2522</v>
      </c>
      <c r="E1196">
        <v>10</v>
      </c>
      <c r="F1196" t="str">
        <f>_xlfn.XLOOKUP(orders!C1196,customers!A1196:A3316,customers!B1196:B3316,,0)</f>
        <v>Fred Hopkins</v>
      </c>
      <c r="G1196" t="str">
        <v>Corporate</v>
      </c>
      <c r="H1196" t="str">
        <v>Long Beach</v>
      </c>
      <c r="I1196" t="str">
        <v>New York</v>
      </c>
      <c r="J1196" t="str">
        <v>East</v>
      </c>
      <c r="K1196" t="str">
        <f>INDEX(products!$A$1:$G$2122,MATCH(orders!$D1196,products!$A$1:$A$2122,0),MATCH(orders!K$1,products!$A$1:$G$1,0))</f>
        <v>Cha</v>
      </c>
      <c r="L1196" s="3">
        <f>INDEX(products!$A$1:$G$2122,MATCH(orders!$D1196,products!$A$1:$A$2122,0),MATCH(orders!L$1,products!$A$1:$G$1,0))</f>
        <v>160.97999999999999</v>
      </c>
      <c r="M1196">
        <f>INDEX(products!$A$1:$G$2122,MATCH(orders!$D1196,products!$A$1:$A$2122,0),MATCH(orders!M$1,products!$A$1:$G$1,0))</f>
        <v>0.3</v>
      </c>
      <c r="N1196" s="3">
        <f t="shared" si="36"/>
        <v>1126.8599999999999</v>
      </c>
      <c r="O1196" t="str">
        <f t="shared" si="37"/>
        <v>Chairs</v>
      </c>
    </row>
    <row r="1197" spans="1:15" x14ac:dyDescent="0.55000000000000004">
      <c r="A1197" t="s">
        <v>3242</v>
      </c>
      <c r="B1197" s="2">
        <v>43716</v>
      </c>
      <c r="C1197" t="s">
        <v>3243</v>
      </c>
      <c r="D1197" t="s">
        <v>623</v>
      </c>
      <c r="E1197">
        <v>3</v>
      </c>
      <c r="F1197" t="str">
        <f>_xlfn.XLOOKUP(orders!C1197,customers!A1197:A3317,customers!B1197:B3317,,0)</f>
        <v>Shaun Chance</v>
      </c>
      <c r="G1197" t="str">
        <v>Corporate</v>
      </c>
      <c r="H1197" t="str">
        <v>Los Angeles</v>
      </c>
      <c r="I1197" t="str">
        <v>California</v>
      </c>
      <c r="J1197" t="str">
        <v>West</v>
      </c>
      <c r="K1197" t="str">
        <f>INDEX(products!$A$1:$G$2122,MATCH(orders!$D1197,products!$A$1:$A$2122,0),MATCH(orders!K$1,products!$A$1:$G$1,0))</f>
        <v>Fur</v>
      </c>
      <c r="L1197" s="3">
        <f>INDEX(products!$A$1:$G$2122,MATCH(orders!$D1197,products!$A$1:$A$2122,0),MATCH(orders!L$1,products!$A$1:$G$1,0))</f>
        <v>4.97</v>
      </c>
      <c r="M1197">
        <f>INDEX(products!$A$1:$G$2122,MATCH(orders!$D1197,products!$A$1:$A$2122,0),MATCH(orders!M$1,products!$A$1:$G$1,0))</f>
        <v>0</v>
      </c>
      <c r="N1197" s="3">
        <f t="shared" si="36"/>
        <v>14.91</v>
      </c>
      <c r="O1197" t="str">
        <f t="shared" si="37"/>
        <v>Furnishings</v>
      </c>
    </row>
    <row r="1198" spans="1:15" x14ac:dyDescent="0.55000000000000004">
      <c r="A1198" t="s">
        <v>3245</v>
      </c>
      <c r="B1198" s="2">
        <v>44707</v>
      </c>
      <c r="C1198" t="s">
        <v>1180</v>
      </c>
      <c r="D1198" t="s">
        <v>3189</v>
      </c>
      <c r="E1198">
        <v>7</v>
      </c>
      <c r="F1198" t="str">
        <f>_xlfn.XLOOKUP(orders!C1198,customers!A1198:A3318,customers!B1198:B3318,,0)</f>
        <v>Beth Paige</v>
      </c>
      <c r="G1198" t="str">
        <v>Consumer</v>
      </c>
      <c r="H1198" t="str">
        <v>Evanston</v>
      </c>
      <c r="I1198" t="str">
        <v>Illinois</v>
      </c>
      <c r="J1198" t="str">
        <v>Central</v>
      </c>
      <c r="K1198" t="str">
        <f>INDEX(products!$A$1:$G$2122,MATCH(orders!$D1198,products!$A$1:$A$2122,0),MATCH(orders!K$1,products!$A$1:$G$1,0))</f>
        <v>Cha</v>
      </c>
      <c r="L1198" s="3">
        <f>INDEX(products!$A$1:$G$2122,MATCH(orders!$D1198,products!$A$1:$A$2122,0),MATCH(orders!L$1,products!$A$1:$G$1,0))</f>
        <v>113.98000000000002</v>
      </c>
      <c r="M1198">
        <f>INDEX(products!$A$1:$G$2122,MATCH(orders!$D1198,products!$A$1:$A$2122,0),MATCH(orders!M$1,products!$A$1:$G$1,0))</f>
        <v>0.2</v>
      </c>
      <c r="N1198" s="3">
        <f t="shared" si="36"/>
        <v>638.28800000000012</v>
      </c>
      <c r="O1198" t="str">
        <f t="shared" si="37"/>
        <v>Chairs</v>
      </c>
    </row>
    <row r="1199" spans="1:15" x14ac:dyDescent="0.55000000000000004">
      <c r="A1199" t="s">
        <v>3246</v>
      </c>
      <c r="B1199" s="2">
        <v>43802</v>
      </c>
      <c r="C1199" t="s">
        <v>1038</v>
      </c>
      <c r="D1199" t="s">
        <v>1505</v>
      </c>
      <c r="E1199">
        <v>1</v>
      </c>
      <c r="F1199" t="str">
        <f>_xlfn.XLOOKUP(orders!C1199,customers!A1199:A3319,customers!B1199:B3319,,0)</f>
        <v>Arthur Prichep</v>
      </c>
      <c r="G1199" t="str">
        <v>Consumer</v>
      </c>
      <c r="H1199" t="str">
        <v>Los Angeles</v>
      </c>
      <c r="I1199" t="str">
        <v>California</v>
      </c>
      <c r="J1199" t="str">
        <v>West</v>
      </c>
      <c r="K1199" t="str">
        <f>INDEX(products!$A$1:$G$2122,MATCH(orders!$D1199,products!$A$1:$A$2122,0),MATCH(orders!K$1,products!$A$1:$G$1,0))</f>
        <v>Cha</v>
      </c>
      <c r="L1199" s="3">
        <f>INDEX(products!$A$1:$G$2122,MATCH(orders!$D1199,products!$A$1:$A$2122,0),MATCH(orders!L$1,products!$A$1:$G$1,0))</f>
        <v>140.81</v>
      </c>
      <c r="M1199">
        <f>INDEX(products!$A$1:$G$2122,MATCH(orders!$D1199,products!$A$1:$A$2122,0),MATCH(orders!M$1,products!$A$1:$G$1,0))</f>
        <v>0</v>
      </c>
      <c r="N1199" s="3">
        <f t="shared" si="36"/>
        <v>140.81</v>
      </c>
      <c r="O1199" t="str">
        <f t="shared" si="37"/>
        <v>Chairs</v>
      </c>
    </row>
    <row r="1200" spans="1:15" x14ac:dyDescent="0.55000000000000004">
      <c r="A1200" t="s">
        <v>3247</v>
      </c>
      <c r="B1200" s="2">
        <v>43725</v>
      </c>
      <c r="C1200" t="s">
        <v>3248</v>
      </c>
      <c r="D1200" t="s">
        <v>429</v>
      </c>
      <c r="E1200">
        <v>6</v>
      </c>
      <c r="F1200" t="str">
        <f>_xlfn.XLOOKUP(orders!C1200,customers!A1200:A3320,customers!B1200:B3320,,0)</f>
        <v>Juliana Krohn</v>
      </c>
      <c r="G1200" t="str">
        <v>Consumer</v>
      </c>
      <c r="H1200" t="str">
        <v>Springfield</v>
      </c>
      <c r="I1200" t="str">
        <v>Oregon</v>
      </c>
      <c r="J1200" t="str">
        <v>West</v>
      </c>
      <c r="K1200" t="str">
        <f>INDEX(products!$A$1:$G$2122,MATCH(orders!$D1200,products!$A$1:$A$2122,0),MATCH(orders!K$1,products!$A$1:$G$1,0))</f>
        <v>BkCs</v>
      </c>
      <c r="L1200" s="3">
        <f>INDEX(products!$A$1:$G$2122,MATCH(orders!$D1200,products!$A$1:$A$2122,0),MATCH(orders!L$1,products!$A$1:$G$1,0))</f>
        <v>120.98</v>
      </c>
      <c r="M1200">
        <f>INDEX(products!$A$1:$G$2122,MATCH(orders!$D1200,products!$A$1:$A$2122,0),MATCH(orders!M$1,products!$A$1:$G$1,0))</f>
        <v>0.15</v>
      </c>
      <c r="N1200" s="3">
        <f t="shared" si="36"/>
        <v>616.99799999999993</v>
      </c>
      <c r="O1200" t="str">
        <f t="shared" si="37"/>
        <v>Book Cases</v>
      </c>
    </row>
    <row r="1201" spans="1:15" x14ac:dyDescent="0.55000000000000004">
      <c r="A1201" t="s">
        <v>3250</v>
      </c>
      <c r="B1201" s="2">
        <v>44712</v>
      </c>
      <c r="C1201" t="s">
        <v>3251</v>
      </c>
      <c r="D1201" t="s">
        <v>1984</v>
      </c>
      <c r="E1201">
        <v>5</v>
      </c>
      <c r="F1201" t="str">
        <f>_xlfn.XLOOKUP(orders!C1201,customers!A1201:A3321,customers!B1201:B3321,,0)</f>
        <v>Mitch Gastineau</v>
      </c>
      <c r="G1201" t="str">
        <v>Corporate</v>
      </c>
      <c r="H1201" t="str">
        <v>Jacksonville</v>
      </c>
      <c r="I1201" t="str">
        <v>Florida</v>
      </c>
      <c r="J1201" t="str">
        <v>South</v>
      </c>
      <c r="K1201" t="str">
        <f>INDEX(products!$A$1:$G$2122,MATCH(orders!$D1201,products!$A$1:$A$2122,0),MATCH(orders!K$1,products!$A$1:$G$1,0))</f>
        <v>Fur</v>
      </c>
      <c r="L1201" s="3">
        <f>INDEX(products!$A$1:$G$2122,MATCH(orders!$D1201,products!$A$1:$A$2122,0),MATCH(orders!L$1,products!$A$1:$G$1,0))</f>
        <v>3.08</v>
      </c>
      <c r="M1201">
        <f>INDEX(products!$A$1:$G$2122,MATCH(orders!$D1201,products!$A$1:$A$2122,0),MATCH(orders!M$1,products!$A$1:$G$1,0))</f>
        <v>0.2</v>
      </c>
      <c r="N1201" s="3">
        <f t="shared" si="36"/>
        <v>12.32</v>
      </c>
      <c r="O1201" t="str">
        <f t="shared" si="37"/>
        <v>Furnishings</v>
      </c>
    </row>
    <row r="1202" spans="1:15" x14ac:dyDescent="0.55000000000000004">
      <c r="A1202" t="s">
        <v>3253</v>
      </c>
      <c r="B1202" s="2">
        <v>43759</v>
      </c>
      <c r="C1202" t="s">
        <v>1091</v>
      </c>
      <c r="D1202" t="s">
        <v>1190</v>
      </c>
      <c r="E1202">
        <v>1</v>
      </c>
      <c r="F1202" t="str">
        <f>_xlfn.XLOOKUP(orders!C1202,customers!A1202:A3322,customers!B1202:B3322,,0)</f>
        <v>Patrick Gardner</v>
      </c>
      <c r="G1202" t="str">
        <v>Consumer</v>
      </c>
      <c r="H1202" t="str">
        <v>Boynton Beach</v>
      </c>
      <c r="I1202" t="str">
        <v>Florida</v>
      </c>
      <c r="J1202" t="str">
        <v>South</v>
      </c>
      <c r="K1202" t="str">
        <f>INDEX(products!$A$1:$G$2122,MATCH(orders!$D1202,products!$A$1:$A$2122,0),MATCH(orders!K$1,products!$A$1:$G$1,0))</f>
        <v>Cha</v>
      </c>
      <c r="L1202" s="3">
        <f>INDEX(products!$A$1:$G$2122,MATCH(orders!$D1202,products!$A$1:$A$2122,0),MATCH(orders!L$1,products!$A$1:$G$1,0))</f>
        <v>90.98</v>
      </c>
      <c r="M1202">
        <f>INDEX(products!$A$1:$G$2122,MATCH(orders!$D1202,products!$A$1:$A$2122,0),MATCH(orders!M$1,products!$A$1:$G$1,0))</f>
        <v>0.2</v>
      </c>
      <c r="N1202" s="3">
        <f t="shared" si="36"/>
        <v>72.784000000000006</v>
      </c>
      <c r="O1202" t="str">
        <f t="shared" si="37"/>
        <v>Chairs</v>
      </c>
    </row>
    <row r="1203" spans="1:15" x14ac:dyDescent="0.55000000000000004">
      <c r="A1203" t="s">
        <v>3253</v>
      </c>
      <c r="B1203" s="2">
        <v>44675</v>
      </c>
      <c r="C1203" t="s">
        <v>1091</v>
      </c>
      <c r="D1203" t="s">
        <v>69</v>
      </c>
      <c r="E1203">
        <v>1</v>
      </c>
      <c r="F1203" t="str">
        <f>_xlfn.XLOOKUP(orders!C1203,customers!A1203:A3323,customers!B1203:B3323,,0)</f>
        <v>Patrick Gardner</v>
      </c>
      <c r="G1203" t="str">
        <v>Consumer</v>
      </c>
      <c r="H1203" t="str">
        <v>Boynton Beach</v>
      </c>
      <c r="I1203" t="str">
        <v>Florida</v>
      </c>
      <c r="J1203" t="str">
        <v>South</v>
      </c>
      <c r="K1203" t="str">
        <f>INDEX(products!$A$1:$G$2122,MATCH(orders!$D1203,products!$A$1:$A$2122,0),MATCH(orders!K$1,products!$A$1:$G$1,0))</f>
        <v>Fur</v>
      </c>
      <c r="L1203" s="3">
        <f>INDEX(products!$A$1:$G$2122,MATCH(orders!$D1203,products!$A$1:$A$2122,0),MATCH(orders!L$1,products!$A$1:$G$1,0))</f>
        <v>51.75</v>
      </c>
      <c r="M1203">
        <f>INDEX(products!$A$1:$G$2122,MATCH(orders!$D1203,products!$A$1:$A$2122,0),MATCH(orders!M$1,products!$A$1:$G$1,0))</f>
        <v>0.2</v>
      </c>
      <c r="N1203" s="3">
        <f t="shared" si="36"/>
        <v>41.400000000000006</v>
      </c>
      <c r="O1203" t="str">
        <f t="shared" si="37"/>
        <v>Furnishings</v>
      </c>
    </row>
    <row r="1204" spans="1:15" x14ac:dyDescent="0.55000000000000004">
      <c r="A1204" t="s">
        <v>3254</v>
      </c>
      <c r="B1204" s="2">
        <v>44209</v>
      </c>
      <c r="C1204" t="s">
        <v>1169</v>
      </c>
      <c r="D1204" t="s">
        <v>209</v>
      </c>
      <c r="E1204">
        <v>4</v>
      </c>
      <c r="F1204" t="str">
        <f>_xlfn.XLOOKUP(orders!C1204,customers!A1204:A3324,customers!B1204:B3324,,0)</f>
        <v>Lisa DeCherney</v>
      </c>
      <c r="G1204" t="str">
        <v>Consumer</v>
      </c>
      <c r="H1204" t="str">
        <v>San Francisco</v>
      </c>
      <c r="I1204" t="str">
        <v>California</v>
      </c>
      <c r="J1204" t="str">
        <v>West</v>
      </c>
      <c r="K1204" t="str">
        <f>INDEX(products!$A$1:$G$2122,MATCH(orders!$D1204,products!$A$1:$A$2122,0),MATCH(orders!K$1,products!$A$1:$G$1,0))</f>
        <v>Fur</v>
      </c>
      <c r="L1204" s="3">
        <f>INDEX(products!$A$1:$G$2122,MATCH(orders!$D1204,products!$A$1:$A$2122,0),MATCH(orders!L$1,products!$A$1:$G$1,0))</f>
        <v>29.340000000000003</v>
      </c>
      <c r="M1204">
        <f>INDEX(products!$A$1:$G$2122,MATCH(orders!$D1204,products!$A$1:$A$2122,0),MATCH(orders!M$1,products!$A$1:$G$1,0))</f>
        <v>0.2</v>
      </c>
      <c r="N1204" s="3">
        <f t="shared" si="36"/>
        <v>93.888000000000019</v>
      </c>
      <c r="O1204" t="str">
        <f t="shared" si="37"/>
        <v>Furnishings</v>
      </c>
    </row>
    <row r="1205" spans="1:15" x14ac:dyDescent="0.55000000000000004">
      <c r="A1205" t="s">
        <v>3255</v>
      </c>
      <c r="B1205" s="2">
        <v>44792</v>
      </c>
      <c r="C1205" t="s">
        <v>3256</v>
      </c>
      <c r="D1205" t="s">
        <v>2307</v>
      </c>
      <c r="E1205">
        <v>2</v>
      </c>
      <c r="F1205" t="str">
        <f>_xlfn.XLOOKUP(orders!C1205,customers!A1205:A3325,customers!B1205:B3325,,0)</f>
        <v>Craig Reiter</v>
      </c>
      <c r="G1205" t="str">
        <v>Consumer</v>
      </c>
      <c r="H1205" t="str">
        <v>Chicago</v>
      </c>
      <c r="I1205" t="str">
        <v>Illinois</v>
      </c>
      <c r="J1205" t="str">
        <v>Central</v>
      </c>
      <c r="K1205" t="str">
        <f>INDEX(products!$A$1:$G$2122,MATCH(orders!$D1205,products!$A$1:$A$2122,0),MATCH(orders!K$1,products!$A$1:$G$1,0))</f>
        <v>Cha</v>
      </c>
      <c r="L1205" s="3">
        <f>INDEX(products!$A$1:$G$2122,MATCH(orders!$D1205,products!$A$1:$A$2122,0),MATCH(orders!L$1,products!$A$1:$G$1,0))</f>
        <v>300.98</v>
      </c>
      <c r="M1205">
        <f>INDEX(products!$A$1:$G$2122,MATCH(orders!$D1205,products!$A$1:$A$2122,0),MATCH(orders!M$1,products!$A$1:$G$1,0))</f>
        <v>0.2</v>
      </c>
      <c r="N1205" s="3">
        <f t="shared" si="36"/>
        <v>481.56800000000004</v>
      </c>
      <c r="O1205" t="str">
        <f t="shared" si="37"/>
        <v>Chairs</v>
      </c>
    </row>
    <row r="1206" spans="1:15" x14ac:dyDescent="0.55000000000000004">
      <c r="A1206" t="s">
        <v>3258</v>
      </c>
      <c r="B1206" s="2">
        <v>43526</v>
      </c>
      <c r="C1206" t="s">
        <v>2565</v>
      </c>
      <c r="D1206" t="s">
        <v>871</v>
      </c>
      <c r="E1206">
        <v>3</v>
      </c>
      <c r="F1206" t="str">
        <f>_xlfn.XLOOKUP(orders!C1206,customers!A1206:A3326,customers!B1206:B3326,,0)</f>
        <v>Katrina Edelman</v>
      </c>
      <c r="G1206" t="str">
        <v>Corporate</v>
      </c>
      <c r="H1206" t="str">
        <v>Bristol</v>
      </c>
      <c r="I1206" t="str">
        <v>Tennessee</v>
      </c>
      <c r="J1206" t="str">
        <v>South</v>
      </c>
      <c r="K1206" t="str">
        <f>INDEX(products!$A$1:$G$2122,MATCH(orders!$D1206,products!$A$1:$A$2122,0),MATCH(orders!K$1,products!$A$1:$G$1,0))</f>
        <v>BkCs</v>
      </c>
      <c r="L1206" s="3">
        <f>INDEX(products!$A$1:$G$2122,MATCH(orders!$D1206,products!$A$1:$A$2122,0),MATCH(orders!L$1,products!$A$1:$G$1,0))</f>
        <v>100.98</v>
      </c>
      <c r="M1206">
        <f>INDEX(products!$A$1:$G$2122,MATCH(orders!$D1206,products!$A$1:$A$2122,0),MATCH(orders!M$1,products!$A$1:$G$1,0))</f>
        <v>0.2</v>
      </c>
      <c r="N1206" s="3">
        <f t="shared" si="36"/>
        <v>242.352</v>
      </c>
      <c r="O1206" t="str">
        <f t="shared" si="37"/>
        <v>Book Cases</v>
      </c>
    </row>
    <row r="1207" spans="1:15" x14ac:dyDescent="0.55000000000000004">
      <c r="A1207" t="s">
        <v>3259</v>
      </c>
      <c r="B1207" s="2">
        <v>43851</v>
      </c>
      <c r="C1207" t="s">
        <v>551</v>
      </c>
      <c r="D1207" t="s">
        <v>569</v>
      </c>
      <c r="E1207">
        <v>4</v>
      </c>
      <c r="F1207" t="str">
        <f>_xlfn.XLOOKUP(orders!C1207,customers!A1207:A3327,customers!B1207:B3327,,0)</f>
        <v>Karen Bern</v>
      </c>
      <c r="G1207" t="str">
        <v>Corporate</v>
      </c>
      <c r="H1207" t="str">
        <v>Los Angeles</v>
      </c>
      <c r="I1207" t="str">
        <v>California</v>
      </c>
      <c r="J1207" t="str">
        <v>West</v>
      </c>
      <c r="K1207" t="str">
        <f>INDEX(products!$A$1:$G$2122,MATCH(orders!$D1207,products!$A$1:$A$2122,0),MATCH(orders!K$1,products!$A$1:$G$1,0))</f>
        <v>Fur</v>
      </c>
      <c r="L1207" s="3">
        <f>INDEX(products!$A$1:$G$2122,MATCH(orders!$D1207,products!$A$1:$A$2122,0),MATCH(orders!L$1,products!$A$1:$G$1,0))</f>
        <v>41.319999999999993</v>
      </c>
      <c r="M1207">
        <f>INDEX(products!$A$1:$G$2122,MATCH(orders!$D1207,products!$A$1:$A$2122,0),MATCH(orders!M$1,products!$A$1:$G$1,0))</f>
        <v>0.6</v>
      </c>
      <c r="N1207" s="3">
        <f t="shared" si="36"/>
        <v>66.111999999999995</v>
      </c>
      <c r="O1207" t="str">
        <f t="shared" si="37"/>
        <v>Furnishings</v>
      </c>
    </row>
    <row r="1208" spans="1:15" x14ac:dyDescent="0.55000000000000004">
      <c r="A1208" t="s">
        <v>3260</v>
      </c>
      <c r="B1208" s="2">
        <v>44460</v>
      </c>
      <c r="C1208" t="s">
        <v>648</v>
      </c>
      <c r="D1208" t="s">
        <v>3261</v>
      </c>
      <c r="E1208">
        <v>2</v>
      </c>
      <c r="F1208" t="str">
        <f>_xlfn.XLOOKUP(orders!C1208,customers!A1208:A3328,customers!B1208:B3328,,0)</f>
        <v>Justin Deggeller</v>
      </c>
      <c r="G1208" t="str">
        <v>Corporate</v>
      </c>
      <c r="H1208" t="str">
        <v>Minneapolis</v>
      </c>
      <c r="I1208" t="str">
        <v>Minnesota</v>
      </c>
      <c r="J1208" t="str">
        <v>Central</v>
      </c>
      <c r="K1208" t="str">
        <f>INDEX(products!$A$1:$G$2122,MATCH(orders!$D1208,products!$A$1:$A$2122,0),MATCH(orders!K$1,products!$A$1:$G$1,0))</f>
        <v>Fur</v>
      </c>
      <c r="L1208" s="3">
        <f>INDEX(products!$A$1:$G$2122,MATCH(orders!$D1208,products!$A$1:$A$2122,0),MATCH(orders!L$1,products!$A$1:$G$1,0))</f>
        <v>45.98</v>
      </c>
      <c r="M1208">
        <f>INDEX(products!$A$1:$G$2122,MATCH(orders!$D1208,products!$A$1:$A$2122,0),MATCH(orders!M$1,products!$A$1:$G$1,0))</f>
        <v>0</v>
      </c>
      <c r="N1208" s="3">
        <f t="shared" si="36"/>
        <v>91.96</v>
      </c>
      <c r="O1208" t="str">
        <f t="shared" si="37"/>
        <v>Furnishings</v>
      </c>
    </row>
    <row r="1209" spans="1:15" x14ac:dyDescent="0.55000000000000004">
      <c r="A1209" t="s">
        <v>3263</v>
      </c>
      <c r="B1209" s="2">
        <v>43707</v>
      </c>
      <c r="C1209" t="s">
        <v>2643</v>
      </c>
      <c r="D1209" t="s">
        <v>880</v>
      </c>
      <c r="E1209">
        <v>5</v>
      </c>
      <c r="F1209" t="str">
        <f>_xlfn.XLOOKUP(orders!C1209,customers!A1209:A3329,customers!B1209:B3329,,0)</f>
        <v>Charles Sheldon</v>
      </c>
      <c r="G1209" t="str">
        <v>Corporate</v>
      </c>
      <c r="H1209" t="str">
        <v>Columbia</v>
      </c>
      <c r="I1209" t="str">
        <v>Tennessee</v>
      </c>
      <c r="J1209" t="str">
        <v>South</v>
      </c>
      <c r="K1209" t="str">
        <f>INDEX(products!$A$1:$G$2122,MATCH(orders!$D1209,products!$A$1:$A$2122,0),MATCH(orders!K$1,products!$A$1:$G$1,0))</f>
        <v>Tab</v>
      </c>
      <c r="L1209" s="3">
        <f>INDEX(products!$A$1:$G$2122,MATCH(orders!$D1209,products!$A$1:$A$2122,0),MATCH(orders!L$1,products!$A$1:$G$1,0))</f>
        <v>71.37</v>
      </c>
      <c r="M1209">
        <f>INDEX(products!$A$1:$G$2122,MATCH(orders!$D1209,products!$A$1:$A$2122,0),MATCH(orders!M$1,products!$A$1:$G$1,0))</f>
        <v>0.3</v>
      </c>
      <c r="N1209" s="3">
        <f t="shared" si="36"/>
        <v>249.79499999999999</v>
      </c>
      <c r="O1209" t="str">
        <f t="shared" si="37"/>
        <v>Tables</v>
      </c>
    </row>
    <row r="1210" spans="1:15" x14ac:dyDescent="0.55000000000000004">
      <c r="A1210" t="s">
        <v>3264</v>
      </c>
      <c r="B1210" s="2">
        <v>43521</v>
      </c>
      <c r="C1210" t="s">
        <v>3265</v>
      </c>
      <c r="D1210" t="s">
        <v>2990</v>
      </c>
      <c r="E1210">
        <v>1</v>
      </c>
      <c r="F1210" t="str">
        <f>_xlfn.XLOOKUP(orders!C1210,customers!A1210:A3330,customers!B1210:B3330,,0)</f>
        <v>Katrina Bavinger</v>
      </c>
      <c r="G1210" t="str">
        <v>Home Office</v>
      </c>
      <c r="H1210" t="str">
        <v>New York City</v>
      </c>
      <c r="I1210" t="str">
        <v>New York</v>
      </c>
      <c r="J1210" t="str">
        <v>East</v>
      </c>
      <c r="K1210" t="str">
        <f>INDEX(products!$A$1:$G$2122,MATCH(orders!$D1210,products!$A$1:$A$2122,0),MATCH(orders!K$1,products!$A$1:$G$1,0))</f>
        <v>Cha</v>
      </c>
      <c r="L1210" s="3">
        <f>INDEX(products!$A$1:$G$2122,MATCH(orders!$D1210,products!$A$1:$A$2122,0),MATCH(orders!L$1,products!$A$1:$G$1,0))</f>
        <v>100.89</v>
      </c>
      <c r="M1210">
        <f>INDEX(products!$A$1:$G$2122,MATCH(orders!$D1210,products!$A$1:$A$2122,0),MATCH(orders!M$1,products!$A$1:$G$1,0))</f>
        <v>0</v>
      </c>
      <c r="N1210" s="3">
        <f t="shared" si="36"/>
        <v>100.89</v>
      </c>
      <c r="O1210" t="str">
        <f t="shared" si="37"/>
        <v>Chairs</v>
      </c>
    </row>
    <row r="1211" spans="1:15" x14ac:dyDescent="0.55000000000000004">
      <c r="A1211" t="s">
        <v>3264</v>
      </c>
      <c r="B1211" s="2">
        <v>43725</v>
      </c>
      <c r="C1211" t="s">
        <v>3265</v>
      </c>
      <c r="D1211" t="s">
        <v>271</v>
      </c>
      <c r="E1211">
        <v>2</v>
      </c>
      <c r="F1211" t="str">
        <f>_xlfn.XLOOKUP(orders!C1211,customers!A1211:A3331,customers!B1211:B3331,,0)</f>
        <v>Katrina Bavinger</v>
      </c>
      <c r="G1211" t="str">
        <v>Home Office</v>
      </c>
      <c r="H1211" t="str">
        <v>New York City</v>
      </c>
      <c r="I1211" t="str">
        <v>New York</v>
      </c>
      <c r="J1211" t="str">
        <v>East</v>
      </c>
      <c r="K1211" t="str">
        <f>INDEX(products!$A$1:$G$2122,MATCH(orders!$D1211,products!$A$1:$A$2122,0),MATCH(orders!K$1,products!$A$1:$G$1,0))</f>
        <v>Cha</v>
      </c>
      <c r="L1211" s="3">
        <f>INDEX(products!$A$1:$G$2122,MATCH(orders!$D1211,products!$A$1:$A$2122,0),MATCH(orders!L$1,products!$A$1:$G$1,0))</f>
        <v>100.98</v>
      </c>
      <c r="M1211">
        <f>INDEX(products!$A$1:$G$2122,MATCH(orders!$D1211,products!$A$1:$A$2122,0),MATCH(orders!M$1,products!$A$1:$G$1,0))</f>
        <v>0.2</v>
      </c>
      <c r="N1211" s="3">
        <f t="shared" si="36"/>
        <v>161.56800000000001</v>
      </c>
      <c r="O1211" t="str">
        <f t="shared" si="37"/>
        <v>Chairs</v>
      </c>
    </row>
    <row r="1212" spans="1:15" x14ac:dyDescent="0.55000000000000004">
      <c r="A1212" t="s">
        <v>3267</v>
      </c>
      <c r="B1212" s="2">
        <v>43680</v>
      </c>
      <c r="C1212" t="s">
        <v>1388</v>
      </c>
      <c r="D1212" t="s">
        <v>385</v>
      </c>
      <c r="E1212">
        <v>2</v>
      </c>
      <c r="F1212" t="str">
        <f>_xlfn.XLOOKUP(orders!C1212,customers!A1212:A3332,customers!B1212:B3332,,0)</f>
        <v>Michael Moore</v>
      </c>
      <c r="G1212" t="str">
        <v>Consumer</v>
      </c>
      <c r="H1212" t="str">
        <v>New York City</v>
      </c>
      <c r="I1212" t="str">
        <v>New York</v>
      </c>
      <c r="J1212" t="str">
        <v>East</v>
      </c>
      <c r="K1212" t="str">
        <f>INDEX(products!$A$1:$G$2122,MATCH(orders!$D1212,products!$A$1:$A$2122,0),MATCH(orders!K$1,products!$A$1:$G$1,0))</f>
        <v>Tab</v>
      </c>
      <c r="L1212" s="3">
        <f>INDEX(products!$A$1:$G$2122,MATCH(orders!$D1212,products!$A$1:$A$2122,0),MATCH(orders!L$1,products!$A$1:$G$1,0))</f>
        <v>290.97999999999996</v>
      </c>
      <c r="M1212">
        <f>INDEX(products!$A$1:$G$2122,MATCH(orders!$D1212,products!$A$1:$A$2122,0),MATCH(orders!M$1,products!$A$1:$G$1,0))</f>
        <v>0.2</v>
      </c>
      <c r="N1212" s="3">
        <f t="shared" si="36"/>
        <v>465.56799999999998</v>
      </c>
      <c r="O1212" t="str">
        <f t="shared" si="37"/>
        <v>Tables</v>
      </c>
    </row>
    <row r="1213" spans="1:15" x14ac:dyDescent="0.55000000000000004">
      <c r="A1213" t="s">
        <v>3267</v>
      </c>
      <c r="B1213" s="2">
        <v>44253</v>
      </c>
      <c r="C1213" t="s">
        <v>1388</v>
      </c>
      <c r="D1213" t="s">
        <v>1486</v>
      </c>
      <c r="E1213">
        <v>1</v>
      </c>
      <c r="F1213" t="str">
        <f>_xlfn.XLOOKUP(orders!C1213,customers!A1213:A3333,customers!B1213:B3333,,0)</f>
        <v>Michael Moore</v>
      </c>
      <c r="G1213" t="str">
        <v>Consumer</v>
      </c>
      <c r="H1213" t="str">
        <v>New York City</v>
      </c>
      <c r="I1213" t="str">
        <v>New York</v>
      </c>
      <c r="J1213" t="str">
        <v>East</v>
      </c>
      <c r="K1213" t="str">
        <f>INDEX(products!$A$1:$G$2122,MATCH(orders!$D1213,products!$A$1:$A$2122,0),MATCH(orders!K$1,products!$A$1:$G$1,0))</f>
        <v>Cha</v>
      </c>
      <c r="L1213" s="3">
        <f>INDEX(products!$A$1:$G$2122,MATCH(orders!$D1213,products!$A$1:$A$2122,0),MATCH(orders!L$1,products!$A$1:$G$1,0))</f>
        <v>29.98</v>
      </c>
      <c r="M1213">
        <f>INDEX(products!$A$1:$G$2122,MATCH(orders!$D1213,products!$A$1:$A$2122,0),MATCH(orders!M$1,products!$A$1:$G$1,0))</f>
        <v>0.3</v>
      </c>
      <c r="N1213" s="3">
        <f t="shared" si="36"/>
        <v>20.986000000000001</v>
      </c>
      <c r="O1213" t="str">
        <f t="shared" si="37"/>
        <v>Chairs</v>
      </c>
    </row>
    <row r="1214" spans="1:15" x14ac:dyDescent="0.55000000000000004">
      <c r="A1214" t="s">
        <v>3268</v>
      </c>
      <c r="B1214" s="2">
        <v>44253</v>
      </c>
      <c r="C1214" t="s">
        <v>1180</v>
      </c>
      <c r="D1214" t="s">
        <v>1190</v>
      </c>
      <c r="E1214">
        <v>5</v>
      </c>
      <c r="F1214" t="str">
        <f>_xlfn.XLOOKUP(orders!C1214,customers!A1214:A3334,customers!B1214:B3334,,0)</f>
        <v>Beth Paige</v>
      </c>
      <c r="G1214" t="str">
        <v>Consumer</v>
      </c>
      <c r="H1214" t="str">
        <v>Evanston</v>
      </c>
      <c r="I1214" t="str">
        <v>Illinois</v>
      </c>
      <c r="J1214" t="str">
        <v>Central</v>
      </c>
      <c r="K1214" t="str">
        <f>INDEX(products!$A$1:$G$2122,MATCH(orders!$D1214,products!$A$1:$A$2122,0),MATCH(orders!K$1,products!$A$1:$G$1,0))</f>
        <v>Cha</v>
      </c>
      <c r="L1214" s="3">
        <f>INDEX(products!$A$1:$G$2122,MATCH(orders!$D1214,products!$A$1:$A$2122,0),MATCH(orders!L$1,products!$A$1:$G$1,0))</f>
        <v>90.98</v>
      </c>
      <c r="M1214">
        <f>INDEX(products!$A$1:$G$2122,MATCH(orders!$D1214,products!$A$1:$A$2122,0),MATCH(orders!M$1,products!$A$1:$G$1,0))</f>
        <v>0.2</v>
      </c>
      <c r="N1214" s="3">
        <f t="shared" si="36"/>
        <v>363.92000000000007</v>
      </c>
      <c r="O1214" t="str">
        <f t="shared" si="37"/>
        <v>Chairs</v>
      </c>
    </row>
    <row r="1215" spans="1:15" x14ac:dyDescent="0.55000000000000004">
      <c r="A1215" t="s">
        <v>3269</v>
      </c>
      <c r="B1215" s="2">
        <v>44411</v>
      </c>
      <c r="C1215" t="s">
        <v>2458</v>
      </c>
      <c r="D1215" t="s">
        <v>1153</v>
      </c>
      <c r="E1215">
        <v>2</v>
      </c>
      <c r="F1215" t="str">
        <f>_xlfn.XLOOKUP(orders!C1215,customers!A1215:A3335,customers!B1215:B3335,,0)</f>
        <v>Michael Grace</v>
      </c>
      <c r="G1215" t="str">
        <v>Home Office</v>
      </c>
      <c r="H1215" t="str">
        <v>Aurora</v>
      </c>
      <c r="I1215" t="str">
        <v>Illinois</v>
      </c>
      <c r="J1215" t="str">
        <v>Central</v>
      </c>
      <c r="K1215" t="str">
        <f>INDEX(products!$A$1:$G$2122,MATCH(orders!$D1215,products!$A$1:$A$2122,0),MATCH(orders!K$1,products!$A$1:$G$1,0))</f>
        <v>Fur</v>
      </c>
      <c r="L1215" s="3">
        <f>INDEX(products!$A$1:$G$2122,MATCH(orders!$D1215,products!$A$1:$A$2122,0),MATCH(orders!L$1,products!$A$1:$G$1,0))</f>
        <v>23.99</v>
      </c>
      <c r="M1215">
        <f>INDEX(products!$A$1:$G$2122,MATCH(orders!$D1215,products!$A$1:$A$2122,0),MATCH(orders!M$1,products!$A$1:$G$1,0))</f>
        <v>0</v>
      </c>
      <c r="N1215" s="3">
        <f t="shared" si="36"/>
        <v>47.98</v>
      </c>
      <c r="O1215" t="str">
        <f t="shared" si="37"/>
        <v>Furnishings</v>
      </c>
    </row>
    <row r="1216" spans="1:15" x14ac:dyDescent="0.55000000000000004">
      <c r="A1216" t="s">
        <v>3270</v>
      </c>
      <c r="B1216" s="2">
        <v>44323</v>
      </c>
      <c r="C1216" t="s">
        <v>3271</v>
      </c>
      <c r="D1216" t="s">
        <v>2938</v>
      </c>
      <c r="E1216">
        <v>4</v>
      </c>
      <c r="F1216" t="str">
        <f>_xlfn.XLOOKUP(orders!C1216,customers!A1216:A3336,customers!B1216:B3336,,0)</f>
        <v>Brian Stugart</v>
      </c>
      <c r="G1216" t="str">
        <v>Consumer</v>
      </c>
      <c r="H1216" t="str">
        <v>San Diego</v>
      </c>
      <c r="I1216" t="str">
        <v>California</v>
      </c>
      <c r="J1216" t="str">
        <v>West</v>
      </c>
      <c r="K1216" t="str">
        <f>INDEX(products!$A$1:$G$2122,MATCH(orders!$D1216,products!$A$1:$A$2122,0),MATCH(orders!K$1,products!$A$1:$G$1,0))</f>
        <v>Fur</v>
      </c>
      <c r="L1216" s="3">
        <f>INDEX(products!$A$1:$G$2122,MATCH(orders!$D1216,products!$A$1:$A$2122,0),MATCH(orders!L$1,products!$A$1:$G$1,0))</f>
        <v>20.239999999999998</v>
      </c>
      <c r="M1216">
        <f>INDEX(products!$A$1:$G$2122,MATCH(orders!$D1216,products!$A$1:$A$2122,0),MATCH(orders!M$1,products!$A$1:$G$1,0))</f>
        <v>0.2</v>
      </c>
      <c r="N1216" s="3">
        <f t="shared" si="36"/>
        <v>64.768000000000001</v>
      </c>
      <c r="O1216" t="str">
        <f t="shared" si="37"/>
        <v>Furnishings</v>
      </c>
    </row>
    <row r="1217" spans="1:15" x14ac:dyDescent="0.55000000000000004">
      <c r="A1217" t="s">
        <v>3270</v>
      </c>
      <c r="B1217" s="2">
        <v>43630</v>
      </c>
      <c r="C1217" t="s">
        <v>3271</v>
      </c>
      <c r="D1217" t="s">
        <v>1114</v>
      </c>
      <c r="E1217">
        <v>2</v>
      </c>
      <c r="F1217" t="str">
        <f>_xlfn.XLOOKUP(orders!C1217,customers!A1217:A3337,customers!B1217:B3337,,0)</f>
        <v>Brian Stugart</v>
      </c>
      <c r="G1217" t="str">
        <v>Consumer</v>
      </c>
      <c r="H1217" t="str">
        <v>San Diego</v>
      </c>
      <c r="I1217" t="str">
        <v>California</v>
      </c>
      <c r="J1217" t="str">
        <v>West</v>
      </c>
      <c r="K1217" t="str">
        <f>INDEX(products!$A$1:$G$2122,MATCH(orders!$D1217,products!$A$1:$A$2122,0),MATCH(orders!K$1,products!$A$1:$G$1,0))</f>
        <v>Cha</v>
      </c>
      <c r="L1217" s="3">
        <f>INDEX(products!$A$1:$G$2122,MATCH(orders!$D1217,products!$A$1:$A$2122,0),MATCH(orders!L$1,products!$A$1:$G$1,0))</f>
        <v>140.98000000000002</v>
      </c>
      <c r="M1217">
        <f>INDEX(products!$A$1:$G$2122,MATCH(orders!$D1217,products!$A$1:$A$2122,0),MATCH(orders!M$1,products!$A$1:$G$1,0))</f>
        <v>0.1</v>
      </c>
      <c r="N1217" s="3">
        <f t="shared" si="36"/>
        <v>253.76400000000004</v>
      </c>
      <c r="O1217" t="str">
        <f t="shared" si="37"/>
        <v>Chairs</v>
      </c>
    </row>
    <row r="1218" spans="1:15" x14ac:dyDescent="0.55000000000000004">
      <c r="A1218" t="s">
        <v>3270</v>
      </c>
      <c r="B1218" s="2">
        <v>43790</v>
      </c>
      <c r="C1218" t="s">
        <v>3271</v>
      </c>
      <c r="D1218" t="s">
        <v>1455</v>
      </c>
      <c r="E1218">
        <v>3</v>
      </c>
      <c r="F1218" t="str">
        <f>_xlfn.XLOOKUP(orders!C1218,customers!A1218:A3338,customers!B1218:B3338,,0)</f>
        <v>Brian Stugart</v>
      </c>
      <c r="G1218" t="str">
        <v>Consumer</v>
      </c>
      <c r="H1218" t="str">
        <v>San Diego</v>
      </c>
      <c r="I1218" t="str">
        <v>California</v>
      </c>
      <c r="J1218" t="str">
        <v>West</v>
      </c>
      <c r="K1218" t="str">
        <f>INDEX(products!$A$1:$G$2122,MATCH(orders!$D1218,products!$A$1:$A$2122,0),MATCH(orders!K$1,products!$A$1:$G$1,0))</f>
        <v>Fur</v>
      </c>
      <c r="L1218" s="3">
        <f>INDEX(products!$A$1:$G$2122,MATCH(orders!$D1218,products!$A$1:$A$2122,0),MATCH(orders!L$1,products!$A$1:$G$1,0))</f>
        <v>12.2</v>
      </c>
      <c r="M1218">
        <f>INDEX(products!$A$1:$G$2122,MATCH(orders!$D1218,products!$A$1:$A$2122,0),MATCH(orders!M$1,products!$A$1:$G$1,0))</f>
        <v>0</v>
      </c>
      <c r="N1218" s="3">
        <f t="shared" si="36"/>
        <v>36.599999999999994</v>
      </c>
      <c r="O1218" t="str">
        <f t="shared" si="37"/>
        <v>Furnishings</v>
      </c>
    </row>
    <row r="1219" spans="1:15" x14ac:dyDescent="0.55000000000000004">
      <c r="A1219" t="s">
        <v>3273</v>
      </c>
      <c r="B1219" s="2">
        <v>44286</v>
      </c>
      <c r="C1219" t="s">
        <v>3274</v>
      </c>
      <c r="D1219" t="s">
        <v>290</v>
      </c>
      <c r="E1219">
        <v>3</v>
      </c>
      <c r="F1219" t="str">
        <f>_xlfn.XLOOKUP(orders!C1219,customers!A1219:A3339,customers!B1219:B3339,,0)</f>
        <v>Philisse Overcash</v>
      </c>
      <c r="G1219" t="str">
        <v>Home Office</v>
      </c>
      <c r="H1219" t="str">
        <v>Roseville</v>
      </c>
      <c r="I1219" t="str">
        <v>Minnesota</v>
      </c>
      <c r="J1219" t="str">
        <v>Central</v>
      </c>
      <c r="K1219" t="str">
        <f>INDEX(products!$A$1:$G$2122,MATCH(orders!$D1219,products!$A$1:$A$2122,0),MATCH(orders!K$1,products!$A$1:$G$1,0))</f>
        <v>Fur</v>
      </c>
      <c r="L1219" s="3">
        <f>INDEX(products!$A$1:$G$2122,MATCH(orders!$D1219,products!$A$1:$A$2122,0),MATCH(orders!L$1,products!$A$1:$G$1,0))</f>
        <v>9.74</v>
      </c>
      <c r="M1219">
        <f>INDEX(products!$A$1:$G$2122,MATCH(orders!$D1219,products!$A$1:$A$2122,0),MATCH(orders!M$1,products!$A$1:$G$1,0))</f>
        <v>0.6</v>
      </c>
      <c r="N1219" s="3">
        <f t="shared" ref="N1219:N1282" si="38">(L1219*E1219)*(1-M1219)</f>
        <v>11.688000000000001</v>
      </c>
      <c r="O1219" t="str">
        <f t="shared" ref="O1219:O1282" si="39">IF(K1219="BkCs","Book Cases",IF(K1219="Cha","Chairs",IF(K1219="Tab","Tables",IF(K1219="Fur","Furnishings"))))</f>
        <v>Furnishings</v>
      </c>
    </row>
    <row r="1220" spans="1:15" x14ac:dyDescent="0.55000000000000004">
      <c r="A1220" t="s">
        <v>3276</v>
      </c>
      <c r="B1220" s="2">
        <v>43647</v>
      </c>
      <c r="C1220" t="s">
        <v>2549</v>
      </c>
      <c r="D1220" t="s">
        <v>1691</v>
      </c>
      <c r="E1220">
        <v>5</v>
      </c>
      <c r="F1220" t="str">
        <f>_xlfn.XLOOKUP(orders!C1220,customers!A1220:A3340,customers!B1220:B3340,,0)</f>
        <v>Anna HŠberlin</v>
      </c>
      <c r="G1220" t="str">
        <v>Corporate</v>
      </c>
      <c r="H1220" t="str">
        <v>Plantation</v>
      </c>
      <c r="I1220" t="str">
        <v>Florida</v>
      </c>
      <c r="J1220" t="str">
        <v>South</v>
      </c>
      <c r="K1220" t="str">
        <f>INDEX(products!$A$1:$G$2122,MATCH(orders!$D1220,products!$A$1:$A$2122,0),MATCH(orders!K$1,products!$A$1:$G$1,0))</f>
        <v>Fur</v>
      </c>
      <c r="L1220" s="3">
        <f>INDEX(products!$A$1:$G$2122,MATCH(orders!$D1220,products!$A$1:$A$2122,0),MATCH(orders!L$1,products!$A$1:$G$1,0))</f>
        <v>7.38</v>
      </c>
      <c r="M1220">
        <f>INDEX(products!$A$1:$G$2122,MATCH(orders!$D1220,products!$A$1:$A$2122,0),MATCH(orders!M$1,products!$A$1:$G$1,0))</f>
        <v>0.6</v>
      </c>
      <c r="N1220" s="3">
        <f t="shared" si="38"/>
        <v>14.76</v>
      </c>
      <c r="O1220" t="str">
        <f t="shared" si="39"/>
        <v>Furnishings</v>
      </c>
    </row>
    <row r="1221" spans="1:15" x14ac:dyDescent="0.55000000000000004">
      <c r="A1221" t="s">
        <v>3277</v>
      </c>
      <c r="B1221" s="2">
        <v>43956</v>
      </c>
      <c r="C1221" t="s">
        <v>2810</v>
      </c>
      <c r="D1221" t="s">
        <v>2595</v>
      </c>
      <c r="E1221">
        <v>2</v>
      </c>
      <c r="F1221" t="str">
        <f>_xlfn.XLOOKUP(orders!C1221,customers!A1221:A3341,customers!B1221:B3341,,0)</f>
        <v>Joe Kamberova</v>
      </c>
      <c r="G1221" t="str">
        <v>Consumer</v>
      </c>
      <c r="H1221" t="str">
        <v>Columbus</v>
      </c>
      <c r="I1221" t="str">
        <v>Ohio</v>
      </c>
      <c r="J1221" t="str">
        <v>East</v>
      </c>
      <c r="K1221" t="str">
        <f>INDEX(products!$A$1:$G$2122,MATCH(orders!$D1221,products!$A$1:$A$2122,0),MATCH(orders!K$1,products!$A$1:$G$1,0))</f>
        <v>BkCs</v>
      </c>
      <c r="L1221" s="3">
        <f>INDEX(products!$A$1:$G$2122,MATCH(orders!$D1221,products!$A$1:$A$2122,0),MATCH(orders!L$1,products!$A$1:$G$1,0))</f>
        <v>140.97999999999999</v>
      </c>
      <c r="M1221">
        <f>INDEX(products!$A$1:$G$2122,MATCH(orders!$D1221,products!$A$1:$A$2122,0),MATCH(orders!M$1,products!$A$1:$G$1,0))</f>
        <v>0.5</v>
      </c>
      <c r="N1221" s="3">
        <f t="shared" si="38"/>
        <v>140.97999999999999</v>
      </c>
      <c r="O1221" t="str">
        <f t="shared" si="39"/>
        <v>Book Cases</v>
      </c>
    </row>
    <row r="1222" spans="1:15" x14ac:dyDescent="0.55000000000000004">
      <c r="A1222" t="s">
        <v>3278</v>
      </c>
      <c r="B1222" s="2">
        <v>43941</v>
      </c>
      <c r="C1222" t="s">
        <v>2043</v>
      </c>
      <c r="D1222" t="s">
        <v>1257</v>
      </c>
      <c r="E1222">
        <v>2</v>
      </c>
      <c r="F1222" t="str">
        <f>_xlfn.XLOOKUP(orders!C1222,customers!A1222:A3342,customers!B1222:B3342,,0)</f>
        <v>MaryBeth Skach</v>
      </c>
      <c r="G1222" t="str">
        <v>Consumer</v>
      </c>
      <c r="H1222" t="str">
        <v>San Diego</v>
      </c>
      <c r="I1222" t="str">
        <v>California</v>
      </c>
      <c r="J1222" t="str">
        <v>West</v>
      </c>
      <c r="K1222" t="str">
        <f>INDEX(products!$A$1:$G$2122,MATCH(orders!$D1222,products!$A$1:$A$2122,0),MATCH(orders!K$1,products!$A$1:$G$1,0))</f>
        <v>Tab</v>
      </c>
      <c r="L1222" s="3">
        <f>INDEX(products!$A$1:$G$2122,MATCH(orders!$D1222,products!$A$1:$A$2122,0),MATCH(orders!L$1,products!$A$1:$G$1,0))</f>
        <v>150.97999999999999</v>
      </c>
      <c r="M1222">
        <f>INDEX(products!$A$1:$G$2122,MATCH(orders!$D1222,products!$A$1:$A$2122,0),MATCH(orders!M$1,products!$A$1:$G$1,0))</f>
        <v>0</v>
      </c>
      <c r="N1222" s="3">
        <f t="shared" si="38"/>
        <v>301.95999999999998</v>
      </c>
      <c r="O1222" t="str">
        <f t="shared" si="39"/>
        <v>Tables</v>
      </c>
    </row>
    <row r="1223" spans="1:15" x14ac:dyDescent="0.55000000000000004">
      <c r="A1223" t="s">
        <v>3280</v>
      </c>
      <c r="B1223" s="2">
        <v>43664</v>
      </c>
      <c r="C1223" t="s">
        <v>1782</v>
      </c>
      <c r="D1223" t="s">
        <v>778</v>
      </c>
      <c r="E1223">
        <v>5</v>
      </c>
      <c r="F1223" t="str">
        <f>_xlfn.XLOOKUP(orders!C1223,customers!A1223:A3343,customers!B1223:B3343,,0)</f>
        <v>Ricardo Sperren</v>
      </c>
      <c r="G1223" t="str">
        <v>Corporate</v>
      </c>
      <c r="H1223" t="str">
        <v>Seattle</v>
      </c>
      <c r="I1223" t="str">
        <v>Washington</v>
      </c>
      <c r="J1223" t="str">
        <v>West</v>
      </c>
      <c r="K1223" t="str">
        <f>INDEX(products!$A$1:$G$2122,MATCH(orders!$D1223,products!$A$1:$A$2122,0),MATCH(orders!K$1,products!$A$1:$G$1,0))</f>
        <v>Cha</v>
      </c>
      <c r="L1223" s="3">
        <f>INDEX(products!$A$1:$G$2122,MATCH(orders!$D1223,products!$A$1:$A$2122,0),MATCH(orders!L$1,products!$A$1:$G$1,0))</f>
        <v>226.67</v>
      </c>
      <c r="M1223">
        <f>INDEX(products!$A$1:$G$2122,MATCH(orders!$D1223,products!$A$1:$A$2122,0),MATCH(orders!M$1,products!$A$1:$G$1,0))</f>
        <v>0.2</v>
      </c>
      <c r="N1223" s="3">
        <f t="shared" si="38"/>
        <v>906.68</v>
      </c>
      <c r="O1223" t="str">
        <f t="shared" si="39"/>
        <v>Chairs</v>
      </c>
    </row>
    <row r="1224" spans="1:15" x14ac:dyDescent="0.55000000000000004">
      <c r="A1224" t="s">
        <v>3282</v>
      </c>
      <c r="B1224" s="2">
        <v>44518</v>
      </c>
      <c r="C1224" t="s">
        <v>2172</v>
      </c>
      <c r="D1224" t="s">
        <v>532</v>
      </c>
      <c r="E1224">
        <v>4</v>
      </c>
      <c r="F1224" t="str">
        <f>_xlfn.XLOOKUP(orders!C1224,customers!A1224:A3344,customers!B1224:B3344,,0)</f>
        <v>Michelle Arnett</v>
      </c>
      <c r="G1224" t="str">
        <v>Home Office</v>
      </c>
      <c r="H1224" t="str">
        <v>Watertown</v>
      </c>
      <c r="I1224" t="str">
        <v>New York</v>
      </c>
      <c r="J1224" t="str">
        <v>East</v>
      </c>
      <c r="K1224" t="str">
        <f>INDEX(products!$A$1:$G$2122,MATCH(orders!$D1224,products!$A$1:$A$2122,0),MATCH(orders!K$1,products!$A$1:$G$1,0))</f>
        <v>Cha</v>
      </c>
      <c r="L1224" s="3">
        <f>INDEX(products!$A$1:$G$2122,MATCH(orders!$D1224,products!$A$1:$A$2122,0),MATCH(orders!L$1,products!$A$1:$G$1,0))</f>
        <v>500.98</v>
      </c>
      <c r="M1224">
        <f>INDEX(products!$A$1:$G$2122,MATCH(orders!$D1224,products!$A$1:$A$2122,0),MATCH(orders!M$1,products!$A$1:$G$1,0))</f>
        <v>0.2</v>
      </c>
      <c r="N1224" s="3">
        <f t="shared" si="38"/>
        <v>1603.1360000000002</v>
      </c>
      <c r="O1224" t="str">
        <f t="shared" si="39"/>
        <v>Chairs</v>
      </c>
    </row>
    <row r="1225" spans="1:15" x14ac:dyDescent="0.55000000000000004">
      <c r="A1225" t="s">
        <v>3285</v>
      </c>
      <c r="B1225" s="2">
        <v>44002</v>
      </c>
      <c r="C1225" t="s">
        <v>476</v>
      </c>
      <c r="D1225" t="s">
        <v>3138</v>
      </c>
      <c r="E1225">
        <v>7</v>
      </c>
      <c r="F1225" t="str">
        <f>_xlfn.XLOOKUP(orders!C1225,customers!A1225:A3345,customers!B1225:B3345,,0)</f>
        <v>Ed Braxton</v>
      </c>
      <c r="G1225" t="str">
        <v>Corporate</v>
      </c>
      <c r="H1225" t="str">
        <v>Akron</v>
      </c>
      <c r="I1225" t="str">
        <v>Ohio</v>
      </c>
      <c r="J1225" t="str">
        <v>East</v>
      </c>
      <c r="K1225" t="str">
        <f>INDEX(products!$A$1:$G$2122,MATCH(orders!$D1225,products!$A$1:$A$2122,0),MATCH(orders!K$1,products!$A$1:$G$1,0))</f>
        <v>Tab</v>
      </c>
      <c r="L1225" s="3">
        <f>INDEX(products!$A$1:$G$2122,MATCH(orders!$D1225,products!$A$1:$A$2122,0),MATCH(orders!L$1,products!$A$1:$G$1,0))</f>
        <v>230.98</v>
      </c>
      <c r="M1225">
        <f>INDEX(products!$A$1:$G$2122,MATCH(orders!$D1225,products!$A$1:$A$2122,0),MATCH(orders!M$1,products!$A$1:$G$1,0))</f>
        <v>0.2</v>
      </c>
      <c r="N1225" s="3">
        <f t="shared" si="38"/>
        <v>1293.4880000000001</v>
      </c>
      <c r="O1225" t="str">
        <f t="shared" si="39"/>
        <v>Tables</v>
      </c>
    </row>
    <row r="1226" spans="1:15" x14ac:dyDescent="0.55000000000000004">
      <c r="A1226" t="s">
        <v>3286</v>
      </c>
      <c r="B1226" s="2">
        <v>44292</v>
      </c>
      <c r="C1226" t="s">
        <v>2324</v>
      </c>
      <c r="D1226" t="s">
        <v>159</v>
      </c>
      <c r="E1226">
        <v>3</v>
      </c>
      <c r="F1226" t="str">
        <f>_xlfn.XLOOKUP(orders!C1226,customers!A1226:A3346,customers!B1226:B3346,,0)</f>
        <v>Ruben Dartt</v>
      </c>
      <c r="G1226" t="str">
        <v>Consumer</v>
      </c>
      <c r="H1226" t="str">
        <v>San Diego</v>
      </c>
      <c r="I1226" t="str">
        <v>California</v>
      </c>
      <c r="J1226" t="str">
        <v>West</v>
      </c>
      <c r="K1226" t="str">
        <f>INDEX(products!$A$1:$G$2122,MATCH(orders!$D1226,products!$A$1:$A$2122,0),MATCH(orders!K$1,products!$A$1:$G$1,0))</f>
        <v>Fur</v>
      </c>
      <c r="L1226" s="3">
        <f>INDEX(products!$A$1:$G$2122,MATCH(orders!$D1226,products!$A$1:$A$2122,0),MATCH(orders!L$1,products!$A$1:$G$1,0))</f>
        <v>42.65</v>
      </c>
      <c r="M1226">
        <f>INDEX(products!$A$1:$G$2122,MATCH(orders!$D1226,products!$A$1:$A$2122,0),MATCH(orders!M$1,products!$A$1:$G$1,0))</f>
        <v>0.2</v>
      </c>
      <c r="N1226" s="3">
        <f t="shared" si="38"/>
        <v>102.36</v>
      </c>
      <c r="O1226" t="str">
        <f t="shared" si="39"/>
        <v>Furnishings</v>
      </c>
    </row>
    <row r="1227" spans="1:15" x14ac:dyDescent="0.55000000000000004">
      <c r="A1227" t="s">
        <v>3287</v>
      </c>
      <c r="B1227" s="2">
        <v>43633</v>
      </c>
      <c r="C1227" t="s">
        <v>1293</v>
      </c>
      <c r="D1227" t="s">
        <v>532</v>
      </c>
      <c r="E1227">
        <v>2</v>
      </c>
      <c r="F1227" t="str">
        <f>_xlfn.XLOOKUP(orders!C1227,customers!A1227:A3347,customers!B1227:B3347,,0)</f>
        <v>Jane Waco</v>
      </c>
      <c r="G1227" t="str">
        <v>Corporate</v>
      </c>
      <c r="H1227" t="str">
        <v>Vancouver</v>
      </c>
      <c r="I1227" t="str">
        <v>Washington</v>
      </c>
      <c r="J1227" t="str">
        <v>West</v>
      </c>
      <c r="K1227" t="str">
        <f>INDEX(products!$A$1:$G$2122,MATCH(orders!$D1227,products!$A$1:$A$2122,0),MATCH(orders!K$1,products!$A$1:$G$1,0))</f>
        <v>Cha</v>
      </c>
      <c r="L1227" s="3">
        <f>INDEX(products!$A$1:$G$2122,MATCH(orders!$D1227,products!$A$1:$A$2122,0),MATCH(orders!L$1,products!$A$1:$G$1,0))</f>
        <v>500.98</v>
      </c>
      <c r="M1227">
        <f>INDEX(products!$A$1:$G$2122,MATCH(orders!$D1227,products!$A$1:$A$2122,0),MATCH(orders!M$1,products!$A$1:$G$1,0))</f>
        <v>0.2</v>
      </c>
      <c r="N1227" s="3">
        <f t="shared" si="38"/>
        <v>801.5680000000001</v>
      </c>
      <c r="O1227" t="str">
        <f t="shared" si="39"/>
        <v>Chairs</v>
      </c>
    </row>
    <row r="1228" spans="1:15" x14ac:dyDescent="0.55000000000000004">
      <c r="A1228" t="s">
        <v>3287</v>
      </c>
      <c r="B1228" s="2">
        <v>44646</v>
      </c>
      <c r="C1228" t="s">
        <v>1293</v>
      </c>
      <c r="D1228" t="s">
        <v>1001</v>
      </c>
      <c r="E1228">
        <v>9</v>
      </c>
      <c r="F1228" t="str">
        <f>_xlfn.XLOOKUP(orders!C1228,customers!A1228:A3348,customers!B1228:B3348,,0)</f>
        <v>Jane Waco</v>
      </c>
      <c r="G1228" t="str">
        <v>Corporate</v>
      </c>
      <c r="H1228" t="str">
        <v>Vancouver</v>
      </c>
      <c r="I1228" t="str">
        <v>Washington</v>
      </c>
      <c r="J1228" t="str">
        <v>West</v>
      </c>
      <c r="K1228" t="str">
        <f>INDEX(products!$A$1:$G$2122,MATCH(orders!$D1228,products!$A$1:$A$2122,0),MATCH(orders!K$1,products!$A$1:$G$1,0))</f>
        <v>Cha</v>
      </c>
      <c r="L1228" s="3">
        <f>INDEX(products!$A$1:$G$2122,MATCH(orders!$D1228,products!$A$1:$A$2122,0),MATCH(orders!L$1,products!$A$1:$G$1,0))</f>
        <v>122.99000000000001</v>
      </c>
      <c r="M1228">
        <f>INDEX(products!$A$1:$G$2122,MATCH(orders!$D1228,products!$A$1:$A$2122,0),MATCH(orders!M$1,products!$A$1:$G$1,0))</f>
        <v>0</v>
      </c>
      <c r="N1228" s="3">
        <f t="shared" si="38"/>
        <v>1106.9100000000001</v>
      </c>
      <c r="O1228" t="str">
        <f t="shared" si="39"/>
        <v>Chairs</v>
      </c>
    </row>
    <row r="1229" spans="1:15" x14ac:dyDescent="0.55000000000000004">
      <c r="A1229" t="s">
        <v>3288</v>
      </c>
      <c r="B1229" s="2">
        <v>44469</v>
      </c>
      <c r="C1229" t="s">
        <v>1571</v>
      </c>
      <c r="D1229" t="s">
        <v>445</v>
      </c>
      <c r="E1229">
        <v>2</v>
      </c>
      <c r="F1229" t="str">
        <f>_xlfn.XLOOKUP(orders!C1229,customers!A1229:A3349,customers!B1229:B3349,,0)</f>
        <v>Edward Hooks</v>
      </c>
      <c r="G1229" t="str">
        <v>Corporate</v>
      </c>
      <c r="H1229" t="str">
        <v>Watertown</v>
      </c>
      <c r="I1229" t="str">
        <v>New York</v>
      </c>
      <c r="J1229" t="str">
        <v>East</v>
      </c>
      <c r="K1229" t="str">
        <f>INDEX(products!$A$1:$G$2122,MATCH(orders!$D1229,products!$A$1:$A$2122,0),MATCH(orders!K$1,products!$A$1:$G$1,0))</f>
        <v>Fur</v>
      </c>
      <c r="L1229" s="3">
        <f>INDEX(products!$A$1:$G$2122,MATCH(orders!$D1229,products!$A$1:$A$2122,0),MATCH(orders!L$1,products!$A$1:$G$1,0))</f>
        <v>14.14</v>
      </c>
      <c r="M1229">
        <f>INDEX(products!$A$1:$G$2122,MATCH(orders!$D1229,products!$A$1:$A$2122,0),MATCH(orders!M$1,products!$A$1:$G$1,0))</f>
        <v>0</v>
      </c>
      <c r="N1229" s="3">
        <f t="shared" si="38"/>
        <v>28.28</v>
      </c>
      <c r="O1229" t="str">
        <f t="shared" si="39"/>
        <v>Furnishings</v>
      </c>
    </row>
    <row r="1230" spans="1:15" x14ac:dyDescent="0.55000000000000004">
      <c r="A1230" t="s">
        <v>3289</v>
      </c>
      <c r="B1230" s="2">
        <v>43635</v>
      </c>
      <c r="C1230" t="s">
        <v>2240</v>
      </c>
      <c r="D1230" t="s">
        <v>146</v>
      </c>
      <c r="E1230">
        <v>4</v>
      </c>
      <c r="F1230" t="str">
        <f>_xlfn.XLOOKUP(orders!C1230,customers!A1230:A3350,customers!B1230:B3350,,0)</f>
        <v>Zuschuss Donatelli</v>
      </c>
      <c r="G1230" t="str">
        <v>Consumer</v>
      </c>
      <c r="H1230" t="str">
        <v>Chattanooga</v>
      </c>
      <c r="I1230" t="str">
        <v>Tennessee</v>
      </c>
      <c r="J1230" t="str">
        <v>South</v>
      </c>
      <c r="K1230" t="str">
        <f>INDEX(products!$A$1:$G$2122,MATCH(orders!$D1230,products!$A$1:$A$2122,0),MATCH(orders!K$1,products!$A$1:$G$1,0))</f>
        <v>Fur</v>
      </c>
      <c r="L1230" s="3">
        <f>INDEX(products!$A$1:$G$2122,MATCH(orders!$D1230,products!$A$1:$A$2122,0),MATCH(orders!L$1,products!$A$1:$G$1,0))</f>
        <v>17.78</v>
      </c>
      <c r="M1230">
        <f>INDEX(products!$A$1:$G$2122,MATCH(orders!$D1230,products!$A$1:$A$2122,0),MATCH(orders!M$1,products!$A$1:$G$1,0))</f>
        <v>0</v>
      </c>
      <c r="N1230" s="3">
        <f t="shared" si="38"/>
        <v>71.12</v>
      </c>
      <c r="O1230" t="str">
        <f t="shared" si="39"/>
        <v>Furnishings</v>
      </c>
    </row>
    <row r="1231" spans="1:15" x14ac:dyDescent="0.55000000000000004">
      <c r="A1231" t="s">
        <v>3290</v>
      </c>
      <c r="B1231" s="2">
        <v>44651</v>
      </c>
      <c r="C1231" t="s">
        <v>1336</v>
      </c>
      <c r="D1231" t="s">
        <v>1550</v>
      </c>
      <c r="E1231">
        <v>3</v>
      </c>
      <c r="F1231" t="str">
        <f>_xlfn.XLOOKUP(orders!C1231,customers!A1231:A3351,customers!B1231:B3351,,0)</f>
        <v>Pamela Coakley</v>
      </c>
      <c r="G1231" t="str">
        <v>Corporate</v>
      </c>
      <c r="H1231" t="str">
        <v>Watertown</v>
      </c>
      <c r="I1231" t="str">
        <v>New York</v>
      </c>
      <c r="J1231" t="str">
        <v>East</v>
      </c>
      <c r="K1231" t="str">
        <f>INDEX(products!$A$1:$G$2122,MATCH(orders!$D1231,products!$A$1:$A$2122,0),MATCH(orders!K$1,products!$A$1:$G$1,0))</f>
        <v>Fur</v>
      </c>
      <c r="L1231" s="3">
        <f>INDEX(products!$A$1:$G$2122,MATCH(orders!$D1231,products!$A$1:$A$2122,0),MATCH(orders!L$1,products!$A$1:$G$1,0))</f>
        <v>10.52</v>
      </c>
      <c r="M1231">
        <f>INDEX(products!$A$1:$G$2122,MATCH(orders!$D1231,products!$A$1:$A$2122,0),MATCH(orders!M$1,products!$A$1:$G$1,0))</f>
        <v>0</v>
      </c>
      <c r="N1231" s="3">
        <f t="shared" si="38"/>
        <v>31.56</v>
      </c>
      <c r="O1231" t="str">
        <f t="shared" si="39"/>
        <v>Furnishings</v>
      </c>
    </row>
    <row r="1232" spans="1:15" x14ac:dyDescent="0.55000000000000004">
      <c r="A1232" t="s">
        <v>3291</v>
      </c>
      <c r="B1232" s="2">
        <v>44016</v>
      </c>
      <c r="C1232" t="s">
        <v>2470</v>
      </c>
      <c r="D1232" t="s">
        <v>2497</v>
      </c>
      <c r="E1232">
        <v>3</v>
      </c>
      <c r="F1232" t="str">
        <f>_xlfn.XLOOKUP(orders!C1232,customers!A1232:A3352,customers!B1232:B3352,,0)</f>
        <v>Keith Dawkins</v>
      </c>
      <c r="G1232" t="str">
        <v>Corporate</v>
      </c>
      <c r="H1232" t="str">
        <v>Jackson</v>
      </c>
      <c r="I1232" t="str">
        <v>Michigan</v>
      </c>
      <c r="J1232" t="str">
        <v>Central</v>
      </c>
      <c r="K1232" t="str">
        <f>INDEX(products!$A$1:$G$2122,MATCH(orders!$D1232,products!$A$1:$A$2122,0),MATCH(orders!K$1,products!$A$1:$G$1,0))</f>
        <v>Fur</v>
      </c>
      <c r="L1232" s="3">
        <f>INDEX(products!$A$1:$G$2122,MATCH(orders!$D1232,products!$A$1:$A$2122,0),MATCH(orders!L$1,products!$A$1:$G$1,0))</f>
        <v>4.84</v>
      </c>
      <c r="M1232">
        <f>INDEX(products!$A$1:$G$2122,MATCH(orders!$D1232,products!$A$1:$A$2122,0),MATCH(orders!M$1,products!$A$1:$G$1,0))</f>
        <v>0.2</v>
      </c>
      <c r="N1232" s="3">
        <f t="shared" si="38"/>
        <v>11.616</v>
      </c>
      <c r="O1232" t="str">
        <f t="shared" si="39"/>
        <v>Furnishings</v>
      </c>
    </row>
    <row r="1233" spans="1:15" x14ac:dyDescent="0.55000000000000004">
      <c r="A1233" t="s">
        <v>3292</v>
      </c>
      <c r="B1233" s="2">
        <v>44521</v>
      </c>
      <c r="C1233" t="s">
        <v>2585</v>
      </c>
      <c r="D1233" t="s">
        <v>1137</v>
      </c>
      <c r="E1233">
        <v>2</v>
      </c>
      <c r="F1233" t="str">
        <f>_xlfn.XLOOKUP(orders!C1233,customers!A1233:A3353,customers!B1233:B3353,,0)</f>
        <v>Peter Fuller</v>
      </c>
      <c r="G1233" t="str">
        <v>Consumer</v>
      </c>
      <c r="H1233" t="str">
        <v>Gilbert</v>
      </c>
      <c r="I1233" t="str">
        <v>Arizona</v>
      </c>
      <c r="J1233" t="str">
        <v>West</v>
      </c>
      <c r="K1233" t="str">
        <f>INDEX(products!$A$1:$G$2122,MATCH(orders!$D1233,products!$A$1:$A$2122,0),MATCH(orders!K$1,products!$A$1:$G$1,0))</f>
        <v>Cha</v>
      </c>
      <c r="L1233" s="3">
        <f>INDEX(products!$A$1:$G$2122,MATCH(orders!$D1233,products!$A$1:$A$2122,0),MATCH(orders!L$1,products!$A$1:$G$1,0))</f>
        <v>110.97999999999999</v>
      </c>
      <c r="M1233">
        <f>INDEX(products!$A$1:$G$2122,MATCH(orders!$D1233,products!$A$1:$A$2122,0),MATCH(orders!M$1,products!$A$1:$G$1,0))</f>
        <v>0.3</v>
      </c>
      <c r="N1233" s="3">
        <f t="shared" si="38"/>
        <v>155.37199999999999</v>
      </c>
      <c r="O1233" t="str">
        <f t="shared" si="39"/>
        <v>Chairs</v>
      </c>
    </row>
    <row r="1234" spans="1:15" x14ac:dyDescent="0.55000000000000004">
      <c r="A1234" t="s">
        <v>3292</v>
      </c>
      <c r="B1234" s="2">
        <v>44347</v>
      </c>
      <c r="C1234" t="s">
        <v>2585</v>
      </c>
      <c r="D1234" t="s">
        <v>67</v>
      </c>
      <c r="E1234">
        <v>6</v>
      </c>
      <c r="F1234" t="str">
        <f>_xlfn.XLOOKUP(orders!C1234,customers!A1234:A3354,customers!B1234:B3354,,0)</f>
        <v>Peter Fuller</v>
      </c>
      <c r="G1234" t="str">
        <v>Consumer</v>
      </c>
      <c r="H1234" t="str">
        <v>Gilbert</v>
      </c>
      <c r="I1234" t="str">
        <v>Arizona</v>
      </c>
      <c r="J1234" t="str">
        <v>West</v>
      </c>
      <c r="K1234" t="str">
        <f>INDEX(products!$A$1:$G$2122,MATCH(orders!$D1234,products!$A$1:$A$2122,0),MATCH(orders!K$1,products!$A$1:$G$1,0))</f>
        <v>BkCs</v>
      </c>
      <c r="L1234" s="3">
        <f>INDEX(products!$A$1:$G$2122,MATCH(orders!$D1234,products!$A$1:$A$2122,0),MATCH(orders!L$1,products!$A$1:$G$1,0))</f>
        <v>880.9799999999999</v>
      </c>
      <c r="M1234">
        <f>INDEX(products!$A$1:$G$2122,MATCH(orders!$D1234,products!$A$1:$A$2122,0),MATCH(orders!M$1,products!$A$1:$G$1,0))</f>
        <v>0.5</v>
      </c>
      <c r="N1234" s="3">
        <f t="shared" si="38"/>
        <v>2642.9399999999996</v>
      </c>
      <c r="O1234" t="str">
        <f t="shared" si="39"/>
        <v>Book Cases</v>
      </c>
    </row>
    <row r="1235" spans="1:15" x14ac:dyDescent="0.55000000000000004">
      <c r="A1235" t="s">
        <v>3292</v>
      </c>
      <c r="B1235" s="2">
        <v>43932</v>
      </c>
      <c r="C1235" t="s">
        <v>2585</v>
      </c>
      <c r="D1235" t="s">
        <v>1668</v>
      </c>
      <c r="E1235">
        <v>5</v>
      </c>
      <c r="F1235" t="str">
        <f>_xlfn.XLOOKUP(orders!C1235,customers!A1235:A3355,customers!B1235:B3355,,0)</f>
        <v>Peter Fuller</v>
      </c>
      <c r="G1235" t="str">
        <v>Consumer</v>
      </c>
      <c r="H1235" t="str">
        <v>Gilbert</v>
      </c>
      <c r="I1235" t="str">
        <v>Arizona</v>
      </c>
      <c r="J1235" t="str">
        <v>West</v>
      </c>
      <c r="K1235" t="str">
        <f>INDEX(products!$A$1:$G$2122,MATCH(orders!$D1235,products!$A$1:$A$2122,0),MATCH(orders!K$1,products!$A$1:$G$1,0))</f>
        <v>BkCs</v>
      </c>
      <c r="L1235" s="3">
        <f>INDEX(products!$A$1:$G$2122,MATCH(orders!$D1235,products!$A$1:$A$2122,0),MATCH(orders!L$1,products!$A$1:$G$1,0))</f>
        <v>500.98000000000008</v>
      </c>
      <c r="M1235">
        <f>INDEX(products!$A$1:$G$2122,MATCH(orders!$D1235,products!$A$1:$A$2122,0),MATCH(orders!M$1,products!$A$1:$G$1,0))</f>
        <v>0.15</v>
      </c>
      <c r="N1235" s="3">
        <f t="shared" si="38"/>
        <v>2129.1650000000004</v>
      </c>
      <c r="O1235" t="str">
        <f t="shared" si="39"/>
        <v>Book Cases</v>
      </c>
    </row>
    <row r="1236" spans="1:15" x14ac:dyDescent="0.55000000000000004">
      <c r="A1236" t="s">
        <v>3293</v>
      </c>
      <c r="B1236" s="2">
        <v>44089</v>
      </c>
      <c r="C1236" t="s">
        <v>417</v>
      </c>
      <c r="D1236" t="s">
        <v>1220</v>
      </c>
      <c r="E1236">
        <v>2</v>
      </c>
      <c r="F1236" t="str">
        <f>_xlfn.XLOOKUP(orders!C1236,customers!A1236:A3356,customers!B1236:B3356,,0)</f>
        <v>Dean Katz</v>
      </c>
      <c r="G1236" t="str">
        <v>Corporate</v>
      </c>
      <c r="H1236" t="str">
        <v>Philadelphia</v>
      </c>
      <c r="I1236" t="str">
        <v>Pennsylvania</v>
      </c>
      <c r="J1236" t="str">
        <v>East</v>
      </c>
      <c r="K1236" t="str">
        <f>INDEX(products!$A$1:$G$2122,MATCH(orders!$D1236,products!$A$1:$A$2122,0),MATCH(orders!K$1,products!$A$1:$G$1,0))</f>
        <v>Tab</v>
      </c>
      <c r="L1236" s="3">
        <f>INDEX(products!$A$1:$G$2122,MATCH(orders!$D1236,products!$A$1:$A$2122,0),MATCH(orders!L$1,products!$A$1:$G$1,0))</f>
        <v>260.98</v>
      </c>
      <c r="M1236">
        <f>INDEX(products!$A$1:$G$2122,MATCH(orders!$D1236,products!$A$1:$A$2122,0),MATCH(orders!M$1,products!$A$1:$G$1,0))</f>
        <v>0.5</v>
      </c>
      <c r="N1236" s="3">
        <f t="shared" si="38"/>
        <v>260.98</v>
      </c>
      <c r="O1236" t="str">
        <f t="shared" si="39"/>
        <v>Tables</v>
      </c>
    </row>
    <row r="1237" spans="1:15" x14ac:dyDescent="0.55000000000000004">
      <c r="A1237" t="s">
        <v>3294</v>
      </c>
      <c r="B1237" s="2">
        <v>44523</v>
      </c>
      <c r="C1237" t="s">
        <v>3295</v>
      </c>
      <c r="D1237" t="s">
        <v>3162</v>
      </c>
      <c r="E1237">
        <v>8</v>
      </c>
      <c r="F1237" t="str">
        <f>_xlfn.XLOOKUP(orders!C1237,customers!A1237:A3357,customers!B1237:B3357,,0)</f>
        <v>Ruben Ausman</v>
      </c>
      <c r="G1237" t="str">
        <v>Corporate</v>
      </c>
      <c r="H1237" t="str">
        <v>Decatur</v>
      </c>
      <c r="I1237" t="str">
        <v>Alabama</v>
      </c>
      <c r="J1237" t="str">
        <v>South</v>
      </c>
      <c r="K1237" t="str">
        <f>INDEX(products!$A$1:$G$2122,MATCH(orders!$D1237,products!$A$1:$A$2122,0),MATCH(orders!K$1,products!$A$1:$G$1,0))</f>
        <v>Tab</v>
      </c>
      <c r="L1237" s="3">
        <f>INDEX(products!$A$1:$G$2122,MATCH(orders!$D1237,products!$A$1:$A$2122,0),MATCH(orders!L$1,products!$A$1:$G$1,0))</f>
        <v>151.99</v>
      </c>
      <c r="M1237">
        <f>INDEX(products!$A$1:$G$2122,MATCH(orders!$D1237,products!$A$1:$A$2122,0),MATCH(orders!M$1,products!$A$1:$G$1,0))</f>
        <v>0.5</v>
      </c>
      <c r="N1237" s="3">
        <f t="shared" si="38"/>
        <v>607.96</v>
      </c>
      <c r="O1237" t="str">
        <f t="shared" si="39"/>
        <v>Tables</v>
      </c>
    </row>
    <row r="1238" spans="1:15" x14ac:dyDescent="0.55000000000000004">
      <c r="A1238" t="s">
        <v>3297</v>
      </c>
      <c r="B1238" s="2">
        <v>44584</v>
      </c>
      <c r="C1238" t="s">
        <v>2894</v>
      </c>
      <c r="D1238" t="s">
        <v>1885</v>
      </c>
      <c r="E1238">
        <v>4</v>
      </c>
      <c r="F1238" t="str">
        <f>_xlfn.XLOOKUP(orders!C1238,customers!A1238:A3358,customers!B1238:B3358,,0)</f>
        <v>Dorothy Badders</v>
      </c>
      <c r="G1238" t="str">
        <v>Corporate</v>
      </c>
      <c r="H1238" t="str">
        <v>Fort Worth</v>
      </c>
      <c r="I1238" t="str">
        <v>Texas</v>
      </c>
      <c r="J1238" t="str">
        <v>Central</v>
      </c>
      <c r="K1238" t="str">
        <f>INDEX(products!$A$1:$G$2122,MATCH(orders!$D1238,products!$A$1:$A$2122,0),MATCH(orders!K$1,products!$A$1:$G$1,0))</f>
        <v>Fur</v>
      </c>
      <c r="L1238" s="3">
        <f>INDEX(products!$A$1:$G$2122,MATCH(orders!$D1238,products!$A$1:$A$2122,0),MATCH(orders!L$1,products!$A$1:$G$1,0))</f>
        <v>2.23</v>
      </c>
      <c r="M1238">
        <f>INDEX(products!$A$1:$G$2122,MATCH(orders!$D1238,products!$A$1:$A$2122,0),MATCH(orders!M$1,products!$A$1:$G$1,0))</f>
        <v>0.2</v>
      </c>
      <c r="N1238" s="3">
        <f t="shared" si="38"/>
        <v>7.1360000000000001</v>
      </c>
      <c r="O1238" t="str">
        <f t="shared" si="39"/>
        <v>Furnishings</v>
      </c>
    </row>
    <row r="1239" spans="1:15" x14ac:dyDescent="0.55000000000000004">
      <c r="A1239" t="s">
        <v>3298</v>
      </c>
      <c r="B1239" s="2">
        <v>44223</v>
      </c>
      <c r="C1239" t="s">
        <v>2840</v>
      </c>
      <c r="D1239" t="s">
        <v>833</v>
      </c>
      <c r="E1239">
        <v>3</v>
      </c>
      <c r="F1239" t="str">
        <f>_xlfn.XLOOKUP(orders!C1239,customers!A1239:A3359,customers!B1239:B3359,,0)</f>
        <v>Rob Lucas</v>
      </c>
      <c r="G1239" t="str">
        <v>Consumer</v>
      </c>
      <c r="H1239" t="str">
        <v>Chicago</v>
      </c>
      <c r="I1239" t="str">
        <v>Illinois</v>
      </c>
      <c r="J1239" t="str">
        <v>Central</v>
      </c>
      <c r="K1239" t="str">
        <f>INDEX(products!$A$1:$G$2122,MATCH(orders!$D1239,products!$A$1:$A$2122,0),MATCH(orders!K$1,products!$A$1:$G$1,0))</f>
        <v>BkCs</v>
      </c>
      <c r="L1239" s="3">
        <f>INDEX(products!$A$1:$G$2122,MATCH(orders!$D1239,products!$A$1:$A$2122,0),MATCH(orders!L$1,products!$A$1:$G$1,0))</f>
        <v>58.14</v>
      </c>
      <c r="M1239">
        <f>INDEX(products!$A$1:$G$2122,MATCH(orders!$D1239,products!$A$1:$A$2122,0),MATCH(orders!M$1,products!$A$1:$G$1,0))</f>
        <v>0.2</v>
      </c>
      <c r="N1239" s="3">
        <f t="shared" si="38"/>
        <v>139.53600000000003</v>
      </c>
      <c r="O1239" t="str">
        <f t="shared" si="39"/>
        <v>Book Cases</v>
      </c>
    </row>
    <row r="1240" spans="1:15" x14ac:dyDescent="0.55000000000000004">
      <c r="A1240" t="s">
        <v>3299</v>
      </c>
      <c r="B1240" s="2">
        <v>43640</v>
      </c>
      <c r="C1240" t="s">
        <v>644</v>
      </c>
      <c r="D1240" t="s">
        <v>634</v>
      </c>
      <c r="E1240">
        <v>5</v>
      </c>
      <c r="F1240" t="str">
        <f>_xlfn.XLOOKUP(orders!C1240,customers!A1240:A3360,customers!B1240:B3360,,0)</f>
        <v>Rick Bensley</v>
      </c>
      <c r="G1240" t="str">
        <v>Home Office</v>
      </c>
      <c r="H1240" t="str">
        <v>Vallejo</v>
      </c>
      <c r="I1240" t="str">
        <v>California</v>
      </c>
      <c r="J1240" t="str">
        <v>West</v>
      </c>
      <c r="K1240" t="str">
        <f>INDEX(products!$A$1:$G$2122,MATCH(orders!$D1240,products!$A$1:$A$2122,0),MATCH(orders!K$1,products!$A$1:$G$1,0))</f>
        <v>Fur</v>
      </c>
      <c r="L1240" s="3">
        <f>INDEX(products!$A$1:$G$2122,MATCH(orders!$D1240,products!$A$1:$A$2122,0),MATCH(orders!L$1,products!$A$1:$G$1,0))</f>
        <v>5.08</v>
      </c>
      <c r="M1240">
        <f>INDEX(products!$A$1:$G$2122,MATCH(orders!$D1240,products!$A$1:$A$2122,0),MATCH(orders!M$1,products!$A$1:$G$1,0))</f>
        <v>0</v>
      </c>
      <c r="N1240" s="3">
        <f t="shared" si="38"/>
        <v>25.4</v>
      </c>
      <c r="O1240" t="str">
        <f t="shared" si="39"/>
        <v>Furnishings</v>
      </c>
    </row>
    <row r="1241" spans="1:15" x14ac:dyDescent="0.55000000000000004">
      <c r="A1241" t="s">
        <v>3300</v>
      </c>
      <c r="B1241" s="2">
        <v>43905</v>
      </c>
      <c r="C1241" t="s">
        <v>455</v>
      </c>
      <c r="D1241" t="s">
        <v>2131</v>
      </c>
      <c r="E1241">
        <v>1</v>
      </c>
      <c r="F1241" t="str">
        <f>_xlfn.XLOOKUP(orders!C1241,customers!A1241:A3361,customers!B1241:B3361,,0)</f>
        <v>Janet Molinari</v>
      </c>
      <c r="G1241" t="str">
        <v>Corporate</v>
      </c>
      <c r="H1241" t="str">
        <v>Canton</v>
      </c>
      <c r="I1241" t="str">
        <v>Michigan</v>
      </c>
      <c r="J1241" t="str">
        <v>Central</v>
      </c>
      <c r="K1241" t="str">
        <f>INDEX(products!$A$1:$G$2122,MATCH(orders!$D1241,products!$A$1:$A$2122,0),MATCH(orders!K$1,products!$A$1:$G$1,0))</f>
        <v>Fur</v>
      </c>
      <c r="L1241" s="3">
        <f>INDEX(products!$A$1:$G$2122,MATCH(orders!$D1241,products!$A$1:$A$2122,0),MATCH(orders!L$1,products!$A$1:$G$1,0))</f>
        <v>6.28</v>
      </c>
      <c r="M1241">
        <f>INDEX(products!$A$1:$G$2122,MATCH(orders!$D1241,products!$A$1:$A$2122,0),MATCH(orders!M$1,products!$A$1:$G$1,0))</f>
        <v>0</v>
      </c>
      <c r="N1241" s="3">
        <f t="shared" si="38"/>
        <v>6.28</v>
      </c>
      <c r="O1241" t="str">
        <f t="shared" si="39"/>
        <v>Furnishings</v>
      </c>
    </row>
    <row r="1242" spans="1:15" x14ac:dyDescent="0.55000000000000004">
      <c r="A1242" t="s">
        <v>3301</v>
      </c>
      <c r="B1242" s="2">
        <v>44463</v>
      </c>
      <c r="C1242" t="s">
        <v>3022</v>
      </c>
      <c r="D1242" t="s">
        <v>2102</v>
      </c>
      <c r="E1242">
        <v>2</v>
      </c>
      <c r="F1242" t="str">
        <f>_xlfn.XLOOKUP(orders!C1242,customers!A1242:A3362,customers!B1242:B3362,,0)</f>
        <v>Tom Stivers</v>
      </c>
      <c r="G1242" t="str">
        <v>Corporate</v>
      </c>
      <c r="H1242" t="str">
        <v>Oklahoma City</v>
      </c>
      <c r="I1242" t="str">
        <v>Oklahoma</v>
      </c>
      <c r="J1242" t="str">
        <v>Central</v>
      </c>
      <c r="K1242" t="str">
        <f>INDEX(products!$A$1:$G$2122,MATCH(orders!$D1242,products!$A$1:$A$2122,0),MATCH(orders!K$1,products!$A$1:$G$1,0))</f>
        <v>Fur</v>
      </c>
      <c r="L1242" s="3">
        <f>INDEX(products!$A$1:$G$2122,MATCH(orders!$D1242,products!$A$1:$A$2122,0),MATCH(orders!L$1,products!$A$1:$G$1,0))</f>
        <v>14.98</v>
      </c>
      <c r="M1242">
        <f>INDEX(products!$A$1:$G$2122,MATCH(orders!$D1242,products!$A$1:$A$2122,0),MATCH(orders!M$1,products!$A$1:$G$1,0))</f>
        <v>0</v>
      </c>
      <c r="N1242" s="3">
        <f t="shared" si="38"/>
        <v>29.96</v>
      </c>
      <c r="O1242" t="str">
        <f t="shared" si="39"/>
        <v>Furnishings</v>
      </c>
    </row>
    <row r="1243" spans="1:15" x14ac:dyDescent="0.55000000000000004">
      <c r="A1243" t="s">
        <v>3301</v>
      </c>
      <c r="B1243" s="2">
        <v>43560</v>
      </c>
      <c r="C1243" t="s">
        <v>3022</v>
      </c>
      <c r="D1243" t="s">
        <v>85</v>
      </c>
      <c r="E1243">
        <v>4</v>
      </c>
      <c r="F1243" t="str">
        <f>_xlfn.XLOOKUP(orders!C1243,customers!A1243:A3363,customers!B1243:B3363,,0)</f>
        <v>Tom Stivers</v>
      </c>
      <c r="G1243" t="str">
        <v>Corporate</v>
      </c>
      <c r="H1243" t="str">
        <v>Oklahoma City</v>
      </c>
      <c r="I1243" t="str">
        <v>Oklahoma</v>
      </c>
      <c r="J1243" t="str">
        <v>Central</v>
      </c>
      <c r="K1243" t="str">
        <f>INDEX(products!$A$1:$G$2122,MATCH(orders!$D1243,products!$A$1:$A$2122,0),MATCH(orders!K$1,products!$A$1:$G$1,0))</f>
        <v>BkCs</v>
      </c>
      <c r="L1243" s="3">
        <f>INDEX(products!$A$1:$G$2122,MATCH(orders!$D1243,products!$A$1:$A$2122,0),MATCH(orders!L$1,products!$A$1:$G$1,0))</f>
        <v>260.97999999999996</v>
      </c>
      <c r="M1243">
        <f>INDEX(products!$A$1:$G$2122,MATCH(orders!$D1243,products!$A$1:$A$2122,0),MATCH(orders!M$1,products!$A$1:$G$1,0))</f>
        <v>0.32</v>
      </c>
      <c r="N1243" s="3">
        <f t="shared" si="38"/>
        <v>709.86559999999986</v>
      </c>
      <c r="O1243" t="str">
        <f t="shared" si="39"/>
        <v>Book Cases</v>
      </c>
    </row>
    <row r="1244" spans="1:15" x14ac:dyDescent="0.55000000000000004">
      <c r="A1244" t="s">
        <v>3303</v>
      </c>
      <c r="B1244" s="2">
        <v>44588</v>
      </c>
      <c r="C1244" t="s">
        <v>417</v>
      </c>
      <c r="D1244" t="s">
        <v>768</v>
      </c>
      <c r="E1244">
        <v>3</v>
      </c>
      <c r="F1244" t="str">
        <f>_xlfn.XLOOKUP(orders!C1244,customers!A1244:A3364,customers!B1244:B3364,,0)</f>
        <v>Dean Katz</v>
      </c>
      <c r="G1244" t="str">
        <v>Corporate</v>
      </c>
      <c r="H1244" t="str">
        <v>Philadelphia</v>
      </c>
      <c r="I1244" t="str">
        <v>Pennsylvania</v>
      </c>
      <c r="J1244" t="str">
        <v>East</v>
      </c>
      <c r="K1244" t="str">
        <f>INDEX(products!$A$1:$G$2122,MATCH(orders!$D1244,products!$A$1:$A$2122,0),MATCH(orders!K$1,products!$A$1:$G$1,0))</f>
        <v>Cha</v>
      </c>
      <c r="L1244" s="3">
        <f>INDEX(products!$A$1:$G$2122,MATCH(orders!$D1244,products!$A$1:$A$2122,0),MATCH(orders!L$1,products!$A$1:$G$1,0))</f>
        <v>320.98</v>
      </c>
      <c r="M1244">
        <f>INDEX(products!$A$1:$G$2122,MATCH(orders!$D1244,products!$A$1:$A$2122,0),MATCH(orders!M$1,products!$A$1:$G$1,0))</f>
        <v>0</v>
      </c>
      <c r="N1244" s="3">
        <f t="shared" si="38"/>
        <v>962.94</v>
      </c>
      <c r="O1244" t="str">
        <f t="shared" si="39"/>
        <v>Chairs</v>
      </c>
    </row>
    <row r="1245" spans="1:15" x14ac:dyDescent="0.55000000000000004">
      <c r="A1245" t="s">
        <v>3304</v>
      </c>
      <c r="B1245" s="2">
        <v>44449</v>
      </c>
      <c r="C1245" t="s">
        <v>1367</v>
      </c>
      <c r="D1245" t="s">
        <v>1631</v>
      </c>
      <c r="E1245">
        <v>4</v>
      </c>
      <c r="F1245" t="str">
        <f>_xlfn.XLOOKUP(orders!C1245,customers!A1245:A3365,customers!B1245:B3365,,0)</f>
        <v>Marina Lichtenstein</v>
      </c>
      <c r="G1245" t="str">
        <v>Corporate</v>
      </c>
      <c r="H1245" t="str">
        <v>Los Angeles</v>
      </c>
      <c r="I1245" t="str">
        <v>California</v>
      </c>
      <c r="J1245" t="str">
        <v>West</v>
      </c>
      <c r="K1245" t="str">
        <f>INDEX(products!$A$1:$G$2122,MATCH(orders!$D1245,products!$A$1:$A$2122,0),MATCH(orders!K$1,products!$A$1:$G$1,0))</f>
        <v>Fur</v>
      </c>
      <c r="L1245" s="3">
        <f>INDEX(products!$A$1:$G$2122,MATCH(orders!$D1245,products!$A$1:$A$2122,0),MATCH(orders!L$1,products!$A$1:$G$1,0))</f>
        <v>5.28</v>
      </c>
      <c r="M1245">
        <f>INDEX(products!$A$1:$G$2122,MATCH(orders!$D1245,products!$A$1:$A$2122,0),MATCH(orders!M$1,products!$A$1:$G$1,0))</f>
        <v>0.2</v>
      </c>
      <c r="N1245" s="3">
        <f t="shared" si="38"/>
        <v>16.896000000000001</v>
      </c>
      <c r="O1245" t="str">
        <f t="shared" si="39"/>
        <v>Furnishings</v>
      </c>
    </row>
    <row r="1246" spans="1:15" x14ac:dyDescent="0.55000000000000004">
      <c r="A1246" t="s">
        <v>3305</v>
      </c>
      <c r="B1246" s="2">
        <v>43836</v>
      </c>
      <c r="C1246" t="s">
        <v>2026</v>
      </c>
      <c r="D1246" t="s">
        <v>749</v>
      </c>
      <c r="E1246">
        <v>3</v>
      </c>
      <c r="F1246" t="str">
        <f>_xlfn.XLOOKUP(orders!C1246,customers!A1246:A3366,customers!B1246:B3366,,0)</f>
        <v>Charles Crestani</v>
      </c>
      <c r="G1246" t="str">
        <v>Consumer</v>
      </c>
      <c r="H1246" t="str">
        <v>Los Angeles</v>
      </c>
      <c r="I1246" t="str">
        <v>California</v>
      </c>
      <c r="J1246" t="str">
        <v>West</v>
      </c>
      <c r="K1246" t="str">
        <f>INDEX(products!$A$1:$G$2122,MATCH(orders!$D1246,products!$A$1:$A$2122,0),MATCH(orders!K$1,products!$A$1:$G$1,0))</f>
        <v>Fur</v>
      </c>
      <c r="L1246" s="3">
        <f>INDEX(products!$A$1:$G$2122,MATCH(orders!$D1246,products!$A$1:$A$2122,0),MATCH(orders!L$1,products!$A$1:$G$1,0))</f>
        <v>14.340000000000002</v>
      </c>
      <c r="M1246">
        <f>INDEX(products!$A$1:$G$2122,MATCH(orders!$D1246,products!$A$1:$A$2122,0),MATCH(orders!M$1,products!$A$1:$G$1,0))</f>
        <v>0</v>
      </c>
      <c r="N1246" s="3">
        <f t="shared" si="38"/>
        <v>43.02</v>
      </c>
      <c r="O1246" t="str">
        <f t="shared" si="39"/>
        <v>Furnishings</v>
      </c>
    </row>
    <row r="1247" spans="1:15" x14ac:dyDescent="0.55000000000000004">
      <c r="A1247" t="s">
        <v>3306</v>
      </c>
      <c r="B1247" s="2">
        <v>44635</v>
      </c>
      <c r="C1247" t="s">
        <v>3307</v>
      </c>
      <c r="D1247" t="s">
        <v>972</v>
      </c>
      <c r="E1247">
        <v>1</v>
      </c>
      <c r="F1247" t="str">
        <f>_xlfn.XLOOKUP(orders!C1247,customers!A1247:A3367,customers!B1247:B3367,,0)</f>
        <v>Bryan Davis</v>
      </c>
      <c r="G1247" t="str">
        <v>Consumer</v>
      </c>
      <c r="H1247" t="str">
        <v>New York City</v>
      </c>
      <c r="I1247" t="str">
        <v>New York</v>
      </c>
      <c r="J1247" t="str">
        <v>East</v>
      </c>
      <c r="K1247" t="str">
        <f>INDEX(products!$A$1:$G$2122,MATCH(orders!$D1247,products!$A$1:$A$2122,0),MATCH(orders!K$1,products!$A$1:$G$1,0))</f>
        <v>BkCs</v>
      </c>
      <c r="L1247" s="3">
        <f>INDEX(products!$A$1:$G$2122,MATCH(orders!$D1247,products!$A$1:$A$2122,0),MATCH(orders!L$1,products!$A$1:$G$1,0))</f>
        <v>300.97999999999996</v>
      </c>
      <c r="M1247">
        <f>INDEX(products!$A$1:$G$2122,MATCH(orders!$D1247,products!$A$1:$A$2122,0),MATCH(orders!M$1,products!$A$1:$G$1,0))</f>
        <v>0.2</v>
      </c>
      <c r="N1247" s="3">
        <f t="shared" si="38"/>
        <v>240.78399999999999</v>
      </c>
      <c r="O1247" t="str">
        <f t="shared" si="39"/>
        <v>Book Cases</v>
      </c>
    </row>
    <row r="1248" spans="1:15" x14ac:dyDescent="0.55000000000000004">
      <c r="A1248" t="s">
        <v>3309</v>
      </c>
      <c r="B1248" s="2">
        <v>44447</v>
      </c>
      <c r="C1248" t="s">
        <v>644</v>
      </c>
      <c r="D1248" t="s">
        <v>1232</v>
      </c>
      <c r="E1248">
        <v>5</v>
      </c>
      <c r="F1248" t="str">
        <f>_xlfn.XLOOKUP(orders!C1248,customers!A1248:A3368,customers!B1248:B3368,,0)</f>
        <v>Rick Bensley</v>
      </c>
      <c r="G1248" t="str">
        <v>Home Office</v>
      </c>
      <c r="H1248" t="str">
        <v>Vallejo</v>
      </c>
      <c r="I1248" t="str">
        <v>California</v>
      </c>
      <c r="J1248" t="str">
        <v>West</v>
      </c>
      <c r="K1248" t="str">
        <f>INDEX(products!$A$1:$G$2122,MATCH(orders!$D1248,products!$A$1:$A$2122,0),MATCH(orders!K$1,products!$A$1:$G$1,0))</f>
        <v>Tab</v>
      </c>
      <c r="L1248" s="3">
        <f>INDEX(products!$A$1:$G$2122,MATCH(orders!$D1248,products!$A$1:$A$2122,0),MATCH(orders!L$1,products!$A$1:$G$1,0))</f>
        <v>85.980000000000018</v>
      </c>
      <c r="M1248">
        <f>INDEX(products!$A$1:$G$2122,MATCH(orders!$D1248,products!$A$1:$A$2122,0),MATCH(orders!M$1,products!$A$1:$G$1,0))</f>
        <v>0.4</v>
      </c>
      <c r="N1248" s="3">
        <f t="shared" si="38"/>
        <v>257.94000000000005</v>
      </c>
      <c r="O1248" t="str">
        <f t="shared" si="39"/>
        <v>Tables</v>
      </c>
    </row>
    <row r="1249" spans="1:15" x14ac:dyDescent="0.55000000000000004">
      <c r="A1249" t="s">
        <v>3309</v>
      </c>
      <c r="B1249" s="2">
        <v>44511</v>
      </c>
      <c r="C1249" t="s">
        <v>644</v>
      </c>
      <c r="D1249" t="s">
        <v>231</v>
      </c>
      <c r="E1249">
        <v>2</v>
      </c>
      <c r="F1249" t="str">
        <f>_xlfn.XLOOKUP(orders!C1249,customers!A1249:A3369,customers!B1249:B3369,,0)</f>
        <v>Rick Bensley</v>
      </c>
      <c r="G1249" t="str">
        <v>Home Office</v>
      </c>
      <c r="H1249" t="str">
        <v>Vallejo</v>
      </c>
      <c r="I1249" t="str">
        <v>California</v>
      </c>
      <c r="J1249" t="str">
        <v>West</v>
      </c>
      <c r="K1249" t="str">
        <f>INDEX(products!$A$1:$G$2122,MATCH(orders!$D1249,products!$A$1:$A$2122,0),MATCH(orders!K$1,products!$A$1:$G$1,0))</f>
        <v>Cha</v>
      </c>
      <c r="L1249" s="3">
        <f>INDEX(products!$A$1:$G$2122,MATCH(orders!$D1249,products!$A$1:$A$2122,0),MATCH(orders!L$1,products!$A$1:$G$1,0))</f>
        <v>80.98</v>
      </c>
      <c r="M1249">
        <f>INDEX(products!$A$1:$G$2122,MATCH(orders!$D1249,products!$A$1:$A$2122,0),MATCH(orders!M$1,products!$A$1:$G$1,0))</f>
        <v>0.3</v>
      </c>
      <c r="N1249" s="3">
        <f t="shared" si="38"/>
        <v>113.372</v>
      </c>
      <c r="O1249" t="str">
        <f t="shared" si="39"/>
        <v>Chairs</v>
      </c>
    </row>
    <row r="1250" spans="1:15" x14ac:dyDescent="0.55000000000000004">
      <c r="A1250" t="s">
        <v>3310</v>
      </c>
      <c r="B1250" s="2">
        <v>43726</v>
      </c>
      <c r="C1250" t="s">
        <v>1603</v>
      </c>
      <c r="D1250" t="s">
        <v>2083</v>
      </c>
      <c r="E1250">
        <v>6</v>
      </c>
      <c r="F1250" t="str">
        <f>_xlfn.XLOOKUP(orders!C1250,customers!A1250:A3370,customers!B1250:B3370,,0)</f>
        <v>Joy Smith</v>
      </c>
      <c r="G1250" t="str">
        <v>Consumer</v>
      </c>
      <c r="H1250" t="str">
        <v>Houston</v>
      </c>
      <c r="I1250" t="str">
        <v>Texas</v>
      </c>
      <c r="J1250" t="str">
        <v>Central</v>
      </c>
      <c r="K1250" t="str">
        <f>INDEX(products!$A$1:$G$2122,MATCH(orders!$D1250,products!$A$1:$A$2122,0),MATCH(orders!K$1,products!$A$1:$G$1,0))</f>
        <v>Fur</v>
      </c>
      <c r="L1250" s="3">
        <f>INDEX(products!$A$1:$G$2122,MATCH(orders!$D1250,products!$A$1:$A$2122,0),MATCH(orders!L$1,products!$A$1:$G$1,0))</f>
        <v>30.930000000000003</v>
      </c>
      <c r="M1250">
        <f>INDEX(products!$A$1:$G$2122,MATCH(orders!$D1250,products!$A$1:$A$2122,0),MATCH(orders!M$1,products!$A$1:$G$1,0))</f>
        <v>0</v>
      </c>
      <c r="N1250" s="3">
        <f t="shared" si="38"/>
        <v>185.58</v>
      </c>
      <c r="O1250" t="str">
        <f t="shared" si="39"/>
        <v>Furnishings</v>
      </c>
    </row>
    <row r="1251" spans="1:15" x14ac:dyDescent="0.55000000000000004">
      <c r="A1251" t="s">
        <v>3310</v>
      </c>
      <c r="B1251" s="2">
        <v>44406</v>
      </c>
      <c r="C1251" t="s">
        <v>1603</v>
      </c>
      <c r="D1251" t="s">
        <v>2788</v>
      </c>
      <c r="E1251">
        <v>5</v>
      </c>
      <c r="F1251" t="str">
        <f>_xlfn.XLOOKUP(orders!C1251,customers!A1251:A3371,customers!B1251:B3371,,0)</f>
        <v>Joy Smith</v>
      </c>
      <c r="G1251" t="str">
        <v>Consumer</v>
      </c>
      <c r="H1251" t="str">
        <v>Houston</v>
      </c>
      <c r="I1251" t="str">
        <v>Texas</v>
      </c>
      <c r="J1251" t="str">
        <v>Central</v>
      </c>
      <c r="K1251" t="str">
        <f>INDEX(products!$A$1:$G$2122,MATCH(orders!$D1251,products!$A$1:$A$2122,0),MATCH(orders!K$1,products!$A$1:$G$1,0))</f>
        <v>BkCs</v>
      </c>
      <c r="L1251" s="3">
        <f>INDEX(products!$A$1:$G$2122,MATCH(orders!$D1251,products!$A$1:$A$2122,0),MATCH(orders!L$1,products!$A$1:$G$1,0))</f>
        <v>100.98</v>
      </c>
      <c r="M1251">
        <f>INDEX(products!$A$1:$G$2122,MATCH(orders!$D1251,products!$A$1:$A$2122,0),MATCH(orders!M$1,products!$A$1:$G$1,0))</f>
        <v>0</v>
      </c>
      <c r="N1251" s="3">
        <f t="shared" si="38"/>
        <v>504.90000000000003</v>
      </c>
      <c r="O1251" t="str">
        <f t="shared" si="39"/>
        <v>Book Cases</v>
      </c>
    </row>
    <row r="1252" spans="1:15" x14ac:dyDescent="0.55000000000000004">
      <c r="A1252" t="s">
        <v>3312</v>
      </c>
      <c r="B1252" s="2">
        <v>44640</v>
      </c>
      <c r="C1252" t="s">
        <v>2921</v>
      </c>
      <c r="D1252" t="s">
        <v>461</v>
      </c>
      <c r="E1252">
        <v>3</v>
      </c>
      <c r="F1252" t="str">
        <f>_xlfn.XLOOKUP(orders!C1252,customers!A1252:A3372,customers!B1252:B3372,,0)</f>
        <v>Erica Smith</v>
      </c>
      <c r="G1252" t="str">
        <v>Consumer</v>
      </c>
      <c r="H1252" t="str">
        <v>Jackson</v>
      </c>
      <c r="I1252" t="str">
        <v>Tennessee</v>
      </c>
      <c r="J1252" t="str">
        <v>South</v>
      </c>
      <c r="K1252" t="str">
        <f>INDEX(products!$A$1:$G$2122,MATCH(orders!$D1252,products!$A$1:$A$2122,0),MATCH(orders!K$1,products!$A$1:$G$1,0))</f>
        <v>Cha</v>
      </c>
      <c r="L1252" s="3">
        <f>INDEX(products!$A$1:$G$2122,MATCH(orders!$D1252,products!$A$1:$A$2122,0),MATCH(orders!L$1,products!$A$1:$G$1,0))</f>
        <v>76.98</v>
      </c>
      <c r="M1252">
        <f>INDEX(products!$A$1:$G$2122,MATCH(orders!$D1252,products!$A$1:$A$2122,0),MATCH(orders!M$1,products!$A$1:$G$1,0))</f>
        <v>0.1</v>
      </c>
      <c r="N1252" s="3">
        <f t="shared" si="38"/>
        <v>207.846</v>
      </c>
      <c r="O1252" t="str">
        <f t="shared" si="39"/>
        <v>Chairs</v>
      </c>
    </row>
    <row r="1253" spans="1:15" x14ac:dyDescent="0.55000000000000004">
      <c r="A1253" t="s">
        <v>3313</v>
      </c>
      <c r="B1253" s="2">
        <v>43955</v>
      </c>
      <c r="C1253" t="s">
        <v>1011</v>
      </c>
      <c r="D1253" t="s">
        <v>2551</v>
      </c>
      <c r="E1253">
        <v>5</v>
      </c>
      <c r="F1253" t="str">
        <f>_xlfn.XLOOKUP(orders!C1253,customers!A1253:A3373,customers!B1253:B3373,,0)</f>
        <v>Noel Staavos</v>
      </c>
      <c r="G1253" t="str">
        <v>Corporate</v>
      </c>
      <c r="H1253" t="str">
        <v>Los Angeles</v>
      </c>
      <c r="I1253" t="str">
        <v>California</v>
      </c>
      <c r="J1253" t="str">
        <v>West</v>
      </c>
      <c r="K1253" t="str">
        <f>INDEX(products!$A$1:$G$2122,MATCH(orders!$D1253,products!$A$1:$A$2122,0),MATCH(orders!K$1,products!$A$1:$G$1,0))</f>
        <v>Cha</v>
      </c>
      <c r="L1253" s="3">
        <f>INDEX(products!$A$1:$G$2122,MATCH(orders!$D1253,products!$A$1:$A$2122,0),MATCH(orders!L$1,products!$A$1:$G$1,0))</f>
        <v>130.97999999999999</v>
      </c>
      <c r="M1253">
        <f>INDEX(products!$A$1:$G$2122,MATCH(orders!$D1253,products!$A$1:$A$2122,0),MATCH(orders!M$1,products!$A$1:$G$1,0))</f>
        <v>0.2</v>
      </c>
      <c r="N1253" s="3">
        <f t="shared" si="38"/>
        <v>523.91999999999996</v>
      </c>
      <c r="O1253" t="str">
        <f t="shared" si="39"/>
        <v>Chairs</v>
      </c>
    </row>
    <row r="1254" spans="1:15" x14ac:dyDescent="0.55000000000000004">
      <c r="A1254" t="s">
        <v>3313</v>
      </c>
      <c r="B1254" s="2">
        <v>44291</v>
      </c>
      <c r="C1254" t="s">
        <v>1011</v>
      </c>
      <c r="D1254" t="s">
        <v>1207</v>
      </c>
      <c r="E1254">
        <v>3</v>
      </c>
      <c r="F1254" t="str">
        <f>_xlfn.XLOOKUP(orders!C1254,customers!A1254:A3374,customers!B1254:B3374,,0)</f>
        <v>Noel Staavos</v>
      </c>
      <c r="G1254" t="str">
        <v>Corporate</v>
      </c>
      <c r="H1254" t="str">
        <v>Los Angeles</v>
      </c>
      <c r="I1254" t="str">
        <v>California</v>
      </c>
      <c r="J1254" t="str">
        <v>West</v>
      </c>
      <c r="K1254" t="str">
        <f>INDEX(products!$A$1:$G$2122,MATCH(orders!$D1254,products!$A$1:$A$2122,0),MATCH(orders!K$1,products!$A$1:$G$1,0))</f>
        <v>Tab</v>
      </c>
      <c r="L1254" s="3">
        <f>INDEX(products!$A$1:$G$2122,MATCH(orders!$D1254,products!$A$1:$A$2122,0),MATCH(orders!L$1,products!$A$1:$G$1,0))</f>
        <v>182.55</v>
      </c>
      <c r="M1254">
        <f>INDEX(products!$A$1:$G$2122,MATCH(orders!$D1254,products!$A$1:$A$2122,0),MATCH(orders!M$1,products!$A$1:$G$1,0))</f>
        <v>0</v>
      </c>
      <c r="N1254" s="3">
        <f t="shared" si="38"/>
        <v>547.65000000000009</v>
      </c>
      <c r="O1254" t="str">
        <f t="shared" si="39"/>
        <v>Tables</v>
      </c>
    </row>
    <row r="1255" spans="1:15" x14ac:dyDescent="0.55000000000000004">
      <c r="A1255" t="s">
        <v>3314</v>
      </c>
      <c r="B1255" s="2">
        <v>44573</v>
      </c>
      <c r="C1255" t="s">
        <v>1997</v>
      </c>
      <c r="D1255" t="s">
        <v>1114</v>
      </c>
      <c r="E1255">
        <v>3</v>
      </c>
      <c r="F1255" t="str">
        <f>_xlfn.XLOOKUP(orders!C1255,customers!A1255:A3375,customers!B1255:B3375,,0)</f>
        <v>Sally Hughsby</v>
      </c>
      <c r="G1255" t="str">
        <v>Corporate</v>
      </c>
      <c r="H1255" t="str">
        <v>Hesperia</v>
      </c>
      <c r="I1255" t="str">
        <v>California</v>
      </c>
      <c r="J1255" t="str">
        <v>West</v>
      </c>
      <c r="K1255" t="str">
        <f>INDEX(products!$A$1:$G$2122,MATCH(orders!$D1255,products!$A$1:$A$2122,0),MATCH(orders!K$1,products!$A$1:$G$1,0))</f>
        <v>Cha</v>
      </c>
      <c r="L1255" s="3">
        <f>INDEX(products!$A$1:$G$2122,MATCH(orders!$D1255,products!$A$1:$A$2122,0),MATCH(orders!L$1,products!$A$1:$G$1,0))</f>
        <v>140.98000000000002</v>
      </c>
      <c r="M1255">
        <f>INDEX(products!$A$1:$G$2122,MATCH(orders!$D1255,products!$A$1:$A$2122,0),MATCH(orders!M$1,products!$A$1:$G$1,0))</f>
        <v>0.1</v>
      </c>
      <c r="N1255" s="3">
        <f t="shared" si="38"/>
        <v>380.64600000000007</v>
      </c>
      <c r="O1255" t="str">
        <f t="shared" si="39"/>
        <v>Chairs</v>
      </c>
    </row>
    <row r="1256" spans="1:15" x14ac:dyDescent="0.55000000000000004">
      <c r="A1256" t="s">
        <v>3316</v>
      </c>
      <c r="B1256" s="2">
        <v>44573</v>
      </c>
      <c r="C1256" t="s">
        <v>1685</v>
      </c>
      <c r="D1256" t="s">
        <v>1481</v>
      </c>
      <c r="E1256">
        <v>3</v>
      </c>
      <c r="F1256" t="str">
        <f>_xlfn.XLOOKUP(orders!C1256,customers!A1256:A3376,customers!B1256:B3376,,0)</f>
        <v>Randy Ferguson</v>
      </c>
      <c r="G1256" t="str">
        <v>Corporate</v>
      </c>
      <c r="H1256" t="str">
        <v>Dover</v>
      </c>
      <c r="I1256" t="str">
        <v>New Hampshire</v>
      </c>
      <c r="J1256" t="str">
        <v>East</v>
      </c>
      <c r="K1256" t="str">
        <f>INDEX(products!$A$1:$G$2122,MATCH(orders!$D1256,products!$A$1:$A$2122,0),MATCH(orders!K$1,products!$A$1:$G$1,0))</f>
        <v>Fur</v>
      </c>
      <c r="L1256" s="3">
        <f>INDEX(products!$A$1:$G$2122,MATCH(orders!$D1256,products!$A$1:$A$2122,0),MATCH(orders!L$1,products!$A$1:$G$1,0))</f>
        <v>36.65</v>
      </c>
      <c r="M1256">
        <f>INDEX(products!$A$1:$G$2122,MATCH(orders!$D1256,products!$A$1:$A$2122,0),MATCH(orders!M$1,products!$A$1:$G$1,0))</f>
        <v>0.6</v>
      </c>
      <c r="N1256" s="3">
        <f t="shared" si="38"/>
        <v>43.98</v>
      </c>
      <c r="O1256" t="str">
        <f t="shared" si="39"/>
        <v>Furnishings</v>
      </c>
    </row>
    <row r="1257" spans="1:15" x14ac:dyDescent="0.55000000000000004">
      <c r="A1257" t="s">
        <v>3317</v>
      </c>
      <c r="B1257" s="2">
        <v>44181</v>
      </c>
      <c r="C1257" t="s">
        <v>3318</v>
      </c>
      <c r="D1257" t="s">
        <v>775</v>
      </c>
      <c r="E1257">
        <v>4</v>
      </c>
      <c r="F1257" t="str">
        <f>_xlfn.XLOOKUP(orders!C1257,customers!A1257:A3377,customers!B1257:B3377,,0)</f>
        <v>Allen Goldenen</v>
      </c>
      <c r="G1257" t="str">
        <v>Consumer</v>
      </c>
      <c r="H1257" t="str">
        <v>Los Angeles</v>
      </c>
      <c r="I1257" t="str">
        <v>California</v>
      </c>
      <c r="J1257" t="str">
        <v>West</v>
      </c>
      <c r="K1257" t="str">
        <f>INDEX(products!$A$1:$G$2122,MATCH(orders!$D1257,products!$A$1:$A$2122,0),MATCH(orders!K$1,products!$A$1:$G$1,0))</f>
        <v>Fur</v>
      </c>
      <c r="L1257" s="3">
        <f>INDEX(products!$A$1:$G$2122,MATCH(orders!$D1257,products!$A$1:$A$2122,0),MATCH(orders!L$1,products!$A$1:$G$1,0))</f>
        <v>4.9399999999999995</v>
      </c>
      <c r="M1257">
        <f>INDEX(products!$A$1:$G$2122,MATCH(orders!$D1257,products!$A$1:$A$2122,0),MATCH(orders!M$1,products!$A$1:$G$1,0))</f>
        <v>0</v>
      </c>
      <c r="N1257" s="3">
        <f t="shared" si="38"/>
        <v>19.759999999999998</v>
      </c>
      <c r="O1257" t="str">
        <f t="shared" si="39"/>
        <v>Furnishings</v>
      </c>
    </row>
    <row r="1258" spans="1:15" x14ac:dyDescent="0.55000000000000004">
      <c r="A1258" t="s">
        <v>3320</v>
      </c>
      <c r="B1258" s="2">
        <v>44711</v>
      </c>
      <c r="C1258" t="s">
        <v>3321</v>
      </c>
      <c r="D1258" t="s">
        <v>2401</v>
      </c>
      <c r="E1258">
        <v>2</v>
      </c>
      <c r="F1258" t="str">
        <f>_xlfn.XLOOKUP(orders!C1258,customers!A1258:A3378,customers!B1258:B3378,,0)</f>
        <v>Scot Wooten</v>
      </c>
      <c r="G1258" t="str">
        <v>Consumer</v>
      </c>
      <c r="H1258" t="str">
        <v>Troy</v>
      </c>
      <c r="I1258" t="str">
        <v>New York</v>
      </c>
      <c r="J1258" t="str">
        <v>East</v>
      </c>
      <c r="K1258" t="str">
        <f>INDEX(products!$A$1:$G$2122,MATCH(orders!$D1258,products!$A$1:$A$2122,0),MATCH(orders!K$1,products!$A$1:$G$1,0))</f>
        <v>Cha</v>
      </c>
      <c r="L1258" s="3">
        <f>INDEX(products!$A$1:$G$2122,MATCH(orders!$D1258,products!$A$1:$A$2122,0),MATCH(orders!L$1,products!$A$1:$G$1,0))</f>
        <v>60.980000000000004</v>
      </c>
      <c r="M1258">
        <f>INDEX(products!$A$1:$G$2122,MATCH(orders!$D1258,products!$A$1:$A$2122,0),MATCH(orders!M$1,products!$A$1:$G$1,0))</f>
        <v>0.1</v>
      </c>
      <c r="N1258" s="3">
        <f t="shared" si="38"/>
        <v>109.76400000000001</v>
      </c>
      <c r="O1258" t="str">
        <f t="shared" si="39"/>
        <v>Chairs</v>
      </c>
    </row>
    <row r="1259" spans="1:15" x14ac:dyDescent="0.55000000000000004">
      <c r="A1259" t="s">
        <v>3323</v>
      </c>
      <c r="B1259" s="2">
        <v>44509</v>
      </c>
      <c r="C1259" t="s">
        <v>1053</v>
      </c>
      <c r="D1259" t="s">
        <v>159</v>
      </c>
      <c r="E1259">
        <v>3</v>
      </c>
      <c r="F1259" t="str">
        <f>_xlfn.XLOOKUP(orders!C1259,customers!A1259:A3379,customers!B1259:B3379,,0)</f>
        <v>George Bell</v>
      </c>
      <c r="G1259" t="str">
        <v>Corporate</v>
      </c>
      <c r="H1259" t="str">
        <v>Los Angeles</v>
      </c>
      <c r="I1259" t="str">
        <v>California</v>
      </c>
      <c r="J1259" t="str">
        <v>West</v>
      </c>
      <c r="K1259" t="str">
        <f>INDEX(products!$A$1:$G$2122,MATCH(orders!$D1259,products!$A$1:$A$2122,0),MATCH(orders!K$1,products!$A$1:$G$1,0))</f>
        <v>Fur</v>
      </c>
      <c r="L1259" s="3">
        <f>INDEX(products!$A$1:$G$2122,MATCH(orders!$D1259,products!$A$1:$A$2122,0),MATCH(orders!L$1,products!$A$1:$G$1,0))</f>
        <v>42.65</v>
      </c>
      <c r="M1259">
        <f>INDEX(products!$A$1:$G$2122,MATCH(orders!$D1259,products!$A$1:$A$2122,0),MATCH(orders!M$1,products!$A$1:$G$1,0))</f>
        <v>0.2</v>
      </c>
      <c r="N1259" s="3">
        <f t="shared" si="38"/>
        <v>102.36</v>
      </c>
      <c r="O1259" t="str">
        <f t="shared" si="39"/>
        <v>Furnishings</v>
      </c>
    </row>
    <row r="1260" spans="1:15" x14ac:dyDescent="0.55000000000000004">
      <c r="A1260" t="s">
        <v>3324</v>
      </c>
      <c r="B1260" s="2">
        <v>44659</v>
      </c>
      <c r="C1260" t="s">
        <v>2175</v>
      </c>
      <c r="D1260" t="s">
        <v>3261</v>
      </c>
      <c r="E1260">
        <v>2</v>
      </c>
      <c r="F1260" t="str">
        <f>_xlfn.XLOOKUP(orders!C1260,customers!A1260:A3380,customers!B1260:B3380,,0)</f>
        <v>Andy Yotov</v>
      </c>
      <c r="G1260" t="str">
        <v>Corporate</v>
      </c>
      <c r="H1260" t="str">
        <v>Oceanside</v>
      </c>
      <c r="I1260" t="str">
        <v>California</v>
      </c>
      <c r="J1260" t="str">
        <v>West</v>
      </c>
      <c r="K1260" t="str">
        <f>INDEX(products!$A$1:$G$2122,MATCH(orders!$D1260,products!$A$1:$A$2122,0),MATCH(orders!K$1,products!$A$1:$G$1,0))</f>
        <v>Fur</v>
      </c>
      <c r="L1260" s="3">
        <f>INDEX(products!$A$1:$G$2122,MATCH(orders!$D1260,products!$A$1:$A$2122,0),MATCH(orders!L$1,products!$A$1:$G$1,0))</f>
        <v>45.98</v>
      </c>
      <c r="M1260">
        <f>INDEX(products!$A$1:$G$2122,MATCH(orders!$D1260,products!$A$1:$A$2122,0),MATCH(orders!M$1,products!$A$1:$G$1,0))</f>
        <v>0</v>
      </c>
      <c r="N1260" s="3">
        <f t="shared" si="38"/>
        <v>91.96</v>
      </c>
      <c r="O1260" t="str">
        <f t="shared" si="39"/>
        <v>Furnishings</v>
      </c>
    </row>
    <row r="1261" spans="1:15" x14ac:dyDescent="0.55000000000000004">
      <c r="A1261" t="s">
        <v>3324</v>
      </c>
      <c r="B1261" s="2">
        <v>43746</v>
      </c>
      <c r="C1261" t="s">
        <v>2175</v>
      </c>
      <c r="D1261" t="s">
        <v>354</v>
      </c>
      <c r="E1261">
        <v>7</v>
      </c>
      <c r="F1261" t="str">
        <f>_xlfn.XLOOKUP(orders!C1261,customers!A1261:A3381,customers!B1261:B3381,,0)</f>
        <v>Andy Yotov</v>
      </c>
      <c r="G1261" t="str">
        <v>Corporate</v>
      </c>
      <c r="H1261" t="str">
        <v>Oceanside</v>
      </c>
      <c r="I1261" t="str">
        <v>California</v>
      </c>
      <c r="J1261" t="str">
        <v>West</v>
      </c>
      <c r="K1261" t="str">
        <f>INDEX(products!$A$1:$G$2122,MATCH(orders!$D1261,products!$A$1:$A$2122,0),MATCH(orders!K$1,products!$A$1:$G$1,0))</f>
        <v>Fur</v>
      </c>
      <c r="L1261" s="3">
        <f>INDEX(products!$A$1:$G$2122,MATCH(orders!$D1261,products!$A$1:$A$2122,0),MATCH(orders!L$1,products!$A$1:$G$1,0))</f>
        <v>4.7299999999999995</v>
      </c>
      <c r="M1261">
        <f>INDEX(products!$A$1:$G$2122,MATCH(orders!$D1261,products!$A$1:$A$2122,0),MATCH(orders!M$1,products!$A$1:$G$1,0))</f>
        <v>0.2</v>
      </c>
      <c r="N1261" s="3">
        <f t="shared" si="38"/>
        <v>26.488</v>
      </c>
      <c r="O1261" t="str">
        <f t="shared" si="39"/>
        <v>Furnishings</v>
      </c>
    </row>
    <row r="1262" spans="1:15" x14ac:dyDescent="0.55000000000000004">
      <c r="A1262" t="s">
        <v>3325</v>
      </c>
      <c r="B1262" s="2">
        <v>44451</v>
      </c>
      <c r="C1262" t="s">
        <v>2756</v>
      </c>
      <c r="D1262" t="s">
        <v>1558</v>
      </c>
      <c r="E1262">
        <v>1</v>
      </c>
      <c r="F1262" t="str">
        <f>_xlfn.XLOOKUP(orders!C1262,customers!A1262:A3382,customers!B1262:B3382,,0)</f>
        <v>Angele Hood</v>
      </c>
      <c r="G1262" t="str">
        <v>Consumer</v>
      </c>
      <c r="H1262" t="str">
        <v>Seattle</v>
      </c>
      <c r="I1262" t="str">
        <v>Washington</v>
      </c>
      <c r="J1262" t="str">
        <v>West</v>
      </c>
      <c r="K1262" t="str">
        <f>INDEX(products!$A$1:$G$2122,MATCH(orders!$D1262,products!$A$1:$A$2122,0),MATCH(orders!K$1,products!$A$1:$G$1,0))</f>
        <v>Cha</v>
      </c>
      <c r="L1262" s="3">
        <f>INDEX(products!$A$1:$G$2122,MATCH(orders!$D1262,products!$A$1:$A$2122,0),MATCH(orders!L$1,products!$A$1:$G$1,0))</f>
        <v>299.05</v>
      </c>
      <c r="M1262">
        <f>INDEX(products!$A$1:$G$2122,MATCH(orders!$D1262,products!$A$1:$A$2122,0),MATCH(orders!M$1,products!$A$1:$G$1,0))</f>
        <v>0.2</v>
      </c>
      <c r="N1262" s="3">
        <f t="shared" si="38"/>
        <v>239.24</v>
      </c>
      <c r="O1262" t="str">
        <f t="shared" si="39"/>
        <v>Chairs</v>
      </c>
    </row>
    <row r="1263" spans="1:15" x14ac:dyDescent="0.55000000000000004">
      <c r="A1263" t="s">
        <v>3326</v>
      </c>
      <c r="B1263" s="2">
        <v>44770</v>
      </c>
      <c r="C1263" t="s">
        <v>2060</v>
      </c>
      <c r="D1263" t="s">
        <v>1631</v>
      </c>
      <c r="E1263">
        <v>4</v>
      </c>
      <c r="F1263" t="str">
        <f>_xlfn.XLOOKUP(orders!C1263,customers!A1263:A3383,customers!B1263:B3383,,0)</f>
        <v>Saphhira Shifley</v>
      </c>
      <c r="G1263" t="str">
        <v>Corporate</v>
      </c>
      <c r="H1263" t="str">
        <v>Pompano Beach</v>
      </c>
      <c r="I1263" t="str">
        <v>Florida</v>
      </c>
      <c r="J1263" t="str">
        <v>South</v>
      </c>
      <c r="K1263" t="str">
        <f>INDEX(products!$A$1:$G$2122,MATCH(orders!$D1263,products!$A$1:$A$2122,0),MATCH(orders!K$1,products!$A$1:$G$1,0))</f>
        <v>Fur</v>
      </c>
      <c r="L1263" s="3">
        <f>INDEX(products!$A$1:$G$2122,MATCH(orders!$D1263,products!$A$1:$A$2122,0),MATCH(orders!L$1,products!$A$1:$G$1,0))</f>
        <v>5.28</v>
      </c>
      <c r="M1263">
        <f>INDEX(products!$A$1:$G$2122,MATCH(orders!$D1263,products!$A$1:$A$2122,0),MATCH(orders!M$1,products!$A$1:$G$1,0))</f>
        <v>0.2</v>
      </c>
      <c r="N1263" s="3">
        <f t="shared" si="38"/>
        <v>16.896000000000001</v>
      </c>
      <c r="O1263" t="str">
        <f t="shared" si="39"/>
        <v>Furnishings</v>
      </c>
    </row>
    <row r="1264" spans="1:15" x14ac:dyDescent="0.55000000000000004">
      <c r="A1264" t="s">
        <v>3328</v>
      </c>
      <c r="B1264" s="2">
        <v>44012</v>
      </c>
      <c r="C1264" t="s">
        <v>1213</v>
      </c>
      <c r="D1264" t="s">
        <v>2363</v>
      </c>
      <c r="E1264">
        <v>3</v>
      </c>
      <c r="F1264" t="str">
        <f>_xlfn.XLOOKUP(orders!C1264,customers!A1264:A3384,customers!B1264:B3384,,0)</f>
        <v>Paul Prost</v>
      </c>
      <c r="G1264" t="str">
        <v>Home Office</v>
      </c>
      <c r="H1264" t="str">
        <v>Smyrna</v>
      </c>
      <c r="I1264" t="str">
        <v>Georgia</v>
      </c>
      <c r="J1264" t="str">
        <v>South</v>
      </c>
      <c r="K1264" t="str">
        <f>INDEX(products!$A$1:$G$2122,MATCH(orders!$D1264,products!$A$1:$A$2122,0),MATCH(orders!K$1,products!$A$1:$G$1,0))</f>
        <v>Fur</v>
      </c>
      <c r="L1264" s="3">
        <f>INDEX(products!$A$1:$G$2122,MATCH(orders!$D1264,products!$A$1:$A$2122,0),MATCH(orders!L$1,products!$A$1:$G$1,0))</f>
        <v>5.08</v>
      </c>
      <c r="M1264">
        <f>INDEX(products!$A$1:$G$2122,MATCH(orders!$D1264,products!$A$1:$A$2122,0),MATCH(orders!M$1,products!$A$1:$G$1,0))</f>
        <v>0.6</v>
      </c>
      <c r="N1264" s="3">
        <f t="shared" si="38"/>
        <v>6.0960000000000001</v>
      </c>
      <c r="O1264" t="str">
        <f t="shared" si="39"/>
        <v>Furnishings</v>
      </c>
    </row>
    <row r="1265" spans="1:15" x14ac:dyDescent="0.55000000000000004">
      <c r="A1265" t="s">
        <v>3329</v>
      </c>
      <c r="B1265" s="2">
        <v>43474</v>
      </c>
      <c r="C1265" t="s">
        <v>2666</v>
      </c>
      <c r="D1265" t="s">
        <v>458</v>
      </c>
      <c r="E1265">
        <v>3</v>
      </c>
      <c r="F1265" t="str">
        <f>_xlfn.XLOOKUP(orders!C1265,customers!A1265:A3385,customers!B1265:B3385,,0)</f>
        <v>Anna Andreadi</v>
      </c>
      <c r="G1265" t="str">
        <v>Consumer</v>
      </c>
      <c r="H1265" t="str">
        <v>Chester</v>
      </c>
      <c r="I1265" t="str">
        <v>Pennsylvania</v>
      </c>
      <c r="J1265" t="str">
        <v>East</v>
      </c>
      <c r="K1265" t="str">
        <f>INDEX(products!$A$1:$G$2122,MATCH(orders!$D1265,products!$A$1:$A$2122,0),MATCH(orders!K$1,products!$A$1:$G$1,0))</f>
        <v>Fur</v>
      </c>
      <c r="L1265" s="3">
        <f>INDEX(products!$A$1:$G$2122,MATCH(orders!$D1265,products!$A$1:$A$2122,0),MATCH(orders!L$1,products!$A$1:$G$1,0))</f>
        <v>14.2</v>
      </c>
      <c r="M1265">
        <f>INDEX(products!$A$1:$G$2122,MATCH(orders!$D1265,products!$A$1:$A$2122,0),MATCH(orders!M$1,products!$A$1:$G$1,0))</f>
        <v>0</v>
      </c>
      <c r="N1265" s="3">
        <f t="shared" si="38"/>
        <v>42.599999999999994</v>
      </c>
      <c r="O1265" t="str">
        <f t="shared" si="39"/>
        <v>Furnishings</v>
      </c>
    </row>
    <row r="1266" spans="1:15" x14ac:dyDescent="0.55000000000000004">
      <c r="A1266" t="s">
        <v>3331</v>
      </c>
      <c r="B1266" s="2">
        <v>44754</v>
      </c>
      <c r="C1266" t="s">
        <v>65</v>
      </c>
      <c r="D1266" t="s">
        <v>1424</v>
      </c>
      <c r="E1266">
        <v>2</v>
      </c>
      <c r="F1266" t="str">
        <f>_xlfn.XLOOKUP(orders!C1266,customers!A1266:A3386,customers!B1266:B3386,,0)</f>
        <v>Tracy Blumstein</v>
      </c>
      <c r="G1266" t="str">
        <v>Consumer</v>
      </c>
      <c r="H1266" t="str">
        <v>Philadelphia</v>
      </c>
      <c r="I1266" t="str">
        <v>Pennsylvania</v>
      </c>
      <c r="J1266" t="str">
        <v>East</v>
      </c>
      <c r="K1266" t="str">
        <f>INDEX(products!$A$1:$G$2122,MATCH(orders!$D1266,products!$A$1:$A$2122,0),MATCH(orders!K$1,products!$A$1:$G$1,0))</f>
        <v>Fur</v>
      </c>
      <c r="L1266" s="3">
        <f>INDEX(products!$A$1:$G$2122,MATCH(orders!$D1266,products!$A$1:$A$2122,0),MATCH(orders!L$1,products!$A$1:$G$1,0))</f>
        <v>8.98</v>
      </c>
      <c r="M1266">
        <f>INDEX(products!$A$1:$G$2122,MATCH(orders!$D1266,products!$A$1:$A$2122,0),MATCH(orders!M$1,products!$A$1:$G$1,0))</f>
        <v>0</v>
      </c>
      <c r="N1266" s="3">
        <f t="shared" si="38"/>
        <v>17.96</v>
      </c>
      <c r="O1266" t="str">
        <f t="shared" si="39"/>
        <v>Furnishings</v>
      </c>
    </row>
    <row r="1267" spans="1:15" x14ac:dyDescent="0.55000000000000004">
      <c r="A1267" t="s">
        <v>3333</v>
      </c>
      <c r="B1267" s="2">
        <v>44165</v>
      </c>
      <c r="C1267" t="s">
        <v>1529</v>
      </c>
      <c r="D1267" t="s">
        <v>641</v>
      </c>
      <c r="E1267">
        <v>3</v>
      </c>
      <c r="F1267" t="str">
        <f>_xlfn.XLOOKUP(orders!C1267,customers!A1267:A3387,customers!B1267:B3387,,0)</f>
        <v>Adam Hart</v>
      </c>
      <c r="G1267" t="str">
        <v>Corporate</v>
      </c>
      <c r="H1267" t="str">
        <v>Henderson</v>
      </c>
      <c r="I1267" t="str">
        <v>Nevada</v>
      </c>
      <c r="J1267" t="str">
        <v>West</v>
      </c>
      <c r="K1267" t="str">
        <f>INDEX(products!$A$1:$G$2122,MATCH(orders!$D1267,products!$A$1:$A$2122,0),MATCH(orders!K$1,products!$A$1:$G$1,0))</f>
        <v>Cha</v>
      </c>
      <c r="L1267" s="3">
        <f>INDEX(products!$A$1:$G$2122,MATCH(orders!$D1267,products!$A$1:$A$2122,0),MATCH(orders!L$1,products!$A$1:$G$1,0))</f>
        <v>130.97999999999999</v>
      </c>
      <c r="M1267">
        <f>INDEX(products!$A$1:$G$2122,MATCH(orders!$D1267,products!$A$1:$A$2122,0),MATCH(orders!M$1,products!$A$1:$G$1,0))</f>
        <v>0</v>
      </c>
      <c r="N1267" s="3">
        <f t="shared" si="38"/>
        <v>392.93999999999994</v>
      </c>
      <c r="O1267" t="str">
        <f t="shared" si="39"/>
        <v>Chairs</v>
      </c>
    </row>
    <row r="1268" spans="1:15" x14ac:dyDescent="0.55000000000000004">
      <c r="A1268" t="s">
        <v>3334</v>
      </c>
      <c r="B1268" s="2">
        <v>43546</v>
      </c>
      <c r="C1268" t="s">
        <v>2031</v>
      </c>
      <c r="D1268" t="s">
        <v>1373</v>
      </c>
      <c r="E1268">
        <v>3</v>
      </c>
      <c r="F1268" t="str">
        <f>_xlfn.XLOOKUP(orders!C1268,customers!A1268:A3388,customers!B1268:B3388,,0)</f>
        <v>Cathy Prescott</v>
      </c>
      <c r="G1268" t="str">
        <v>Corporate</v>
      </c>
      <c r="H1268" t="str">
        <v>Lakewood</v>
      </c>
      <c r="I1268" t="str">
        <v>Ohio</v>
      </c>
      <c r="J1268" t="str">
        <v>East</v>
      </c>
      <c r="K1268" t="str">
        <f>INDEX(products!$A$1:$G$2122,MATCH(orders!$D1268,products!$A$1:$A$2122,0),MATCH(orders!K$1,products!$A$1:$G$1,0))</f>
        <v>Fur</v>
      </c>
      <c r="L1268" s="3">
        <f>INDEX(products!$A$1:$G$2122,MATCH(orders!$D1268,products!$A$1:$A$2122,0),MATCH(orders!L$1,products!$A$1:$G$1,0))</f>
        <v>99.23</v>
      </c>
      <c r="M1268">
        <f>INDEX(products!$A$1:$G$2122,MATCH(orders!$D1268,products!$A$1:$A$2122,0),MATCH(orders!M$1,products!$A$1:$G$1,0))</f>
        <v>0</v>
      </c>
      <c r="N1268" s="3">
        <f t="shared" si="38"/>
        <v>297.69</v>
      </c>
      <c r="O1268" t="str">
        <f t="shared" si="39"/>
        <v>Furnishings</v>
      </c>
    </row>
    <row r="1269" spans="1:15" x14ac:dyDescent="0.55000000000000004">
      <c r="A1269" t="s">
        <v>3335</v>
      </c>
      <c r="B1269" s="2">
        <v>44607</v>
      </c>
      <c r="C1269" t="s">
        <v>3336</v>
      </c>
      <c r="D1269" t="s">
        <v>3138</v>
      </c>
      <c r="E1269">
        <v>3</v>
      </c>
      <c r="F1269" t="str">
        <f>_xlfn.XLOOKUP(orders!C1269,customers!A1269:A3389,customers!B1269:B3389,,0)</f>
        <v>Benjamin Farhat</v>
      </c>
      <c r="G1269" t="str">
        <v>Home Office</v>
      </c>
      <c r="H1269" t="str">
        <v>Minneapolis</v>
      </c>
      <c r="I1269" t="str">
        <v>Minnesota</v>
      </c>
      <c r="J1269" t="str">
        <v>Central</v>
      </c>
      <c r="K1269" t="str">
        <f>INDEX(products!$A$1:$G$2122,MATCH(orders!$D1269,products!$A$1:$A$2122,0),MATCH(orders!K$1,products!$A$1:$G$1,0))</f>
        <v>Tab</v>
      </c>
      <c r="L1269" s="3">
        <f>INDEX(products!$A$1:$G$2122,MATCH(orders!$D1269,products!$A$1:$A$2122,0),MATCH(orders!L$1,products!$A$1:$G$1,0))</f>
        <v>230.98</v>
      </c>
      <c r="M1269">
        <f>INDEX(products!$A$1:$G$2122,MATCH(orders!$D1269,products!$A$1:$A$2122,0),MATCH(orders!M$1,products!$A$1:$G$1,0))</f>
        <v>0.2</v>
      </c>
      <c r="N1269" s="3">
        <f t="shared" si="38"/>
        <v>554.35199999999998</v>
      </c>
      <c r="O1269" t="str">
        <f t="shared" si="39"/>
        <v>Tables</v>
      </c>
    </row>
    <row r="1270" spans="1:15" x14ac:dyDescent="0.55000000000000004">
      <c r="A1270" t="s">
        <v>3338</v>
      </c>
      <c r="B1270" s="2">
        <v>44117</v>
      </c>
      <c r="C1270" t="s">
        <v>497</v>
      </c>
      <c r="D1270" t="s">
        <v>2162</v>
      </c>
      <c r="E1270">
        <v>4</v>
      </c>
      <c r="F1270" t="str">
        <f>_xlfn.XLOOKUP(orders!C1270,customers!A1270:A3390,customers!B1270:B3390,,0)</f>
        <v>Joni Sundaresam</v>
      </c>
      <c r="G1270" t="str">
        <v>Home Office</v>
      </c>
      <c r="H1270" t="str">
        <v>Park Ridge</v>
      </c>
      <c r="I1270" t="str">
        <v>Illinois</v>
      </c>
      <c r="J1270" t="str">
        <v>Central</v>
      </c>
      <c r="K1270" t="str">
        <f>INDEX(products!$A$1:$G$2122,MATCH(orders!$D1270,products!$A$1:$A$2122,0),MATCH(orders!K$1,products!$A$1:$G$1,0))</f>
        <v>Fur</v>
      </c>
      <c r="L1270" s="3">
        <f>INDEX(products!$A$1:$G$2122,MATCH(orders!$D1270,products!$A$1:$A$2122,0),MATCH(orders!L$1,products!$A$1:$G$1,0))</f>
        <v>8.75</v>
      </c>
      <c r="M1270">
        <f>INDEX(products!$A$1:$G$2122,MATCH(orders!$D1270,products!$A$1:$A$2122,0),MATCH(orders!M$1,products!$A$1:$G$1,0))</f>
        <v>0</v>
      </c>
      <c r="N1270" s="3">
        <f t="shared" si="38"/>
        <v>35</v>
      </c>
      <c r="O1270" t="str">
        <f t="shared" si="39"/>
        <v>Furnishings</v>
      </c>
    </row>
    <row r="1271" spans="1:15" x14ac:dyDescent="0.55000000000000004">
      <c r="A1271" t="s">
        <v>3339</v>
      </c>
      <c r="B1271" s="2">
        <v>44557</v>
      </c>
      <c r="C1271" t="s">
        <v>855</v>
      </c>
      <c r="D1271" t="s">
        <v>483</v>
      </c>
      <c r="E1271">
        <v>8</v>
      </c>
      <c r="F1271" t="str">
        <f>_xlfn.XLOOKUP(orders!C1271,customers!A1271:A3391,customers!B1271:B3391,,0)</f>
        <v>Chuck Clark</v>
      </c>
      <c r="G1271" t="str">
        <v>Home Office</v>
      </c>
      <c r="H1271" t="str">
        <v>Concord</v>
      </c>
      <c r="I1271" t="str">
        <v>New Hampshire</v>
      </c>
      <c r="J1271" t="str">
        <v>East</v>
      </c>
      <c r="K1271" t="str">
        <f>INDEX(products!$A$1:$G$2122,MATCH(orders!$D1271,products!$A$1:$A$2122,0),MATCH(orders!K$1,products!$A$1:$G$1,0))</f>
        <v>Cha</v>
      </c>
      <c r="L1271" s="3">
        <f>INDEX(products!$A$1:$G$2122,MATCH(orders!$D1271,products!$A$1:$A$2122,0),MATCH(orders!L$1,products!$A$1:$G$1,0))</f>
        <v>80.98</v>
      </c>
      <c r="M1271">
        <f>INDEX(products!$A$1:$G$2122,MATCH(orders!$D1271,products!$A$1:$A$2122,0),MATCH(orders!M$1,products!$A$1:$G$1,0))</f>
        <v>0.2</v>
      </c>
      <c r="N1271" s="3">
        <f t="shared" si="38"/>
        <v>518.27200000000005</v>
      </c>
      <c r="O1271" t="str">
        <f t="shared" si="39"/>
        <v>Chairs</v>
      </c>
    </row>
    <row r="1272" spans="1:15" x14ac:dyDescent="0.55000000000000004">
      <c r="A1272" t="s">
        <v>3339</v>
      </c>
      <c r="B1272" s="2">
        <v>44409</v>
      </c>
      <c r="C1272" t="s">
        <v>855</v>
      </c>
      <c r="D1272" t="s">
        <v>950</v>
      </c>
      <c r="E1272">
        <v>1</v>
      </c>
      <c r="F1272" t="str">
        <f>_xlfn.XLOOKUP(orders!C1272,customers!A1272:A3392,customers!B1272:B3392,,0)</f>
        <v>Chuck Clark</v>
      </c>
      <c r="G1272" t="str">
        <v>Home Office</v>
      </c>
      <c r="H1272" t="str">
        <v>Concord</v>
      </c>
      <c r="I1272" t="str">
        <v>New Hampshire</v>
      </c>
      <c r="J1272" t="str">
        <v>East</v>
      </c>
      <c r="K1272" t="str">
        <f>INDEX(products!$A$1:$G$2122,MATCH(orders!$D1272,products!$A$1:$A$2122,0),MATCH(orders!K$1,products!$A$1:$G$1,0))</f>
        <v>Fur</v>
      </c>
      <c r="L1272" s="3">
        <f>INDEX(products!$A$1:$G$2122,MATCH(orders!$D1272,products!$A$1:$A$2122,0),MATCH(orders!L$1,products!$A$1:$G$1,0))</f>
        <v>6.98</v>
      </c>
      <c r="M1272">
        <f>INDEX(products!$A$1:$G$2122,MATCH(orders!$D1272,products!$A$1:$A$2122,0),MATCH(orders!M$1,products!$A$1:$G$1,0))</f>
        <v>0</v>
      </c>
      <c r="N1272" s="3">
        <f t="shared" si="38"/>
        <v>6.98</v>
      </c>
      <c r="O1272" t="str">
        <f t="shared" si="39"/>
        <v>Furnishings</v>
      </c>
    </row>
    <row r="1273" spans="1:15" x14ac:dyDescent="0.55000000000000004">
      <c r="A1273" t="s">
        <v>3340</v>
      </c>
      <c r="B1273" s="2">
        <v>44153</v>
      </c>
      <c r="C1273" t="s">
        <v>1091</v>
      </c>
      <c r="D1273" t="s">
        <v>524</v>
      </c>
      <c r="E1273">
        <v>3</v>
      </c>
      <c r="F1273" t="str">
        <f>_xlfn.XLOOKUP(orders!C1273,customers!A1273:A3393,customers!B1273:B3393,,0)</f>
        <v>Patrick Gardner</v>
      </c>
      <c r="G1273" t="str">
        <v>Consumer</v>
      </c>
      <c r="H1273" t="str">
        <v>Boynton Beach</v>
      </c>
      <c r="I1273" t="str">
        <v>Florida</v>
      </c>
      <c r="J1273" t="str">
        <v>South</v>
      </c>
      <c r="K1273" t="str">
        <f>INDEX(products!$A$1:$G$2122,MATCH(orders!$D1273,products!$A$1:$A$2122,0),MATCH(orders!K$1,products!$A$1:$G$1,0))</f>
        <v>Fur</v>
      </c>
      <c r="L1273" s="3">
        <f>INDEX(products!$A$1:$G$2122,MATCH(orders!$D1273,products!$A$1:$A$2122,0),MATCH(orders!L$1,products!$A$1:$G$1,0))</f>
        <v>63.94</v>
      </c>
      <c r="M1273">
        <f>INDEX(products!$A$1:$G$2122,MATCH(orders!$D1273,products!$A$1:$A$2122,0),MATCH(orders!M$1,products!$A$1:$G$1,0))</f>
        <v>0</v>
      </c>
      <c r="N1273" s="3">
        <f t="shared" si="38"/>
        <v>191.82</v>
      </c>
      <c r="O1273" t="str">
        <f t="shared" si="39"/>
        <v>Furnishings</v>
      </c>
    </row>
    <row r="1274" spans="1:15" x14ac:dyDescent="0.55000000000000004">
      <c r="A1274" t="s">
        <v>3341</v>
      </c>
      <c r="B1274" s="2">
        <v>44493</v>
      </c>
      <c r="C1274" t="s">
        <v>471</v>
      </c>
      <c r="D1274" t="s">
        <v>2587</v>
      </c>
      <c r="E1274">
        <v>5</v>
      </c>
      <c r="F1274" t="str">
        <f>_xlfn.XLOOKUP(orders!C1274,customers!A1274:A3394,customers!B1274:B3394,,0)</f>
        <v>Troy Blackwell</v>
      </c>
      <c r="G1274" t="str">
        <v>Consumer</v>
      </c>
      <c r="H1274" t="str">
        <v>Columbus</v>
      </c>
      <c r="I1274" t="str">
        <v>Indiana</v>
      </c>
      <c r="J1274" t="str">
        <v>Central</v>
      </c>
      <c r="K1274" t="str">
        <f>INDEX(products!$A$1:$G$2122,MATCH(orders!$D1274,products!$A$1:$A$2122,0),MATCH(orders!K$1,products!$A$1:$G$1,0))</f>
        <v>Fur</v>
      </c>
      <c r="L1274" s="3">
        <f>INDEX(products!$A$1:$G$2122,MATCH(orders!$D1274,products!$A$1:$A$2122,0),MATCH(orders!L$1,products!$A$1:$G$1,0))</f>
        <v>12.58</v>
      </c>
      <c r="M1274">
        <f>INDEX(products!$A$1:$G$2122,MATCH(orders!$D1274,products!$A$1:$A$2122,0),MATCH(orders!M$1,products!$A$1:$G$1,0))</f>
        <v>0.2</v>
      </c>
      <c r="N1274" s="3">
        <f t="shared" si="38"/>
        <v>50.32</v>
      </c>
      <c r="O1274" t="str">
        <f t="shared" si="39"/>
        <v>Furnishings</v>
      </c>
    </row>
    <row r="1275" spans="1:15" x14ac:dyDescent="0.55000000000000004">
      <c r="A1275" t="s">
        <v>3343</v>
      </c>
      <c r="B1275" s="2">
        <v>44493</v>
      </c>
      <c r="C1275" t="s">
        <v>1019</v>
      </c>
      <c r="D1275" t="s">
        <v>290</v>
      </c>
      <c r="E1275">
        <v>3</v>
      </c>
      <c r="F1275" t="str">
        <f>_xlfn.XLOOKUP(orders!C1275,customers!A1275:A3395,customers!B1275:B3395,,0)</f>
        <v>Eric Hoffmann</v>
      </c>
      <c r="G1275" t="str">
        <v>Consumer</v>
      </c>
      <c r="H1275" t="str">
        <v>Houston</v>
      </c>
      <c r="I1275" t="str">
        <v>Texas</v>
      </c>
      <c r="J1275" t="str">
        <v>Central</v>
      </c>
      <c r="K1275" t="str">
        <f>INDEX(products!$A$1:$G$2122,MATCH(orders!$D1275,products!$A$1:$A$2122,0),MATCH(orders!K$1,products!$A$1:$G$1,0))</f>
        <v>Fur</v>
      </c>
      <c r="L1275" s="3">
        <f>INDEX(products!$A$1:$G$2122,MATCH(orders!$D1275,products!$A$1:$A$2122,0),MATCH(orders!L$1,products!$A$1:$G$1,0))</f>
        <v>9.74</v>
      </c>
      <c r="M1275">
        <f>INDEX(products!$A$1:$G$2122,MATCH(orders!$D1275,products!$A$1:$A$2122,0),MATCH(orders!M$1,products!$A$1:$G$1,0))</f>
        <v>0.6</v>
      </c>
      <c r="N1275" s="3">
        <f t="shared" si="38"/>
        <v>11.688000000000001</v>
      </c>
      <c r="O1275" t="str">
        <f t="shared" si="39"/>
        <v>Furnishings</v>
      </c>
    </row>
    <row r="1276" spans="1:15" x14ac:dyDescent="0.55000000000000004">
      <c r="A1276" t="s">
        <v>3344</v>
      </c>
      <c r="B1276" s="2">
        <v>43829</v>
      </c>
      <c r="C1276" t="s">
        <v>712</v>
      </c>
      <c r="D1276" t="s">
        <v>1159</v>
      </c>
      <c r="E1276">
        <v>3</v>
      </c>
      <c r="F1276" t="str">
        <f>_xlfn.XLOOKUP(orders!C1276,customers!A1276:A3396,customers!B1276:B3396,,0)</f>
        <v>Seth Vernon</v>
      </c>
      <c r="G1276" t="str">
        <v>Consumer</v>
      </c>
      <c r="H1276" t="str">
        <v>Dover</v>
      </c>
      <c r="I1276" t="str">
        <v>Delaware</v>
      </c>
      <c r="J1276" t="str">
        <v>East</v>
      </c>
      <c r="K1276" t="str">
        <f>INDEX(products!$A$1:$G$2122,MATCH(orders!$D1276,products!$A$1:$A$2122,0),MATCH(orders!K$1,products!$A$1:$G$1,0))</f>
        <v>Cha</v>
      </c>
      <c r="L1276" s="3">
        <f>INDEX(products!$A$1:$G$2122,MATCH(orders!$D1276,products!$A$1:$A$2122,0),MATCH(orders!L$1,products!$A$1:$G$1,0))</f>
        <v>100.98</v>
      </c>
      <c r="M1276">
        <f>INDEX(products!$A$1:$G$2122,MATCH(orders!$D1276,products!$A$1:$A$2122,0),MATCH(orders!M$1,products!$A$1:$G$1,0))</f>
        <v>0.2</v>
      </c>
      <c r="N1276" s="3">
        <f t="shared" si="38"/>
        <v>242.352</v>
      </c>
      <c r="O1276" t="str">
        <f t="shared" si="39"/>
        <v>Chairs</v>
      </c>
    </row>
    <row r="1277" spans="1:15" x14ac:dyDescent="0.55000000000000004">
      <c r="A1277" t="s">
        <v>3344</v>
      </c>
      <c r="B1277" s="2">
        <v>44229</v>
      </c>
      <c r="C1277" t="s">
        <v>712</v>
      </c>
      <c r="D1277" t="s">
        <v>96</v>
      </c>
      <c r="E1277">
        <v>1</v>
      </c>
      <c r="F1277" t="str">
        <f>_xlfn.XLOOKUP(orders!C1277,customers!A1277:A3397,customers!B1277:B3397,,0)</f>
        <v>Seth Vernon</v>
      </c>
      <c r="G1277" t="str">
        <v>Consumer</v>
      </c>
      <c r="H1277" t="str">
        <v>Dover</v>
      </c>
      <c r="I1277" t="str">
        <v>Delaware</v>
      </c>
      <c r="J1277" t="str">
        <v>East</v>
      </c>
      <c r="K1277" t="str">
        <f>INDEX(products!$A$1:$G$2122,MATCH(orders!$D1277,products!$A$1:$A$2122,0),MATCH(orders!K$1,products!$A$1:$G$1,0))</f>
        <v>Cha</v>
      </c>
      <c r="L1277" s="3">
        <f>INDEX(products!$A$1:$G$2122,MATCH(orders!$D1277,products!$A$1:$A$2122,0),MATCH(orders!L$1,products!$A$1:$G$1,0))</f>
        <v>89.99</v>
      </c>
      <c r="M1277">
        <f>INDEX(products!$A$1:$G$2122,MATCH(orders!$D1277,products!$A$1:$A$2122,0),MATCH(orders!M$1,products!$A$1:$G$1,0))</f>
        <v>0</v>
      </c>
      <c r="N1277" s="3">
        <f t="shared" si="38"/>
        <v>89.99</v>
      </c>
      <c r="O1277" t="str">
        <f t="shared" si="39"/>
        <v>Chairs</v>
      </c>
    </row>
    <row r="1278" spans="1:15" x14ac:dyDescent="0.55000000000000004">
      <c r="A1278" t="s">
        <v>3344</v>
      </c>
      <c r="B1278" s="2">
        <v>44332</v>
      </c>
      <c r="C1278" t="s">
        <v>712</v>
      </c>
      <c r="D1278" t="s">
        <v>356</v>
      </c>
      <c r="E1278">
        <v>11</v>
      </c>
      <c r="F1278" t="str">
        <f>_xlfn.XLOOKUP(orders!C1278,customers!A1278:A3398,customers!B1278:B3398,,0)</f>
        <v>Seth Vernon</v>
      </c>
      <c r="G1278" t="str">
        <v>Consumer</v>
      </c>
      <c r="H1278" t="str">
        <v>Dover</v>
      </c>
      <c r="I1278" t="str">
        <v>Delaware</v>
      </c>
      <c r="J1278" t="str">
        <v>East</v>
      </c>
      <c r="K1278" t="str">
        <f>INDEX(products!$A$1:$G$2122,MATCH(orders!$D1278,products!$A$1:$A$2122,0),MATCH(orders!K$1,products!$A$1:$G$1,0))</f>
        <v>Cha</v>
      </c>
      <c r="L1278" s="3">
        <f>INDEX(products!$A$1:$G$2122,MATCH(orders!$D1278,products!$A$1:$A$2122,0),MATCH(orders!L$1,products!$A$1:$G$1,0))</f>
        <v>291.72999999999996</v>
      </c>
      <c r="M1278">
        <f>INDEX(products!$A$1:$G$2122,MATCH(orders!$D1278,products!$A$1:$A$2122,0),MATCH(orders!M$1,products!$A$1:$G$1,0))</f>
        <v>0.2</v>
      </c>
      <c r="N1278" s="3">
        <f t="shared" si="38"/>
        <v>2567.2240000000002</v>
      </c>
      <c r="O1278" t="str">
        <f t="shared" si="39"/>
        <v>Chairs</v>
      </c>
    </row>
    <row r="1279" spans="1:15" x14ac:dyDescent="0.55000000000000004">
      <c r="A1279" t="s">
        <v>3344</v>
      </c>
      <c r="B1279" s="2">
        <v>44674</v>
      </c>
      <c r="C1279" t="s">
        <v>712</v>
      </c>
      <c r="D1279" t="s">
        <v>532</v>
      </c>
      <c r="E1279">
        <v>5</v>
      </c>
      <c r="F1279" t="str">
        <f>_xlfn.XLOOKUP(orders!C1279,customers!A1279:A3399,customers!B1279:B3399,,0)</f>
        <v>Seth Vernon</v>
      </c>
      <c r="G1279" t="str">
        <v>Consumer</v>
      </c>
      <c r="H1279" t="str">
        <v>Dover</v>
      </c>
      <c r="I1279" t="str">
        <v>Delaware</v>
      </c>
      <c r="J1279" t="str">
        <v>East</v>
      </c>
      <c r="K1279" t="str">
        <f>INDEX(products!$A$1:$G$2122,MATCH(orders!$D1279,products!$A$1:$A$2122,0),MATCH(orders!K$1,products!$A$1:$G$1,0))</f>
        <v>Cha</v>
      </c>
      <c r="L1279" s="3">
        <f>INDEX(products!$A$1:$G$2122,MATCH(orders!$D1279,products!$A$1:$A$2122,0),MATCH(orders!L$1,products!$A$1:$G$1,0))</f>
        <v>500.98</v>
      </c>
      <c r="M1279">
        <f>INDEX(products!$A$1:$G$2122,MATCH(orders!$D1279,products!$A$1:$A$2122,0),MATCH(orders!M$1,products!$A$1:$G$1,0))</f>
        <v>0.2</v>
      </c>
      <c r="N1279" s="3">
        <f t="shared" si="38"/>
        <v>2003.92</v>
      </c>
      <c r="O1279" t="str">
        <f t="shared" si="39"/>
        <v>Chairs</v>
      </c>
    </row>
    <row r="1280" spans="1:15" x14ac:dyDescent="0.55000000000000004">
      <c r="A1280" t="s">
        <v>3345</v>
      </c>
      <c r="B1280" s="2">
        <v>44464</v>
      </c>
      <c r="C1280" t="s">
        <v>2404</v>
      </c>
      <c r="D1280" t="s">
        <v>888</v>
      </c>
      <c r="E1280">
        <v>2</v>
      </c>
      <c r="F1280" t="str">
        <f>_xlfn.XLOOKUP(orders!C1280,customers!A1280:A3400,customers!B1280:B3400,,0)</f>
        <v>Dean percer</v>
      </c>
      <c r="G1280" t="str">
        <v>Home Office</v>
      </c>
      <c r="H1280" t="str">
        <v>Charlotte</v>
      </c>
      <c r="I1280" t="str">
        <v>North Carolina</v>
      </c>
      <c r="J1280" t="str">
        <v>South</v>
      </c>
      <c r="K1280" t="str">
        <f>INDEX(products!$A$1:$G$2122,MATCH(orders!$D1280,products!$A$1:$A$2122,0),MATCH(orders!K$1,products!$A$1:$G$1,0))</f>
        <v>Tab</v>
      </c>
      <c r="L1280" s="3">
        <f>INDEX(products!$A$1:$G$2122,MATCH(orders!$D1280,products!$A$1:$A$2122,0),MATCH(orders!L$1,products!$A$1:$G$1,0))</f>
        <v>262.11</v>
      </c>
      <c r="M1280">
        <f>INDEX(products!$A$1:$G$2122,MATCH(orders!$D1280,products!$A$1:$A$2122,0),MATCH(orders!M$1,products!$A$1:$G$1,0))</f>
        <v>0.5</v>
      </c>
      <c r="N1280" s="3">
        <f t="shared" si="38"/>
        <v>262.11</v>
      </c>
      <c r="O1280" t="str">
        <f t="shared" si="39"/>
        <v>Tables</v>
      </c>
    </row>
    <row r="1281" spans="1:15" x14ac:dyDescent="0.55000000000000004">
      <c r="A1281" t="s">
        <v>3346</v>
      </c>
      <c r="B1281" s="2">
        <v>44719</v>
      </c>
      <c r="C1281" t="s">
        <v>3347</v>
      </c>
      <c r="D1281" t="s">
        <v>2307</v>
      </c>
      <c r="E1281">
        <v>7</v>
      </c>
      <c r="F1281" t="str">
        <f>_xlfn.XLOOKUP(orders!C1281,customers!A1281:A3401,customers!B1281:B3401,,0)</f>
        <v>Susan Pistek</v>
      </c>
      <c r="G1281" t="str">
        <v>Consumer</v>
      </c>
      <c r="H1281" t="str">
        <v>Parma</v>
      </c>
      <c r="I1281" t="str">
        <v>Ohio</v>
      </c>
      <c r="J1281" t="str">
        <v>East</v>
      </c>
      <c r="K1281" t="str">
        <f>INDEX(products!$A$1:$G$2122,MATCH(orders!$D1281,products!$A$1:$A$2122,0),MATCH(orders!K$1,products!$A$1:$G$1,0))</f>
        <v>Cha</v>
      </c>
      <c r="L1281" s="3">
        <f>INDEX(products!$A$1:$G$2122,MATCH(orders!$D1281,products!$A$1:$A$2122,0),MATCH(orders!L$1,products!$A$1:$G$1,0))</f>
        <v>300.98</v>
      </c>
      <c r="M1281">
        <f>INDEX(products!$A$1:$G$2122,MATCH(orders!$D1281,products!$A$1:$A$2122,0),MATCH(orders!M$1,products!$A$1:$G$1,0))</f>
        <v>0.2</v>
      </c>
      <c r="N1281" s="3">
        <f t="shared" si="38"/>
        <v>1685.4880000000003</v>
      </c>
      <c r="O1281" t="str">
        <f t="shared" si="39"/>
        <v>Chairs</v>
      </c>
    </row>
    <row r="1282" spans="1:15" x14ac:dyDescent="0.55000000000000004">
      <c r="A1282" t="s">
        <v>3346</v>
      </c>
      <c r="B1282" s="2">
        <v>44054</v>
      </c>
      <c r="C1282" t="s">
        <v>3347</v>
      </c>
      <c r="D1282" t="s">
        <v>29</v>
      </c>
      <c r="E1282">
        <v>9</v>
      </c>
      <c r="F1282" t="str">
        <f>_xlfn.XLOOKUP(orders!C1282,customers!A1282:A3402,customers!B1282:B3402,,0)</f>
        <v>Susan Pistek</v>
      </c>
      <c r="G1282" t="str">
        <v>Consumer</v>
      </c>
      <c r="H1282" t="str">
        <v>Parma</v>
      </c>
      <c r="I1282" t="str">
        <v>Ohio</v>
      </c>
      <c r="J1282" t="str">
        <v>East</v>
      </c>
      <c r="K1282" t="str">
        <f>INDEX(products!$A$1:$G$2122,MATCH(orders!$D1282,products!$A$1:$A$2122,0),MATCH(orders!K$1,products!$A$1:$G$1,0))</f>
        <v>Cha</v>
      </c>
      <c r="L1282" s="3">
        <f>INDEX(products!$A$1:$G$2122,MATCH(orders!$D1282,products!$A$1:$A$2122,0),MATCH(orders!L$1,products!$A$1:$G$1,0))</f>
        <v>243.98000000000002</v>
      </c>
      <c r="M1282">
        <f>INDEX(products!$A$1:$G$2122,MATCH(orders!$D1282,products!$A$1:$A$2122,0),MATCH(orders!M$1,products!$A$1:$G$1,0))</f>
        <v>0</v>
      </c>
      <c r="N1282" s="3">
        <f t="shared" si="38"/>
        <v>2195.8200000000002</v>
      </c>
      <c r="O1282" t="str">
        <f t="shared" si="39"/>
        <v>Chairs</v>
      </c>
    </row>
    <row r="1283" spans="1:15" x14ac:dyDescent="0.55000000000000004">
      <c r="A1283" t="s">
        <v>3346</v>
      </c>
      <c r="B1283" s="2">
        <v>43524</v>
      </c>
      <c r="C1283" t="s">
        <v>3347</v>
      </c>
      <c r="D1283" t="s">
        <v>768</v>
      </c>
      <c r="E1283">
        <v>2</v>
      </c>
      <c r="F1283" t="str">
        <f>_xlfn.XLOOKUP(orders!C1283,customers!A1283:A3403,customers!B1283:B3403,,0)</f>
        <v>Susan Pistek</v>
      </c>
      <c r="G1283" t="str">
        <v>Consumer</v>
      </c>
      <c r="H1283" t="str">
        <v>Parma</v>
      </c>
      <c r="I1283" t="str">
        <v>Ohio</v>
      </c>
      <c r="J1283" t="str">
        <v>East</v>
      </c>
      <c r="K1283" t="str">
        <f>INDEX(products!$A$1:$G$2122,MATCH(orders!$D1283,products!$A$1:$A$2122,0),MATCH(orders!K$1,products!$A$1:$G$1,0))</f>
        <v>Cha</v>
      </c>
      <c r="L1283" s="3">
        <f>INDEX(products!$A$1:$G$2122,MATCH(orders!$D1283,products!$A$1:$A$2122,0),MATCH(orders!L$1,products!$A$1:$G$1,0))</f>
        <v>320.98</v>
      </c>
      <c r="M1283">
        <f>INDEX(products!$A$1:$G$2122,MATCH(orders!$D1283,products!$A$1:$A$2122,0),MATCH(orders!M$1,products!$A$1:$G$1,0))</f>
        <v>0</v>
      </c>
      <c r="N1283" s="3">
        <f t="shared" ref="N1283:N1346" si="40">(L1283*E1283)*(1-M1283)</f>
        <v>641.96</v>
      </c>
      <c r="O1283" t="str">
        <f t="shared" ref="O1283:O1346" si="41">IF(K1283="BkCs","Book Cases",IF(K1283="Cha","Chairs",IF(K1283="Tab","Tables",IF(K1283="Fur","Furnishings"))))</f>
        <v>Chairs</v>
      </c>
    </row>
    <row r="1284" spans="1:15" x14ac:dyDescent="0.55000000000000004">
      <c r="A1284" t="s">
        <v>3349</v>
      </c>
      <c r="B1284" s="2">
        <v>43719</v>
      </c>
      <c r="C1284" t="s">
        <v>3350</v>
      </c>
      <c r="D1284" t="s">
        <v>524</v>
      </c>
      <c r="E1284">
        <v>8</v>
      </c>
      <c r="F1284" t="str">
        <f>_xlfn.XLOOKUP(orders!C1284,customers!A1284:A3404,customers!B1284:B3404,,0)</f>
        <v>Justin Ritter</v>
      </c>
      <c r="G1284" t="str">
        <v>Corporate</v>
      </c>
      <c r="H1284" t="str">
        <v>Springfield</v>
      </c>
      <c r="I1284" t="str">
        <v>Oregon</v>
      </c>
      <c r="J1284" t="str">
        <v>West</v>
      </c>
      <c r="K1284" t="str">
        <f>INDEX(products!$A$1:$G$2122,MATCH(orders!$D1284,products!$A$1:$A$2122,0),MATCH(orders!K$1,products!$A$1:$G$1,0))</f>
        <v>Fur</v>
      </c>
      <c r="L1284" s="3">
        <f>INDEX(products!$A$1:$G$2122,MATCH(orders!$D1284,products!$A$1:$A$2122,0),MATCH(orders!L$1,products!$A$1:$G$1,0))</f>
        <v>63.94</v>
      </c>
      <c r="M1284">
        <f>INDEX(products!$A$1:$G$2122,MATCH(orders!$D1284,products!$A$1:$A$2122,0),MATCH(orders!M$1,products!$A$1:$G$1,0))</f>
        <v>0</v>
      </c>
      <c r="N1284" s="3">
        <f t="shared" si="40"/>
        <v>511.52</v>
      </c>
      <c r="O1284" t="str">
        <f t="shared" si="41"/>
        <v>Furnishings</v>
      </c>
    </row>
    <row r="1285" spans="1:15" x14ac:dyDescent="0.55000000000000004">
      <c r="A1285" t="s">
        <v>3349</v>
      </c>
      <c r="B1285" s="2">
        <v>44294</v>
      </c>
      <c r="C1285" t="s">
        <v>3350</v>
      </c>
      <c r="D1285" t="s">
        <v>429</v>
      </c>
      <c r="E1285">
        <v>2</v>
      </c>
      <c r="F1285" t="str">
        <f>_xlfn.XLOOKUP(orders!C1285,customers!A1285:A3405,customers!B1285:B3405,,0)</f>
        <v>Justin Ritter</v>
      </c>
      <c r="G1285" t="str">
        <v>Corporate</v>
      </c>
      <c r="H1285" t="str">
        <v>Springfield</v>
      </c>
      <c r="I1285" t="str">
        <v>Oregon</v>
      </c>
      <c r="J1285" t="str">
        <v>West</v>
      </c>
      <c r="K1285" t="str">
        <f>INDEX(products!$A$1:$G$2122,MATCH(orders!$D1285,products!$A$1:$A$2122,0),MATCH(orders!K$1,products!$A$1:$G$1,0))</f>
        <v>BkCs</v>
      </c>
      <c r="L1285" s="3">
        <f>INDEX(products!$A$1:$G$2122,MATCH(orders!$D1285,products!$A$1:$A$2122,0),MATCH(orders!L$1,products!$A$1:$G$1,0))</f>
        <v>120.98</v>
      </c>
      <c r="M1285">
        <f>INDEX(products!$A$1:$G$2122,MATCH(orders!$D1285,products!$A$1:$A$2122,0),MATCH(orders!M$1,products!$A$1:$G$1,0))</f>
        <v>0.15</v>
      </c>
      <c r="N1285" s="3">
        <f t="shared" si="40"/>
        <v>205.666</v>
      </c>
      <c r="O1285" t="str">
        <f t="shared" si="41"/>
        <v>Book Cases</v>
      </c>
    </row>
    <row r="1286" spans="1:15" x14ac:dyDescent="0.55000000000000004">
      <c r="A1286" t="s">
        <v>3352</v>
      </c>
      <c r="B1286" s="2">
        <v>44445</v>
      </c>
      <c r="C1286" t="s">
        <v>1820</v>
      </c>
      <c r="D1286" t="s">
        <v>228</v>
      </c>
      <c r="E1286">
        <v>6</v>
      </c>
      <c r="F1286" t="str">
        <f>_xlfn.XLOOKUP(orders!C1286,customers!A1286:A3406,customers!B1286:B3406,,0)</f>
        <v>Erica Hackney</v>
      </c>
      <c r="G1286" t="str">
        <v>Consumer</v>
      </c>
      <c r="H1286" t="str">
        <v>Sacramento</v>
      </c>
      <c r="I1286" t="str">
        <v>California</v>
      </c>
      <c r="J1286" t="str">
        <v>West</v>
      </c>
      <c r="K1286" t="str">
        <f>INDEX(products!$A$1:$G$2122,MATCH(orders!$D1286,products!$A$1:$A$2122,0),MATCH(orders!K$1,products!$A$1:$G$1,0))</f>
        <v>Cha</v>
      </c>
      <c r="L1286" s="3">
        <f>INDEX(products!$A$1:$G$2122,MATCH(orders!$D1286,products!$A$1:$A$2122,0),MATCH(orders!L$1,products!$A$1:$G$1,0))</f>
        <v>60.74</v>
      </c>
      <c r="M1286">
        <f>INDEX(products!$A$1:$G$2122,MATCH(orders!$D1286,products!$A$1:$A$2122,0),MATCH(orders!M$1,products!$A$1:$G$1,0))</f>
        <v>0.2</v>
      </c>
      <c r="N1286" s="3">
        <f t="shared" si="40"/>
        <v>291.55200000000002</v>
      </c>
      <c r="O1286" t="str">
        <f t="shared" si="41"/>
        <v>Chairs</v>
      </c>
    </row>
    <row r="1287" spans="1:15" x14ac:dyDescent="0.55000000000000004">
      <c r="A1287" t="s">
        <v>3353</v>
      </c>
      <c r="B1287" s="2">
        <v>44449</v>
      </c>
      <c r="C1287" t="s">
        <v>3354</v>
      </c>
      <c r="D1287" t="s">
        <v>273</v>
      </c>
      <c r="E1287">
        <v>14</v>
      </c>
      <c r="F1287" t="str">
        <f>_xlfn.XLOOKUP(orders!C1287,customers!A1287:A3407,customers!B1287:B3407,,0)</f>
        <v>Thomas Brumley</v>
      </c>
      <c r="G1287" t="str">
        <v>Home Office</v>
      </c>
      <c r="H1287" t="str">
        <v>New York City</v>
      </c>
      <c r="I1287" t="str">
        <v>New York</v>
      </c>
      <c r="J1287" t="str">
        <v>East</v>
      </c>
      <c r="K1287" t="str">
        <f>INDEX(products!$A$1:$G$2122,MATCH(orders!$D1287,products!$A$1:$A$2122,0),MATCH(orders!K$1,products!$A$1:$G$1,0))</f>
        <v>Cha</v>
      </c>
      <c r="L1287" s="3">
        <f>INDEX(products!$A$1:$G$2122,MATCH(orders!$D1287,products!$A$1:$A$2122,0),MATCH(orders!L$1,products!$A$1:$G$1,0))</f>
        <v>60.89</v>
      </c>
      <c r="M1287">
        <f>INDEX(products!$A$1:$G$2122,MATCH(orders!$D1287,products!$A$1:$A$2122,0),MATCH(orders!M$1,products!$A$1:$G$1,0))</f>
        <v>0.2</v>
      </c>
      <c r="N1287" s="3">
        <f t="shared" si="40"/>
        <v>681.96800000000007</v>
      </c>
      <c r="O1287" t="str">
        <f t="shared" si="41"/>
        <v>Chairs</v>
      </c>
    </row>
    <row r="1288" spans="1:15" x14ac:dyDescent="0.55000000000000004">
      <c r="A1288" t="s">
        <v>3356</v>
      </c>
      <c r="B1288" s="2">
        <v>44703</v>
      </c>
      <c r="C1288" t="s">
        <v>3357</v>
      </c>
      <c r="D1288" t="s">
        <v>2379</v>
      </c>
      <c r="E1288">
        <v>2</v>
      </c>
      <c r="F1288" t="str">
        <f>_xlfn.XLOOKUP(orders!C1288,customers!A1288:A3408,customers!B1288:B3408,,0)</f>
        <v>Anthony O'Donnell</v>
      </c>
      <c r="G1288" t="str">
        <v>Corporate</v>
      </c>
      <c r="H1288" t="str">
        <v>Los Angeles</v>
      </c>
      <c r="I1288" t="str">
        <v>California</v>
      </c>
      <c r="J1288" t="str">
        <v>West</v>
      </c>
      <c r="K1288" t="str">
        <f>INDEX(products!$A$1:$G$2122,MATCH(orders!$D1288,products!$A$1:$A$2122,0),MATCH(orders!K$1,products!$A$1:$G$1,0))</f>
        <v>Tab</v>
      </c>
      <c r="L1288" s="3">
        <f>INDEX(products!$A$1:$G$2122,MATCH(orders!$D1288,products!$A$1:$A$2122,0),MATCH(orders!L$1,products!$A$1:$G$1,0))</f>
        <v>100.80000000000001</v>
      </c>
      <c r="M1288">
        <f>INDEX(products!$A$1:$G$2122,MATCH(orders!$D1288,products!$A$1:$A$2122,0),MATCH(orders!M$1,products!$A$1:$G$1,0))</f>
        <v>0.3</v>
      </c>
      <c r="N1288" s="3">
        <f t="shared" si="40"/>
        <v>141.12</v>
      </c>
      <c r="O1288" t="str">
        <f t="shared" si="41"/>
        <v>Tables</v>
      </c>
    </row>
    <row r="1289" spans="1:15" x14ac:dyDescent="0.55000000000000004">
      <c r="A1289" t="s">
        <v>3359</v>
      </c>
      <c r="B1289" s="2">
        <v>44092</v>
      </c>
      <c r="C1289" t="s">
        <v>840</v>
      </c>
      <c r="D1289" t="s">
        <v>515</v>
      </c>
      <c r="E1289">
        <v>2</v>
      </c>
      <c r="F1289" t="str">
        <f>_xlfn.XLOOKUP(orders!C1289,customers!A1289:A3409,customers!B1289:B3409,,0)</f>
        <v>Guy Armstrong</v>
      </c>
      <c r="G1289" t="str">
        <v>Consumer</v>
      </c>
      <c r="H1289" t="str">
        <v>Lorain</v>
      </c>
      <c r="I1289" t="str">
        <v>Ohio</v>
      </c>
      <c r="J1289" t="str">
        <v>East</v>
      </c>
      <c r="K1289" t="str">
        <f>INDEX(products!$A$1:$G$2122,MATCH(orders!$D1289,products!$A$1:$A$2122,0),MATCH(orders!K$1,products!$A$1:$G$1,0))</f>
        <v>BkCs</v>
      </c>
      <c r="L1289" s="3">
        <f>INDEX(products!$A$1:$G$2122,MATCH(orders!$D1289,products!$A$1:$A$2122,0),MATCH(orders!L$1,products!$A$1:$G$1,0))</f>
        <v>120.97999999999999</v>
      </c>
      <c r="M1289">
        <f>INDEX(products!$A$1:$G$2122,MATCH(orders!$D1289,products!$A$1:$A$2122,0),MATCH(orders!M$1,products!$A$1:$G$1,0))</f>
        <v>0.15</v>
      </c>
      <c r="N1289" s="3">
        <f t="shared" si="40"/>
        <v>205.66599999999997</v>
      </c>
      <c r="O1289" t="str">
        <f t="shared" si="41"/>
        <v>Book Cases</v>
      </c>
    </row>
    <row r="1290" spans="1:15" x14ac:dyDescent="0.55000000000000004">
      <c r="A1290" t="s">
        <v>3360</v>
      </c>
      <c r="B1290" s="2">
        <v>44439</v>
      </c>
      <c r="C1290" t="s">
        <v>2281</v>
      </c>
      <c r="D1290" t="s">
        <v>103</v>
      </c>
      <c r="E1290">
        <v>6</v>
      </c>
      <c r="F1290" t="str">
        <f>_xlfn.XLOOKUP(orders!C1290,customers!A1290:A3410,customers!B1290:B3410,,0)</f>
        <v>Jason Gross</v>
      </c>
      <c r="G1290" t="str">
        <v>Corporate</v>
      </c>
      <c r="H1290" t="str">
        <v>Providence</v>
      </c>
      <c r="I1290" t="str">
        <v>Rhode Island</v>
      </c>
      <c r="J1290" t="str">
        <v>East</v>
      </c>
      <c r="K1290" t="str">
        <f>INDEX(products!$A$1:$G$2122,MATCH(orders!$D1290,products!$A$1:$A$2122,0),MATCH(orders!K$1,products!$A$1:$G$1,0))</f>
        <v>Cha</v>
      </c>
      <c r="L1290" s="3">
        <f>INDEX(products!$A$1:$G$2122,MATCH(orders!$D1290,products!$A$1:$A$2122,0),MATCH(orders!L$1,products!$A$1:$G$1,0))</f>
        <v>70.98</v>
      </c>
      <c r="M1290">
        <f>INDEX(products!$A$1:$G$2122,MATCH(orders!$D1290,products!$A$1:$A$2122,0),MATCH(orders!M$1,products!$A$1:$G$1,0))</f>
        <v>0.1</v>
      </c>
      <c r="N1290" s="3">
        <f t="shared" si="40"/>
        <v>383.29200000000003</v>
      </c>
      <c r="O1290" t="str">
        <f t="shared" si="41"/>
        <v>Chairs</v>
      </c>
    </row>
    <row r="1291" spans="1:15" x14ac:dyDescent="0.55000000000000004">
      <c r="A1291" t="s">
        <v>3361</v>
      </c>
      <c r="B1291" s="2">
        <v>44582</v>
      </c>
      <c r="C1291" t="s">
        <v>1462</v>
      </c>
      <c r="D1291" t="s">
        <v>2452</v>
      </c>
      <c r="E1291">
        <v>5</v>
      </c>
      <c r="F1291" t="str">
        <f>_xlfn.XLOOKUP(orders!C1291,customers!A1291:A3411,customers!B1291:B3411,,0)</f>
        <v>Raymond Messe</v>
      </c>
      <c r="G1291" t="str">
        <v>Consumer</v>
      </c>
      <c r="H1291" t="str">
        <v>San Jose</v>
      </c>
      <c r="I1291" t="str">
        <v>California</v>
      </c>
      <c r="J1291" t="str">
        <v>West</v>
      </c>
      <c r="K1291" t="str">
        <f>INDEX(products!$A$1:$G$2122,MATCH(orders!$D1291,products!$A$1:$A$2122,0),MATCH(orders!K$1,products!$A$1:$G$1,0))</f>
        <v>BkCs</v>
      </c>
      <c r="L1291" s="3">
        <f>INDEX(products!$A$1:$G$2122,MATCH(orders!$D1291,products!$A$1:$A$2122,0),MATCH(orders!L$1,products!$A$1:$G$1,0))</f>
        <v>70.98</v>
      </c>
      <c r="M1291">
        <f>INDEX(products!$A$1:$G$2122,MATCH(orders!$D1291,products!$A$1:$A$2122,0),MATCH(orders!M$1,products!$A$1:$G$1,0))</f>
        <v>0.32</v>
      </c>
      <c r="N1291" s="3">
        <f t="shared" si="40"/>
        <v>241.33199999999999</v>
      </c>
      <c r="O1291" t="str">
        <f t="shared" si="41"/>
        <v>Book Cases</v>
      </c>
    </row>
    <row r="1292" spans="1:15" x14ac:dyDescent="0.55000000000000004">
      <c r="A1292" t="s">
        <v>3362</v>
      </c>
      <c r="B1292" s="2">
        <v>44722</v>
      </c>
      <c r="C1292" t="s">
        <v>3363</v>
      </c>
      <c r="D1292" t="s">
        <v>2595</v>
      </c>
      <c r="E1292">
        <v>10</v>
      </c>
      <c r="F1292" t="str">
        <f>_xlfn.XLOOKUP(orders!C1292,customers!A1292:A3412,customers!B1292:B3412,,0)</f>
        <v>Eileen Kiefer</v>
      </c>
      <c r="G1292" t="str">
        <v>Home Office</v>
      </c>
      <c r="H1292" t="str">
        <v>San Francisco</v>
      </c>
      <c r="I1292" t="str">
        <v>California</v>
      </c>
      <c r="J1292" t="str">
        <v>West</v>
      </c>
      <c r="K1292" t="str">
        <f>INDEX(products!$A$1:$G$2122,MATCH(orders!$D1292,products!$A$1:$A$2122,0),MATCH(orders!K$1,products!$A$1:$G$1,0))</f>
        <v>BkCs</v>
      </c>
      <c r="L1292" s="3">
        <f>INDEX(products!$A$1:$G$2122,MATCH(orders!$D1292,products!$A$1:$A$2122,0),MATCH(orders!L$1,products!$A$1:$G$1,0))</f>
        <v>140.97999999999999</v>
      </c>
      <c r="M1292">
        <f>INDEX(products!$A$1:$G$2122,MATCH(orders!$D1292,products!$A$1:$A$2122,0),MATCH(orders!M$1,products!$A$1:$G$1,0))</f>
        <v>0.5</v>
      </c>
      <c r="N1292" s="3">
        <f t="shared" si="40"/>
        <v>704.9</v>
      </c>
      <c r="O1292" t="str">
        <f t="shared" si="41"/>
        <v>Book Cases</v>
      </c>
    </row>
    <row r="1293" spans="1:15" x14ac:dyDescent="0.55000000000000004">
      <c r="A1293" t="s">
        <v>3365</v>
      </c>
      <c r="B1293" s="2">
        <v>43582</v>
      </c>
      <c r="C1293" t="s">
        <v>162</v>
      </c>
      <c r="D1293" t="s">
        <v>2028</v>
      </c>
      <c r="E1293">
        <v>2</v>
      </c>
      <c r="F1293" t="str">
        <f>_xlfn.XLOOKUP(orders!C1293,customers!A1293:A3413,customers!B1293:B3413,,0)</f>
        <v>Cynthia Voltz</v>
      </c>
      <c r="G1293" t="str">
        <v>Corporate</v>
      </c>
      <c r="H1293" t="str">
        <v>New York City</v>
      </c>
      <c r="I1293" t="str">
        <v>New York</v>
      </c>
      <c r="J1293" t="str">
        <v>East</v>
      </c>
      <c r="K1293" t="str">
        <f>INDEX(products!$A$1:$G$2122,MATCH(orders!$D1293,products!$A$1:$A$2122,0),MATCH(orders!K$1,products!$A$1:$G$1,0))</f>
        <v>Fur</v>
      </c>
      <c r="L1293" s="3">
        <f>INDEX(products!$A$1:$G$2122,MATCH(orders!$D1293,products!$A$1:$A$2122,0),MATCH(orders!L$1,products!$A$1:$G$1,0))</f>
        <v>32.480000000000004</v>
      </c>
      <c r="M1293">
        <f>INDEX(products!$A$1:$G$2122,MATCH(orders!$D1293,products!$A$1:$A$2122,0),MATCH(orders!M$1,products!$A$1:$G$1,0))</f>
        <v>0</v>
      </c>
      <c r="N1293" s="3">
        <f t="shared" si="40"/>
        <v>64.960000000000008</v>
      </c>
      <c r="O1293" t="str">
        <f t="shared" si="41"/>
        <v>Furnishings</v>
      </c>
    </row>
    <row r="1294" spans="1:15" x14ac:dyDescent="0.55000000000000004">
      <c r="A1294" t="s">
        <v>3365</v>
      </c>
      <c r="B1294" s="2">
        <v>43582</v>
      </c>
      <c r="C1294" t="s">
        <v>162</v>
      </c>
      <c r="D1294" t="s">
        <v>1962</v>
      </c>
      <c r="E1294">
        <v>3</v>
      </c>
      <c r="F1294" t="str">
        <f>_xlfn.XLOOKUP(orders!C1294,customers!A1294:A3414,customers!B1294:B3414,,0)</f>
        <v>Cynthia Voltz</v>
      </c>
      <c r="G1294" t="str">
        <v>Corporate</v>
      </c>
      <c r="H1294" t="str">
        <v>New York City</v>
      </c>
      <c r="I1294" t="str">
        <v>New York</v>
      </c>
      <c r="J1294" t="str">
        <v>East</v>
      </c>
      <c r="K1294" t="str">
        <f>INDEX(products!$A$1:$G$2122,MATCH(orders!$D1294,products!$A$1:$A$2122,0),MATCH(orders!K$1,products!$A$1:$G$1,0))</f>
        <v>Fur</v>
      </c>
      <c r="L1294" s="3">
        <f>INDEX(products!$A$1:$G$2122,MATCH(orders!$D1294,products!$A$1:$A$2122,0),MATCH(orders!L$1,products!$A$1:$G$1,0))</f>
        <v>17.669999999999998</v>
      </c>
      <c r="M1294">
        <f>INDEX(products!$A$1:$G$2122,MATCH(orders!$D1294,products!$A$1:$A$2122,0),MATCH(orders!M$1,products!$A$1:$G$1,0))</f>
        <v>0.6</v>
      </c>
      <c r="N1294" s="3">
        <f t="shared" si="40"/>
        <v>21.203999999999997</v>
      </c>
      <c r="O1294" t="str">
        <f t="shared" si="41"/>
        <v>Furnishings</v>
      </c>
    </row>
    <row r="1295" spans="1:15" x14ac:dyDescent="0.55000000000000004">
      <c r="A1295" t="s">
        <v>3366</v>
      </c>
      <c r="B1295" s="2">
        <v>43582</v>
      </c>
      <c r="C1295" t="s">
        <v>542</v>
      </c>
      <c r="D1295" t="s">
        <v>1334</v>
      </c>
      <c r="E1295">
        <v>3</v>
      </c>
      <c r="F1295" t="str">
        <f>_xlfn.XLOOKUP(orders!C1295,customers!A1295:A3415,customers!B1295:B3415,,0)</f>
        <v>Matt Connell</v>
      </c>
      <c r="G1295" t="str">
        <v>Corporate</v>
      </c>
      <c r="H1295" t="str">
        <v>Detroit</v>
      </c>
      <c r="I1295" t="str">
        <v>Michigan</v>
      </c>
      <c r="J1295" t="str">
        <v>Central</v>
      </c>
      <c r="K1295" t="str">
        <f>INDEX(products!$A$1:$G$2122,MATCH(orders!$D1295,products!$A$1:$A$2122,0),MATCH(orders!K$1,products!$A$1:$G$1,0))</f>
        <v>Fur</v>
      </c>
      <c r="L1295" s="3">
        <f>INDEX(products!$A$1:$G$2122,MATCH(orders!$D1295,products!$A$1:$A$2122,0),MATCH(orders!L$1,products!$A$1:$G$1,0))</f>
        <v>2.08</v>
      </c>
      <c r="M1295">
        <f>INDEX(products!$A$1:$G$2122,MATCH(orders!$D1295,products!$A$1:$A$2122,0),MATCH(orders!M$1,products!$A$1:$G$1,0))</f>
        <v>0.2</v>
      </c>
      <c r="N1295" s="3">
        <f t="shared" si="40"/>
        <v>4.9920000000000009</v>
      </c>
      <c r="O1295" t="str">
        <f t="shared" si="41"/>
        <v>Furnishings</v>
      </c>
    </row>
    <row r="1296" spans="1:15" x14ac:dyDescent="0.55000000000000004">
      <c r="A1296" t="s">
        <v>3366</v>
      </c>
      <c r="B1296" s="2">
        <v>43582</v>
      </c>
      <c r="C1296" t="s">
        <v>542</v>
      </c>
      <c r="D1296" t="s">
        <v>2862</v>
      </c>
      <c r="E1296">
        <v>3</v>
      </c>
      <c r="F1296" t="str">
        <f>_xlfn.XLOOKUP(orders!C1296,customers!A1296:A3416,customers!B1296:B3416,,0)</f>
        <v>Matt Connell</v>
      </c>
      <c r="G1296" t="str">
        <v>Corporate</v>
      </c>
      <c r="H1296" t="str">
        <v>Detroit</v>
      </c>
      <c r="I1296" t="str">
        <v>Michigan</v>
      </c>
      <c r="J1296" t="str">
        <v>Central</v>
      </c>
      <c r="K1296" t="str">
        <f>INDEX(products!$A$1:$G$2122,MATCH(orders!$D1296,products!$A$1:$A$2122,0),MATCH(orders!K$1,products!$A$1:$G$1,0))</f>
        <v>Fur</v>
      </c>
      <c r="L1296" s="3">
        <f>INDEX(products!$A$1:$G$2122,MATCH(orders!$D1296,products!$A$1:$A$2122,0),MATCH(orders!L$1,products!$A$1:$G$1,0))</f>
        <v>8.34</v>
      </c>
      <c r="M1296">
        <f>INDEX(products!$A$1:$G$2122,MATCH(orders!$D1296,products!$A$1:$A$2122,0),MATCH(orders!M$1,products!$A$1:$G$1,0))</f>
        <v>0</v>
      </c>
      <c r="N1296" s="3">
        <f t="shared" si="40"/>
        <v>25.02</v>
      </c>
      <c r="O1296" t="str">
        <f t="shared" si="41"/>
        <v>Furnishings</v>
      </c>
    </row>
    <row r="1297" spans="1:15" x14ac:dyDescent="0.55000000000000004">
      <c r="A1297" t="s">
        <v>3367</v>
      </c>
      <c r="B1297" s="2">
        <v>44598</v>
      </c>
      <c r="C1297" t="s">
        <v>2196</v>
      </c>
      <c r="D1297" t="s">
        <v>954</v>
      </c>
      <c r="E1297">
        <v>4</v>
      </c>
      <c r="F1297" t="str">
        <f>_xlfn.XLOOKUP(orders!C1297,customers!A1297:A3417,customers!B1297:B3417,,0)</f>
        <v>Giulietta Baptist</v>
      </c>
      <c r="G1297" t="str">
        <v>Consumer</v>
      </c>
      <c r="H1297" t="str">
        <v>Philadelphia</v>
      </c>
      <c r="I1297" t="str">
        <v>Pennsylvania</v>
      </c>
      <c r="J1297" t="str">
        <v>East</v>
      </c>
      <c r="K1297" t="str">
        <f>INDEX(products!$A$1:$G$2122,MATCH(orders!$D1297,products!$A$1:$A$2122,0),MATCH(orders!K$1,products!$A$1:$G$1,0))</f>
        <v>Cha</v>
      </c>
      <c r="L1297" s="3">
        <f>INDEX(products!$A$1:$G$2122,MATCH(orders!$D1297,products!$A$1:$A$2122,0),MATCH(orders!L$1,products!$A$1:$G$1,0))</f>
        <v>422.51</v>
      </c>
      <c r="M1297">
        <f>INDEX(products!$A$1:$G$2122,MATCH(orders!$D1297,products!$A$1:$A$2122,0),MATCH(orders!M$1,products!$A$1:$G$1,0))</f>
        <v>0</v>
      </c>
      <c r="N1297" s="3">
        <f t="shared" si="40"/>
        <v>1690.04</v>
      </c>
      <c r="O1297" t="str">
        <f t="shared" si="41"/>
        <v>Chairs</v>
      </c>
    </row>
    <row r="1298" spans="1:15" x14ac:dyDescent="0.55000000000000004">
      <c r="A1298" t="s">
        <v>3368</v>
      </c>
      <c r="B1298" s="2">
        <v>44591</v>
      </c>
      <c r="C1298" t="s">
        <v>3369</v>
      </c>
      <c r="D1298" t="s">
        <v>87</v>
      </c>
      <c r="E1298">
        <v>5</v>
      </c>
      <c r="F1298" t="str">
        <f>_xlfn.XLOOKUP(orders!C1298,customers!A1298:A3418,customers!B1298:B3418,,0)</f>
        <v>Deborah Brumfield</v>
      </c>
      <c r="G1298" t="str">
        <v>Home Office</v>
      </c>
      <c r="H1298" t="str">
        <v>Portland</v>
      </c>
      <c r="I1298" t="str">
        <v>Oregon</v>
      </c>
      <c r="J1298" t="str">
        <v>West</v>
      </c>
      <c r="K1298" t="str">
        <f>INDEX(products!$A$1:$G$2122,MATCH(orders!$D1298,products!$A$1:$A$2122,0),MATCH(orders!K$1,products!$A$1:$G$1,0))</f>
        <v>Cha</v>
      </c>
      <c r="L1298" s="3">
        <f>INDEX(products!$A$1:$G$2122,MATCH(orders!$D1298,products!$A$1:$A$2122,0),MATCH(orders!L$1,products!$A$1:$G$1,0))</f>
        <v>100.98</v>
      </c>
      <c r="M1298">
        <f>INDEX(products!$A$1:$G$2122,MATCH(orders!$D1298,products!$A$1:$A$2122,0),MATCH(orders!M$1,products!$A$1:$G$1,0))</f>
        <v>0.3</v>
      </c>
      <c r="N1298" s="3">
        <f t="shared" si="40"/>
        <v>353.43</v>
      </c>
      <c r="O1298" t="str">
        <f t="shared" si="41"/>
        <v>Chairs</v>
      </c>
    </row>
    <row r="1299" spans="1:15" x14ac:dyDescent="0.55000000000000004">
      <c r="A1299" t="s">
        <v>3372</v>
      </c>
      <c r="B1299" s="2">
        <v>44158</v>
      </c>
      <c r="C1299" t="s">
        <v>1304</v>
      </c>
      <c r="D1299" t="s">
        <v>3130</v>
      </c>
      <c r="E1299">
        <v>9</v>
      </c>
      <c r="F1299" t="str">
        <f>_xlfn.XLOOKUP(orders!C1299,customers!A1299:A3419,customers!B1299:B3419,,0)</f>
        <v>Jessica Myrick</v>
      </c>
      <c r="G1299" t="str">
        <v>Consumer</v>
      </c>
      <c r="H1299" t="str">
        <v>Los Angeles</v>
      </c>
      <c r="I1299" t="str">
        <v>California</v>
      </c>
      <c r="J1299" t="str">
        <v>West</v>
      </c>
      <c r="K1299" t="str">
        <f>INDEX(products!$A$1:$G$2122,MATCH(orders!$D1299,products!$A$1:$A$2122,0),MATCH(orders!K$1,products!$A$1:$G$1,0))</f>
        <v>Fur</v>
      </c>
      <c r="L1299" s="3">
        <f>INDEX(products!$A$1:$G$2122,MATCH(orders!$D1299,products!$A$1:$A$2122,0),MATCH(orders!L$1,products!$A$1:$G$1,0))</f>
        <v>88.839999999999989</v>
      </c>
      <c r="M1299">
        <f>INDEX(products!$A$1:$G$2122,MATCH(orders!$D1299,products!$A$1:$A$2122,0),MATCH(orders!M$1,products!$A$1:$G$1,0))</f>
        <v>0.2</v>
      </c>
      <c r="N1299" s="3">
        <f t="shared" si="40"/>
        <v>639.64800000000002</v>
      </c>
      <c r="O1299" t="str">
        <f t="shared" si="41"/>
        <v>Furnishings</v>
      </c>
    </row>
    <row r="1300" spans="1:15" x14ac:dyDescent="0.55000000000000004">
      <c r="A1300" t="s">
        <v>3373</v>
      </c>
      <c r="B1300" s="2">
        <v>44664</v>
      </c>
      <c r="C1300" t="s">
        <v>464</v>
      </c>
      <c r="D1300" t="s">
        <v>1114</v>
      </c>
      <c r="E1300">
        <v>5</v>
      </c>
      <c r="F1300" t="str">
        <f>_xlfn.XLOOKUP(orders!C1300,customers!A1300:A3420,customers!B1300:B3420,,0)</f>
        <v>Pete Kriz</v>
      </c>
      <c r="G1300" t="str">
        <v>Consumer</v>
      </c>
      <c r="H1300" t="str">
        <v>Detroit</v>
      </c>
      <c r="I1300" t="str">
        <v>Michigan</v>
      </c>
      <c r="J1300" t="str">
        <v>Central</v>
      </c>
      <c r="K1300" t="str">
        <f>INDEX(products!$A$1:$G$2122,MATCH(orders!$D1300,products!$A$1:$A$2122,0),MATCH(orders!K$1,products!$A$1:$G$1,0))</f>
        <v>Cha</v>
      </c>
      <c r="L1300" s="3">
        <f>INDEX(products!$A$1:$G$2122,MATCH(orders!$D1300,products!$A$1:$A$2122,0),MATCH(orders!L$1,products!$A$1:$G$1,0))</f>
        <v>140.98000000000002</v>
      </c>
      <c r="M1300">
        <f>INDEX(products!$A$1:$G$2122,MATCH(orders!$D1300,products!$A$1:$A$2122,0),MATCH(orders!M$1,products!$A$1:$G$1,0))</f>
        <v>0.1</v>
      </c>
      <c r="N1300" s="3">
        <f t="shared" si="40"/>
        <v>634.41000000000008</v>
      </c>
      <c r="O1300" t="str">
        <f t="shared" si="41"/>
        <v>Chairs</v>
      </c>
    </row>
    <row r="1301" spans="1:15" x14ac:dyDescent="0.55000000000000004">
      <c r="A1301" t="s">
        <v>3374</v>
      </c>
      <c r="B1301" s="2">
        <v>44203</v>
      </c>
      <c r="C1301" t="s">
        <v>2855</v>
      </c>
      <c r="D1301" t="s">
        <v>932</v>
      </c>
      <c r="E1301">
        <v>2</v>
      </c>
      <c r="F1301" t="str">
        <f>_xlfn.XLOOKUP(orders!C1301,customers!A1301:A3421,customers!B1301:B3421,,0)</f>
        <v>Matthew Grinstein</v>
      </c>
      <c r="G1301" t="str">
        <v>Home Office</v>
      </c>
      <c r="H1301" t="str">
        <v>Jackson</v>
      </c>
      <c r="I1301" t="str">
        <v>Michigan</v>
      </c>
      <c r="J1301" t="str">
        <v>Central</v>
      </c>
      <c r="K1301" t="str">
        <f>INDEX(products!$A$1:$G$2122,MATCH(orders!$D1301,products!$A$1:$A$2122,0),MATCH(orders!K$1,products!$A$1:$G$1,0))</f>
        <v>Fur</v>
      </c>
      <c r="L1301" s="3">
        <f>INDEX(products!$A$1:$G$2122,MATCH(orders!$D1301,products!$A$1:$A$2122,0),MATCH(orders!L$1,products!$A$1:$G$1,0))</f>
        <v>4.82</v>
      </c>
      <c r="M1301">
        <f>INDEX(products!$A$1:$G$2122,MATCH(orders!$D1301,products!$A$1:$A$2122,0),MATCH(orders!M$1,products!$A$1:$G$1,0))</f>
        <v>0</v>
      </c>
      <c r="N1301" s="3">
        <f t="shared" si="40"/>
        <v>9.64</v>
      </c>
      <c r="O1301" t="str">
        <f t="shared" si="41"/>
        <v>Furnishings</v>
      </c>
    </row>
    <row r="1302" spans="1:15" x14ac:dyDescent="0.55000000000000004">
      <c r="A1302" t="s">
        <v>3375</v>
      </c>
      <c r="B1302" s="2">
        <v>43865</v>
      </c>
      <c r="C1302" t="s">
        <v>3376</v>
      </c>
      <c r="D1302" t="s">
        <v>468</v>
      </c>
      <c r="E1302">
        <v>1</v>
      </c>
      <c r="F1302" t="str">
        <f>_xlfn.XLOOKUP(orders!C1302,customers!A1302:A3422,customers!B1302:B3422,,0)</f>
        <v>Chuck Magee</v>
      </c>
      <c r="G1302" t="str">
        <v>Consumer</v>
      </c>
      <c r="H1302" t="str">
        <v>Houston</v>
      </c>
      <c r="I1302" t="str">
        <v>Texas</v>
      </c>
      <c r="J1302" t="str">
        <v>Central</v>
      </c>
      <c r="K1302" t="str">
        <f>INDEX(products!$A$1:$G$2122,MATCH(orders!$D1302,products!$A$1:$A$2122,0),MATCH(orders!K$1,products!$A$1:$G$1,0))</f>
        <v>Cha</v>
      </c>
      <c r="L1302" s="3">
        <f>INDEX(products!$A$1:$G$2122,MATCH(orders!$D1302,products!$A$1:$A$2122,0),MATCH(orders!L$1,products!$A$1:$G$1,0))</f>
        <v>80.98</v>
      </c>
      <c r="M1302">
        <f>INDEX(products!$A$1:$G$2122,MATCH(orders!$D1302,products!$A$1:$A$2122,0),MATCH(orders!M$1,products!$A$1:$G$1,0))</f>
        <v>0</v>
      </c>
      <c r="N1302" s="3">
        <f t="shared" si="40"/>
        <v>80.98</v>
      </c>
      <c r="O1302" t="str">
        <f t="shared" si="41"/>
        <v>Chairs</v>
      </c>
    </row>
    <row r="1303" spans="1:15" x14ac:dyDescent="0.55000000000000004">
      <c r="A1303" t="s">
        <v>3378</v>
      </c>
      <c r="B1303" s="2">
        <v>43724</v>
      </c>
      <c r="C1303" t="s">
        <v>3379</v>
      </c>
      <c r="D1303" t="s">
        <v>603</v>
      </c>
      <c r="E1303">
        <v>3</v>
      </c>
      <c r="F1303" t="str">
        <f>_xlfn.XLOOKUP(orders!C1303,customers!A1303:A3423,customers!B1303:B3423,,0)</f>
        <v>Yana Sorensen</v>
      </c>
      <c r="G1303" t="str">
        <v>Corporate</v>
      </c>
      <c r="H1303" t="str">
        <v>Seattle</v>
      </c>
      <c r="I1303" t="str">
        <v>Washington</v>
      </c>
      <c r="J1303" t="str">
        <v>West</v>
      </c>
      <c r="K1303" t="str">
        <f>INDEX(products!$A$1:$G$2122,MATCH(orders!$D1303,products!$A$1:$A$2122,0),MATCH(orders!K$1,products!$A$1:$G$1,0))</f>
        <v>Fur</v>
      </c>
      <c r="L1303" s="3">
        <f>INDEX(products!$A$1:$G$2122,MATCH(orders!$D1303,products!$A$1:$A$2122,0),MATCH(orders!L$1,products!$A$1:$G$1,0))</f>
        <v>21.98</v>
      </c>
      <c r="M1303">
        <f>INDEX(products!$A$1:$G$2122,MATCH(orders!$D1303,products!$A$1:$A$2122,0),MATCH(orders!M$1,products!$A$1:$G$1,0))</f>
        <v>0.6</v>
      </c>
      <c r="N1303" s="3">
        <f t="shared" si="40"/>
        <v>26.376000000000001</v>
      </c>
      <c r="O1303" t="str">
        <f t="shared" si="41"/>
        <v>Furnishings</v>
      </c>
    </row>
    <row r="1304" spans="1:15" x14ac:dyDescent="0.55000000000000004">
      <c r="A1304" t="s">
        <v>3381</v>
      </c>
      <c r="B1304" s="2">
        <v>43491</v>
      </c>
      <c r="C1304" t="s">
        <v>2385</v>
      </c>
      <c r="D1304" t="s">
        <v>259</v>
      </c>
      <c r="E1304">
        <v>3</v>
      </c>
      <c r="F1304" t="str">
        <f>_xlfn.XLOOKUP(orders!C1304,customers!A1304:A3424,customers!B1304:B3424,,0)</f>
        <v>Mark Cousins</v>
      </c>
      <c r="G1304" t="str">
        <v>Corporate</v>
      </c>
      <c r="H1304" t="str">
        <v>Houston</v>
      </c>
      <c r="I1304" t="str">
        <v>Texas</v>
      </c>
      <c r="J1304" t="str">
        <v>Central</v>
      </c>
      <c r="K1304" t="str">
        <f>INDEX(products!$A$1:$G$2122,MATCH(orders!$D1304,products!$A$1:$A$2122,0),MATCH(orders!K$1,products!$A$1:$G$1,0))</f>
        <v>Fur</v>
      </c>
      <c r="L1304" s="3">
        <f>INDEX(products!$A$1:$G$2122,MATCH(orders!$D1304,products!$A$1:$A$2122,0),MATCH(orders!L$1,products!$A$1:$G$1,0))</f>
        <v>22.72</v>
      </c>
      <c r="M1304">
        <f>INDEX(products!$A$1:$G$2122,MATCH(orders!$D1304,products!$A$1:$A$2122,0),MATCH(orders!M$1,products!$A$1:$G$1,0))</f>
        <v>0.2</v>
      </c>
      <c r="N1304" s="3">
        <f t="shared" si="40"/>
        <v>54.527999999999999</v>
      </c>
      <c r="O1304" t="str">
        <f t="shared" si="41"/>
        <v>Furnishings</v>
      </c>
    </row>
    <row r="1305" spans="1:15" x14ac:dyDescent="0.55000000000000004">
      <c r="A1305" t="s">
        <v>3382</v>
      </c>
      <c r="B1305" s="2">
        <v>44246</v>
      </c>
      <c r="C1305" t="s">
        <v>561</v>
      </c>
      <c r="D1305" t="s">
        <v>259</v>
      </c>
      <c r="E1305">
        <v>4</v>
      </c>
      <c r="F1305" t="str">
        <f>_xlfn.XLOOKUP(orders!C1305,customers!A1305:A3425,customers!B1305:B3425,,0)</f>
        <v>Darren Koutras</v>
      </c>
      <c r="G1305" t="str">
        <v>Consumer</v>
      </c>
      <c r="H1305" t="str">
        <v>Henderson</v>
      </c>
      <c r="I1305" t="str">
        <v>Kentucky</v>
      </c>
      <c r="J1305" t="str">
        <v>South</v>
      </c>
      <c r="K1305" t="str">
        <f>INDEX(products!$A$1:$G$2122,MATCH(orders!$D1305,products!$A$1:$A$2122,0),MATCH(orders!K$1,products!$A$1:$G$1,0))</f>
        <v>Fur</v>
      </c>
      <c r="L1305" s="3">
        <f>INDEX(products!$A$1:$G$2122,MATCH(orders!$D1305,products!$A$1:$A$2122,0),MATCH(orders!L$1,products!$A$1:$G$1,0))</f>
        <v>22.72</v>
      </c>
      <c r="M1305">
        <f>INDEX(products!$A$1:$G$2122,MATCH(orders!$D1305,products!$A$1:$A$2122,0),MATCH(orders!M$1,products!$A$1:$G$1,0))</f>
        <v>0.2</v>
      </c>
      <c r="N1305" s="3">
        <f t="shared" si="40"/>
        <v>72.703999999999994</v>
      </c>
      <c r="O1305" t="str">
        <f t="shared" si="41"/>
        <v>Furnishings</v>
      </c>
    </row>
    <row r="1306" spans="1:15" x14ac:dyDescent="0.55000000000000004">
      <c r="A1306" t="s">
        <v>3384</v>
      </c>
      <c r="B1306" s="2">
        <v>44642</v>
      </c>
      <c r="C1306" t="s">
        <v>2846</v>
      </c>
      <c r="D1306" t="s">
        <v>2283</v>
      </c>
      <c r="E1306">
        <v>1</v>
      </c>
      <c r="F1306" t="str">
        <f>_xlfn.XLOOKUP(orders!C1306,customers!A1306:A3426,customers!B1306:B3426,,0)</f>
        <v>Jeremy Farry</v>
      </c>
      <c r="G1306" t="str">
        <v>Consumer</v>
      </c>
      <c r="H1306" t="str">
        <v>San Francisco</v>
      </c>
      <c r="I1306" t="str">
        <v>California</v>
      </c>
      <c r="J1306" t="str">
        <v>West</v>
      </c>
      <c r="K1306" t="str">
        <f>INDEX(products!$A$1:$G$2122,MATCH(orders!$D1306,products!$A$1:$A$2122,0),MATCH(orders!K$1,products!$A$1:$G$1,0))</f>
        <v>BkCs</v>
      </c>
      <c r="L1306" s="3">
        <f>INDEX(products!$A$1:$G$2122,MATCH(orders!$D1306,products!$A$1:$A$2122,0),MATCH(orders!L$1,products!$A$1:$G$1,0))</f>
        <v>220.98</v>
      </c>
      <c r="M1306">
        <f>INDEX(products!$A$1:$G$2122,MATCH(orders!$D1306,products!$A$1:$A$2122,0),MATCH(orders!M$1,products!$A$1:$G$1,0))</f>
        <v>0</v>
      </c>
      <c r="N1306" s="3">
        <f t="shared" si="40"/>
        <v>220.98</v>
      </c>
      <c r="O1306" t="str">
        <f t="shared" si="41"/>
        <v>Book Cases</v>
      </c>
    </row>
    <row r="1307" spans="1:15" x14ac:dyDescent="0.55000000000000004">
      <c r="A1307" t="s">
        <v>3384</v>
      </c>
      <c r="B1307" s="2">
        <v>43649</v>
      </c>
      <c r="C1307" t="s">
        <v>2846</v>
      </c>
      <c r="D1307" t="s">
        <v>2153</v>
      </c>
      <c r="E1307">
        <v>4</v>
      </c>
      <c r="F1307" t="str">
        <f>_xlfn.XLOOKUP(orders!C1307,customers!A1307:A3427,customers!B1307:B3427,,0)</f>
        <v>Jeremy Farry</v>
      </c>
      <c r="G1307" t="str">
        <v>Consumer</v>
      </c>
      <c r="H1307" t="str">
        <v>San Francisco</v>
      </c>
      <c r="I1307" t="str">
        <v>California</v>
      </c>
      <c r="J1307" t="str">
        <v>West</v>
      </c>
      <c r="K1307" t="str">
        <f>INDEX(products!$A$1:$G$2122,MATCH(orders!$D1307,products!$A$1:$A$2122,0),MATCH(orders!K$1,products!$A$1:$G$1,0))</f>
        <v>Cha</v>
      </c>
      <c r="L1307" s="3">
        <f>INDEX(products!$A$1:$G$2122,MATCH(orders!$D1307,products!$A$1:$A$2122,0),MATCH(orders!L$1,products!$A$1:$G$1,0))</f>
        <v>90.99</v>
      </c>
      <c r="M1307">
        <f>INDEX(products!$A$1:$G$2122,MATCH(orders!$D1307,products!$A$1:$A$2122,0),MATCH(orders!M$1,products!$A$1:$G$1,0))</f>
        <v>0</v>
      </c>
      <c r="N1307" s="3">
        <f t="shared" si="40"/>
        <v>363.96</v>
      </c>
      <c r="O1307" t="str">
        <f t="shared" si="41"/>
        <v>Chairs</v>
      </c>
    </row>
    <row r="1308" spans="1:15" x14ac:dyDescent="0.55000000000000004">
      <c r="A1308" t="s">
        <v>3385</v>
      </c>
      <c r="B1308" s="2">
        <v>43729</v>
      </c>
      <c r="C1308" t="s">
        <v>3386</v>
      </c>
      <c r="D1308" t="s">
        <v>794</v>
      </c>
      <c r="E1308">
        <v>2</v>
      </c>
      <c r="F1308" t="str">
        <f>_xlfn.XLOOKUP(orders!C1308,customers!A1308:A3428,customers!B1308:B3428,,0)</f>
        <v>Jennifer Ferguson</v>
      </c>
      <c r="G1308" t="str">
        <v>Consumer</v>
      </c>
      <c r="H1308" t="str">
        <v>Seattle</v>
      </c>
      <c r="I1308" t="str">
        <v>Washington</v>
      </c>
      <c r="J1308" t="str">
        <v>West</v>
      </c>
      <c r="K1308" t="str">
        <f>INDEX(products!$A$1:$G$2122,MATCH(orders!$D1308,products!$A$1:$A$2122,0),MATCH(orders!K$1,products!$A$1:$G$1,0))</f>
        <v>Cha</v>
      </c>
      <c r="L1308" s="3">
        <f>INDEX(products!$A$1:$G$2122,MATCH(orders!$D1308,products!$A$1:$A$2122,0),MATCH(orders!L$1,products!$A$1:$G$1,0))</f>
        <v>110.98</v>
      </c>
      <c r="M1308">
        <f>INDEX(products!$A$1:$G$2122,MATCH(orders!$D1308,products!$A$1:$A$2122,0),MATCH(orders!M$1,products!$A$1:$G$1,0))</f>
        <v>0</v>
      </c>
      <c r="N1308" s="3">
        <f t="shared" si="40"/>
        <v>221.96</v>
      </c>
      <c r="O1308" t="str">
        <f t="shared" si="41"/>
        <v>Chairs</v>
      </c>
    </row>
    <row r="1309" spans="1:15" x14ac:dyDescent="0.55000000000000004">
      <c r="A1309" t="s">
        <v>3388</v>
      </c>
      <c r="B1309" s="2">
        <v>43703</v>
      </c>
      <c r="C1309" t="s">
        <v>2881</v>
      </c>
      <c r="D1309" t="s">
        <v>1757</v>
      </c>
      <c r="E1309">
        <v>3</v>
      </c>
      <c r="F1309" t="str">
        <f>_xlfn.XLOOKUP(orders!C1309,customers!A1309:A3429,customers!B1309:B3429,,0)</f>
        <v>Helen Abelman</v>
      </c>
      <c r="G1309" t="str">
        <v>Consumer</v>
      </c>
      <c r="H1309" t="str">
        <v>Fort Collins</v>
      </c>
      <c r="I1309" t="str">
        <v>Colorado</v>
      </c>
      <c r="J1309" t="str">
        <v>West</v>
      </c>
      <c r="K1309" t="str">
        <f>INDEX(products!$A$1:$G$2122,MATCH(orders!$D1309,products!$A$1:$A$2122,0),MATCH(orders!K$1,products!$A$1:$G$1,0))</f>
        <v>Fur</v>
      </c>
      <c r="L1309" s="3">
        <f>INDEX(products!$A$1:$G$2122,MATCH(orders!$D1309,products!$A$1:$A$2122,0),MATCH(orders!L$1,products!$A$1:$G$1,0))</f>
        <v>55.5</v>
      </c>
      <c r="M1309">
        <f>INDEX(products!$A$1:$G$2122,MATCH(orders!$D1309,products!$A$1:$A$2122,0),MATCH(orders!M$1,products!$A$1:$G$1,0))</f>
        <v>0.6</v>
      </c>
      <c r="N1309" s="3">
        <f t="shared" si="40"/>
        <v>66.600000000000009</v>
      </c>
      <c r="O1309" t="str">
        <f t="shared" si="41"/>
        <v>Furnishings</v>
      </c>
    </row>
    <row r="1310" spans="1:15" x14ac:dyDescent="0.55000000000000004">
      <c r="A1310" t="s">
        <v>3389</v>
      </c>
      <c r="B1310" s="2">
        <v>44411</v>
      </c>
      <c r="C1310" t="s">
        <v>3390</v>
      </c>
      <c r="D1310" t="s">
        <v>2083</v>
      </c>
      <c r="E1310">
        <v>8</v>
      </c>
      <c r="F1310" t="str">
        <f>_xlfn.XLOOKUP(orders!C1310,customers!A1310:A3430,customers!B1310:B3430,,0)</f>
        <v>Lori Olson</v>
      </c>
      <c r="G1310" t="str">
        <v>Corporate</v>
      </c>
      <c r="H1310" t="str">
        <v>Concord</v>
      </c>
      <c r="I1310" t="str">
        <v>New Hampshire</v>
      </c>
      <c r="J1310" t="str">
        <v>East</v>
      </c>
      <c r="K1310" t="str">
        <f>INDEX(products!$A$1:$G$2122,MATCH(orders!$D1310,products!$A$1:$A$2122,0),MATCH(orders!K$1,products!$A$1:$G$1,0))</f>
        <v>Fur</v>
      </c>
      <c r="L1310" s="3">
        <f>INDEX(products!$A$1:$G$2122,MATCH(orders!$D1310,products!$A$1:$A$2122,0),MATCH(orders!L$1,products!$A$1:$G$1,0))</f>
        <v>30.930000000000003</v>
      </c>
      <c r="M1310">
        <f>INDEX(products!$A$1:$G$2122,MATCH(orders!$D1310,products!$A$1:$A$2122,0),MATCH(orders!M$1,products!$A$1:$G$1,0))</f>
        <v>0</v>
      </c>
      <c r="N1310" s="3">
        <f t="shared" si="40"/>
        <v>247.44000000000003</v>
      </c>
      <c r="O1310" t="str">
        <f t="shared" si="41"/>
        <v>Furnishings</v>
      </c>
    </row>
    <row r="1311" spans="1:15" x14ac:dyDescent="0.55000000000000004">
      <c r="A1311" t="s">
        <v>3392</v>
      </c>
      <c r="B1311" s="2">
        <v>44493</v>
      </c>
      <c r="C1311" t="s">
        <v>3265</v>
      </c>
      <c r="D1311" t="s">
        <v>1691</v>
      </c>
      <c r="E1311">
        <v>3</v>
      </c>
      <c r="F1311" t="str">
        <f>_xlfn.XLOOKUP(orders!C1311,customers!A1311:A3431,customers!B1311:B3431,,0)</f>
        <v>Katrina Bavinger</v>
      </c>
      <c r="G1311" t="str">
        <v>Home Office</v>
      </c>
      <c r="H1311" t="str">
        <v>New York City</v>
      </c>
      <c r="I1311" t="str">
        <v>New York</v>
      </c>
      <c r="J1311" t="str">
        <v>East</v>
      </c>
      <c r="K1311" t="str">
        <f>INDEX(products!$A$1:$G$2122,MATCH(orders!$D1311,products!$A$1:$A$2122,0),MATCH(orders!K$1,products!$A$1:$G$1,0))</f>
        <v>Fur</v>
      </c>
      <c r="L1311" s="3">
        <f>INDEX(products!$A$1:$G$2122,MATCH(orders!$D1311,products!$A$1:$A$2122,0),MATCH(orders!L$1,products!$A$1:$G$1,0))</f>
        <v>7.38</v>
      </c>
      <c r="M1311">
        <f>INDEX(products!$A$1:$G$2122,MATCH(orders!$D1311,products!$A$1:$A$2122,0),MATCH(orders!M$1,products!$A$1:$G$1,0))</f>
        <v>0.6</v>
      </c>
      <c r="N1311" s="3">
        <f t="shared" si="40"/>
        <v>8.8559999999999999</v>
      </c>
      <c r="O1311" t="str">
        <f t="shared" si="41"/>
        <v>Furnishings</v>
      </c>
    </row>
    <row r="1312" spans="1:15" x14ac:dyDescent="0.55000000000000004">
      <c r="A1312" t="s">
        <v>3393</v>
      </c>
      <c r="B1312" s="2">
        <v>43556</v>
      </c>
      <c r="C1312" t="s">
        <v>2489</v>
      </c>
      <c r="D1312" t="s">
        <v>1334</v>
      </c>
      <c r="E1312">
        <v>3</v>
      </c>
      <c r="F1312" t="str">
        <f>_xlfn.XLOOKUP(orders!C1312,customers!A1312:A3432,customers!B1312:B3432,,0)</f>
        <v>Maris LaWare</v>
      </c>
      <c r="G1312" t="str">
        <v>Consumer</v>
      </c>
      <c r="H1312" t="str">
        <v>Philadelphia</v>
      </c>
      <c r="I1312" t="str">
        <v>Pennsylvania</v>
      </c>
      <c r="J1312" t="str">
        <v>East</v>
      </c>
      <c r="K1312" t="str">
        <f>INDEX(products!$A$1:$G$2122,MATCH(orders!$D1312,products!$A$1:$A$2122,0),MATCH(orders!K$1,products!$A$1:$G$1,0))</f>
        <v>Fur</v>
      </c>
      <c r="L1312" s="3">
        <f>INDEX(products!$A$1:$G$2122,MATCH(orders!$D1312,products!$A$1:$A$2122,0),MATCH(orders!L$1,products!$A$1:$G$1,0))</f>
        <v>2.08</v>
      </c>
      <c r="M1312">
        <f>INDEX(products!$A$1:$G$2122,MATCH(orders!$D1312,products!$A$1:$A$2122,0),MATCH(orders!M$1,products!$A$1:$G$1,0))</f>
        <v>0.2</v>
      </c>
      <c r="N1312" s="3">
        <f t="shared" si="40"/>
        <v>4.9920000000000009</v>
      </c>
      <c r="O1312" t="str">
        <f t="shared" si="41"/>
        <v>Furnishings</v>
      </c>
    </row>
    <row r="1313" spans="1:15" x14ac:dyDescent="0.55000000000000004">
      <c r="A1313" t="s">
        <v>3394</v>
      </c>
      <c r="B1313" s="2">
        <v>44538</v>
      </c>
      <c r="C1313" t="s">
        <v>250</v>
      </c>
      <c r="D1313" t="s">
        <v>2486</v>
      </c>
      <c r="E1313">
        <v>8</v>
      </c>
      <c r="F1313" t="str">
        <f>_xlfn.XLOOKUP(orders!C1313,customers!A1313:A3433,customers!B1313:B3433,,0)</f>
        <v>Victoria Wilson</v>
      </c>
      <c r="G1313" t="str">
        <v>Corporate</v>
      </c>
      <c r="H1313" t="str">
        <v>Medina</v>
      </c>
      <c r="I1313" t="str">
        <v>Ohio</v>
      </c>
      <c r="J1313" t="str">
        <v>East</v>
      </c>
      <c r="K1313" t="str">
        <f>INDEX(products!$A$1:$G$2122,MATCH(orders!$D1313,products!$A$1:$A$2122,0),MATCH(orders!K$1,products!$A$1:$G$1,0))</f>
        <v>Fur</v>
      </c>
      <c r="L1313" s="3">
        <f>INDEX(products!$A$1:$G$2122,MATCH(orders!$D1313,products!$A$1:$A$2122,0),MATCH(orders!L$1,products!$A$1:$G$1,0))</f>
        <v>2.67</v>
      </c>
      <c r="M1313">
        <f>INDEX(products!$A$1:$G$2122,MATCH(orders!$D1313,products!$A$1:$A$2122,0),MATCH(orders!M$1,products!$A$1:$G$1,0))</f>
        <v>0.2</v>
      </c>
      <c r="N1313" s="3">
        <f t="shared" si="40"/>
        <v>17.088000000000001</v>
      </c>
      <c r="O1313" t="str">
        <f t="shared" si="41"/>
        <v>Furnishings</v>
      </c>
    </row>
    <row r="1314" spans="1:15" x14ac:dyDescent="0.55000000000000004">
      <c r="A1314" t="s">
        <v>3395</v>
      </c>
      <c r="B1314" s="2">
        <v>43643</v>
      </c>
      <c r="C1314" t="s">
        <v>1908</v>
      </c>
      <c r="D1314" t="s">
        <v>2522</v>
      </c>
      <c r="E1314">
        <v>9</v>
      </c>
      <c r="F1314" t="str">
        <f>_xlfn.XLOOKUP(orders!C1314,customers!A1314:A3434,customers!B1314:B3434,,0)</f>
        <v>Brenda Bowman</v>
      </c>
      <c r="G1314" t="str">
        <v>Corporate</v>
      </c>
      <c r="H1314" t="str">
        <v>Chicago</v>
      </c>
      <c r="I1314" t="str">
        <v>Illinois</v>
      </c>
      <c r="J1314" t="str">
        <v>Central</v>
      </c>
      <c r="K1314" t="str">
        <f>INDEX(products!$A$1:$G$2122,MATCH(orders!$D1314,products!$A$1:$A$2122,0),MATCH(orders!K$1,products!$A$1:$G$1,0))</f>
        <v>Cha</v>
      </c>
      <c r="L1314" s="3">
        <f>INDEX(products!$A$1:$G$2122,MATCH(orders!$D1314,products!$A$1:$A$2122,0),MATCH(orders!L$1,products!$A$1:$G$1,0))</f>
        <v>160.97999999999999</v>
      </c>
      <c r="M1314">
        <f>INDEX(products!$A$1:$G$2122,MATCH(orders!$D1314,products!$A$1:$A$2122,0),MATCH(orders!M$1,products!$A$1:$G$1,0))</f>
        <v>0.3</v>
      </c>
      <c r="N1314" s="3">
        <f t="shared" si="40"/>
        <v>1014.1739999999999</v>
      </c>
      <c r="O1314" t="str">
        <f t="shared" si="41"/>
        <v>Chairs</v>
      </c>
    </row>
    <row r="1315" spans="1:15" x14ac:dyDescent="0.55000000000000004">
      <c r="A1315" t="s">
        <v>3396</v>
      </c>
      <c r="B1315" s="2">
        <v>44026</v>
      </c>
      <c r="C1315" t="s">
        <v>1741</v>
      </c>
      <c r="D1315" t="s">
        <v>1953</v>
      </c>
      <c r="E1315">
        <v>3</v>
      </c>
      <c r="F1315" t="str">
        <f>_xlfn.XLOOKUP(orders!C1315,customers!A1315:A3435,customers!B1315:B3435,,0)</f>
        <v>Dennis Kane</v>
      </c>
      <c r="G1315" t="str">
        <v>Consumer</v>
      </c>
      <c r="H1315" t="str">
        <v>Marion</v>
      </c>
      <c r="I1315" t="str">
        <v>Ohio</v>
      </c>
      <c r="J1315" t="str">
        <v>East</v>
      </c>
      <c r="K1315" t="str">
        <f>INDEX(products!$A$1:$G$2122,MATCH(orders!$D1315,products!$A$1:$A$2122,0),MATCH(orders!K$1,products!$A$1:$G$1,0))</f>
        <v>Fur</v>
      </c>
      <c r="L1315" s="3">
        <f>INDEX(products!$A$1:$G$2122,MATCH(orders!$D1315,products!$A$1:$A$2122,0),MATCH(orders!L$1,products!$A$1:$G$1,0))</f>
        <v>4.1399999999999997</v>
      </c>
      <c r="M1315">
        <f>INDEX(products!$A$1:$G$2122,MATCH(orders!$D1315,products!$A$1:$A$2122,0),MATCH(orders!M$1,products!$A$1:$G$1,0))</f>
        <v>0</v>
      </c>
      <c r="N1315" s="3">
        <f t="shared" si="40"/>
        <v>12.419999999999998</v>
      </c>
      <c r="O1315" t="str">
        <f t="shared" si="41"/>
        <v>Furnishings</v>
      </c>
    </row>
    <row r="1316" spans="1:15" x14ac:dyDescent="0.55000000000000004">
      <c r="A1316" t="s">
        <v>3396</v>
      </c>
      <c r="B1316" s="2">
        <v>43913</v>
      </c>
      <c r="C1316" t="s">
        <v>1741</v>
      </c>
      <c r="D1316" t="s">
        <v>2574</v>
      </c>
      <c r="E1316">
        <v>5</v>
      </c>
      <c r="F1316" t="str">
        <f>_xlfn.XLOOKUP(orders!C1316,customers!A1316:A3436,customers!B1316:B3436,,0)</f>
        <v>Dennis Kane</v>
      </c>
      <c r="G1316" t="str">
        <v>Consumer</v>
      </c>
      <c r="H1316" t="str">
        <v>Marion</v>
      </c>
      <c r="I1316" t="str">
        <v>Ohio</v>
      </c>
      <c r="J1316" t="str">
        <v>East</v>
      </c>
      <c r="K1316" t="str">
        <f>INDEX(products!$A$1:$G$2122,MATCH(orders!$D1316,products!$A$1:$A$2122,0),MATCH(orders!K$1,products!$A$1:$G$1,0))</f>
        <v>Fur</v>
      </c>
      <c r="L1316" s="3">
        <f>INDEX(products!$A$1:$G$2122,MATCH(orders!$D1316,products!$A$1:$A$2122,0),MATCH(orders!L$1,products!$A$1:$G$1,0))</f>
        <v>4.95</v>
      </c>
      <c r="M1316">
        <f>INDEX(products!$A$1:$G$2122,MATCH(orders!$D1316,products!$A$1:$A$2122,0),MATCH(orders!M$1,products!$A$1:$G$1,0))</f>
        <v>0</v>
      </c>
      <c r="N1316" s="3">
        <f t="shared" si="40"/>
        <v>24.75</v>
      </c>
      <c r="O1316" t="str">
        <f t="shared" si="41"/>
        <v>Furnishings</v>
      </c>
    </row>
    <row r="1317" spans="1:15" x14ac:dyDescent="0.55000000000000004">
      <c r="A1317" t="s">
        <v>3397</v>
      </c>
      <c r="B1317" s="2">
        <v>43856</v>
      </c>
      <c r="C1317" t="s">
        <v>1411</v>
      </c>
      <c r="D1317" t="s">
        <v>3398</v>
      </c>
      <c r="E1317">
        <v>2</v>
      </c>
      <c r="F1317" t="str">
        <f>_xlfn.XLOOKUP(orders!C1317,customers!A1317:A3437,customers!B1317:B3437,,0)</f>
        <v>Jamie Kunitz</v>
      </c>
      <c r="G1317" t="str">
        <v>Consumer</v>
      </c>
      <c r="H1317" t="str">
        <v>San Francisco</v>
      </c>
      <c r="I1317" t="str">
        <v>California</v>
      </c>
      <c r="J1317" t="str">
        <v>West</v>
      </c>
      <c r="K1317" t="str">
        <f>INDEX(products!$A$1:$G$2122,MATCH(orders!$D1317,products!$A$1:$A$2122,0),MATCH(orders!K$1,products!$A$1:$G$1,0))</f>
        <v>Fur</v>
      </c>
      <c r="L1317" s="3">
        <f>INDEX(products!$A$1:$G$2122,MATCH(orders!$D1317,products!$A$1:$A$2122,0),MATCH(orders!L$1,products!$A$1:$G$1,0))</f>
        <v>39.89</v>
      </c>
      <c r="M1317">
        <f>INDEX(products!$A$1:$G$2122,MATCH(orders!$D1317,products!$A$1:$A$2122,0),MATCH(orders!M$1,products!$A$1:$G$1,0))</f>
        <v>0.2</v>
      </c>
      <c r="N1317" s="3">
        <f t="shared" si="40"/>
        <v>63.824000000000005</v>
      </c>
      <c r="O1317" t="str">
        <f t="shared" si="41"/>
        <v>Furnishings</v>
      </c>
    </row>
    <row r="1318" spans="1:15" x14ac:dyDescent="0.55000000000000004">
      <c r="A1318" t="s">
        <v>3400</v>
      </c>
      <c r="B1318" s="2">
        <v>43982</v>
      </c>
      <c r="C1318" t="s">
        <v>1571</v>
      </c>
      <c r="D1318" t="s">
        <v>1505</v>
      </c>
      <c r="E1318">
        <v>5</v>
      </c>
      <c r="F1318" t="str">
        <f>_xlfn.XLOOKUP(orders!C1318,customers!A1318:A3438,customers!B1318:B3438,,0)</f>
        <v>Edward Hooks</v>
      </c>
      <c r="G1318" t="str">
        <v>Corporate</v>
      </c>
      <c r="H1318" t="str">
        <v>Watertown</v>
      </c>
      <c r="I1318" t="str">
        <v>New York</v>
      </c>
      <c r="J1318" t="str">
        <v>East</v>
      </c>
      <c r="K1318" t="str">
        <f>INDEX(products!$A$1:$G$2122,MATCH(orders!$D1318,products!$A$1:$A$2122,0),MATCH(orders!K$1,products!$A$1:$G$1,0))</f>
        <v>Cha</v>
      </c>
      <c r="L1318" s="3">
        <f>INDEX(products!$A$1:$G$2122,MATCH(orders!$D1318,products!$A$1:$A$2122,0),MATCH(orders!L$1,products!$A$1:$G$1,0))</f>
        <v>140.81</v>
      </c>
      <c r="M1318">
        <f>INDEX(products!$A$1:$G$2122,MATCH(orders!$D1318,products!$A$1:$A$2122,0),MATCH(orders!M$1,products!$A$1:$G$1,0))</f>
        <v>0</v>
      </c>
      <c r="N1318" s="3">
        <f t="shared" si="40"/>
        <v>704.05</v>
      </c>
      <c r="O1318" t="str">
        <f t="shared" si="41"/>
        <v>Chairs</v>
      </c>
    </row>
    <row r="1319" spans="1:15" x14ac:dyDescent="0.55000000000000004">
      <c r="A1319" t="s">
        <v>3401</v>
      </c>
      <c r="B1319" s="2">
        <v>44397</v>
      </c>
      <c r="C1319" t="s">
        <v>250</v>
      </c>
      <c r="D1319" t="s">
        <v>1696</v>
      </c>
      <c r="E1319">
        <v>2</v>
      </c>
      <c r="F1319" t="str">
        <f>_xlfn.XLOOKUP(orders!C1319,customers!A1319:A3439,customers!B1319:B3439,,0)</f>
        <v>Victoria Wilson</v>
      </c>
      <c r="G1319" t="str">
        <v>Corporate</v>
      </c>
      <c r="H1319" t="str">
        <v>Medina</v>
      </c>
      <c r="I1319" t="str">
        <v>Ohio</v>
      </c>
      <c r="J1319" t="str">
        <v>East</v>
      </c>
      <c r="K1319" t="str">
        <f>INDEX(products!$A$1:$G$2122,MATCH(orders!$D1319,products!$A$1:$A$2122,0),MATCH(orders!K$1,products!$A$1:$G$1,0))</f>
        <v>Tab</v>
      </c>
      <c r="L1319" s="3">
        <f>INDEX(products!$A$1:$G$2122,MATCH(orders!$D1319,products!$A$1:$A$2122,0),MATCH(orders!L$1,products!$A$1:$G$1,0))</f>
        <v>550.98</v>
      </c>
      <c r="M1319">
        <f>INDEX(products!$A$1:$G$2122,MATCH(orders!$D1319,products!$A$1:$A$2122,0),MATCH(orders!M$1,products!$A$1:$G$1,0))</f>
        <v>0.4</v>
      </c>
      <c r="N1319" s="3">
        <f t="shared" si="40"/>
        <v>661.17600000000004</v>
      </c>
      <c r="O1319" t="str">
        <f t="shared" si="41"/>
        <v>Tables</v>
      </c>
    </row>
    <row r="1320" spans="1:15" x14ac:dyDescent="0.55000000000000004">
      <c r="A1320" t="s">
        <v>3402</v>
      </c>
      <c r="B1320" s="2">
        <v>44785</v>
      </c>
      <c r="C1320" t="s">
        <v>476</v>
      </c>
      <c r="D1320" t="s">
        <v>1301</v>
      </c>
      <c r="E1320">
        <v>3</v>
      </c>
      <c r="F1320" t="str">
        <f>_xlfn.XLOOKUP(orders!C1320,customers!A1320:A3440,customers!B1320:B3440,,0)</f>
        <v>Ed Braxton</v>
      </c>
      <c r="G1320" t="str">
        <v>Corporate</v>
      </c>
      <c r="H1320" t="str">
        <v>Akron</v>
      </c>
      <c r="I1320" t="str">
        <v>Ohio</v>
      </c>
      <c r="J1320" t="str">
        <v>East</v>
      </c>
      <c r="K1320" t="str">
        <f>INDEX(products!$A$1:$G$2122,MATCH(orders!$D1320,products!$A$1:$A$2122,0),MATCH(orders!K$1,products!$A$1:$G$1,0))</f>
        <v>Tab</v>
      </c>
      <c r="L1320" s="3">
        <f>INDEX(products!$A$1:$G$2122,MATCH(orders!$D1320,products!$A$1:$A$2122,0),MATCH(orders!L$1,products!$A$1:$G$1,0))</f>
        <v>209.37</v>
      </c>
      <c r="M1320">
        <f>INDEX(products!$A$1:$G$2122,MATCH(orders!$D1320,products!$A$1:$A$2122,0),MATCH(orders!M$1,products!$A$1:$G$1,0))</f>
        <v>0.2</v>
      </c>
      <c r="N1320" s="3">
        <f t="shared" si="40"/>
        <v>502.48800000000006</v>
      </c>
      <c r="O1320" t="str">
        <f t="shared" si="41"/>
        <v>Tables</v>
      </c>
    </row>
    <row r="1321" spans="1:15" x14ac:dyDescent="0.55000000000000004">
      <c r="A1321" t="s">
        <v>3403</v>
      </c>
      <c r="B1321" s="2">
        <v>43831</v>
      </c>
      <c r="C1321" t="s">
        <v>988</v>
      </c>
      <c r="D1321" t="s">
        <v>183</v>
      </c>
      <c r="E1321">
        <v>4</v>
      </c>
      <c r="F1321" t="str">
        <f>_xlfn.XLOOKUP(orders!C1321,customers!A1321:A3441,customers!B1321:B3441,,0)</f>
        <v>Nicole Fjeld</v>
      </c>
      <c r="G1321" t="str">
        <v>Home Office</v>
      </c>
      <c r="H1321" t="str">
        <v>New York City</v>
      </c>
      <c r="I1321" t="str">
        <v>New York</v>
      </c>
      <c r="J1321" t="str">
        <v>East</v>
      </c>
      <c r="K1321" t="str">
        <f>INDEX(products!$A$1:$G$2122,MATCH(orders!$D1321,products!$A$1:$A$2122,0),MATCH(orders!K$1,products!$A$1:$G$1,0))</f>
        <v>Cha</v>
      </c>
      <c r="L1321" s="3">
        <f>INDEX(products!$A$1:$G$2122,MATCH(orders!$D1321,products!$A$1:$A$2122,0),MATCH(orders!L$1,products!$A$1:$G$1,0))</f>
        <v>285.98</v>
      </c>
      <c r="M1321">
        <f>INDEX(products!$A$1:$G$2122,MATCH(orders!$D1321,products!$A$1:$A$2122,0),MATCH(orders!M$1,products!$A$1:$G$1,0))</f>
        <v>0.3</v>
      </c>
      <c r="N1321" s="3">
        <f t="shared" si="40"/>
        <v>800.74400000000003</v>
      </c>
      <c r="O1321" t="str">
        <f t="shared" si="41"/>
        <v>Chairs</v>
      </c>
    </row>
    <row r="1322" spans="1:15" x14ac:dyDescent="0.55000000000000004">
      <c r="A1322" t="s">
        <v>3403</v>
      </c>
      <c r="B1322" s="2">
        <v>44214</v>
      </c>
      <c r="C1322" t="s">
        <v>988</v>
      </c>
      <c r="D1322" t="s">
        <v>613</v>
      </c>
      <c r="E1322">
        <v>8</v>
      </c>
      <c r="F1322" t="str">
        <f>_xlfn.XLOOKUP(orders!C1322,customers!A1322:A3442,customers!B1322:B3442,,0)</f>
        <v>Nicole Fjeld</v>
      </c>
      <c r="G1322" t="str">
        <v>Home Office</v>
      </c>
      <c r="H1322" t="str">
        <v>New York City</v>
      </c>
      <c r="I1322" t="str">
        <v>New York</v>
      </c>
      <c r="J1322" t="str">
        <v>East</v>
      </c>
      <c r="K1322" t="str">
        <f>INDEX(products!$A$1:$G$2122,MATCH(orders!$D1322,products!$A$1:$A$2122,0),MATCH(orders!K$1,products!$A$1:$G$1,0))</f>
        <v>Fur</v>
      </c>
      <c r="L1322" s="3">
        <f>INDEX(products!$A$1:$G$2122,MATCH(orders!$D1322,products!$A$1:$A$2122,0),MATCH(orders!L$1,products!$A$1:$G$1,0))</f>
        <v>40.97</v>
      </c>
      <c r="M1322">
        <f>INDEX(products!$A$1:$G$2122,MATCH(orders!$D1322,products!$A$1:$A$2122,0),MATCH(orders!M$1,products!$A$1:$G$1,0))</f>
        <v>0</v>
      </c>
      <c r="N1322" s="3">
        <f t="shared" si="40"/>
        <v>327.76</v>
      </c>
      <c r="O1322" t="str">
        <f t="shared" si="41"/>
        <v>Furnishings</v>
      </c>
    </row>
    <row r="1323" spans="1:15" x14ac:dyDescent="0.55000000000000004">
      <c r="A1323" t="s">
        <v>3405</v>
      </c>
      <c r="B1323" s="2">
        <v>44561</v>
      </c>
      <c r="C1323" t="s">
        <v>3406</v>
      </c>
      <c r="D1323" t="s">
        <v>1459</v>
      </c>
      <c r="E1323">
        <v>2</v>
      </c>
      <c r="F1323" t="str">
        <f>_xlfn.XLOOKUP(orders!C1323,customers!A1323:A3443,customers!B1323:B3443,,0)</f>
        <v>Max Engle</v>
      </c>
      <c r="G1323" t="str">
        <v>Consumer</v>
      </c>
      <c r="H1323" t="str">
        <v>Salem</v>
      </c>
      <c r="I1323" t="str">
        <v>Virginia</v>
      </c>
      <c r="J1323" t="str">
        <v>South</v>
      </c>
      <c r="K1323" t="str">
        <f>INDEX(products!$A$1:$G$2122,MATCH(orders!$D1323,products!$A$1:$A$2122,0),MATCH(orders!K$1,products!$A$1:$G$1,0))</f>
        <v>Cha</v>
      </c>
      <c r="L1323" s="3">
        <f>INDEX(products!$A$1:$G$2122,MATCH(orders!$D1323,products!$A$1:$A$2122,0),MATCH(orders!L$1,products!$A$1:$G$1,0))</f>
        <v>350.98</v>
      </c>
      <c r="M1323">
        <f>INDEX(products!$A$1:$G$2122,MATCH(orders!$D1323,products!$A$1:$A$2122,0),MATCH(orders!M$1,products!$A$1:$G$1,0))</f>
        <v>0</v>
      </c>
      <c r="N1323" s="3">
        <f t="shared" si="40"/>
        <v>701.96</v>
      </c>
      <c r="O1323" t="str">
        <f t="shared" si="41"/>
        <v>Chairs</v>
      </c>
    </row>
    <row r="1324" spans="1:15" x14ac:dyDescent="0.55000000000000004">
      <c r="A1324" t="s">
        <v>3408</v>
      </c>
      <c r="B1324" s="2">
        <v>43955</v>
      </c>
      <c r="C1324" t="s">
        <v>3409</v>
      </c>
      <c r="D1324" t="s">
        <v>3411</v>
      </c>
      <c r="E1324">
        <v>3</v>
      </c>
      <c r="F1324" t="str">
        <f>_xlfn.XLOOKUP(orders!C1324,customers!A1324:A3444,customers!B1324:B3444,,0)</f>
        <v>Maria Zettner</v>
      </c>
      <c r="G1324" t="str">
        <v>Home Office</v>
      </c>
      <c r="H1324" t="str">
        <v>San Francisco</v>
      </c>
      <c r="I1324" t="str">
        <v>California</v>
      </c>
      <c r="J1324" t="str">
        <v>West</v>
      </c>
      <c r="K1324" t="str">
        <f>INDEX(products!$A$1:$G$2122,MATCH(orders!$D1324,products!$A$1:$A$2122,0),MATCH(orders!K$1,products!$A$1:$G$1,0))</f>
        <v>Fur</v>
      </c>
      <c r="L1324" s="3">
        <f>INDEX(products!$A$1:$G$2122,MATCH(orders!$D1324,products!$A$1:$A$2122,0),MATCH(orders!L$1,products!$A$1:$G$1,0))</f>
        <v>8.61</v>
      </c>
      <c r="M1324">
        <f>INDEX(products!$A$1:$G$2122,MATCH(orders!$D1324,products!$A$1:$A$2122,0),MATCH(orders!M$1,products!$A$1:$G$1,0))</f>
        <v>0</v>
      </c>
      <c r="N1324" s="3">
        <f t="shared" si="40"/>
        <v>25.83</v>
      </c>
      <c r="O1324" t="str">
        <f t="shared" si="41"/>
        <v>Furnishings</v>
      </c>
    </row>
    <row r="1325" spans="1:15" x14ac:dyDescent="0.55000000000000004">
      <c r="A1325" t="s">
        <v>3413</v>
      </c>
      <c r="B1325" s="2">
        <v>44247</v>
      </c>
      <c r="C1325" t="s">
        <v>3414</v>
      </c>
      <c r="D1325" t="s">
        <v>2551</v>
      </c>
      <c r="E1325">
        <v>1</v>
      </c>
      <c r="F1325" t="str">
        <f>_xlfn.XLOOKUP(orders!C1325,customers!A1325:A3445,customers!B1325:B3445,,0)</f>
        <v>Tracy Poddar</v>
      </c>
      <c r="G1325" t="str">
        <v>Corporate</v>
      </c>
      <c r="H1325" t="str">
        <v>Eugene</v>
      </c>
      <c r="I1325" t="str">
        <v>Oregon</v>
      </c>
      <c r="J1325" t="str">
        <v>West</v>
      </c>
      <c r="K1325" t="str">
        <f>INDEX(products!$A$1:$G$2122,MATCH(orders!$D1325,products!$A$1:$A$2122,0),MATCH(orders!K$1,products!$A$1:$G$1,0))</f>
        <v>Cha</v>
      </c>
      <c r="L1325" s="3">
        <f>INDEX(products!$A$1:$G$2122,MATCH(orders!$D1325,products!$A$1:$A$2122,0),MATCH(orders!L$1,products!$A$1:$G$1,0))</f>
        <v>130.97999999999999</v>
      </c>
      <c r="M1325">
        <f>INDEX(products!$A$1:$G$2122,MATCH(orders!$D1325,products!$A$1:$A$2122,0),MATCH(orders!M$1,products!$A$1:$G$1,0))</f>
        <v>0.2</v>
      </c>
      <c r="N1325" s="3">
        <f t="shared" si="40"/>
        <v>104.78399999999999</v>
      </c>
      <c r="O1325" t="str">
        <f t="shared" si="41"/>
        <v>Chairs</v>
      </c>
    </row>
    <row r="1326" spans="1:15" x14ac:dyDescent="0.55000000000000004">
      <c r="A1326" t="s">
        <v>3413</v>
      </c>
      <c r="B1326" s="2">
        <v>43897</v>
      </c>
      <c r="C1326" t="s">
        <v>3414</v>
      </c>
      <c r="D1326" t="s">
        <v>2703</v>
      </c>
      <c r="E1326">
        <v>3</v>
      </c>
      <c r="F1326" t="str">
        <f>_xlfn.XLOOKUP(orders!C1326,customers!A1326:A3446,customers!B1326:B3446,,0)</f>
        <v>Tracy Poddar</v>
      </c>
      <c r="G1326" t="str">
        <v>Corporate</v>
      </c>
      <c r="H1326" t="str">
        <v>Eugene</v>
      </c>
      <c r="I1326" t="str">
        <v>Oregon</v>
      </c>
      <c r="J1326" t="str">
        <v>West</v>
      </c>
      <c r="K1326" t="str">
        <f>INDEX(products!$A$1:$G$2122,MATCH(orders!$D1326,products!$A$1:$A$2122,0),MATCH(orders!K$1,products!$A$1:$G$1,0))</f>
        <v>Cha</v>
      </c>
      <c r="L1326" s="3">
        <f>INDEX(products!$A$1:$G$2122,MATCH(orders!$D1326,products!$A$1:$A$2122,0),MATCH(orders!L$1,products!$A$1:$G$1,0))</f>
        <v>270.98</v>
      </c>
      <c r="M1326">
        <f>INDEX(products!$A$1:$G$2122,MATCH(orders!$D1326,products!$A$1:$A$2122,0),MATCH(orders!M$1,products!$A$1:$G$1,0))</f>
        <v>0.2</v>
      </c>
      <c r="N1326" s="3">
        <f t="shared" si="40"/>
        <v>650.35200000000009</v>
      </c>
      <c r="O1326" t="str">
        <f t="shared" si="41"/>
        <v>Chairs</v>
      </c>
    </row>
    <row r="1327" spans="1:15" x14ac:dyDescent="0.55000000000000004">
      <c r="A1327" t="s">
        <v>3417</v>
      </c>
      <c r="B1327" s="2">
        <v>43560</v>
      </c>
      <c r="C1327" t="s">
        <v>3418</v>
      </c>
      <c r="D1327" t="s">
        <v>159</v>
      </c>
      <c r="E1327">
        <v>3</v>
      </c>
      <c r="F1327" t="str">
        <f>_xlfn.XLOOKUP(orders!C1327,customers!A1327:A3447,customers!B1327:B3447,,0)</f>
        <v>Liz Willingham</v>
      </c>
      <c r="G1327" t="str">
        <v>Consumer</v>
      </c>
      <c r="H1327" t="str">
        <v>Oxnard</v>
      </c>
      <c r="I1327" t="str">
        <v>California</v>
      </c>
      <c r="J1327" t="str">
        <v>West</v>
      </c>
      <c r="K1327" t="str">
        <f>INDEX(products!$A$1:$G$2122,MATCH(orders!$D1327,products!$A$1:$A$2122,0),MATCH(orders!K$1,products!$A$1:$G$1,0))</f>
        <v>Fur</v>
      </c>
      <c r="L1327" s="3">
        <f>INDEX(products!$A$1:$G$2122,MATCH(orders!$D1327,products!$A$1:$A$2122,0),MATCH(orders!L$1,products!$A$1:$G$1,0))</f>
        <v>42.65</v>
      </c>
      <c r="M1327">
        <f>INDEX(products!$A$1:$G$2122,MATCH(orders!$D1327,products!$A$1:$A$2122,0),MATCH(orders!M$1,products!$A$1:$G$1,0))</f>
        <v>0.2</v>
      </c>
      <c r="N1327" s="3">
        <f t="shared" si="40"/>
        <v>102.36</v>
      </c>
      <c r="O1327" t="str">
        <f t="shared" si="41"/>
        <v>Furnishings</v>
      </c>
    </row>
    <row r="1328" spans="1:15" x14ac:dyDescent="0.55000000000000004">
      <c r="A1328" t="s">
        <v>3421</v>
      </c>
      <c r="B1328" s="2">
        <v>44718</v>
      </c>
      <c r="C1328" t="s">
        <v>3422</v>
      </c>
      <c r="D1328" t="s">
        <v>333</v>
      </c>
      <c r="E1328">
        <v>3</v>
      </c>
      <c r="F1328" t="str">
        <f>_xlfn.XLOOKUP(orders!C1328,customers!A1328:A3448,customers!B1328:B3448,,0)</f>
        <v>Xylona Preis</v>
      </c>
      <c r="G1328" t="str">
        <v>Consumer</v>
      </c>
      <c r="H1328" t="str">
        <v>Westland</v>
      </c>
      <c r="I1328" t="str">
        <v>Michigan</v>
      </c>
      <c r="J1328" t="str">
        <v>Central</v>
      </c>
      <c r="K1328" t="str">
        <f>INDEX(products!$A$1:$G$2122,MATCH(orders!$D1328,products!$A$1:$A$2122,0),MATCH(orders!K$1,products!$A$1:$G$1,0))</f>
        <v>Fur</v>
      </c>
      <c r="L1328" s="3">
        <f>INDEX(products!$A$1:$G$2122,MATCH(orders!$D1328,products!$A$1:$A$2122,0),MATCH(orders!L$1,products!$A$1:$G$1,0))</f>
        <v>90.98</v>
      </c>
      <c r="M1328">
        <f>INDEX(products!$A$1:$G$2122,MATCH(orders!$D1328,products!$A$1:$A$2122,0),MATCH(orders!M$1,products!$A$1:$G$1,0))</f>
        <v>0.2</v>
      </c>
      <c r="N1328" s="3">
        <f t="shared" si="40"/>
        <v>218.352</v>
      </c>
      <c r="O1328" t="str">
        <f t="shared" si="41"/>
        <v>Furnishings</v>
      </c>
    </row>
    <row r="1329" spans="1:15" x14ac:dyDescent="0.55000000000000004">
      <c r="A1329" t="s">
        <v>3421</v>
      </c>
      <c r="B1329" s="2">
        <v>44718</v>
      </c>
      <c r="C1329" t="s">
        <v>3422</v>
      </c>
      <c r="D1329" t="s">
        <v>1072</v>
      </c>
      <c r="E1329">
        <v>3</v>
      </c>
      <c r="F1329" t="str">
        <f>_xlfn.XLOOKUP(orders!C1329,customers!A1329:A3449,customers!B1329:B3449,,0)</f>
        <v>Xylona Preis</v>
      </c>
      <c r="G1329" t="str">
        <v>Consumer</v>
      </c>
      <c r="H1329" t="str">
        <v>Westland</v>
      </c>
      <c r="I1329" t="str">
        <v>Michigan</v>
      </c>
      <c r="J1329" t="str">
        <v>Central</v>
      </c>
      <c r="K1329" t="str">
        <f>INDEX(products!$A$1:$G$2122,MATCH(orders!$D1329,products!$A$1:$A$2122,0),MATCH(orders!K$1,products!$A$1:$G$1,0))</f>
        <v>Fur</v>
      </c>
      <c r="L1329" s="3">
        <f>INDEX(products!$A$1:$G$2122,MATCH(orders!$D1329,products!$A$1:$A$2122,0),MATCH(orders!L$1,products!$A$1:$G$1,0))</f>
        <v>4.91</v>
      </c>
      <c r="M1329">
        <f>INDEX(products!$A$1:$G$2122,MATCH(orders!$D1329,products!$A$1:$A$2122,0),MATCH(orders!M$1,products!$A$1:$G$1,0))</f>
        <v>0.2</v>
      </c>
      <c r="N1329" s="3">
        <f t="shared" si="40"/>
        <v>11.784000000000001</v>
      </c>
      <c r="O1329" t="str">
        <f t="shared" si="41"/>
        <v>Furnishings</v>
      </c>
    </row>
    <row r="1330" spans="1:15" x14ac:dyDescent="0.55000000000000004">
      <c r="A1330" t="s">
        <v>3425</v>
      </c>
      <c r="B1330" s="2">
        <v>44276</v>
      </c>
      <c r="C1330" t="s">
        <v>2336</v>
      </c>
      <c r="D1330" t="s">
        <v>2382</v>
      </c>
      <c r="E1330">
        <v>4</v>
      </c>
      <c r="F1330" t="str">
        <f>_xlfn.XLOOKUP(orders!C1330,customers!A1330:A3450,customers!B1330:B3450,,0)</f>
        <v>Bruce Geld</v>
      </c>
      <c r="G1330" t="str">
        <v>Consumer</v>
      </c>
      <c r="H1330" t="str">
        <v>Philadelphia</v>
      </c>
      <c r="I1330" t="str">
        <v>Pennsylvania</v>
      </c>
      <c r="J1330" t="str">
        <v>East</v>
      </c>
      <c r="K1330" t="str">
        <f>INDEX(products!$A$1:$G$2122,MATCH(orders!$D1330,products!$A$1:$A$2122,0),MATCH(orders!K$1,products!$A$1:$G$1,0))</f>
        <v>Fur</v>
      </c>
      <c r="L1330" s="3">
        <f>INDEX(products!$A$1:$G$2122,MATCH(orders!$D1330,products!$A$1:$A$2122,0),MATCH(orders!L$1,products!$A$1:$G$1,0))</f>
        <v>11.76</v>
      </c>
      <c r="M1330">
        <f>INDEX(products!$A$1:$G$2122,MATCH(orders!$D1330,products!$A$1:$A$2122,0),MATCH(orders!M$1,products!$A$1:$G$1,0))</f>
        <v>0</v>
      </c>
      <c r="N1330" s="3">
        <f t="shared" si="40"/>
        <v>47.04</v>
      </c>
      <c r="O1330" t="str">
        <f t="shared" si="41"/>
        <v>Furnishings</v>
      </c>
    </row>
    <row r="1331" spans="1:15" x14ac:dyDescent="0.55000000000000004">
      <c r="A1331" t="s">
        <v>3426</v>
      </c>
      <c r="B1331" s="2">
        <v>44549</v>
      </c>
      <c r="C1331" t="s">
        <v>1290</v>
      </c>
      <c r="D1331" t="s">
        <v>1001</v>
      </c>
      <c r="E1331">
        <v>2</v>
      </c>
      <c r="F1331" t="str">
        <f>_xlfn.XLOOKUP(orders!C1331,customers!A1331:A3451,customers!B1331:B3451,,0)</f>
        <v>Todd Sumrall</v>
      </c>
      <c r="G1331" t="str">
        <v>Corporate</v>
      </c>
      <c r="H1331" t="str">
        <v>New York City</v>
      </c>
      <c r="I1331" t="str">
        <v>New York</v>
      </c>
      <c r="J1331" t="str">
        <v>East</v>
      </c>
      <c r="K1331" t="str">
        <f>INDEX(products!$A$1:$G$2122,MATCH(orders!$D1331,products!$A$1:$A$2122,0),MATCH(orders!K$1,products!$A$1:$G$1,0))</f>
        <v>Cha</v>
      </c>
      <c r="L1331" s="3">
        <f>INDEX(products!$A$1:$G$2122,MATCH(orders!$D1331,products!$A$1:$A$2122,0),MATCH(orders!L$1,products!$A$1:$G$1,0))</f>
        <v>122.99000000000001</v>
      </c>
      <c r="M1331">
        <f>INDEX(products!$A$1:$G$2122,MATCH(orders!$D1331,products!$A$1:$A$2122,0),MATCH(orders!M$1,products!$A$1:$G$1,0))</f>
        <v>0</v>
      </c>
      <c r="N1331" s="3">
        <f t="shared" si="40"/>
        <v>245.98000000000002</v>
      </c>
      <c r="O1331" t="str">
        <f t="shared" si="41"/>
        <v>Chairs</v>
      </c>
    </row>
    <row r="1332" spans="1:15" x14ac:dyDescent="0.55000000000000004">
      <c r="A1332" t="s">
        <v>3427</v>
      </c>
      <c r="B1332" s="2">
        <v>44244</v>
      </c>
      <c r="C1332" t="s">
        <v>1445</v>
      </c>
      <c r="D1332" t="s">
        <v>990</v>
      </c>
      <c r="E1332">
        <v>5</v>
      </c>
      <c r="F1332" t="str">
        <f>_xlfn.XLOOKUP(orders!C1332,customers!A1332:A3452,customers!B1332:B3452,,0)</f>
        <v>Arthur Gainer</v>
      </c>
      <c r="G1332" t="str">
        <v>Consumer</v>
      </c>
      <c r="H1332" t="str">
        <v>San Diego</v>
      </c>
      <c r="I1332" t="str">
        <v>California</v>
      </c>
      <c r="J1332" t="str">
        <v>West</v>
      </c>
      <c r="K1332" t="str">
        <f>INDEX(products!$A$1:$G$2122,MATCH(orders!$D1332,products!$A$1:$A$2122,0),MATCH(orders!K$1,products!$A$1:$G$1,0))</f>
        <v>Fur</v>
      </c>
      <c r="L1332" s="3">
        <f>INDEX(products!$A$1:$G$2122,MATCH(orders!$D1332,products!$A$1:$A$2122,0),MATCH(orders!L$1,products!$A$1:$G$1,0))</f>
        <v>54.2</v>
      </c>
      <c r="M1332">
        <f>INDEX(products!$A$1:$G$2122,MATCH(orders!$D1332,products!$A$1:$A$2122,0),MATCH(orders!M$1,products!$A$1:$G$1,0))</f>
        <v>0</v>
      </c>
      <c r="N1332" s="3">
        <f t="shared" si="40"/>
        <v>271</v>
      </c>
      <c r="O1332" t="str">
        <f t="shared" si="41"/>
        <v>Furnishings</v>
      </c>
    </row>
    <row r="1333" spans="1:15" x14ac:dyDescent="0.55000000000000004">
      <c r="A1333" t="s">
        <v>3428</v>
      </c>
      <c r="B1333" s="2">
        <v>43836</v>
      </c>
      <c r="C1333" t="s">
        <v>3414</v>
      </c>
      <c r="D1333" t="s">
        <v>358</v>
      </c>
      <c r="E1333">
        <v>5</v>
      </c>
      <c r="F1333" t="str">
        <f>_xlfn.XLOOKUP(orders!C1333,customers!A1333:A3453,customers!B1333:B3453,,0)</f>
        <v>Tracy Poddar</v>
      </c>
      <c r="G1333" t="str">
        <v>Corporate</v>
      </c>
      <c r="H1333" t="str">
        <v>Eugene</v>
      </c>
      <c r="I1333" t="str">
        <v>Oregon</v>
      </c>
      <c r="J1333" t="str">
        <v>West</v>
      </c>
      <c r="K1333" t="str">
        <f>INDEX(products!$A$1:$G$2122,MATCH(orders!$D1333,products!$A$1:$A$2122,0),MATCH(orders!K$1,products!$A$1:$G$1,0))</f>
        <v>Fur</v>
      </c>
      <c r="L1333" s="3">
        <f>INDEX(products!$A$1:$G$2122,MATCH(orders!$D1333,products!$A$1:$A$2122,0),MATCH(orders!L$1,products!$A$1:$G$1,0))</f>
        <v>19.04</v>
      </c>
      <c r="M1333">
        <f>INDEX(products!$A$1:$G$2122,MATCH(orders!$D1333,products!$A$1:$A$2122,0),MATCH(orders!M$1,products!$A$1:$G$1,0))</f>
        <v>0.2</v>
      </c>
      <c r="N1333" s="3">
        <f t="shared" si="40"/>
        <v>76.16</v>
      </c>
      <c r="O1333" t="str">
        <f t="shared" si="41"/>
        <v>Furnishings</v>
      </c>
    </row>
    <row r="1334" spans="1:15" x14ac:dyDescent="0.55000000000000004">
      <c r="A1334" t="s">
        <v>3429</v>
      </c>
      <c r="B1334" s="2">
        <v>44685</v>
      </c>
      <c r="C1334" t="s">
        <v>1210</v>
      </c>
      <c r="D1334" t="s">
        <v>2393</v>
      </c>
      <c r="E1334">
        <v>2</v>
      </c>
      <c r="F1334" t="str">
        <f>_xlfn.XLOOKUP(orders!C1334,customers!A1334:A3454,customers!B1334:B3454,,0)</f>
        <v>Julie Kriz</v>
      </c>
      <c r="G1334" t="str">
        <v>Home Office</v>
      </c>
      <c r="H1334" t="str">
        <v>Aurora</v>
      </c>
      <c r="I1334" t="str">
        <v>Illinois</v>
      </c>
      <c r="J1334" t="str">
        <v>Central</v>
      </c>
      <c r="K1334" t="str">
        <f>INDEX(products!$A$1:$G$2122,MATCH(orders!$D1334,products!$A$1:$A$2122,0),MATCH(orders!K$1,products!$A$1:$G$1,0))</f>
        <v>BkCs</v>
      </c>
      <c r="L1334" s="3">
        <f>INDEX(products!$A$1:$G$2122,MATCH(orders!$D1334,products!$A$1:$A$2122,0),MATCH(orders!L$1,products!$A$1:$G$1,0))</f>
        <v>70.98</v>
      </c>
      <c r="M1334">
        <f>INDEX(products!$A$1:$G$2122,MATCH(orders!$D1334,products!$A$1:$A$2122,0),MATCH(orders!M$1,products!$A$1:$G$1,0))</f>
        <v>0</v>
      </c>
      <c r="N1334" s="3">
        <f t="shared" si="40"/>
        <v>141.96</v>
      </c>
      <c r="O1334" t="str">
        <f t="shared" si="41"/>
        <v>Book Cases</v>
      </c>
    </row>
    <row r="1335" spans="1:15" x14ac:dyDescent="0.55000000000000004">
      <c r="A1335" t="s">
        <v>3430</v>
      </c>
      <c r="B1335" s="2">
        <v>43749</v>
      </c>
      <c r="C1335" t="s">
        <v>855</v>
      </c>
      <c r="D1335" t="s">
        <v>164</v>
      </c>
      <c r="E1335">
        <v>4</v>
      </c>
      <c r="F1335" t="str">
        <f>_xlfn.XLOOKUP(orders!C1335,customers!A1335:A3455,customers!B1335:B3455,,0)</f>
        <v>Chuck Clark</v>
      </c>
      <c r="G1335" t="str">
        <v>Home Office</v>
      </c>
      <c r="H1335" t="str">
        <v>Concord</v>
      </c>
      <c r="I1335" t="str">
        <v>New Hampshire</v>
      </c>
      <c r="J1335" t="str">
        <v>East</v>
      </c>
      <c r="K1335" t="str">
        <f>INDEX(products!$A$1:$G$2122,MATCH(orders!$D1335,products!$A$1:$A$2122,0),MATCH(orders!K$1,products!$A$1:$G$1,0))</f>
        <v>Fur</v>
      </c>
      <c r="L1335" s="3">
        <f>INDEX(products!$A$1:$G$2122,MATCH(orders!$D1335,products!$A$1:$A$2122,0),MATCH(orders!L$1,products!$A$1:$G$1,0))</f>
        <v>20.98</v>
      </c>
      <c r="M1335">
        <f>INDEX(products!$A$1:$G$2122,MATCH(orders!$D1335,products!$A$1:$A$2122,0),MATCH(orders!M$1,products!$A$1:$G$1,0))</f>
        <v>0</v>
      </c>
      <c r="N1335" s="3">
        <f t="shared" si="40"/>
        <v>83.92</v>
      </c>
      <c r="O1335" t="str">
        <f t="shared" si="41"/>
        <v>Furnishings</v>
      </c>
    </row>
    <row r="1336" spans="1:15" x14ac:dyDescent="0.55000000000000004">
      <c r="A1336" t="s">
        <v>3431</v>
      </c>
      <c r="B1336" s="2">
        <v>44411</v>
      </c>
      <c r="C1336" t="s">
        <v>957</v>
      </c>
      <c r="D1336" t="s">
        <v>824</v>
      </c>
      <c r="E1336">
        <v>2</v>
      </c>
      <c r="F1336" t="str">
        <f>_xlfn.XLOOKUP(orders!C1336,customers!A1336:A3456,customers!B1336:B3456,,0)</f>
        <v>Laura Armstrong</v>
      </c>
      <c r="G1336" t="str">
        <v>Corporate</v>
      </c>
      <c r="H1336" t="str">
        <v>Hackensack</v>
      </c>
      <c r="I1336" t="str">
        <v>New Jersey</v>
      </c>
      <c r="J1336" t="str">
        <v>East</v>
      </c>
      <c r="K1336" t="str">
        <f>INDEX(products!$A$1:$G$2122,MATCH(orders!$D1336,products!$A$1:$A$2122,0),MATCH(orders!K$1,products!$A$1:$G$1,0))</f>
        <v>Cha</v>
      </c>
      <c r="L1336" s="3">
        <f>INDEX(products!$A$1:$G$2122,MATCH(orders!$D1336,products!$A$1:$A$2122,0),MATCH(orders!L$1,products!$A$1:$G$1,0))</f>
        <v>350.98999999999995</v>
      </c>
      <c r="M1336">
        <f>INDEX(products!$A$1:$G$2122,MATCH(orders!$D1336,products!$A$1:$A$2122,0),MATCH(orders!M$1,products!$A$1:$G$1,0))</f>
        <v>0.3</v>
      </c>
      <c r="N1336" s="3">
        <f t="shared" si="40"/>
        <v>491.38599999999991</v>
      </c>
      <c r="O1336" t="str">
        <f t="shared" si="41"/>
        <v>Chairs</v>
      </c>
    </row>
    <row r="1337" spans="1:15" x14ac:dyDescent="0.55000000000000004">
      <c r="A1337" t="s">
        <v>3432</v>
      </c>
      <c r="B1337" s="2">
        <v>44119</v>
      </c>
      <c r="C1337" t="s">
        <v>1537</v>
      </c>
      <c r="D1337" t="s">
        <v>1691</v>
      </c>
      <c r="E1337">
        <v>2</v>
      </c>
      <c r="F1337" t="str">
        <f>_xlfn.XLOOKUP(orders!C1337,customers!A1337:A3457,customers!B1337:B3457,,0)</f>
        <v>Benjamin Patterson</v>
      </c>
      <c r="G1337" t="str">
        <v>Consumer</v>
      </c>
      <c r="H1337" t="str">
        <v>Spokane</v>
      </c>
      <c r="I1337" t="str">
        <v>Washington</v>
      </c>
      <c r="J1337" t="str">
        <v>West</v>
      </c>
      <c r="K1337" t="str">
        <f>INDEX(products!$A$1:$G$2122,MATCH(orders!$D1337,products!$A$1:$A$2122,0),MATCH(orders!K$1,products!$A$1:$G$1,0))</f>
        <v>Fur</v>
      </c>
      <c r="L1337" s="3">
        <f>INDEX(products!$A$1:$G$2122,MATCH(orders!$D1337,products!$A$1:$A$2122,0),MATCH(orders!L$1,products!$A$1:$G$1,0))</f>
        <v>7.38</v>
      </c>
      <c r="M1337">
        <f>INDEX(products!$A$1:$G$2122,MATCH(orders!$D1337,products!$A$1:$A$2122,0),MATCH(orders!M$1,products!$A$1:$G$1,0))</f>
        <v>0.6</v>
      </c>
      <c r="N1337" s="3">
        <f t="shared" si="40"/>
        <v>5.9039999999999999</v>
      </c>
      <c r="O1337" t="str">
        <f t="shared" si="41"/>
        <v>Furnishings</v>
      </c>
    </row>
    <row r="1338" spans="1:15" x14ac:dyDescent="0.55000000000000004">
      <c r="A1338" t="s">
        <v>3433</v>
      </c>
      <c r="B1338" s="2">
        <v>43713</v>
      </c>
      <c r="C1338" t="s">
        <v>471</v>
      </c>
      <c r="D1338" t="s">
        <v>683</v>
      </c>
      <c r="E1338">
        <v>5</v>
      </c>
      <c r="F1338" t="str">
        <f>_xlfn.XLOOKUP(orders!C1338,customers!A1338:A3458,customers!B1338:B3458,,0)</f>
        <v>Troy Blackwell</v>
      </c>
      <c r="G1338" t="str">
        <v>Consumer</v>
      </c>
      <c r="H1338" t="str">
        <v>Columbus</v>
      </c>
      <c r="I1338" t="str">
        <v>Indiana</v>
      </c>
      <c r="J1338" t="str">
        <v>Central</v>
      </c>
      <c r="K1338" t="str">
        <f>INDEX(products!$A$1:$G$2122,MATCH(orders!$D1338,products!$A$1:$A$2122,0),MATCH(orders!K$1,products!$A$1:$G$1,0))</f>
        <v>BkCs</v>
      </c>
      <c r="L1338" s="3">
        <f>INDEX(products!$A$1:$G$2122,MATCH(orders!$D1338,products!$A$1:$A$2122,0),MATCH(orders!L$1,products!$A$1:$G$1,0))</f>
        <v>119.99000000000001</v>
      </c>
      <c r="M1338">
        <f>INDEX(products!$A$1:$G$2122,MATCH(orders!$D1338,products!$A$1:$A$2122,0),MATCH(orders!M$1,products!$A$1:$G$1,0))</f>
        <v>0.2</v>
      </c>
      <c r="N1338" s="3">
        <f t="shared" si="40"/>
        <v>479.96000000000004</v>
      </c>
      <c r="O1338" t="str">
        <f t="shared" si="41"/>
        <v>Book Cases</v>
      </c>
    </row>
    <row r="1339" spans="1:15" x14ac:dyDescent="0.55000000000000004">
      <c r="A1339" t="s">
        <v>3434</v>
      </c>
      <c r="B1339" s="2">
        <v>43713</v>
      </c>
      <c r="C1339" t="s">
        <v>464</v>
      </c>
      <c r="D1339" t="s">
        <v>1373</v>
      </c>
      <c r="E1339">
        <v>4</v>
      </c>
      <c r="F1339" t="str">
        <f>_xlfn.XLOOKUP(orders!C1339,customers!A1339:A3459,customers!B1339:B3459,,0)</f>
        <v>Pete Kriz</v>
      </c>
      <c r="G1339" t="str">
        <v>Consumer</v>
      </c>
      <c r="H1339" t="str">
        <v>Detroit</v>
      </c>
      <c r="I1339" t="str">
        <v>Michigan</v>
      </c>
      <c r="J1339" t="str">
        <v>Central</v>
      </c>
      <c r="K1339" t="str">
        <f>INDEX(products!$A$1:$G$2122,MATCH(orders!$D1339,products!$A$1:$A$2122,0),MATCH(orders!K$1,products!$A$1:$G$1,0))</f>
        <v>Fur</v>
      </c>
      <c r="L1339" s="3">
        <f>INDEX(products!$A$1:$G$2122,MATCH(orders!$D1339,products!$A$1:$A$2122,0),MATCH(orders!L$1,products!$A$1:$G$1,0))</f>
        <v>99.23</v>
      </c>
      <c r="M1339">
        <f>INDEX(products!$A$1:$G$2122,MATCH(orders!$D1339,products!$A$1:$A$2122,0),MATCH(orders!M$1,products!$A$1:$G$1,0))</f>
        <v>0</v>
      </c>
      <c r="N1339" s="3">
        <f t="shared" si="40"/>
        <v>396.92</v>
      </c>
      <c r="O1339" t="str">
        <f t="shared" si="41"/>
        <v>Furnishings</v>
      </c>
    </row>
    <row r="1340" spans="1:15" x14ac:dyDescent="0.55000000000000004">
      <c r="A1340" t="s">
        <v>3435</v>
      </c>
      <c r="B1340" s="2">
        <v>44364</v>
      </c>
      <c r="C1340" t="s">
        <v>606</v>
      </c>
      <c r="D1340" t="s">
        <v>1447</v>
      </c>
      <c r="E1340">
        <v>2</v>
      </c>
      <c r="F1340" t="str">
        <f>_xlfn.XLOOKUP(orders!C1340,customers!A1340:A3460,customers!B1340:B3460,,0)</f>
        <v>Bruce Degenhardt</v>
      </c>
      <c r="G1340" t="str">
        <v>Consumer</v>
      </c>
      <c r="H1340" t="str">
        <v>Richmond</v>
      </c>
      <c r="I1340" t="str">
        <v>Kentucky</v>
      </c>
      <c r="J1340" t="str">
        <v>South</v>
      </c>
      <c r="K1340" t="str">
        <f>INDEX(products!$A$1:$G$2122,MATCH(orders!$D1340,products!$A$1:$A$2122,0),MATCH(orders!K$1,products!$A$1:$G$1,0))</f>
        <v>BkCs</v>
      </c>
      <c r="L1340" s="3">
        <f>INDEX(products!$A$1:$G$2122,MATCH(orders!$D1340,products!$A$1:$A$2122,0),MATCH(orders!L$1,products!$A$1:$G$1,0))</f>
        <v>120.98</v>
      </c>
      <c r="M1340">
        <f>INDEX(products!$A$1:$G$2122,MATCH(orders!$D1340,products!$A$1:$A$2122,0),MATCH(orders!M$1,products!$A$1:$G$1,0))</f>
        <v>0.15</v>
      </c>
      <c r="N1340" s="3">
        <f t="shared" si="40"/>
        <v>205.666</v>
      </c>
      <c r="O1340" t="str">
        <f t="shared" si="41"/>
        <v>Book Cases</v>
      </c>
    </row>
    <row r="1341" spans="1:15" x14ac:dyDescent="0.55000000000000004">
      <c r="A1341" t="s">
        <v>3435</v>
      </c>
      <c r="B1341" s="2">
        <v>44392</v>
      </c>
      <c r="C1341" t="s">
        <v>606</v>
      </c>
      <c r="D1341" t="s">
        <v>2486</v>
      </c>
      <c r="E1341">
        <v>3</v>
      </c>
      <c r="F1341" t="str">
        <f>_xlfn.XLOOKUP(orders!C1341,customers!A1341:A3461,customers!B1341:B3461,,0)</f>
        <v>Bruce Degenhardt</v>
      </c>
      <c r="G1341" t="str">
        <v>Consumer</v>
      </c>
      <c r="H1341" t="str">
        <v>Richmond</v>
      </c>
      <c r="I1341" t="str">
        <v>Kentucky</v>
      </c>
      <c r="J1341" t="str">
        <v>South</v>
      </c>
      <c r="K1341" t="str">
        <f>INDEX(products!$A$1:$G$2122,MATCH(orders!$D1341,products!$A$1:$A$2122,0),MATCH(orders!K$1,products!$A$1:$G$1,0))</f>
        <v>Fur</v>
      </c>
      <c r="L1341" s="3">
        <f>INDEX(products!$A$1:$G$2122,MATCH(orders!$D1341,products!$A$1:$A$2122,0),MATCH(orders!L$1,products!$A$1:$G$1,0))</f>
        <v>2.67</v>
      </c>
      <c r="M1341">
        <f>INDEX(products!$A$1:$G$2122,MATCH(orders!$D1341,products!$A$1:$A$2122,0),MATCH(orders!M$1,products!$A$1:$G$1,0))</f>
        <v>0.2</v>
      </c>
      <c r="N1341" s="3">
        <f t="shared" si="40"/>
        <v>6.4080000000000004</v>
      </c>
      <c r="O1341" t="str">
        <f t="shared" si="41"/>
        <v>Furnishings</v>
      </c>
    </row>
    <row r="1342" spans="1:15" x14ac:dyDescent="0.55000000000000004">
      <c r="A1342" t="s">
        <v>3436</v>
      </c>
      <c r="B1342" s="2">
        <v>44392</v>
      </c>
      <c r="C1342" t="s">
        <v>1933</v>
      </c>
      <c r="D1342" t="s">
        <v>487</v>
      </c>
      <c r="E1342">
        <v>2</v>
      </c>
      <c r="F1342" t="str">
        <f>_xlfn.XLOOKUP(orders!C1342,customers!A1342:A3462,customers!B1342:B3462,,0)</f>
        <v>Bart Watters</v>
      </c>
      <c r="G1342" t="str">
        <v>Corporate</v>
      </c>
      <c r="H1342" t="str">
        <v>Houston</v>
      </c>
      <c r="I1342" t="str">
        <v>Texas</v>
      </c>
      <c r="J1342" t="str">
        <v>Central</v>
      </c>
      <c r="K1342" t="str">
        <f>INDEX(products!$A$1:$G$2122,MATCH(orders!$D1342,products!$A$1:$A$2122,0),MATCH(orders!K$1,products!$A$1:$G$1,0))</f>
        <v>Cha</v>
      </c>
      <c r="L1342" s="3">
        <f>INDEX(products!$A$1:$G$2122,MATCH(orders!$D1342,products!$A$1:$A$2122,0),MATCH(orders!L$1,products!$A$1:$G$1,0))</f>
        <v>355.98</v>
      </c>
      <c r="M1342">
        <f>INDEX(products!$A$1:$G$2122,MATCH(orders!$D1342,products!$A$1:$A$2122,0),MATCH(orders!M$1,products!$A$1:$G$1,0))</f>
        <v>0.3</v>
      </c>
      <c r="N1342" s="3">
        <f t="shared" si="40"/>
        <v>498.37200000000001</v>
      </c>
      <c r="O1342" t="str">
        <f t="shared" si="41"/>
        <v>Chairs</v>
      </c>
    </row>
    <row r="1343" spans="1:15" x14ac:dyDescent="0.55000000000000004">
      <c r="A1343" t="s">
        <v>3437</v>
      </c>
      <c r="B1343" s="2">
        <v>44412</v>
      </c>
      <c r="C1343" t="s">
        <v>846</v>
      </c>
      <c r="D1343" t="s">
        <v>1573</v>
      </c>
      <c r="E1343">
        <v>5</v>
      </c>
      <c r="F1343" t="str">
        <f>_xlfn.XLOOKUP(orders!C1343,customers!A1343:A3463,customers!B1343:B3463,,0)</f>
        <v>Greg Tran</v>
      </c>
      <c r="G1343" t="str">
        <v>Consumer</v>
      </c>
      <c r="H1343" t="str">
        <v>New York City</v>
      </c>
      <c r="I1343" t="str">
        <v>New York</v>
      </c>
      <c r="J1343" t="str">
        <v>East</v>
      </c>
      <c r="K1343" t="str">
        <f>INDEX(products!$A$1:$G$2122,MATCH(orders!$D1343,products!$A$1:$A$2122,0),MATCH(orders!K$1,products!$A$1:$G$1,0))</f>
        <v>Cha</v>
      </c>
      <c r="L1343" s="3">
        <f>INDEX(products!$A$1:$G$2122,MATCH(orders!$D1343,products!$A$1:$A$2122,0),MATCH(orders!L$1,products!$A$1:$G$1,0))</f>
        <v>256.98</v>
      </c>
      <c r="M1343">
        <f>INDEX(products!$A$1:$G$2122,MATCH(orders!$D1343,products!$A$1:$A$2122,0),MATCH(orders!M$1,products!$A$1:$G$1,0))</f>
        <v>0.1</v>
      </c>
      <c r="N1343" s="3">
        <f t="shared" si="40"/>
        <v>1156.4100000000001</v>
      </c>
      <c r="O1343" t="str">
        <f t="shared" si="41"/>
        <v>Chairs</v>
      </c>
    </row>
    <row r="1344" spans="1:15" x14ac:dyDescent="0.55000000000000004">
      <c r="A1344" t="s">
        <v>3438</v>
      </c>
      <c r="B1344" s="2">
        <v>44582</v>
      </c>
      <c r="C1344" t="s">
        <v>801</v>
      </c>
      <c r="D1344" t="s">
        <v>1720</v>
      </c>
      <c r="E1344">
        <v>3</v>
      </c>
      <c r="F1344" t="str">
        <f>_xlfn.XLOOKUP(orders!C1344,customers!A1344:A3464,customers!B1344:B3464,,0)</f>
        <v>Helen Wasserman</v>
      </c>
      <c r="G1344" t="str">
        <v>Corporate</v>
      </c>
      <c r="H1344" t="str">
        <v>San Diego</v>
      </c>
      <c r="I1344" t="str">
        <v>California</v>
      </c>
      <c r="J1344" t="str">
        <v>West</v>
      </c>
      <c r="K1344" t="str">
        <f>INDEX(products!$A$1:$G$2122,MATCH(orders!$D1344,products!$A$1:$A$2122,0),MATCH(orders!K$1,products!$A$1:$G$1,0))</f>
        <v>Cha</v>
      </c>
      <c r="L1344" s="3">
        <f>INDEX(products!$A$1:$G$2122,MATCH(orders!$D1344,products!$A$1:$A$2122,0),MATCH(orders!L$1,products!$A$1:$G$1,0))</f>
        <v>122.99000000000001</v>
      </c>
      <c r="M1344">
        <f>INDEX(products!$A$1:$G$2122,MATCH(orders!$D1344,products!$A$1:$A$2122,0),MATCH(orders!M$1,products!$A$1:$G$1,0))</f>
        <v>0.1</v>
      </c>
      <c r="N1344" s="3">
        <f t="shared" si="40"/>
        <v>332.07300000000004</v>
      </c>
      <c r="O1344" t="str">
        <f t="shared" si="41"/>
        <v>Chairs</v>
      </c>
    </row>
    <row r="1345" spans="1:15" x14ac:dyDescent="0.55000000000000004">
      <c r="A1345" t="s">
        <v>3439</v>
      </c>
      <c r="B1345" s="2">
        <v>44701</v>
      </c>
      <c r="C1345" t="s">
        <v>966</v>
      </c>
      <c r="D1345" t="s">
        <v>431</v>
      </c>
      <c r="E1345">
        <v>8</v>
      </c>
      <c r="F1345" t="str">
        <f>_xlfn.XLOOKUP(orders!C1345,customers!A1345:A3465,customers!B1345:B3465,,0)</f>
        <v>Robert Dilbeck</v>
      </c>
      <c r="G1345" t="str">
        <v>Home Office</v>
      </c>
      <c r="H1345" t="str">
        <v>Saint Peters</v>
      </c>
      <c r="I1345" t="str">
        <v>Missouri</v>
      </c>
      <c r="J1345" t="str">
        <v>Central</v>
      </c>
      <c r="K1345" t="str">
        <f>INDEX(products!$A$1:$G$2122,MATCH(orders!$D1345,products!$A$1:$A$2122,0),MATCH(orders!K$1,products!$A$1:$G$1,0))</f>
        <v>Cha</v>
      </c>
      <c r="L1345" s="3">
        <f>INDEX(products!$A$1:$G$2122,MATCH(orders!$D1345,products!$A$1:$A$2122,0),MATCH(orders!L$1,products!$A$1:$G$1,0))</f>
        <v>70.98</v>
      </c>
      <c r="M1345">
        <f>INDEX(products!$A$1:$G$2122,MATCH(orders!$D1345,products!$A$1:$A$2122,0),MATCH(orders!M$1,products!$A$1:$G$1,0))</f>
        <v>0.2</v>
      </c>
      <c r="N1345" s="3">
        <f t="shared" si="40"/>
        <v>454.27200000000005</v>
      </c>
      <c r="O1345" t="str">
        <f t="shared" si="41"/>
        <v>Chairs</v>
      </c>
    </row>
    <row r="1346" spans="1:15" x14ac:dyDescent="0.55000000000000004">
      <c r="A1346" t="s">
        <v>3440</v>
      </c>
      <c r="B1346" s="2">
        <v>43467</v>
      </c>
      <c r="C1346" t="s">
        <v>3441</v>
      </c>
      <c r="D1346" t="s">
        <v>171</v>
      </c>
      <c r="E1346">
        <v>6</v>
      </c>
      <c r="F1346" t="str">
        <f>_xlfn.XLOOKUP(orders!C1346,customers!A1346:A3466,customers!B1346:B3466,,0)</f>
        <v>Shahid Hopkins</v>
      </c>
      <c r="G1346" t="str">
        <v>Consumer</v>
      </c>
      <c r="H1346" t="str">
        <v>Jacksonville</v>
      </c>
      <c r="I1346" t="str">
        <v>North Carolina</v>
      </c>
      <c r="J1346" t="str">
        <v>South</v>
      </c>
      <c r="K1346" t="str">
        <f>INDEX(products!$A$1:$G$2122,MATCH(orders!$D1346,products!$A$1:$A$2122,0),MATCH(orders!K$1,products!$A$1:$G$1,0))</f>
        <v>Tab</v>
      </c>
      <c r="L1346" s="3">
        <f>INDEX(products!$A$1:$G$2122,MATCH(orders!$D1346,products!$A$1:$A$2122,0),MATCH(orders!L$1,products!$A$1:$G$1,0))</f>
        <v>262.51</v>
      </c>
      <c r="M1346">
        <f>INDEX(products!$A$1:$G$2122,MATCH(orders!$D1346,products!$A$1:$A$2122,0),MATCH(orders!M$1,products!$A$1:$G$1,0))</f>
        <v>0</v>
      </c>
      <c r="N1346" s="3">
        <f t="shared" si="40"/>
        <v>1575.06</v>
      </c>
      <c r="O1346" t="str">
        <f t="shared" si="41"/>
        <v>Tables</v>
      </c>
    </row>
    <row r="1347" spans="1:15" x14ac:dyDescent="0.55000000000000004">
      <c r="A1347" t="s">
        <v>3440</v>
      </c>
      <c r="B1347" s="2">
        <v>43713</v>
      </c>
      <c r="C1347" t="s">
        <v>3441</v>
      </c>
      <c r="D1347" t="s">
        <v>1804</v>
      </c>
      <c r="E1347">
        <v>3</v>
      </c>
      <c r="F1347" t="str">
        <f>_xlfn.XLOOKUP(orders!C1347,customers!A1347:A3467,customers!B1347:B3467,,0)</f>
        <v>Shahid Hopkins</v>
      </c>
      <c r="G1347" t="str">
        <v>Consumer</v>
      </c>
      <c r="H1347" t="str">
        <v>Jacksonville</v>
      </c>
      <c r="I1347" t="str">
        <v>North Carolina</v>
      </c>
      <c r="J1347" t="str">
        <v>South</v>
      </c>
      <c r="K1347" t="str">
        <f>INDEX(products!$A$1:$G$2122,MATCH(orders!$D1347,products!$A$1:$A$2122,0),MATCH(orders!K$1,products!$A$1:$G$1,0))</f>
        <v>Fur</v>
      </c>
      <c r="L1347" s="3">
        <f>INDEX(products!$A$1:$G$2122,MATCH(orders!$D1347,products!$A$1:$A$2122,0),MATCH(orders!L$1,products!$A$1:$G$1,0))</f>
        <v>170.98</v>
      </c>
      <c r="M1347">
        <f>INDEX(products!$A$1:$G$2122,MATCH(orders!$D1347,products!$A$1:$A$2122,0),MATCH(orders!M$1,products!$A$1:$G$1,0))</f>
        <v>0.2</v>
      </c>
      <c r="N1347" s="3">
        <f t="shared" ref="N1347:N1410" si="42">(L1347*E1347)*(1-M1347)</f>
        <v>410.35199999999998</v>
      </c>
      <c r="O1347" t="str">
        <f t="shared" ref="O1347:O1410" si="43">IF(K1347="BkCs","Book Cases",IF(K1347="Cha","Chairs",IF(K1347="Tab","Tables",IF(K1347="Fur","Furnishings"))))</f>
        <v>Furnishings</v>
      </c>
    </row>
    <row r="1348" spans="1:15" x14ac:dyDescent="0.55000000000000004">
      <c r="A1348" t="s">
        <v>3443</v>
      </c>
      <c r="B1348" s="2">
        <v>44263</v>
      </c>
      <c r="C1348" t="s">
        <v>1544</v>
      </c>
      <c r="D1348" t="s">
        <v>2162</v>
      </c>
      <c r="E1348">
        <v>4</v>
      </c>
      <c r="F1348" t="str">
        <f>_xlfn.XLOOKUP(orders!C1348,customers!A1348:A3468,customers!B1348:B3468,,0)</f>
        <v>James Galang</v>
      </c>
      <c r="G1348" t="str">
        <v>Consumer</v>
      </c>
      <c r="H1348" t="str">
        <v>Los Angeles</v>
      </c>
      <c r="I1348" t="str">
        <v>California</v>
      </c>
      <c r="J1348" t="str">
        <v>West</v>
      </c>
      <c r="K1348" t="str">
        <f>INDEX(products!$A$1:$G$2122,MATCH(orders!$D1348,products!$A$1:$A$2122,0),MATCH(orders!K$1,products!$A$1:$G$1,0))</f>
        <v>Fur</v>
      </c>
      <c r="L1348" s="3">
        <f>INDEX(products!$A$1:$G$2122,MATCH(orders!$D1348,products!$A$1:$A$2122,0),MATCH(orders!L$1,products!$A$1:$G$1,0))</f>
        <v>8.75</v>
      </c>
      <c r="M1348">
        <f>INDEX(products!$A$1:$G$2122,MATCH(orders!$D1348,products!$A$1:$A$2122,0),MATCH(orders!M$1,products!$A$1:$G$1,0))</f>
        <v>0</v>
      </c>
      <c r="N1348" s="3">
        <f t="shared" si="42"/>
        <v>35</v>
      </c>
      <c r="O1348" t="str">
        <f t="shared" si="43"/>
        <v>Furnishings</v>
      </c>
    </row>
    <row r="1349" spans="1:15" x14ac:dyDescent="0.55000000000000004">
      <c r="A1349" t="s">
        <v>3444</v>
      </c>
      <c r="B1349" s="2">
        <v>44132</v>
      </c>
      <c r="C1349" t="s">
        <v>198</v>
      </c>
      <c r="D1349" t="s">
        <v>37</v>
      </c>
      <c r="E1349">
        <v>4</v>
      </c>
      <c r="F1349" t="str">
        <f>_xlfn.XLOOKUP(orders!C1349,customers!A1349:A3469,customers!B1349:B3469,,0)</f>
        <v>Lena Creighton</v>
      </c>
      <c r="G1349" t="str">
        <v>Consumer</v>
      </c>
      <c r="H1349" t="str">
        <v>Roseville</v>
      </c>
      <c r="I1349" t="str">
        <v>California</v>
      </c>
      <c r="J1349" t="str">
        <v>West</v>
      </c>
      <c r="K1349" t="str">
        <f>INDEX(products!$A$1:$G$2122,MATCH(orders!$D1349,products!$A$1:$A$2122,0),MATCH(orders!K$1,products!$A$1:$G$1,0))</f>
        <v>Tab</v>
      </c>
      <c r="L1349" s="3">
        <f>INDEX(products!$A$1:$G$2122,MATCH(orders!$D1349,products!$A$1:$A$2122,0),MATCH(orders!L$1,products!$A$1:$G$1,0))</f>
        <v>348.21</v>
      </c>
      <c r="M1349">
        <f>INDEX(products!$A$1:$G$2122,MATCH(orders!$D1349,products!$A$1:$A$2122,0),MATCH(orders!M$1,products!$A$1:$G$1,0))</f>
        <v>0.45</v>
      </c>
      <c r="N1349" s="3">
        <f t="shared" si="42"/>
        <v>766.06200000000001</v>
      </c>
      <c r="O1349" t="str">
        <f t="shared" si="43"/>
        <v>Tables</v>
      </c>
    </row>
    <row r="1350" spans="1:15" x14ac:dyDescent="0.55000000000000004">
      <c r="A1350" t="s">
        <v>3445</v>
      </c>
      <c r="B1350" s="2">
        <v>44744</v>
      </c>
      <c r="C1350" t="s">
        <v>1125</v>
      </c>
      <c r="D1350" t="s">
        <v>2551</v>
      </c>
      <c r="E1350">
        <v>5</v>
      </c>
      <c r="F1350" t="str">
        <f>_xlfn.XLOOKUP(orders!C1350,customers!A1350:A3470,customers!B1350:B3470,,0)</f>
        <v>Chris Cortes</v>
      </c>
      <c r="G1350" t="str">
        <v>Consumer</v>
      </c>
      <c r="H1350" t="str">
        <v>La Porte</v>
      </c>
      <c r="I1350" t="str">
        <v>Indiana</v>
      </c>
      <c r="J1350" t="str">
        <v>Central</v>
      </c>
      <c r="K1350" t="str">
        <f>INDEX(products!$A$1:$G$2122,MATCH(orders!$D1350,products!$A$1:$A$2122,0),MATCH(orders!K$1,products!$A$1:$G$1,0))</f>
        <v>Cha</v>
      </c>
      <c r="L1350" s="3">
        <f>INDEX(products!$A$1:$G$2122,MATCH(orders!$D1350,products!$A$1:$A$2122,0),MATCH(orders!L$1,products!$A$1:$G$1,0))</f>
        <v>130.97999999999999</v>
      </c>
      <c r="M1350">
        <f>INDEX(products!$A$1:$G$2122,MATCH(orders!$D1350,products!$A$1:$A$2122,0),MATCH(orders!M$1,products!$A$1:$G$1,0))</f>
        <v>0.2</v>
      </c>
      <c r="N1350" s="3">
        <f t="shared" si="42"/>
        <v>523.91999999999996</v>
      </c>
      <c r="O1350" t="str">
        <f t="shared" si="43"/>
        <v>Chairs</v>
      </c>
    </row>
    <row r="1351" spans="1:15" x14ac:dyDescent="0.55000000000000004">
      <c r="A1351" t="s">
        <v>3446</v>
      </c>
      <c r="B1351" s="2">
        <v>43973</v>
      </c>
      <c r="C1351" t="s">
        <v>1933</v>
      </c>
      <c r="D1351" t="s">
        <v>1122</v>
      </c>
      <c r="E1351">
        <v>3</v>
      </c>
      <c r="F1351" t="str">
        <f>_xlfn.XLOOKUP(orders!C1351,customers!A1351:A3471,customers!B1351:B3471,,0)</f>
        <v>Bart Watters</v>
      </c>
      <c r="G1351" t="str">
        <v>Corporate</v>
      </c>
      <c r="H1351" t="str">
        <v>Houston</v>
      </c>
      <c r="I1351" t="str">
        <v>Texas</v>
      </c>
      <c r="J1351" t="str">
        <v>Central</v>
      </c>
      <c r="K1351" t="str">
        <f>INDEX(products!$A$1:$G$2122,MATCH(orders!$D1351,products!$A$1:$A$2122,0),MATCH(orders!K$1,products!$A$1:$G$1,0))</f>
        <v>Fur</v>
      </c>
      <c r="L1351" s="3">
        <f>INDEX(products!$A$1:$G$2122,MATCH(orders!$D1351,products!$A$1:$A$2122,0),MATCH(orders!L$1,products!$A$1:$G$1,0))</f>
        <v>27.42</v>
      </c>
      <c r="M1351">
        <f>INDEX(products!$A$1:$G$2122,MATCH(orders!$D1351,products!$A$1:$A$2122,0),MATCH(orders!M$1,products!$A$1:$G$1,0))</f>
        <v>0.2</v>
      </c>
      <c r="N1351" s="3">
        <f t="shared" si="42"/>
        <v>65.808000000000007</v>
      </c>
      <c r="O1351" t="str">
        <f t="shared" si="43"/>
        <v>Furnishings</v>
      </c>
    </row>
    <row r="1352" spans="1:15" x14ac:dyDescent="0.55000000000000004">
      <c r="A1352" t="s">
        <v>3447</v>
      </c>
      <c r="B1352" s="2">
        <v>44656</v>
      </c>
      <c r="C1352" t="s">
        <v>3448</v>
      </c>
      <c r="D1352" t="s">
        <v>69</v>
      </c>
      <c r="E1352">
        <v>5</v>
      </c>
      <c r="F1352" t="str">
        <f>_xlfn.XLOOKUP(orders!C1352,customers!A1352:A3472,customers!B1352:B3472,,0)</f>
        <v>Tonja Turnell</v>
      </c>
      <c r="G1352" t="str">
        <v>Home Office</v>
      </c>
      <c r="H1352" t="str">
        <v>Houston</v>
      </c>
      <c r="I1352" t="str">
        <v>Texas</v>
      </c>
      <c r="J1352" t="str">
        <v>Central</v>
      </c>
      <c r="K1352" t="str">
        <f>INDEX(products!$A$1:$G$2122,MATCH(orders!$D1352,products!$A$1:$A$2122,0),MATCH(orders!K$1,products!$A$1:$G$1,0))</f>
        <v>Fur</v>
      </c>
      <c r="L1352" s="3">
        <f>INDEX(products!$A$1:$G$2122,MATCH(orders!$D1352,products!$A$1:$A$2122,0),MATCH(orders!L$1,products!$A$1:$G$1,0))</f>
        <v>51.75</v>
      </c>
      <c r="M1352">
        <f>INDEX(products!$A$1:$G$2122,MATCH(orders!$D1352,products!$A$1:$A$2122,0),MATCH(orders!M$1,products!$A$1:$G$1,0))</f>
        <v>0.2</v>
      </c>
      <c r="N1352" s="3">
        <f t="shared" si="42"/>
        <v>207</v>
      </c>
      <c r="O1352" t="str">
        <f t="shared" si="43"/>
        <v>Furnishings</v>
      </c>
    </row>
    <row r="1353" spans="1:15" x14ac:dyDescent="0.55000000000000004">
      <c r="A1353" t="s">
        <v>3450</v>
      </c>
      <c r="B1353" s="2">
        <v>44719</v>
      </c>
      <c r="C1353" t="s">
        <v>3451</v>
      </c>
      <c r="D1353" t="s">
        <v>1631</v>
      </c>
      <c r="E1353">
        <v>7</v>
      </c>
      <c r="F1353" t="str">
        <f>_xlfn.XLOOKUP(orders!C1353,customers!A1353:A3473,customers!B1353:B3473,,0)</f>
        <v>Erin Creighton</v>
      </c>
      <c r="G1353" t="str">
        <v>Consumer</v>
      </c>
      <c r="H1353" t="str">
        <v>San Francisco</v>
      </c>
      <c r="I1353" t="str">
        <v>California</v>
      </c>
      <c r="J1353" t="str">
        <v>West</v>
      </c>
      <c r="K1353" t="str">
        <f>INDEX(products!$A$1:$G$2122,MATCH(orders!$D1353,products!$A$1:$A$2122,0),MATCH(orders!K$1,products!$A$1:$G$1,0))</f>
        <v>Fur</v>
      </c>
      <c r="L1353" s="3">
        <f>INDEX(products!$A$1:$G$2122,MATCH(orders!$D1353,products!$A$1:$A$2122,0),MATCH(orders!L$1,products!$A$1:$G$1,0))</f>
        <v>5.28</v>
      </c>
      <c r="M1353">
        <f>INDEX(products!$A$1:$G$2122,MATCH(orders!$D1353,products!$A$1:$A$2122,0),MATCH(orders!M$1,products!$A$1:$G$1,0))</f>
        <v>0.2</v>
      </c>
      <c r="N1353" s="3">
        <f t="shared" si="42"/>
        <v>29.568000000000001</v>
      </c>
      <c r="O1353" t="str">
        <f t="shared" si="43"/>
        <v>Furnishings</v>
      </c>
    </row>
    <row r="1354" spans="1:15" x14ac:dyDescent="0.55000000000000004">
      <c r="A1354" t="s">
        <v>3453</v>
      </c>
      <c r="B1354" s="2">
        <v>43544</v>
      </c>
      <c r="C1354" t="s">
        <v>849</v>
      </c>
      <c r="D1354" t="s">
        <v>2551</v>
      </c>
      <c r="E1354">
        <v>2</v>
      </c>
      <c r="F1354" t="str">
        <f>_xlfn.XLOOKUP(orders!C1354,customers!A1354:A3474,customers!B1354:B3474,,0)</f>
        <v>Anthony Jacobs</v>
      </c>
      <c r="G1354" t="str">
        <v>Corporate</v>
      </c>
      <c r="H1354" t="str">
        <v>Springfield</v>
      </c>
      <c r="I1354" t="str">
        <v>Virginia</v>
      </c>
      <c r="J1354" t="str">
        <v>South</v>
      </c>
      <c r="K1354" t="str">
        <f>INDEX(products!$A$1:$G$2122,MATCH(orders!$D1354,products!$A$1:$A$2122,0),MATCH(orders!K$1,products!$A$1:$G$1,0))</f>
        <v>Cha</v>
      </c>
      <c r="L1354" s="3">
        <f>INDEX(products!$A$1:$G$2122,MATCH(orders!$D1354,products!$A$1:$A$2122,0),MATCH(orders!L$1,products!$A$1:$G$1,0))</f>
        <v>130.97999999999999</v>
      </c>
      <c r="M1354">
        <f>INDEX(products!$A$1:$G$2122,MATCH(orders!$D1354,products!$A$1:$A$2122,0),MATCH(orders!M$1,products!$A$1:$G$1,0))</f>
        <v>0.2</v>
      </c>
      <c r="N1354" s="3">
        <f t="shared" si="42"/>
        <v>209.56799999999998</v>
      </c>
      <c r="O1354" t="str">
        <f t="shared" si="43"/>
        <v>Chairs</v>
      </c>
    </row>
    <row r="1355" spans="1:15" x14ac:dyDescent="0.55000000000000004">
      <c r="A1355" t="s">
        <v>3454</v>
      </c>
      <c r="B1355" s="2">
        <v>43757</v>
      </c>
      <c r="C1355" t="s">
        <v>2797</v>
      </c>
      <c r="D1355" t="s">
        <v>2299</v>
      </c>
      <c r="E1355">
        <v>2</v>
      </c>
      <c r="F1355" t="str">
        <f>_xlfn.XLOOKUP(orders!C1355,customers!A1355:A3475,customers!B1355:B3475,,0)</f>
        <v>Ann Steele</v>
      </c>
      <c r="G1355" t="str">
        <v>Home Office</v>
      </c>
      <c r="H1355" t="str">
        <v>San Francisco</v>
      </c>
      <c r="I1355" t="str">
        <v>California</v>
      </c>
      <c r="J1355" t="str">
        <v>West</v>
      </c>
      <c r="K1355" t="str">
        <f>INDEX(products!$A$1:$G$2122,MATCH(orders!$D1355,products!$A$1:$A$2122,0),MATCH(orders!K$1,products!$A$1:$G$1,0))</f>
        <v>Fur</v>
      </c>
      <c r="L1355" s="3">
        <f>INDEX(products!$A$1:$G$2122,MATCH(orders!$D1355,products!$A$1:$A$2122,0),MATCH(orders!L$1,products!$A$1:$G$1,0))</f>
        <v>6.64</v>
      </c>
      <c r="M1355">
        <f>INDEX(products!$A$1:$G$2122,MATCH(orders!$D1355,products!$A$1:$A$2122,0),MATCH(orders!M$1,products!$A$1:$G$1,0))</f>
        <v>0</v>
      </c>
      <c r="N1355" s="3">
        <f t="shared" si="42"/>
        <v>13.28</v>
      </c>
      <c r="O1355" t="str">
        <f t="shared" si="43"/>
        <v>Furnishings</v>
      </c>
    </row>
    <row r="1356" spans="1:15" x14ac:dyDescent="0.55000000000000004">
      <c r="A1356" t="s">
        <v>3455</v>
      </c>
      <c r="B1356" s="2">
        <v>43629</v>
      </c>
      <c r="C1356" t="s">
        <v>3369</v>
      </c>
      <c r="D1356" t="s">
        <v>524</v>
      </c>
      <c r="E1356">
        <v>6</v>
      </c>
      <c r="F1356" t="str">
        <f>_xlfn.XLOOKUP(orders!C1356,customers!A1356:A3476,customers!B1356:B3476,,0)</f>
        <v>Deborah Brumfield</v>
      </c>
      <c r="G1356" t="str">
        <v>Home Office</v>
      </c>
      <c r="H1356" t="str">
        <v>Portland</v>
      </c>
      <c r="I1356" t="str">
        <v>Oregon</v>
      </c>
      <c r="J1356" t="str">
        <v>West</v>
      </c>
      <c r="K1356" t="str">
        <f>INDEX(products!$A$1:$G$2122,MATCH(orders!$D1356,products!$A$1:$A$2122,0),MATCH(orders!K$1,products!$A$1:$G$1,0))</f>
        <v>Fur</v>
      </c>
      <c r="L1356" s="3">
        <f>INDEX(products!$A$1:$G$2122,MATCH(orders!$D1356,products!$A$1:$A$2122,0),MATCH(orders!L$1,products!$A$1:$G$1,0))</f>
        <v>63.94</v>
      </c>
      <c r="M1356">
        <f>INDEX(products!$A$1:$G$2122,MATCH(orders!$D1356,products!$A$1:$A$2122,0),MATCH(orders!M$1,products!$A$1:$G$1,0))</f>
        <v>0</v>
      </c>
      <c r="N1356" s="3">
        <f t="shared" si="42"/>
        <v>383.64</v>
      </c>
      <c r="O1356" t="str">
        <f t="shared" si="43"/>
        <v>Furnishings</v>
      </c>
    </row>
    <row r="1357" spans="1:15" x14ac:dyDescent="0.55000000000000004">
      <c r="A1357" t="s">
        <v>3456</v>
      </c>
      <c r="B1357" s="2">
        <v>44169</v>
      </c>
      <c r="C1357" t="s">
        <v>3457</v>
      </c>
      <c r="D1357" t="s">
        <v>1148</v>
      </c>
      <c r="E1357">
        <v>4</v>
      </c>
      <c r="F1357" t="str">
        <f>_xlfn.XLOOKUP(orders!C1357,customers!A1357:A3477,customers!B1357:B3477,,0)</f>
        <v>Brendan Sweed</v>
      </c>
      <c r="G1357" t="str">
        <v>Corporate</v>
      </c>
      <c r="H1357" t="str">
        <v>Philadelphia</v>
      </c>
      <c r="I1357" t="str">
        <v>Pennsylvania</v>
      </c>
      <c r="J1357" t="str">
        <v>East</v>
      </c>
      <c r="K1357" t="str">
        <f>INDEX(products!$A$1:$G$2122,MATCH(orders!$D1357,products!$A$1:$A$2122,0),MATCH(orders!K$1,products!$A$1:$G$1,0))</f>
        <v>BkCs</v>
      </c>
      <c r="L1357" s="3">
        <f>INDEX(products!$A$1:$G$2122,MATCH(orders!$D1357,products!$A$1:$A$2122,0),MATCH(orders!L$1,products!$A$1:$G$1,0))</f>
        <v>30.98</v>
      </c>
      <c r="M1357">
        <f>INDEX(products!$A$1:$G$2122,MATCH(orders!$D1357,products!$A$1:$A$2122,0),MATCH(orders!M$1,products!$A$1:$G$1,0))</f>
        <v>0</v>
      </c>
      <c r="N1357" s="3">
        <f t="shared" si="42"/>
        <v>123.92</v>
      </c>
      <c r="O1357" t="str">
        <f t="shared" si="43"/>
        <v>Book Cases</v>
      </c>
    </row>
    <row r="1358" spans="1:15" x14ac:dyDescent="0.55000000000000004">
      <c r="A1358" t="s">
        <v>3459</v>
      </c>
      <c r="B1358" s="2">
        <v>44169</v>
      </c>
      <c r="C1358" t="s">
        <v>2909</v>
      </c>
      <c r="D1358" t="s">
        <v>502</v>
      </c>
      <c r="E1358">
        <v>2</v>
      </c>
      <c r="F1358" t="str">
        <f>_xlfn.XLOOKUP(orders!C1358,customers!A1358:A3478,customers!B1358:B3478,,0)</f>
        <v>Nick Radford</v>
      </c>
      <c r="G1358" t="str">
        <v>Consumer</v>
      </c>
      <c r="H1358" t="str">
        <v>Aurora</v>
      </c>
      <c r="I1358" t="str">
        <v>Illinois</v>
      </c>
      <c r="J1358" t="str">
        <v>Central</v>
      </c>
      <c r="K1358" t="str">
        <f>INDEX(products!$A$1:$G$2122,MATCH(orders!$D1358,products!$A$1:$A$2122,0),MATCH(orders!K$1,products!$A$1:$G$1,0))</f>
        <v>BkCs</v>
      </c>
      <c r="L1358" s="3">
        <f>INDEX(products!$A$1:$G$2122,MATCH(orders!$D1358,products!$A$1:$A$2122,0),MATCH(orders!L$1,products!$A$1:$G$1,0))</f>
        <v>150.98000000000002</v>
      </c>
      <c r="M1358">
        <f>INDEX(products!$A$1:$G$2122,MATCH(orders!$D1358,products!$A$1:$A$2122,0),MATCH(orders!M$1,products!$A$1:$G$1,0))</f>
        <v>0.32</v>
      </c>
      <c r="N1358" s="3">
        <f t="shared" si="42"/>
        <v>205.33279999999999</v>
      </c>
      <c r="O1358" t="str">
        <f t="shared" si="43"/>
        <v>Book Cases</v>
      </c>
    </row>
    <row r="1359" spans="1:15" x14ac:dyDescent="0.55000000000000004">
      <c r="A1359" t="s">
        <v>3460</v>
      </c>
      <c r="B1359" s="2">
        <v>44169</v>
      </c>
      <c r="C1359" t="s">
        <v>3461</v>
      </c>
      <c r="D1359" t="s">
        <v>1050</v>
      </c>
      <c r="E1359">
        <v>2</v>
      </c>
      <c r="F1359" t="str">
        <f>_xlfn.XLOOKUP(orders!C1359,customers!A1359:A3479,customers!B1359:B3479,,0)</f>
        <v>Katherine Nockton</v>
      </c>
      <c r="G1359" t="str">
        <v>Corporate</v>
      </c>
      <c r="H1359" t="str">
        <v>New York City</v>
      </c>
      <c r="I1359" t="str">
        <v>New York</v>
      </c>
      <c r="J1359" t="str">
        <v>East</v>
      </c>
      <c r="K1359" t="str">
        <f>INDEX(products!$A$1:$G$2122,MATCH(orders!$D1359,products!$A$1:$A$2122,0),MATCH(orders!K$1,products!$A$1:$G$1,0))</f>
        <v>Tab</v>
      </c>
      <c r="L1359" s="3">
        <f>INDEX(products!$A$1:$G$2122,MATCH(orders!$D1359,products!$A$1:$A$2122,0),MATCH(orders!L$1,products!$A$1:$G$1,0))</f>
        <v>320.64</v>
      </c>
      <c r="M1359">
        <f>INDEX(products!$A$1:$G$2122,MATCH(orders!$D1359,products!$A$1:$A$2122,0),MATCH(orders!M$1,products!$A$1:$G$1,0))</f>
        <v>0</v>
      </c>
      <c r="N1359" s="3">
        <f t="shared" si="42"/>
        <v>641.28</v>
      </c>
      <c r="O1359" t="str">
        <f t="shared" si="43"/>
        <v>Tables</v>
      </c>
    </row>
    <row r="1360" spans="1:15" x14ac:dyDescent="0.55000000000000004">
      <c r="A1360" t="s">
        <v>3463</v>
      </c>
      <c r="B1360" s="2">
        <v>44218</v>
      </c>
      <c r="C1360" t="s">
        <v>2931</v>
      </c>
      <c r="D1360" t="s">
        <v>729</v>
      </c>
      <c r="E1360">
        <v>4</v>
      </c>
      <c r="F1360" t="str">
        <f>_xlfn.XLOOKUP(orders!C1360,customers!A1360:A3480,customers!B1360:B3480,,0)</f>
        <v>Monica Federle</v>
      </c>
      <c r="G1360" t="str">
        <v>Corporate</v>
      </c>
      <c r="H1360" t="str">
        <v>Los Angeles</v>
      </c>
      <c r="I1360" t="str">
        <v>California</v>
      </c>
      <c r="J1360" t="str">
        <v>West</v>
      </c>
      <c r="K1360" t="str">
        <f>INDEX(products!$A$1:$G$2122,MATCH(orders!$D1360,products!$A$1:$A$2122,0),MATCH(orders!K$1,products!$A$1:$G$1,0))</f>
        <v>Fur</v>
      </c>
      <c r="L1360" s="3">
        <f>INDEX(products!$A$1:$G$2122,MATCH(orders!$D1360,products!$A$1:$A$2122,0),MATCH(orders!L$1,products!$A$1:$G$1,0))</f>
        <v>32.479999999999997</v>
      </c>
      <c r="M1360">
        <f>INDEX(products!$A$1:$G$2122,MATCH(orders!$D1360,products!$A$1:$A$2122,0),MATCH(orders!M$1,products!$A$1:$G$1,0))</f>
        <v>0.2</v>
      </c>
      <c r="N1360" s="3">
        <f t="shared" si="42"/>
        <v>103.93599999999999</v>
      </c>
      <c r="O1360" t="str">
        <f t="shared" si="43"/>
        <v>Furnishings</v>
      </c>
    </row>
    <row r="1361" spans="1:15" x14ac:dyDescent="0.55000000000000004">
      <c r="A1361" t="s">
        <v>3464</v>
      </c>
      <c r="B1361" s="2">
        <v>44603</v>
      </c>
      <c r="C1361" t="s">
        <v>1508</v>
      </c>
      <c r="D1361" t="s">
        <v>253</v>
      </c>
      <c r="E1361">
        <v>2</v>
      </c>
      <c r="F1361" t="str">
        <f>_xlfn.XLOOKUP(orders!C1361,customers!A1361:A3481,customers!B1361:B3481,,0)</f>
        <v>Frank Atkinson</v>
      </c>
      <c r="G1361" t="str">
        <v>Corporate</v>
      </c>
      <c r="H1361" t="str">
        <v>San Antonio</v>
      </c>
      <c r="I1361" t="str">
        <v>Texas</v>
      </c>
      <c r="J1361" t="str">
        <v>Central</v>
      </c>
      <c r="K1361" t="str">
        <f>INDEX(products!$A$1:$G$2122,MATCH(orders!$D1361,products!$A$1:$A$2122,0),MATCH(orders!K$1,products!$A$1:$G$1,0))</f>
        <v>BkCs</v>
      </c>
      <c r="L1361" s="3">
        <f>INDEX(products!$A$1:$G$2122,MATCH(orders!$D1361,products!$A$1:$A$2122,0),MATCH(orders!L$1,products!$A$1:$G$1,0))</f>
        <v>180.98</v>
      </c>
      <c r="M1361">
        <f>INDEX(products!$A$1:$G$2122,MATCH(orders!$D1361,products!$A$1:$A$2122,0),MATCH(orders!M$1,products!$A$1:$G$1,0))</f>
        <v>0.5</v>
      </c>
      <c r="N1361" s="3">
        <f t="shared" si="42"/>
        <v>180.98</v>
      </c>
      <c r="O1361" t="str">
        <f t="shared" si="43"/>
        <v>Book Cases</v>
      </c>
    </row>
    <row r="1362" spans="1:15" x14ac:dyDescent="0.55000000000000004">
      <c r="A1362" t="s">
        <v>3466</v>
      </c>
      <c r="B1362" s="2">
        <v>44454</v>
      </c>
      <c r="C1362" t="s">
        <v>3467</v>
      </c>
      <c r="D1362" t="s">
        <v>46</v>
      </c>
      <c r="E1362">
        <v>3</v>
      </c>
      <c r="F1362" t="str">
        <f>_xlfn.XLOOKUP(orders!C1362,customers!A1362:A3482,customers!B1362:B3482,,0)</f>
        <v>Shirley Schmidt</v>
      </c>
      <c r="G1362" t="str">
        <v>Home Office</v>
      </c>
      <c r="H1362" t="str">
        <v>Louisville</v>
      </c>
      <c r="I1362" t="str">
        <v>Kentucky</v>
      </c>
      <c r="J1362" t="str">
        <v>South</v>
      </c>
      <c r="K1362" t="str">
        <f>INDEX(products!$A$1:$G$2122,MATCH(orders!$D1362,products!$A$1:$A$2122,0),MATCH(orders!K$1,products!$A$1:$G$1,0))</f>
        <v>Fur</v>
      </c>
      <c r="L1362" s="3">
        <f>INDEX(products!$A$1:$G$2122,MATCH(orders!$D1362,products!$A$1:$A$2122,0),MATCH(orders!L$1,products!$A$1:$G$1,0))</f>
        <v>6.9799999999999995</v>
      </c>
      <c r="M1362">
        <f>INDEX(products!$A$1:$G$2122,MATCH(orders!$D1362,products!$A$1:$A$2122,0),MATCH(orders!M$1,products!$A$1:$G$1,0))</f>
        <v>0</v>
      </c>
      <c r="N1362" s="3">
        <f t="shared" si="42"/>
        <v>20.939999999999998</v>
      </c>
      <c r="O1362" t="str">
        <f t="shared" si="43"/>
        <v>Furnishings</v>
      </c>
    </row>
    <row r="1363" spans="1:15" x14ac:dyDescent="0.55000000000000004">
      <c r="A1363" t="s">
        <v>3469</v>
      </c>
      <c r="B1363" s="2">
        <v>44128</v>
      </c>
      <c r="C1363" t="s">
        <v>3470</v>
      </c>
      <c r="D1363" t="s">
        <v>690</v>
      </c>
      <c r="E1363">
        <v>4</v>
      </c>
      <c r="F1363" t="str">
        <f>_xlfn.XLOOKUP(orders!C1363,customers!A1363:A3483,customers!B1363:B3483,,0)</f>
        <v>Sibella Parks</v>
      </c>
      <c r="G1363" t="str">
        <v>Corporate</v>
      </c>
      <c r="H1363" t="str">
        <v>Philadelphia</v>
      </c>
      <c r="I1363" t="str">
        <v>Pennsylvania</v>
      </c>
      <c r="J1363" t="str">
        <v>East</v>
      </c>
      <c r="K1363" t="str">
        <f>INDEX(products!$A$1:$G$2122,MATCH(orders!$D1363,products!$A$1:$A$2122,0),MATCH(orders!K$1,products!$A$1:$G$1,0))</f>
        <v>Fur</v>
      </c>
      <c r="L1363" s="3">
        <f>INDEX(products!$A$1:$G$2122,MATCH(orders!$D1363,products!$A$1:$A$2122,0),MATCH(orders!L$1,products!$A$1:$G$1,0))</f>
        <v>104.01</v>
      </c>
      <c r="M1363">
        <f>INDEX(products!$A$1:$G$2122,MATCH(orders!$D1363,products!$A$1:$A$2122,0),MATCH(orders!M$1,products!$A$1:$G$1,0))</f>
        <v>0</v>
      </c>
      <c r="N1363" s="3">
        <f t="shared" si="42"/>
        <v>416.04</v>
      </c>
      <c r="O1363" t="str">
        <f t="shared" si="43"/>
        <v>Furnishings</v>
      </c>
    </row>
    <row r="1364" spans="1:15" x14ac:dyDescent="0.55000000000000004">
      <c r="A1364" t="s">
        <v>3472</v>
      </c>
      <c r="B1364" s="2">
        <v>43516</v>
      </c>
      <c r="C1364" t="s">
        <v>1634</v>
      </c>
      <c r="D1364" t="s">
        <v>1190</v>
      </c>
      <c r="E1364">
        <v>3</v>
      </c>
      <c r="F1364" t="str">
        <f>_xlfn.XLOOKUP(orders!C1364,customers!A1364:A3484,customers!B1364:B3484,,0)</f>
        <v>Rick Duston</v>
      </c>
      <c r="G1364" t="str">
        <v>Consumer</v>
      </c>
      <c r="H1364" t="str">
        <v>Richmond</v>
      </c>
      <c r="I1364" t="str">
        <v>Indiana</v>
      </c>
      <c r="J1364" t="str">
        <v>Central</v>
      </c>
      <c r="K1364" t="str">
        <f>INDEX(products!$A$1:$G$2122,MATCH(orders!$D1364,products!$A$1:$A$2122,0),MATCH(orders!K$1,products!$A$1:$G$1,0))</f>
        <v>Cha</v>
      </c>
      <c r="L1364" s="3">
        <f>INDEX(products!$A$1:$G$2122,MATCH(orders!$D1364,products!$A$1:$A$2122,0),MATCH(orders!L$1,products!$A$1:$G$1,0))</f>
        <v>90.98</v>
      </c>
      <c r="M1364">
        <f>INDEX(products!$A$1:$G$2122,MATCH(orders!$D1364,products!$A$1:$A$2122,0),MATCH(orders!M$1,products!$A$1:$G$1,0))</f>
        <v>0.2</v>
      </c>
      <c r="N1364" s="3">
        <f t="shared" si="42"/>
        <v>218.352</v>
      </c>
      <c r="O1364" t="str">
        <f t="shared" si="43"/>
        <v>Chairs</v>
      </c>
    </row>
    <row r="1365" spans="1:15" x14ac:dyDescent="0.55000000000000004">
      <c r="A1365" t="s">
        <v>3472</v>
      </c>
      <c r="B1365" s="2">
        <v>43746</v>
      </c>
      <c r="C1365" t="s">
        <v>1634</v>
      </c>
      <c r="D1365" t="s">
        <v>1364</v>
      </c>
      <c r="E1365">
        <v>5</v>
      </c>
      <c r="F1365" t="str">
        <f>_xlfn.XLOOKUP(orders!C1365,customers!A1365:A3485,customers!B1365:B3485,,0)</f>
        <v>Rick Duston</v>
      </c>
      <c r="G1365" t="str">
        <v>Consumer</v>
      </c>
      <c r="H1365" t="str">
        <v>Richmond</v>
      </c>
      <c r="I1365" t="str">
        <v>Indiana</v>
      </c>
      <c r="J1365" t="str">
        <v>Central</v>
      </c>
      <c r="K1365" t="str">
        <f>INDEX(products!$A$1:$G$2122,MATCH(orders!$D1365,products!$A$1:$A$2122,0),MATCH(orders!K$1,products!$A$1:$G$1,0))</f>
        <v>Fur</v>
      </c>
      <c r="L1365" s="3">
        <f>INDEX(products!$A$1:$G$2122,MATCH(orders!$D1365,products!$A$1:$A$2122,0),MATCH(orders!L$1,products!$A$1:$G$1,0))</f>
        <v>105.98</v>
      </c>
      <c r="M1365">
        <f>INDEX(products!$A$1:$G$2122,MATCH(orders!$D1365,products!$A$1:$A$2122,0),MATCH(orders!M$1,products!$A$1:$G$1,0))</f>
        <v>0</v>
      </c>
      <c r="N1365" s="3">
        <f t="shared" si="42"/>
        <v>529.9</v>
      </c>
      <c r="O1365" t="str">
        <f t="shared" si="43"/>
        <v>Furnishings</v>
      </c>
    </row>
    <row r="1366" spans="1:15" x14ac:dyDescent="0.55000000000000004">
      <c r="A1366" t="s">
        <v>3473</v>
      </c>
      <c r="B1366" s="2">
        <v>44775</v>
      </c>
      <c r="C1366" t="s">
        <v>2648</v>
      </c>
      <c r="D1366" t="s">
        <v>2990</v>
      </c>
      <c r="E1366">
        <v>3</v>
      </c>
      <c r="F1366" t="str">
        <f>_xlfn.XLOOKUP(orders!C1366,customers!A1366:A3486,customers!B1366:B3486,,0)</f>
        <v>Andy Reiter</v>
      </c>
      <c r="G1366" t="str">
        <v>Consumer</v>
      </c>
      <c r="H1366" t="str">
        <v>Woonsocket</v>
      </c>
      <c r="I1366" t="str">
        <v>Rhode Island</v>
      </c>
      <c r="J1366" t="str">
        <v>East</v>
      </c>
      <c r="K1366" t="str">
        <f>INDEX(products!$A$1:$G$2122,MATCH(orders!$D1366,products!$A$1:$A$2122,0),MATCH(orders!K$1,products!$A$1:$G$1,0))</f>
        <v>Cha</v>
      </c>
      <c r="L1366" s="3">
        <f>INDEX(products!$A$1:$G$2122,MATCH(orders!$D1366,products!$A$1:$A$2122,0),MATCH(orders!L$1,products!$A$1:$G$1,0))</f>
        <v>100.89</v>
      </c>
      <c r="M1366">
        <f>INDEX(products!$A$1:$G$2122,MATCH(orders!$D1366,products!$A$1:$A$2122,0),MATCH(orders!M$1,products!$A$1:$G$1,0))</f>
        <v>0</v>
      </c>
      <c r="N1366" s="3">
        <f t="shared" si="42"/>
        <v>302.67</v>
      </c>
      <c r="O1366" t="str">
        <f t="shared" si="43"/>
        <v>Chairs</v>
      </c>
    </row>
    <row r="1367" spans="1:15" x14ac:dyDescent="0.55000000000000004">
      <c r="A1367" t="s">
        <v>3474</v>
      </c>
      <c r="B1367" s="2">
        <v>43516</v>
      </c>
      <c r="C1367" t="s">
        <v>846</v>
      </c>
      <c r="D1367" t="s">
        <v>1668</v>
      </c>
      <c r="E1367">
        <v>10</v>
      </c>
      <c r="F1367" t="str">
        <f>_xlfn.XLOOKUP(orders!C1367,customers!A1367:A3487,customers!B1367:B3487,,0)</f>
        <v>Greg Tran</v>
      </c>
      <c r="G1367" t="str">
        <v>Consumer</v>
      </c>
      <c r="H1367" t="str">
        <v>New York City</v>
      </c>
      <c r="I1367" t="str">
        <v>New York</v>
      </c>
      <c r="J1367" t="str">
        <v>East</v>
      </c>
      <c r="K1367" t="str">
        <f>INDEX(products!$A$1:$G$2122,MATCH(orders!$D1367,products!$A$1:$A$2122,0),MATCH(orders!K$1,products!$A$1:$G$1,0))</f>
        <v>BkCs</v>
      </c>
      <c r="L1367" s="3">
        <f>INDEX(products!$A$1:$G$2122,MATCH(orders!$D1367,products!$A$1:$A$2122,0),MATCH(orders!L$1,products!$A$1:$G$1,0))</f>
        <v>500.98000000000008</v>
      </c>
      <c r="M1367">
        <f>INDEX(products!$A$1:$G$2122,MATCH(orders!$D1367,products!$A$1:$A$2122,0),MATCH(orders!M$1,products!$A$1:$G$1,0))</f>
        <v>0.15</v>
      </c>
      <c r="N1367" s="3">
        <f t="shared" si="42"/>
        <v>4258.3300000000008</v>
      </c>
      <c r="O1367" t="str">
        <f t="shared" si="43"/>
        <v>Book Cases</v>
      </c>
    </row>
    <row r="1368" spans="1:15" x14ac:dyDescent="0.55000000000000004">
      <c r="A1368" t="s">
        <v>3475</v>
      </c>
      <c r="B1368" s="2">
        <v>44464</v>
      </c>
      <c r="C1368" t="s">
        <v>3240</v>
      </c>
      <c r="D1368" t="s">
        <v>1207</v>
      </c>
      <c r="E1368">
        <v>3</v>
      </c>
      <c r="F1368" t="str">
        <f>_xlfn.XLOOKUP(orders!C1368,customers!A1368:A3488,customers!B1368:B3488,,0)</f>
        <v>Fred Hopkins</v>
      </c>
      <c r="G1368" t="str">
        <v>Corporate</v>
      </c>
      <c r="H1368" t="str">
        <v>Long Beach</v>
      </c>
      <c r="I1368" t="str">
        <v>New York</v>
      </c>
      <c r="J1368" t="str">
        <v>East</v>
      </c>
      <c r="K1368" t="str">
        <f>INDEX(products!$A$1:$G$2122,MATCH(orders!$D1368,products!$A$1:$A$2122,0),MATCH(orders!K$1,products!$A$1:$G$1,0))</f>
        <v>Tab</v>
      </c>
      <c r="L1368" s="3">
        <f>INDEX(products!$A$1:$G$2122,MATCH(orders!$D1368,products!$A$1:$A$2122,0),MATCH(orders!L$1,products!$A$1:$G$1,0))</f>
        <v>182.55</v>
      </c>
      <c r="M1368">
        <f>INDEX(products!$A$1:$G$2122,MATCH(orders!$D1368,products!$A$1:$A$2122,0),MATCH(orders!M$1,products!$A$1:$G$1,0))</f>
        <v>0</v>
      </c>
      <c r="N1368" s="3">
        <f t="shared" si="42"/>
        <v>547.65000000000009</v>
      </c>
      <c r="O1368" t="str">
        <f t="shared" si="43"/>
        <v>Tables</v>
      </c>
    </row>
    <row r="1369" spans="1:15" x14ac:dyDescent="0.55000000000000004">
      <c r="A1369" t="s">
        <v>3476</v>
      </c>
      <c r="B1369" s="2">
        <v>44464</v>
      </c>
      <c r="C1369" t="s">
        <v>245</v>
      </c>
      <c r="D1369" t="s">
        <v>1865</v>
      </c>
      <c r="E1369">
        <v>5</v>
      </c>
      <c r="F1369" t="str">
        <f>_xlfn.XLOOKUP(orders!C1369,customers!A1369:A3489,customers!B1369:B3489,,0)</f>
        <v>Heather Kirkland</v>
      </c>
      <c r="G1369" t="str">
        <v>Corporate</v>
      </c>
      <c r="H1369" t="str">
        <v>Franklin</v>
      </c>
      <c r="I1369" t="str">
        <v>Tennessee</v>
      </c>
      <c r="J1369" t="str">
        <v>South</v>
      </c>
      <c r="K1369" t="str">
        <f>INDEX(products!$A$1:$G$2122,MATCH(orders!$D1369,products!$A$1:$A$2122,0),MATCH(orders!K$1,products!$A$1:$G$1,0))</f>
        <v>Cha</v>
      </c>
      <c r="L1369" s="3">
        <f>INDEX(products!$A$1:$G$2122,MATCH(orders!$D1369,products!$A$1:$A$2122,0),MATCH(orders!L$1,products!$A$1:$G$1,0))</f>
        <v>58.220000000000006</v>
      </c>
      <c r="M1369">
        <f>INDEX(products!$A$1:$G$2122,MATCH(orders!$D1369,products!$A$1:$A$2122,0),MATCH(orders!M$1,products!$A$1:$G$1,0))</f>
        <v>0.1</v>
      </c>
      <c r="N1369" s="3">
        <f t="shared" si="42"/>
        <v>261.99</v>
      </c>
      <c r="O1369" t="str">
        <f t="shared" si="43"/>
        <v>Chairs</v>
      </c>
    </row>
    <row r="1370" spans="1:15" x14ac:dyDescent="0.55000000000000004">
      <c r="A1370" t="s">
        <v>3477</v>
      </c>
      <c r="B1370" s="2">
        <v>44464</v>
      </c>
      <c r="C1370" t="s">
        <v>1125</v>
      </c>
      <c r="D1370" t="s">
        <v>698</v>
      </c>
      <c r="E1370">
        <v>2</v>
      </c>
      <c r="F1370" t="str">
        <f>_xlfn.XLOOKUP(orders!C1370,customers!A1370:A3490,customers!B1370:B3490,,0)</f>
        <v>Chris Cortes</v>
      </c>
      <c r="G1370" t="str">
        <v>Consumer</v>
      </c>
      <c r="H1370" t="str">
        <v>La Porte</v>
      </c>
      <c r="I1370" t="str">
        <v>Indiana</v>
      </c>
      <c r="J1370" t="str">
        <v>Central</v>
      </c>
      <c r="K1370" t="str">
        <f>INDEX(products!$A$1:$G$2122,MATCH(orders!$D1370,products!$A$1:$A$2122,0),MATCH(orders!K$1,products!$A$1:$G$1,0))</f>
        <v>Fur</v>
      </c>
      <c r="L1370" s="3">
        <f>INDEX(products!$A$1:$G$2122,MATCH(orders!$D1370,products!$A$1:$A$2122,0),MATCH(orders!L$1,products!$A$1:$G$1,0))</f>
        <v>69.959999999999994</v>
      </c>
      <c r="M1370">
        <f>INDEX(products!$A$1:$G$2122,MATCH(orders!$D1370,products!$A$1:$A$2122,0),MATCH(orders!M$1,products!$A$1:$G$1,0))</f>
        <v>0</v>
      </c>
      <c r="N1370" s="3">
        <f t="shared" si="42"/>
        <v>139.91999999999999</v>
      </c>
      <c r="O1370" t="str">
        <f t="shared" si="43"/>
        <v>Furnishings</v>
      </c>
    </row>
    <row r="1371" spans="1:15" x14ac:dyDescent="0.55000000000000004">
      <c r="A1371" t="s">
        <v>3478</v>
      </c>
      <c r="B1371" s="2">
        <v>44394</v>
      </c>
      <c r="C1371" t="s">
        <v>2834</v>
      </c>
      <c r="D1371" t="s">
        <v>139</v>
      </c>
      <c r="E1371">
        <v>6</v>
      </c>
      <c r="F1371" t="str">
        <f>_xlfn.XLOOKUP(orders!C1371,customers!A1371:A3491,customers!B1371:B3491,,0)</f>
        <v>Vicky Freymann</v>
      </c>
      <c r="G1371" t="str">
        <v>Home Office</v>
      </c>
      <c r="H1371" t="str">
        <v>Seattle</v>
      </c>
      <c r="I1371" t="str">
        <v>Washington</v>
      </c>
      <c r="J1371" t="str">
        <v>West</v>
      </c>
      <c r="K1371" t="str">
        <f>INDEX(products!$A$1:$G$2122,MATCH(orders!$D1371,products!$A$1:$A$2122,0),MATCH(orders!K$1,products!$A$1:$G$1,0))</f>
        <v>Cha</v>
      </c>
      <c r="L1371" s="3">
        <f>INDEX(products!$A$1:$G$2122,MATCH(orders!$D1371,products!$A$1:$A$2122,0),MATCH(orders!L$1,products!$A$1:$G$1,0))</f>
        <v>150.97999999999999</v>
      </c>
      <c r="M1371">
        <f>INDEX(products!$A$1:$G$2122,MATCH(orders!$D1371,products!$A$1:$A$2122,0),MATCH(orders!M$1,products!$A$1:$G$1,0))</f>
        <v>0</v>
      </c>
      <c r="N1371" s="3">
        <f t="shared" si="42"/>
        <v>905.87999999999988</v>
      </c>
      <c r="O1371" t="str">
        <f t="shared" si="43"/>
        <v>Chairs</v>
      </c>
    </row>
    <row r="1372" spans="1:15" x14ac:dyDescent="0.55000000000000004">
      <c r="A1372" t="s">
        <v>3480</v>
      </c>
      <c r="B1372" s="2">
        <v>44011</v>
      </c>
      <c r="C1372" t="s">
        <v>2572</v>
      </c>
      <c r="D1372" t="s">
        <v>976</v>
      </c>
      <c r="E1372">
        <v>6</v>
      </c>
      <c r="F1372" t="str">
        <f>_xlfn.XLOOKUP(orders!C1372,customers!A1372:A3492,customers!B1372:B3492,,0)</f>
        <v>Gary Hansen</v>
      </c>
      <c r="G1372" t="str">
        <v>Home Office</v>
      </c>
      <c r="H1372" t="str">
        <v>San Francisco</v>
      </c>
      <c r="I1372" t="str">
        <v>California</v>
      </c>
      <c r="J1372" t="str">
        <v>West</v>
      </c>
      <c r="K1372" t="str">
        <f>INDEX(products!$A$1:$G$2122,MATCH(orders!$D1372,products!$A$1:$A$2122,0),MATCH(orders!K$1,products!$A$1:$G$1,0))</f>
        <v>Cha</v>
      </c>
      <c r="L1372" s="3">
        <f>INDEX(products!$A$1:$G$2122,MATCH(orders!$D1372,products!$A$1:$A$2122,0),MATCH(orders!L$1,products!$A$1:$G$1,0))</f>
        <v>25.98</v>
      </c>
      <c r="M1372">
        <f>INDEX(products!$A$1:$G$2122,MATCH(orders!$D1372,products!$A$1:$A$2122,0),MATCH(orders!M$1,products!$A$1:$G$1,0))</f>
        <v>0.3</v>
      </c>
      <c r="N1372" s="3">
        <f t="shared" si="42"/>
        <v>109.11599999999999</v>
      </c>
      <c r="O1372" t="str">
        <f t="shared" si="43"/>
        <v>Chairs</v>
      </c>
    </row>
    <row r="1373" spans="1:15" x14ac:dyDescent="0.55000000000000004">
      <c r="A1373" t="s">
        <v>3481</v>
      </c>
      <c r="B1373" s="2">
        <v>44348</v>
      </c>
      <c r="C1373" t="s">
        <v>2230</v>
      </c>
      <c r="D1373" t="s">
        <v>2153</v>
      </c>
      <c r="E1373">
        <v>4</v>
      </c>
      <c r="F1373" t="str">
        <f>_xlfn.XLOOKUP(orders!C1373,customers!A1373:A3493,customers!B1373:B3493,,0)</f>
        <v>Justin Hirsh</v>
      </c>
      <c r="G1373" t="str">
        <v>Consumer</v>
      </c>
      <c r="H1373" t="str">
        <v>Gresham</v>
      </c>
      <c r="I1373" t="str">
        <v>Oregon</v>
      </c>
      <c r="J1373" t="str">
        <v>West</v>
      </c>
      <c r="K1373" t="str">
        <f>INDEX(products!$A$1:$G$2122,MATCH(orders!$D1373,products!$A$1:$A$2122,0),MATCH(orders!K$1,products!$A$1:$G$1,0))</f>
        <v>Cha</v>
      </c>
      <c r="L1373" s="3">
        <f>INDEX(products!$A$1:$G$2122,MATCH(orders!$D1373,products!$A$1:$A$2122,0),MATCH(orders!L$1,products!$A$1:$G$1,0))</f>
        <v>90.99</v>
      </c>
      <c r="M1373">
        <f>INDEX(products!$A$1:$G$2122,MATCH(orders!$D1373,products!$A$1:$A$2122,0),MATCH(orders!M$1,products!$A$1:$G$1,0))</f>
        <v>0</v>
      </c>
      <c r="N1373" s="3">
        <f t="shared" si="42"/>
        <v>363.96</v>
      </c>
      <c r="O1373" t="str">
        <f t="shared" si="43"/>
        <v>Chairs</v>
      </c>
    </row>
    <row r="1374" spans="1:15" x14ac:dyDescent="0.55000000000000004">
      <c r="A1374" t="s">
        <v>3482</v>
      </c>
      <c r="B1374" s="2">
        <v>44233</v>
      </c>
      <c r="C1374" t="s">
        <v>2354</v>
      </c>
      <c r="D1374" t="s">
        <v>598</v>
      </c>
      <c r="E1374">
        <v>9</v>
      </c>
      <c r="F1374" t="str">
        <f>_xlfn.XLOOKUP(orders!C1374,customers!A1374:A3494,customers!B1374:B3494,,0)</f>
        <v>Edward Becker</v>
      </c>
      <c r="G1374" t="str">
        <v>Corporate</v>
      </c>
      <c r="H1374" t="str">
        <v>Round Rock</v>
      </c>
      <c r="I1374" t="str">
        <v>Texas</v>
      </c>
      <c r="J1374" t="str">
        <v>Central</v>
      </c>
      <c r="K1374" t="str">
        <f>INDEX(products!$A$1:$G$2122,MATCH(orders!$D1374,products!$A$1:$A$2122,0),MATCH(orders!K$1,products!$A$1:$G$1,0))</f>
        <v>Cha</v>
      </c>
      <c r="L1374" s="3">
        <f>INDEX(products!$A$1:$G$2122,MATCH(orders!$D1374,products!$A$1:$A$2122,0),MATCH(orders!L$1,products!$A$1:$G$1,0))</f>
        <v>187.98</v>
      </c>
      <c r="M1374">
        <f>INDEX(products!$A$1:$G$2122,MATCH(orders!$D1374,products!$A$1:$A$2122,0),MATCH(orders!M$1,products!$A$1:$G$1,0))</f>
        <v>0.2</v>
      </c>
      <c r="N1374" s="3">
        <f t="shared" si="42"/>
        <v>1353.4560000000001</v>
      </c>
      <c r="O1374" t="str">
        <f t="shared" si="43"/>
        <v>Chairs</v>
      </c>
    </row>
    <row r="1375" spans="1:15" x14ac:dyDescent="0.55000000000000004">
      <c r="A1375" t="s">
        <v>3483</v>
      </c>
      <c r="B1375" s="2">
        <v>43580</v>
      </c>
      <c r="C1375" t="s">
        <v>1621</v>
      </c>
      <c r="D1375" t="s">
        <v>2539</v>
      </c>
      <c r="E1375">
        <v>2</v>
      </c>
      <c r="F1375" t="str">
        <f>_xlfn.XLOOKUP(orders!C1375,customers!A1375:A3495,customers!B1375:B3495,,0)</f>
        <v>Carol Triggs</v>
      </c>
      <c r="G1375" t="str">
        <v>Consumer</v>
      </c>
      <c r="H1375" t="str">
        <v>Rochester</v>
      </c>
      <c r="I1375" t="str">
        <v>Minnesota</v>
      </c>
      <c r="J1375" t="str">
        <v>Central</v>
      </c>
      <c r="K1375" t="str">
        <f>INDEX(products!$A$1:$G$2122,MATCH(orders!$D1375,products!$A$1:$A$2122,0),MATCH(orders!K$1,products!$A$1:$G$1,0))</f>
        <v>Tab</v>
      </c>
      <c r="L1375" s="3">
        <f>INDEX(products!$A$1:$G$2122,MATCH(orders!$D1375,products!$A$1:$A$2122,0),MATCH(orders!L$1,products!$A$1:$G$1,0))</f>
        <v>138.75</v>
      </c>
      <c r="M1375">
        <f>INDEX(products!$A$1:$G$2122,MATCH(orders!$D1375,products!$A$1:$A$2122,0),MATCH(orders!M$1,products!$A$1:$G$1,0))</f>
        <v>0.2</v>
      </c>
      <c r="N1375" s="3">
        <f t="shared" si="42"/>
        <v>222</v>
      </c>
      <c r="O1375" t="str">
        <f t="shared" si="43"/>
        <v>Tables</v>
      </c>
    </row>
    <row r="1376" spans="1:15" x14ac:dyDescent="0.55000000000000004">
      <c r="A1376" t="s">
        <v>3483</v>
      </c>
      <c r="B1376" s="2">
        <v>43946</v>
      </c>
      <c r="C1376" t="s">
        <v>1621</v>
      </c>
      <c r="D1376" t="s">
        <v>789</v>
      </c>
      <c r="E1376">
        <v>4</v>
      </c>
      <c r="F1376" t="str">
        <f>_xlfn.XLOOKUP(orders!C1376,customers!A1376:A3496,customers!B1376:B3496,,0)</f>
        <v>Carol Triggs</v>
      </c>
      <c r="G1376" t="str">
        <v>Consumer</v>
      </c>
      <c r="H1376" t="str">
        <v>Rochester</v>
      </c>
      <c r="I1376" t="str">
        <v>Minnesota</v>
      </c>
      <c r="J1376" t="str">
        <v>Central</v>
      </c>
      <c r="K1376" t="str">
        <f>INDEX(products!$A$1:$G$2122,MATCH(orders!$D1376,products!$A$1:$A$2122,0),MATCH(orders!K$1,products!$A$1:$G$1,0))</f>
        <v>Cha</v>
      </c>
      <c r="L1376" s="3">
        <f>INDEX(products!$A$1:$G$2122,MATCH(orders!$D1376,products!$A$1:$A$2122,0),MATCH(orders!L$1,products!$A$1:$G$1,0))</f>
        <v>218.07999999999998</v>
      </c>
      <c r="M1376">
        <f>INDEX(products!$A$1:$G$2122,MATCH(orders!$D1376,products!$A$1:$A$2122,0),MATCH(orders!M$1,products!$A$1:$G$1,0))</f>
        <v>0.2</v>
      </c>
      <c r="N1376" s="3">
        <f t="shared" si="42"/>
        <v>697.85599999999999</v>
      </c>
      <c r="O1376" t="str">
        <f t="shared" si="43"/>
        <v>Chairs</v>
      </c>
    </row>
    <row r="1377" spans="1:15" x14ac:dyDescent="0.55000000000000004">
      <c r="A1377" t="s">
        <v>3484</v>
      </c>
      <c r="B1377" s="2">
        <v>44524</v>
      </c>
      <c r="C1377" t="s">
        <v>106</v>
      </c>
      <c r="D1377" t="s">
        <v>369</v>
      </c>
      <c r="E1377">
        <v>3</v>
      </c>
      <c r="F1377" t="str">
        <f>_xlfn.XLOOKUP(orders!C1377,customers!A1377:A3497,customers!B1377:B3497,,0)</f>
        <v>Kunst Miller</v>
      </c>
      <c r="G1377" t="str">
        <v>Consumer</v>
      </c>
      <c r="H1377" t="str">
        <v>Los Angeles</v>
      </c>
      <c r="I1377" t="str">
        <v>California</v>
      </c>
      <c r="J1377" t="str">
        <v>West</v>
      </c>
      <c r="K1377" t="str">
        <f>INDEX(products!$A$1:$G$2122,MATCH(orders!$D1377,products!$A$1:$A$2122,0),MATCH(orders!K$1,products!$A$1:$G$1,0))</f>
        <v>Cha</v>
      </c>
      <c r="L1377" s="3">
        <f>INDEX(products!$A$1:$G$2122,MATCH(orders!$D1377,products!$A$1:$A$2122,0),MATCH(orders!L$1,products!$A$1:$G$1,0))</f>
        <v>150.98000000000002</v>
      </c>
      <c r="M1377">
        <f>INDEX(products!$A$1:$G$2122,MATCH(orders!$D1377,products!$A$1:$A$2122,0),MATCH(orders!M$1,products!$A$1:$G$1,0))</f>
        <v>0.1</v>
      </c>
      <c r="N1377" s="3">
        <f t="shared" si="42"/>
        <v>407.64600000000007</v>
      </c>
      <c r="O1377" t="str">
        <f t="shared" si="43"/>
        <v>Chairs</v>
      </c>
    </row>
    <row r="1378" spans="1:15" x14ac:dyDescent="0.55000000000000004">
      <c r="A1378" t="s">
        <v>3485</v>
      </c>
      <c r="B1378" s="2">
        <v>44305</v>
      </c>
      <c r="C1378" t="s">
        <v>2537</v>
      </c>
      <c r="D1378" t="s">
        <v>103</v>
      </c>
      <c r="E1378">
        <v>3</v>
      </c>
      <c r="F1378" t="str">
        <f>_xlfn.XLOOKUP(orders!C1378,customers!A1378:A3498,customers!B1378:B3498,,0)</f>
        <v>Ed Jacobs</v>
      </c>
      <c r="G1378" t="str">
        <v>Consumer</v>
      </c>
      <c r="H1378" t="str">
        <v>San Diego</v>
      </c>
      <c r="I1378" t="str">
        <v>California</v>
      </c>
      <c r="J1378" t="str">
        <v>West</v>
      </c>
      <c r="K1378" t="str">
        <f>INDEX(products!$A$1:$G$2122,MATCH(orders!$D1378,products!$A$1:$A$2122,0),MATCH(orders!K$1,products!$A$1:$G$1,0))</f>
        <v>Cha</v>
      </c>
      <c r="L1378" s="3">
        <f>INDEX(products!$A$1:$G$2122,MATCH(orders!$D1378,products!$A$1:$A$2122,0),MATCH(orders!L$1,products!$A$1:$G$1,0))</f>
        <v>70.98</v>
      </c>
      <c r="M1378">
        <f>INDEX(products!$A$1:$G$2122,MATCH(orders!$D1378,products!$A$1:$A$2122,0),MATCH(orders!M$1,products!$A$1:$G$1,0))</f>
        <v>0.1</v>
      </c>
      <c r="N1378" s="3">
        <f t="shared" si="42"/>
        <v>191.64600000000002</v>
      </c>
      <c r="O1378" t="str">
        <f t="shared" si="43"/>
        <v>Chairs</v>
      </c>
    </row>
    <row r="1379" spans="1:15" x14ac:dyDescent="0.55000000000000004">
      <c r="A1379" t="s">
        <v>3486</v>
      </c>
      <c r="B1379" s="2">
        <v>44749</v>
      </c>
      <c r="C1379" t="s">
        <v>2043</v>
      </c>
      <c r="D1379" t="s">
        <v>3487</v>
      </c>
      <c r="E1379">
        <v>3</v>
      </c>
      <c r="F1379" t="str">
        <f>_xlfn.XLOOKUP(orders!C1379,customers!A1379:A3499,customers!B1379:B3499,,0)</f>
        <v>MaryBeth Skach</v>
      </c>
      <c r="G1379" t="str">
        <v>Consumer</v>
      </c>
      <c r="H1379" t="str">
        <v>San Diego</v>
      </c>
      <c r="I1379" t="str">
        <v>California</v>
      </c>
      <c r="J1379" t="str">
        <v>West</v>
      </c>
      <c r="K1379" t="str">
        <f>INDEX(products!$A$1:$G$2122,MATCH(orders!$D1379,products!$A$1:$A$2122,0),MATCH(orders!K$1,products!$A$1:$G$1,0))</f>
        <v>Fur</v>
      </c>
      <c r="L1379" s="3">
        <f>INDEX(products!$A$1:$G$2122,MATCH(orders!$D1379,products!$A$1:$A$2122,0),MATCH(orders!L$1,products!$A$1:$G$1,0))</f>
        <v>33.979999999999997</v>
      </c>
      <c r="M1379">
        <f>INDEX(products!$A$1:$G$2122,MATCH(orders!$D1379,products!$A$1:$A$2122,0),MATCH(orders!M$1,products!$A$1:$G$1,0))</f>
        <v>0</v>
      </c>
      <c r="N1379" s="3">
        <f t="shared" si="42"/>
        <v>101.94</v>
      </c>
      <c r="O1379" t="str">
        <f t="shared" si="43"/>
        <v>Furnishings</v>
      </c>
    </row>
    <row r="1380" spans="1:15" x14ac:dyDescent="0.55000000000000004">
      <c r="A1380" t="s">
        <v>3489</v>
      </c>
      <c r="B1380" s="2">
        <v>43607</v>
      </c>
      <c r="C1380" t="s">
        <v>1612</v>
      </c>
      <c r="D1380" t="s">
        <v>312</v>
      </c>
      <c r="E1380">
        <v>5</v>
      </c>
      <c r="F1380" t="str">
        <f>_xlfn.XLOOKUP(orders!C1380,customers!A1380:A3500,customers!B1380:B3500,,0)</f>
        <v>Anne McFarland</v>
      </c>
      <c r="G1380" t="str">
        <v>Consumer</v>
      </c>
      <c r="H1380" t="str">
        <v>Auburn</v>
      </c>
      <c r="I1380" t="str">
        <v>Alabama</v>
      </c>
      <c r="J1380" t="str">
        <v>South</v>
      </c>
      <c r="K1380" t="str">
        <f>INDEX(products!$A$1:$G$2122,MATCH(orders!$D1380,products!$A$1:$A$2122,0),MATCH(orders!K$1,products!$A$1:$G$1,0))</f>
        <v>Fur</v>
      </c>
      <c r="L1380" s="3">
        <f>INDEX(products!$A$1:$G$2122,MATCH(orders!$D1380,products!$A$1:$A$2122,0),MATCH(orders!L$1,products!$A$1:$G$1,0))</f>
        <v>1.76</v>
      </c>
      <c r="M1380">
        <f>INDEX(products!$A$1:$G$2122,MATCH(orders!$D1380,products!$A$1:$A$2122,0),MATCH(orders!M$1,products!$A$1:$G$1,0))</f>
        <v>0</v>
      </c>
      <c r="N1380" s="3">
        <f t="shared" si="42"/>
        <v>8.8000000000000007</v>
      </c>
      <c r="O1380" t="str">
        <f t="shared" si="43"/>
        <v>Furnishings</v>
      </c>
    </row>
    <row r="1381" spans="1:15" x14ac:dyDescent="0.55000000000000004">
      <c r="A1381" t="s">
        <v>3489</v>
      </c>
      <c r="B1381" s="2">
        <v>44473</v>
      </c>
      <c r="C1381" t="s">
        <v>1612</v>
      </c>
      <c r="D1381" t="s">
        <v>871</v>
      </c>
      <c r="E1381">
        <v>3</v>
      </c>
      <c r="F1381" t="str">
        <f>_xlfn.XLOOKUP(orders!C1381,customers!A1381:A3501,customers!B1381:B3501,,0)</f>
        <v>Anne McFarland</v>
      </c>
      <c r="G1381" t="str">
        <v>Consumer</v>
      </c>
      <c r="H1381" t="str">
        <v>Auburn</v>
      </c>
      <c r="I1381" t="str">
        <v>Alabama</v>
      </c>
      <c r="J1381" t="str">
        <v>South</v>
      </c>
      <c r="K1381" t="str">
        <f>INDEX(products!$A$1:$G$2122,MATCH(orders!$D1381,products!$A$1:$A$2122,0),MATCH(orders!K$1,products!$A$1:$G$1,0))</f>
        <v>BkCs</v>
      </c>
      <c r="L1381" s="3">
        <f>INDEX(products!$A$1:$G$2122,MATCH(orders!$D1381,products!$A$1:$A$2122,0),MATCH(orders!L$1,products!$A$1:$G$1,0))</f>
        <v>100.98</v>
      </c>
      <c r="M1381">
        <f>INDEX(products!$A$1:$G$2122,MATCH(orders!$D1381,products!$A$1:$A$2122,0),MATCH(orders!M$1,products!$A$1:$G$1,0))</f>
        <v>0.2</v>
      </c>
      <c r="N1381" s="3">
        <f t="shared" si="42"/>
        <v>242.352</v>
      </c>
      <c r="O1381" t="str">
        <f t="shared" si="43"/>
        <v>Book Cases</v>
      </c>
    </row>
    <row r="1382" spans="1:15" x14ac:dyDescent="0.55000000000000004">
      <c r="A1382" t="s">
        <v>3490</v>
      </c>
      <c r="B1382" s="2">
        <v>43932</v>
      </c>
      <c r="C1382" t="s">
        <v>3491</v>
      </c>
      <c r="D1382" t="s">
        <v>621</v>
      </c>
      <c r="E1382">
        <v>3</v>
      </c>
      <c r="F1382" t="str">
        <f>_xlfn.XLOOKUP(orders!C1382,customers!A1382:A3502,customers!B1382:B3502,,0)</f>
        <v>Odella Nelson</v>
      </c>
      <c r="G1382" t="str">
        <v>Corporate</v>
      </c>
      <c r="H1382" t="str">
        <v>Clinton</v>
      </c>
      <c r="I1382" t="str">
        <v>Maryland</v>
      </c>
      <c r="J1382" t="str">
        <v>East</v>
      </c>
      <c r="K1382" t="str">
        <f>INDEX(products!$A$1:$G$2122,MATCH(orders!$D1382,products!$A$1:$A$2122,0),MATCH(orders!K$1,products!$A$1:$G$1,0))</f>
        <v>Fur</v>
      </c>
      <c r="L1382" s="3">
        <f>INDEX(products!$A$1:$G$2122,MATCH(orders!$D1382,products!$A$1:$A$2122,0),MATCH(orders!L$1,products!$A$1:$G$1,0))</f>
        <v>20.239999999999998</v>
      </c>
      <c r="M1382">
        <f>INDEX(products!$A$1:$G$2122,MATCH(orders!$D1382,products!$A$1:$A$2122,0),MATCH(orders!M$1,products!$A$1:$G$1,0))</f>
        <v>0</v>
      </c>
      <c r="N1382" s="3">
        <f t="shared" si="42"/>
        <v>60.72</v>
      </c>
      <c r="O1382" t="str">
        <f t="shared" si="43"/>
        <v>Furnishings</v>
      </c>
    </row>
    <row r="1383" spans="1:15" x14ac:dyDescent="0.55000000000000004">
      <c r="A1383" t="s">
        <v>3490</v>
      </c>
      <c r="B1383" s="2">
        <v>44592</v>
      </c>
      <c r="C1383" t="s">
        <v>3491</v>
      </c>
      <c r="D1383" t="s">
        <v>1486</v>
      </c>
      <c r="E1383">
        <v>8</v>
      </c>
      <c r="F1383" t="str">
        <f>_xlfn.XLOOKUP(orders!C1383,customers!A1383:A3503,customers!B1383:B3503,,0)</f>
        <v>Odella Nelson</v>
      </c>
      <c r="G1383" t="str">
        <v>Corporate</v>
      </c>
      <c r="H1383" t="str">
        <v>Clinton</v>
      </c>
      <c r="I1383" t="str">
        <v>Maryland</v>
      </c>
      <c r="J1383" t="str">
        <v>East</v>
      </c>
      <c r="K1383" t="str">
        <f>INDEX(products!$A$1:$G$2122,MATCH(orders!$D1383,products!$A$1:$A$2122,0),MATCH(orders!K$1,products!$A$1:$G$1,0))</f>
        <v>Cha</v>
      </c>
      <c r="L1383" s="3">
        <f>INDEX(products!$A$1:$G$2122,MATCH(orders!$D1383,products!$A$1:$A$2122,0),MATCH(orders!L$1,products!$A$1:$G$1,0))</f>
        <v>29.98</v>
      </c>
      <c r="M1383">
        <f>INDEX(products!$A$1:$G$2122,MATCH(orders!$D1383,products!$A$1:$A$2122,0),MATCH(orders!M$1,products!$A$1:$G$1,0))</f>
        <v>0.3</v>
      </c>
      <c r="N1383" s="3">
        <f t="shared" si="42"/>
        <v>167.88800000000001</v>
      </c>
      <c r="O1383" t="str">
        <f t="shared" si="43"/>
        <v>Chairs</v>
      </c>
    </row>
    <row r="1384" spans="1:15" x14ac:dyDescent="0.55000000000000004">
      <c r="A1384" t="s">
        <v>3493</v>
      </c>
      <c r="B1384" s="2">
        <v>43776</v>
      </c>
      <c r="C1384" t="s">
        <v>2890</v>
      </c>
      <c r="D1384" t="s">
        <v>271</v>
      </c>
      <c r="E1384">
        <v>6</v>
      </c>
      <c r="F1384" t="str">
        <f>_xlfn.XLOOKUP(orders!C1384,customers!A1384:A3504,customers!B1384:B3504,,0)</f>
        <v>Stewart Visinsky</v>
      </c>
      <c r="G1384" t="str">
        <v>Consumer</v>
      </c>
      <c r="H1384" t="str">
        <v>Philadelphia</v>
      </c>
      <c r="I1384" t="str">
        <v>Pennsylvania</v>
      </c>
      <c r="J1384" t="str">
        <v>East</v>
      </c>
      <c r="K1384" t="str">
        <f>INDEX(products!$A$1:$G$2122,MATCH(orders!$D1384,products!$A$1:$A$2122,0),MATCH(orders!K$1,products!$A$1:$G$1,0))</f>
        <v>Cha</v>
      </c>
      <c r="L1384" s="3">
        <f>INDEX(products!$A$1:$G$2122,MATCH(orders!$D1384,products!$A$1:$A$2122,0),MATCH(orders!L$1,products!$A$1:$G$1,0))</f>
        <v>100.98</v>
      </c>
      <c r="M1384">
        <f>INDEX(products!$A$1:$G$2122,MATCH(orders!$D1384,products!$A$1:$A$2122,0),MATCH(orders!M$1,products!$A$1:$G$1,0))</f>
        <v>0.2</v>
      </c>
      <c r="N1384" s="3">
        <f t="shared" si="42"/>
        <v>484.70400000000001</v>
      </c>
      <c r="O1384" t="str">
        <f t="shared" si="43"/>
        <v>Chairs</v>
      </c>
    </row>
    <row r="1385" spans="1:15" x14ac:dyDescent="0.55000000000000004">
      <c r="A1385" t="s">
        <v>3494</v>
      </c>
      <c r="B1385" s="2">
        <v>43644</v>
      </c>
      <c r="C1385" t="s">
        <v>3248</v>
      </c>
      <c r="D1385" t="s">
        <v>331</v>
      </c>
      <c r="E1385">
        <v>2</v>
      </c>
      <c r="F1385" t="str">
        <f>_xlfn.XLOOKUP(orders!C1385,customers!A1385:A3505,customers!B1385:B3505,,0)</f>
        <v>Juliana Krohn</v>
      </c>
      <c r="G1385" t="str">
        <v>Consumer</v>
      </c>
      <c r="H1385" t="str">
        <v>Springfield</v>
      </c>
      <c r="I1385" t="str">
        <v>Oregon</v>
      </c>
      <c r="J1385" t="str">
        <v>West</v>
      </c>
      <c r="K1385" t="str">
        <f>INDEX(products!$A$1:$G$2122,MATCH(orders!$D1385,products!$A$1:$A$2122,0),MATCH(orders!K$1,products!$A$1:$G$1,0))</f>
        <v>Cha</v>
      </c>
      <c r="L1385" s="3">
        <f>INDEX(products!$A$1:$G$2122,MATCH(orders!$D1385,products!$A$1:$A$2122,0),MATCH(orders!L$1,products!$A$1:$G$1,0))</f>
        <v>95.98</v>
      </c>
      <c r="M1385">
        <f>INDEX(products!$A$1:$G$2122,MATCH(orders!$D1385,products!$A$1:$A$2122,0),MATCH(orders!M$1,products!$A$1:$G$1,0))</f>
        <v>0.2</v>
      </c>
      <c r="N1385" s="3">
        <f t="shared" si="42"/>
        <v>153.56800000000001</v>
      </c>
      <c r="O1385" t="str">
        <f t="shared" si="43"/>
        <v>Chairs</v>
      </c>
    </row>
    <row r="1386" spans="1:15" x14ac:dyDescent="0.55000000000000004">
      <c r="A1386" t="s">
        <v>3494</v>
      </c>
      <c r="B1386" s="2">
        <v>44085</v>
      </c>
      <c r="C1386" t="s">
        <v>3248</v>
      </c>
      <c r="D1386" t="s">
        <v>698</v>
      </c>
      <c r="E1386">
        <v>3</v>
      </c>
      <c r="F1386" t="str">
        <f>_xlfn.XLOOKUP(orders!C1386,customers!A1386:A3506,customers!B1386:B3506,,0)</f>
        <v>Juliana Krohn</v>
      </c>
      <c r="G1386" t="str">
        <v>Consumer</v>
      </c>
      <c r="H1386" t="str">
        <v>Springfield</v>
      </c>
      <c r="I1386" t="str">
        <v>Oregon</v>
      </c>
      <c r="J1386" t="str">
        <v>West</v>
      </c>
      <c r="K1386" t="str">
        <f>INDEX(products!$A$1:$G$2122,MATCH(orders!$D1386,products!$A$1:$A$2122,0),MATCH(orders!K$1,products!$A$1:$G$1,0))</f>
        <v>Fur</v>
      </c>
      <c r="L1386" s="3">
        <f>INDEX(products!$A$1:$G$2122,MATCH(orders!$D1386,products!$A$1:$A$2122,0),MATCH(orders!L$1,products!$A$1:$G$1,0))</f>
        <v>69.959999999999994</v>
      </c>
      <c r="M1386">
        <f>INDEX(products!$A$1:$G$2122,MATCH(orders!$D1386,products!$A$1:$A$2122,0),MATCH(orders!M$1,products!$A$1:$G$1,0))</f>
        <v>0</v>
      </c>
      <c r="N1386" s="3">
        <f t="shared" si="42"/>
        <v>209.88</v>
      </c>
      <c r="O1386" t="str">
        <f t="shared" si="43"/>
        <v>Furnishings</v>
      </c>
    </row>
    <row r="1387" spans="1:15" x14ac:dyDescent="0.55000000000000004">
      <c r="A1387" t="s">
        <v>3495</v>
      </c>
      <c r="B1387" s="2">
        <v>44790</v>
      </c>
      <c r="C1387" t="s">
        <v>3496</v>
      </c>
      <c r="D1387" t="s">
        <v>2595</v>
      </c>
      <c r="E1387">
        <v>2</v>
      </c>
      <c r="F1387" t="str">
        <f>_xlfn.XLOOKUP(orders!C1387,customers!A1387:A3507,customers!B1387:B3507,,0)</f>
        <v>Mike Vittorini</v>
      </c>
      <c r="G1387" t="str">
        <v>Consumer</v>
      </c>
      <c r="H1387" t="str">
        <v>Los Angeles</v>
      </c>
      <c r="I1387" t="str">
        <v>California</v>
      </c>
      <c r="J1387" t="str">
        <v>West</v>
      </c>
      <c r="K1387" t="str">
        <f>INDEX(products!$A$1:$G$2122,MATCH(orders!$D1387,products!$A$1:$A$2122,0),MATCH(orders!K$1,products!$A$1:$G$1,0))</f>
        <v>BkCs</v>
      </c>
      <c r="L1387" s="3">
        <f>INDEX(products!$A$1:$G$2122,MATCH(orders!$D1387,products!$A$1:$A$2122,0),MATCH(orders!L$1,products!$A$1:$G$1,0))</f>
        <v>140.97999999999999</v>
      </c>
      <c r="M1387">
        <f>INDEX(products!$A$1:$G$2122,MATCH(orders!$D1387,products!$A$1:$A$2122,0),MATCH(orders!M$1,products!$A$1:$G$1,0))</f>
        <v>0.5</v>
      </c>
      <c r="N1387" s="3">
        <f t="shared" si="42"/>
        <v>140.97999999999999</v>
      </c>
      <c r="O1387" t="str">
        <f t="shared" si="43"/>
        <v>Book Cases</v>
      </c>
    </row>
    <row r="1388" spans="1:15" x14ac:dyDescent="0.55000000000000004">
      <c r="A1388" t="s">
        <v>3498</v>
      </c>
      <c r="B1388" s="2">
        <v>44792</v>
      </c>
      <c r="C1388" t="s">
        <v>2031</v>
      </c>
      <c r="D1388" t="s">
        <v>2452</v>
      </c>
      <c r="E1388">
        <v>3</v>
      </c>
      <c r="F1388" t="str">
        <f>_xlfn.XLOOKUP(orders!C1388,customers!A1388:A3508,customers!B1388:B3508,,0)</f>
        <v>Cathy Prescott</v>
      </c>
      <c r="G1388" t="str">
        <v>Corporate</v>
      </c>
      <c r="H1388" t="str">
        <v>Lakewood</v>
      </c>
      <c r="I1388" t="str">
        <v>Ohio</v>
      </c>
      <c r="J1388" t="str">
        <v>East</v>
      </c>
      <c r="K1388" t="str">
        <f>INDEX(products!$A$1:$G$2122,MATCH(orders!$D1388,products!$A$1:$A$2122,0),MATCH(orders!K$1,products!$A$1:$G$1,0))</f>
        <v>BkCs</v>
      </c>
      <c r="L1388" s="3">
        <f>INDEX(products!$A$1:$G$2122,MATCH(orders!$D1388,products!$A$1:$A$2122,0),MATCH(orders!L$1,products!$A$1:$G$1,0))</f>
        <v>70.98</v>
      </c>
      <c r="M1388">
        <f>INDEX(products!$A$1:$G$2122,MATCH(orders!$D1388,products!$A$1:$A$2122,0),MATCH(orders!M$1,products!$A$1:$G$1,0))</f>
        <v>0.32</v>
      </c>
      <c r="N1388" s="3">
        <f t="shared" si="42"/>
        <v>144.79919999999998</v>
      </c>
      <c r="O1388" t="str">
        <f t="shared" si="43"/>
        <v>Book Cases</v>
      </c>
    </row>
    <row r="1389" spans="1:15" x14ac:dyDescent="0.55000000000000004">
      <c r="A1389" t="s">
        <v>3499</v>
      </c>
      <c r="B1389" s="2">
        <v>43600</v>
      </c>
      <c r="C1389" t="s">
        <v>3500</v>
      </c>
      <c r="D1389" t="s">
        <v>46</v>
      </c>
      <c r="E1389">
        <v>6</v>
      </c>
      <c r="F1389" t="str">
        <f>_xlfn.XLOOKUP(orders!C1389,customers!A1389:A3509,customers!B1389:B3509,,0)</f>
        <v>Victoria Pisteka</v>
      </c>
      <c r="G1389" t="str">
        <v>Corporate</v>
      </c>
      <c r="H1389" t="str">
        <v>San Francisco</v>
      </c>
      <c r="I1389" t="str">
        <v>California</v>
      </c>
      <c r="J1389" t="str">
        <v>West</v>
      </c>
      <c r="K1389" t="str">
        <f>INDEX(products!$A$1:$G$2122,MATCH(orders!$D1389,products!$A$1:$A$2122,0),MATCH(orders!K$1,products!$A$1:$G$1,0))</f>
        <v>Fur</v>
      </c>
      <c r="L1389" s="3">
        <f>INDEX(products!$A$1:$G$2122,MATCH(orders!$D1389,products!$A$1:$A$2122,0),MATCH(orders!L$1,products!$A$1:$G$1,0))</f>
        <v>6.9799999999999995</v>
      </c>
      <c r="M1389">
        <f>INDEX(products!$A$1:$G$2122,MATCH(orders!$D1389,products!$A$1:$A$2122,0),MATCH(orders!M$1,products!$A$1:$G$1,0))</f>
        <v>0</v>
      </c>
      <c r="N1389" s="3">
        <f t="shared" si="42"/>
        <v>41.879999999999995</v>
      </c>
      <c r="O1389" t="str">
        <f t="shared" si="43"/>
        <v>Furnishings</v>
      </c>
    </row>
    <row r="1390" spans="1:15" x14ac:dyDescent="0.55000000000000004">
      <c r="A1390" t="s">
        <v>3502</v>
      </c>
      <c r="B1390" s="2">
        <v>43719</v>
      </c>
      <c r="C1390" t="s">
        <v>3503</v>
      </c>
      <c r="D1390" t="s">
        <v>1600</v>
      </c>
      <c r="E1390">
        <v>1</v>
      </c>
      <c r="F1390" t="str">
        <f>_xlfn.XLOOKUP(orders!C1390,customers!A1390:A3510,customers!B1390:B3510,,0)</f>
        <v>Paul MacIntyre</v>
      </c>
      <c r="G1390" t="str">
        <v>Consumer</v>
      </c>
      <c r="H1390" t="str">
        <v>Texas City</v>
      </c>
      <c r="I1390" t="str">
        <v>Texas</v>
      </c>
      <c r="J1390" t="str">
        <v>Central</v>
      </c>
      <c r="K1390" t="str">
        <f>INDEX(products!$A$1:$G$2122,MATCH(orders!$D1390,products!$A$1:$A$2122,0),MATCH(orders!K$1,products!$A$1:$G$1,0))</f>
        <v>Tab</v>
      </c>
      <c r="L1390" s="3">
        <f>INDEX(products!$A$1:$G$2122,MATCH(orders!$D1390,products!$A$1:$A$2122,0),MATCH(orders!L$1,products!$A$1:$G$1,0))</f>
        <v>146.34</v>
      </c>
      <c r="M1390">
        <f>INDEX(products!$A$1:$G$2122,MATCH(orders!$D1390,products!$A$1:$A$2122,0),MATCH(orders!M$1,products!$A$1:$G$1,0))</f>
        <v>0</v>
      </c>
      <c r="N1390" s="3">
        <f t="shared" si="42"/>
        <v>146.34</v>
      </c>
      <c r="O1390" t="str">
        <f t="shared" si="43"/>
        <v>Tables</v>
      </c>
    </row>
    <row r="1391" spans="1:15" x14ac:dyDescent="0.55000000000000004">
      <c r="A1391" t="s">
        <v>3502</v>
      </c>
      <c r="B1391" s="2">
        <v>43719</v>
      </c>
      <c r="C1391" t="s">
        <v>3503</v>
      </c>
      <c r="D1391" t="s">
        <v>2167</v>
      </c>
      <c r="E1391">
        <v>4</v>
      </c>
      <c r="F1391" t="str">
        <f>_xlfn.XLOOKUP(orders!C1391,customers!A1391:A3511,customers!B1391:B3511,,0)</f>
        <v>Paul MacIntyre</v>
      </c>
      <c r="G1391" t="str">
        <v>Consumer</v>
      </c>
      <c r="H1391" t="str">
        <v>Texas City</v>
      </c>
      <c r="I1391" t="str">
        <v>Texas</v>
      </c>
      <c r="J1391" t="str">
        <v>Central</v>
      </c>
      <c r="K1391" t="str">
        <f>INDEX(products!$A$1:$G$2122,MATCH(orders!$D1391,products!$A$1:$A$2122,0),MATCH(orders!K$1,products!$A$1:$G$1,0))</f>
        <v>Cha</v>
      </c>
      <c r="L1391" s="3">
        <f>INDEX(products!$A$1:$G$2122,MATCH(orders!$D1391,products!$A$1:$A$2122,0),MATCH(orders!L$1,products!$A$1:$G$1,0))</f>
        <v>71.180000000000007</v>
      </c>
      <c r="M1391">
        <f>INDEX(products!$A$1:$G$2122,MATCH(orders!$D1391,products!$A$1:$A$2122,0),MATCH(orders!M$1,products!$A$1:$G$1,0))</f>
        <v>0.2</v>
      </c>
      <c r="N1391" s="3">
        <f t="shared" si="42"/>
        <v>227.77600000000004</v>
      </c>
      <c r="O1391" t="str">
        <f t="shared" si="43"/>
        <v>Chairs</v>
      </c>
    </row>
    <row r="1392" spans="1:15" x14ac:dyDescent="0.55000000000000004">
      <c r="A1392" t="s">
        <v>3506</v>
      </c>
      <c r="B1392" s="2">
        <v>44271</v>
      </c>
      <c r="C1392" t="s">
        <v>1582</v>
      </c>
      <c r="D1392" t="s">
        <v>1279</v>
      </c>
      <c r="E1392">
        <v>3</v>
      </c>
      <c r="F1392" t="str">
        <f>_xlfn.XLOOKUP(orders!C1392,customers!A1392:A3512,customers!B1392:B3512,,0)</f>
        <v>Joe Elijah</v>
      </c>
      <c r="G1392" t="str">
        <v>Consumer</v>
      </c>
      <c r="H1392" t="str">
        <v>Broomfield</v>
      </c>
      <c r="I1392" t="str">
        <v>Colorado</v>
      </c>
      <c r="J1392" t="str">
        <v>West</v>
      </c>
      <c r="K1392" t="str">
        <f>INDEX(products!$A$1:$G$2122,MATCH(orders!$D1392,products!$A$1:$A$2122,0),MATCH(orders!K$1,products!$A$1:$G$1,0))</f>
        <v>Cha</v>
      </c>
      <c r="L1392" s="3">
        <f>INDEX(products!$A$1:$G$2122,MATCH(orders!$D1392,products!$A$1:$A$2122,0),MATCH(orders!L$1,products!$A$1:$G$1,0))</f>
        <v>290.98</v>
      </c>
      <c r="M1392">
        <f>INDEX(products!$A$1:$G$2122,MATCH(orders!$D1392,products!$A$1:$A$2122,0),MATCH(orders!M$1,products!$A$1:$G$1,0))</f>
        <v>0</v>
      </c>
      <c r="N1392" s="3">
        <f t="shared" si="42"/>
        <v>872.94</v>
      </c>
      <c r="O1392" t="str">
        <f t="shared" si="43"/>
        <v>Chairs</v>
      </c>
    </row>
    <row r="1393" spans="1:15" x14ac:dyDescent="0.55000000000000004">
      <c r="A1393" t="s">
        <v>3506</v>
      </c>
      <c r="B1393" s="2">
        <v>44168</v>
      </c>
      <c r="C1393" t="s">
        <v>1582</v>
      </c>
      <c r="D1393" t="s">
        <v>1434</v>
      </c>
      <c r="E1393">
        <v>5</v>
      </c>
      <c r="F1393" t="str">
        <f>_xlfn.XLOOKUP(orders!C1393,customers!A1393:A3513,customers!B1393:B3513,,0)</f>
        <v>Joe Elijah</v>
      </c>
      <c r="G1393" t="str">
        <v>Consumer</v>
      </c>
      <c r="H1393" t="str">
        <v>Broomfield</v>
      </c>
      <c r="I1393" t="str">
        <v>Colorado</v>
      </c>
      <c r="J1393" t="str">
        <v>West</v>
      </c>
      <c r="K1393" t="str">
        <f>INDEX(products!$A$1:$G$2122,MATCH(orders!$D1393,products!$A$1:$A$2122,0),MATCH(orders!K$1,products!$A$1:$G$1,0))</f>
        <v>Tab</v>
      </c>
      <c r="L1393" s="3">
        <f>INDEX(products!$A$1:$G$2122,MATCH(orders!$D1393,products!$A$1:$A$2122,0),MATCH(orders!L$1,products!$A$1:$G$1,0))</f>
        <v>349.45</v>
      </c>
      <c r="M1393">
        <f>INDEX(products!$A$1:$G$2122,MATCH(orders!$D1393,products!$A$1:$A$2122,0),MATCH(orders!M$1,products!$A$1:$G$1,0))</f>
        <v>0.4</v>
      </c>
      <c r="N1393" s="3">
        <f t="shared" si="42"/>
        <v>1048.3499999999999</v>
      </c>
      <c r="O1393" t="str">
        <f t="shared" si="43"/>
        <v>Tables</v>
      </c>
    </row>
    <row r="1394" spans="1:15" x14ac:dyDescent="0.55000000000000004">
      <c r="A1394" t="s">
        <v>3507</v>
      </c>
      <c r="B1394" s="2">
        <v>43857</v>
      </c>
      <c r="C1394" t="s">
        <v>849</v>
      </c>
      <c r="D1394" t="s">
        <v>1644</v>
      </c>
      <c r="E1394">
        <v>8</v>
      </c>
      <c r="F1394" t="str">
        <f>_xlfn.XLOOKUP(orders!C1394,customers!A1394:A3514,customers!B1394:B3514,,0)</f>
        <v>Anthony Jacobs</v>
      </c>
      <c r="G1394" t="str">
        <v>Corporate</v>
      </c>
      <c r="H1394" t="str">
        <v>Springfield</v>
      </c>
      <c r="I1394" t="str">
        <v>Virginia</v>
      </c>
      <c r="J1394" t="str">
        <v>South</v>
      </c>
      <c r="K1394" t="str">
        <f>INDEX(products!$A$1:$G$2122,MATCH(orders!$D1394,products!$A$1:$A$2122,0),MATCH(orders!K$1,products!$A$1:$G$1,0))</f>
        <v>Tab</v>
      </c>
      <c r="L1394" s="3">
        <f>INDEX(products!$A$1:$G$2122,MATCH(orders!$D1394,products!$A$1:$A$2122,0),MATCH(orders!L$1,products!$A$1:$G$1,0))</f>
        <v>296.18</v>
      </c>
      <c r="M1394">
        <f>INDEX(products!$A$1:$G$2122,MATCH(orders!$D1394,products!$A$1:$A$2122,0),MATCH(orders!M$1,products!$A$1:$G$1,0))</f>
        <v>0.2</v>
      </c>
      <c r="N1394" s="3">
        <f t="shared" si="42"/>
        <v>1895.5520000000001</v>
      </c>
      <c r="O1394" t="str">
        <f t="shared" si="43"/>
        <v>Tables</v>
      </c>
    </row>
    <row r="1395" spans="1:15" x14ac:dyDescent="0.55000000000000004">
      <c r="A1395" t="s">
        <v>3508</v>
      </c>
      <c r="B1395" s="2">
        <v>44759</v>
      </c>
      <c r="C1395" t="s">
        <v>1324</v>
      </c>
      <c r="D1395" t="s">
        <v>281</v>
      </c>
      <c r="E1395">
        <v>3</v>
      </c>
      <c r="F1395" t="str">
        <f>_xlfn.XLOOKUP(orders!C1395,customers!A1395:A3515,customers!B1395:B3515,,0)</f>
        <v>Mike Pelletier</v>
      </c>
      <c r="G1395" t="str">
        <v>Home Office</v>
      </c>
      <c r="H1395" t="str">
        <v>Laguna Niguel</v>
      </c>
      <c r="I1395" t="str">
        <v>California</v>
      </c>
      <c r="J1395" t="str">
        <v>West</v>
      </c>
      <c r="K1395" t="str">
        <f>INDEX(products!$A$1:$G$2122,MATCH(orders!$D1395,products!$A$1:$A$2122,0),MATCH(orders!K$1,products!$A$1:$G$1,0))</f>
        <v>Tab</v>
      </c>
      <c r="L1395" s="3">
        <f>INDEX(products!$A$1:$G$2122,MATCH(orders!$D1395,products!$A$1:$A$2122,0),MATCH(orders!L$1,products!$A$1:$G$1,0))</f>
        <v>376.13000000000005</v>
      </c>
      <c r="M1395">
        <f>INDEX(products!$A$1:$G$2122,MATCH(orders!$D1395,products!$A$1:$A$2122,0),MATCH(orders!M$1,products!$A$1:$G$1,0))</f>
        <v>0.45</v>
      </c>
      <c r="N1395" s="3">
        <f t="shared" si="42"/>
        <v>620.61450000000013</v>
      </c>
      <c r="O1395" t="str">
        <f t="shared" si="43"/>
        <v>Tables</v>
      </c>
    </row>
    <row r="1396" spans="1:15" x14ac:dyDescent="0.55000000000000004">
      <c r="A1396" t="s">
        <v>3509</v>
      </c>
      <c r="B1396" s="2">
        <v>44624</v>
      </c>
      <c r="C1396" t="s">
        <v>1829</v>
      </c>
      <c r="D1396" t="s">
        <v>916</v>
      </c>
      <c r="E1396">
        <v>2</v>
      </c>
      <c r="F1396" t="str">
        <f>_xlfn.XLOOKUP(orders!C1396,customers!A1396:A3516,customers!B1396:B3516,,0)</f>
        <v>Barry Franzšsisch</v>
      </c>
      <c r="G1396" t="str">
        <v>Corporate</v>
      </c>
      <c r="H1396" t="str">
        <v>Aurora</v>
      </c>
      <c r="I1396" t="str">
        <v>Illinois</v>
      </c>
      <c r="J1396" t="str">
        <v>Central</v>
      </c>
      <c r="K1396" t="str">
        <f>INDEX(products!$A$1:$G$2122,MATCH(orders!$D1396,products!$A$1:$A$2122,0),MATCH(orders!K$1,products!$A$1:$G$1,0))</f>
        <v>Fur</v>
      </c>
      <c r="L1396" s="3">
        <f>INDEX(products!$A$1:$G$2122,MATCH(orders!$D1396,products!$A$1:$A$2122,0),MATCH(orders!L$1,products!$A$1:$G$1,0))</f>
        <v>26.48</v>
      </c>
      <c r="M1396">
        <f>INDEX(products!$A$1:$G$2122,MATCH(orders!$D1396,products!$A$1:$A$2122,0),MATCH(orders!M$1,products!$A$1:$G$1,0))</f>
        <v>0.2</v>
      </c>
      <c r="N1396" s="3">
        <f t="shared" si="42"/>
        <v>42.368000000000002</v>
      </c>
      <c r="O1396" t="str">
        <f t="shared" si="43"/>
        <v>Furnishings</v>
      </c>
    </row>
    <row r="1397" spans="1:15" x14ac:dyDescent="0.55000000000000004">
      <c r="A1397" t="s">
        <v>3509</v>
      </c>
      <c r="B1397" s="2">
        <v>44537</v>
      </c>
      <c r="C1397" t="s">
        <v>1829</v>
      </c>
      <c r="D1397" t="s">
        <v>2401</v>
      </c>
      <c r="E1397">
        <v>5</v>
      </c>
      <c r="F1397" t="str">
        <f>_xlfn.XLOOKUP(orders!C1397,customers!A1397:A3517,customers!B1397:B3517,,0)</f>
        <v>Barry Franzšsisch</v>
      </c>
      <c r="G1397" t="str">
        <v>Corporate</v>
      </c>
      <c r="H1397" t="str">
        <v>Aurora</v>
      </c>
      <c r="I1397" t="str">
        <v>Illinois</v>
      </c>
      <c r="J1397" t="str">
        <v>Central</v>
      </c>
      <c r="K1397" t="str">
        <f>INDEX(products!$A$1:$G$2122,MATCH(orders!$D1397,products!$A$1:$A$2122,0),MATCH(orders!K$1,products!$A$1:$G$1,0))</f>
        <v>Cha</v>
      </c>
      <c r="L1397" s="3">
        <f>INDEX(products!$A$1:$G$2122,MATCH(orders!$D1397,products!$A$1:$A$2122,0),MATCH(orders!L$1,products!$A$1:$G$1,0))</f>
        <v>60.980000000000004</v>
      </c>
      <c r="M1397">
        <f>INDEX(products!$A$1:$G$2122,MATCH(orders!$D1397,products!$A$1:$A$2122,0),MATCH(orders!M$1,products!$A$1:$G$1,0))</f>
        <v>0.1</v>
      </c>
      <c r="N1397" s="3">
        <f t="shared" si="42"/>
        <v>274.41000000000003</v>
      </c>
      <c r="O1397" t="str">
        <f t="shared" si="43"/>
        <v>Chairs</v>
      </c>
    </row>
    <row r="1398" spans="1:15" x14ac:dyDescent="0.55000000000000004">
      <c r="A1398" t="s">
        <v>3510</v>
      </c>
      <c r="B1398" s="2">
        <v>44252</v>
      </c>
      <c r="C1398" t="s">
        <v>2268</v>
      </c>
      <c r="D1398" t="s">
        <v>718</v>
      </c>
      <c r="E1398">
        <v>2</v>
      </c>
      <c r="F1398" t="str">
        <f>_xlfn.XLOOKUP(orders!C1398,customers!A1398:A3518,customers!B1398:B3518,,0)</f>
        <v>Katherine Murray</v>
      </c>
      <c r="G1398" t="str">
        <v>Home Office</v>
      </c>
      <c r="H1398" t="str">
        <v>Dallas</v>
      </c>
      <c r="I1398" t="str">
        <v>Texas</v>
      </c>
      <c r="J1398" t="str">
        <v>Central</v>
      </c>
      <c r="K1398" t="str">
        <f>INDEX(products!$A$1:$G$2122,MATCH(orders!$D1398,products!$A$1:$A$2122,0),MATCH(orders!K$1,products!$A$1:$G$1,0))</f>
        <v>Fur</v>
      </c>
      <c r="L1398" s="3">
        <f>INDEX(products!$A$1:$G$2122,MATCH(orders!$D1398,products!$A$1:$A$2122,0),MATCH(orders!L$1,products!$A$1:$G$1,0))</f>
        <v>42.94</v>
      </c>
      <c r="M1398">
        <f>INDEX(products!$A$1:$G$2122,MATCH(orders!$D1398,products!$A$1:$A$2122,0),MATCH(orders!M$1,products!$A$1:$G$1,0))</f>
        <v>0.2</v>
      </c>
      <c r="N1398" s="3">
        <f t="shared" si="42"/>
        <v>68.703999999999994</v>
      </c>
      <c r="O1398" t="str">
        <f t="shared" si="43"/>
        <v>Furnishings</v>
      </c>
    </row>
    <row r="1399" spans="1:15" x14ac:dyDescent="0.55000000000000004">
      <c r="A1399" t="s">
        <v>3510</v>
      </c>
      <c r="B1399" s="2">
        <v>43521</v>
      </c>
      <c r="C1399" t="s">
        <v>2268</v>
      </c>
      <c r="D1399" t="s">
        <v>1232</v>
      </c>
      <c r="E1399">
        <v>9</v>
      </c>
      <c r="F1399" t="str">
        <f>_xlfn.XLOOKUP(orders!C1399,customers!A1399:A3519,customers!B1399:B3519,,0)</f>
        <v>Katherine Murray</v>
      </c>
      <c r="G1399" t="str">
        <v>Home Office</v>
      </c>
      <c r="H1399" t="str">
        <v>Dallas</v>
      </c>
      <c r="I1399" t="str">
        <v>Texas</v>
      </c>
      <c r="J1399" t="str">
        <v>Central</v>
      </c>
      <c r="K1399" t="str">
        <f>INDEX(products!$A$1:$G$2122,MATCH(orders!$D1399,products!$A$1:$A$2122,0),MATCH(orders!K$1,products!$A$1:$G$1,0))</f>
        <v>Tab</v>
      </c>
      <c r="L1399" s="3">
        <f>INDEX(products!$A$1:$G$2122,MATCH(orders!$D1399,products!$A$1:$A$2122,0),MATCH(orders!L$1,products!$A$1:$G$1,0))</f>
        <v>85.980000000000018</v>
      </c>
      <c r="M1399">
        <f>INDEX(products!$A$1:$G$2122,MATCH(orders!$D1399,products!$A$1:$A$2122,0),MATCH(orders!M$1,products!$A$1:$G$1,0))</f>
        <v>0.4</v>
      </c>
      <c r="N1399" s="3">
        <f t="shared" si="42"/>
        <v>464.29200000000009</v>
      </c>
      <c r="O1399" t="str">
        <f t="shared" si="43"/>
        <v>Tables</v>
      </c>
    </row>
    <row r="1400" spans="1:15" x14ac:dyDescent="0.55000000000000004">
      <c r="A1400" t="s">
        <v>3511</v>
      </c>
      <c r="B1400" s="2">
        <v>43505</v>
      </c>
      <c r="C1400" t="s">
        <v>583</v>
      </c>
      <c r="D1400" t="s">
        <v>880</v>
      </c>
      <c r="E1400">
        <v>5</v>
      </c>
      <c r="F1400" t="str">
        <f>_xlfn.XLOOKUP(orders!C1400,customers!A1400:A3520,customers!B1400:B3520,,0)</f>
        <v>Olvera Toch</v>
      </c>
      <c r="G1400" t="str">
        <v>Consumer</v>
      </c>
      <c r="H1400" t="str">
        <v>Los Angeles</v>
      </c>
      <c r="I1400" t="str">
        <v>California</v>
      </c>
      <c r="J1400" t="str">
        <v>West</v>
      </c>
      <c r="K1400" t="str">
        <f>INDEX(products!$A$1:$G$2122,MATCH(orders!$D1400,products!$A$1:$A$2122,0),MATCH(orders!K$1,products!$A$1:$G$1,0))</f>
        <v>Tab</v>
      </c>
      <c r="L1400" s="3">
        <f>INDEX(products!$A$1:$G$2122,MATCH(orders!$D1400,products!$A$1:$A$2122,0),MATCH(orders!L$1,products!$A$1:$G$1,0))</f>
        <v>71.37</v>
      </c>
      <c r="M1400">
        <f>INDEX(products!$A$1:$G$2122,MATCH(orders!$D1400,products!$A$1:$A$2122,0),MATCH(orders!M$1,products!$A$1:$G$1,0))</f>
        <v>0.3</v>
      </c>
      <c r="N1400" s="3">
        <f t="shared" si="42"/>
        <v>249.79499999999999</v>
      </c>
      <c r="O1400" t="str">
        <f t="shared" si="43"/>
        <v>Tables</v>
      </c>
    </row>
    <row r="1401" spans="1:15" x14ac:dyDescent="0.55000000000000004">
      <c r="A1401" t="s">
        <v>3513</v>
      </c>
      <c r="B1401" s="2">
        <v>43868</v>
      </c>
      <c r="C1401" t="s">
        <v>591</v>
      </c>
      <c r="D1401" t="s">
        <v>2874</v>
      </c>
      <c r="E1401">
        <v>5</v>
      </c>
      <c r="F1401" t="str">
        <f>_xlfn.XLOOKUP(orders!C1401,customers!A1401:A3521,customers!B1401:B3521,,0)</f>
        <v>Cynthia Arntzen</v>
      </c>
      <c r="G1401" t="str">
        <v>Consumer</v>
      </c>
      <c r="H1401" t="str">
        <v>Tampa</v>
      </c>
      <c r="I1401" t="str">
        <v>Florida</v>
      </c>
      <c r="J1401" t="str">
        <v>South</v>
      </c>
      <c r="K1401" t="str">
        <f>INDEX(products!$A$1:$G$2122,MATCH(orders!$D1401,products!$A$1:$A$2122,0),MATCH(orders!K$1,products!$A$1:$G$1,0))</f>
        <v>Fur</v>
      </c>
      <c r="L1401" s="3">
        <f>INDEX(products!$A$1:$G$2122,MATCH(orders!$D1401,products!$A$1:$A$2122,0),MATCH(orders!L$1,products!$A$1:$G$1,0))</f>
        <v>8.57</v>
      </c>
      <c r="M1401">
        <f>INDEX(products!$A$1:$G$2122,MATCH(orders!$D1401,products!$A$1:$A$2122,0),MATCH(orders!M$1,products!$A$1:$G$1,0))</f>
        <v>0</v>
      </c>
      <c r="N1401" s="3">
        <f t="shared" si="42"/>
        <v>42.85</v>
      </c>
      <c r="O1401" t="str">
        <f t="shared" si="43"/>
        <v>Furnishings</v>
      </c>
    </row>
    <row r="1402" spans="1:15" x14ac:dyDescent="0.55000000000000004">
      <c r="A1402" t="s">
        <v>3514</v>
      </c>
      <c r="B1402" s="2">
        <v>43913</v>
      </c>
      <c r="C1402" t="s">
        <v>3515</v>
      </c>
      <c r="D1402" t="s">
        <v>3518</v>
      </c>
      <c r="E1402">
        <v>4</v>
      </c>
      <c r="F1402" t="str">
        <f>_xlfn.XLOOKUP(orders!C1402,customers!A1402:A3522,customers!B1402:B3522,,0)</f>
        <v>Tamara Willingham</v>
      </c>
      <c r="G1402" t="str">
        <v>Home Office</v>
      </c>
      <c r="H1402" t="str">
        <v>Charlottesville</v>
      </c>
      <c r="I1402" t="str">
        <v>Virginia</v>
      </c>
      <c r="J1402" t="str">
        <v>South</v>
      </c>
      <c r="K1402" t="str">
        <f>INDEX(products!$A$1:$G$2122,MATCH(orders!$D1402,products!$A$1:$A$2122,0),MATCH(orders!K$1,products!$A$1:$G$1,0))</f>
        <v>Fur</v>
      </c>
      <c r="L1402" s="3">
        <f>INDEX(products!$A$1:$G$2122,MATCH(orders!$D1402,products!$A$1:$A$2122,0),MATCH(orders!L$1,products!$A$1:$G$1,0))</f>
        <v>16.989999999999998</v>
      </c>
      <c r="M1402">
        <f>INDEX(products!$A$1:$G$2122,MATCH(orders!$D1402,products!$A$1:$A$2122,0),MATCH(orders!M$1,products!$A$1:$G$1,0))</f>
        <v>0</v>
      </c>
      <c r="N1402" s="3">
        <f t="shared" si="42"/>
        <v>67.959999999999994</v>
      </c>
      <c r="O1402" t="str">
        <f t="shared" si="43"/>
        <v>Furnishings</v>
      </c>
    </row>
    <row r="1403" spans="1:15" x14ac:dyDescent="0.55000000000000004">
      <c r="A1403" t="s">
        <v>3520</v>
      </c>
      <c r="B1403" s="2">
        <v>44626</v>
      </c>
      <c r="C1403" t="s">
        <v>1230</v>
      </c>
      <c r="D1403" t="s">
        <v>1120</v>
      </c>
      <c r="E1403">
        <v>7</v>
      </c>
      <c r="F1403" t="str">
        <f>_xlfn.XLOOKUP(orders!C1403,customers!A1403:A3523,customers!B1403:B3523,,0)</f>
        <v>Shirley Daniels</v>
      </c>
      <c r="G1403" t="str">
        <v>Home Office</v>
      </c>
      <c r="H1403" t="str">
        <v>Philadelphia</v>
      </c>
      <c r="I1403" t="str">
        <v>Pennsylvania</v>
      </c>
      <c r="J1403" t="str">
        <v>East</v>
      </c>
      <c r="K1403" t="str">
        <f>INDEX(products!$A$1:$G$2122,MATCH(orders!$D1403,products!$A$1:$A$2122,0),MATCH(orders!K$1,products!$A$1:$G$1,0))</f>
        <v>Fur</v>
      </c>
      <c r="L1403" s="3">
        <f>INDEX(products!$A$1:$G$2122,MATCH(orders!$D1403,products!$A$1:$A$2122,0),MATCH(orders!L$1,products!$A$1:$G$1,0))</f>
        <v>8.3699999999999992</v>
      </c>
      <c r="M1403">
        <f>INDEX(products!$A$1:$G$2122,MATCH(orders!$D1403,products!$A$1:$A$2122,0),MATCH(orders!M$1,products!$A$1:$G$1,0))</f>
        <v>0.2</v>
      </c>
      <c r="N1403" s="3">
        <f t="shared" si="42"/>
        <v>46.872</v>
      </c>
      <c r="O1403" t="str">
        <f t="shared" si="43"/>
        <v>Furnishings</v>
      </c>
    </row>
    <row r="1404" spans="1:15" x14ac:dyDescent="0.55000000000000004">
      <c r="A1404" t="s">
        <v>3521</v>
      </c>
      <c r="B1404" s="2">
        <v>44666</v>
      </c>
      <c r="C1404" t="s">
        <v>2416</v>
      </c>
      <c r="D1404" t="s">
        <v>2398</v>
      </c>
      <c r="E1404">
        <v>6</v>
      </c>
      <c r="F1404" t="str">
        <f>_xlfn.XLOOKUP(orders!C1404,customers!A1404:A3524,customers!B1404:B3524,,0)</f>
        <v>Deanra Eno</v>
      </c>
      <c r="G1404" t="str">
        <v>Home Office</v>
      </c>
      <c r="H1404" t="str">
        <v>Dubuque</v>
      </c>
      <c r="I1404" t="str">
        <v>Iowa</v>
      </c>
      <c r="J1404" t="str">
        <v>Central</v>
      </c>
      <c r="K1404" t="str">
        <f>INDEX(products!$A$1:$G$2122,MATCH(orders!$D1404,products!$A$1:$A$2122,0),MATCH(orders!K$1,products!$A$1:$G$1,0))</f>
        <v>Fur</v>
      </c>
      <c r="L1404" s="3">
        <f>INDEX(products!$A$1:$G$2122,MATCH(orders!$D1404,products!$A$1:$A$2122,0),MATCH(orders!L$1,products!$A$1:$G$1,0))</f>
        <v>3.34</v>
      </c>
      <c r="M1404">
        <f>INDEX(products!$A$1:$G$2122,MATCH(orders!$D1404,products!$A$1:$A$2122,0),MATCH(orders!M$1,products!$A$1:$G$1,0))</f>
        <v>0.2</v>
      </c>
      <c r="N1404" s="3">
        <f t="shared" si="42"/>
        <v>16.032</v>
      </c>
      <c r="O1404" t="str">
        <f t="shared" si="43"/>
        <v>Furnishings</v>
      </c>
    </row>
    <row r="1405" spans="1:15" x14ac:dyDescent="0.55000000000000004">
      <c r="A1405" t="s">
        <v>3522</v>
      </c>
      <c r="B1405" s="2">
        <v>44519</v>
      </c>
      <c r="C1405" t="s">
        <v>1345</v>
      </c>
      <c r="D1405" t="s">
        <v>852</v>
      </c>
      <c r="E1405">
        <v>2</v>
      </c>
      <c r="F1405" t="str">
        <f>_xlfn.XLOOKUP(orders!C1405,customers!A1405:A3525,customers!B1405:B3525,,0)</f>
        <v>Mick Crebagga</v>
      </c>
      <c r="G1405" t="str">
        <v>Consumer</v>
      </c>
      <c r="H1405" t="str">
        <v>El Paso</v>
      </c>
      <c r="I1405" t="str">
        <v>Texas</v>
      </c>
      <c r="J1405" t="str">
        <v>Central</v>
      </c>
      <c r="K1405" t="str">
        <f>INDEX(products!$A$1:$G$2122,MATCH(orders!$D1405,products!$A$1:$A$2122,0),MATCH(orders!K$1,products!$A$1:$G$1,0))</f>
        <v>Fur</v>
      </c>
      <c r="L1405" s="3">
        <f>INDEX(products!$A$1:$G$2122,MATCH(orders!$D1405,products!$A$1:$A$2122,0),MATCH(orders!L$1,products!$A$1:$G$1,0))</f>
        <v>51.94</v>
      </c>
      <c r="M1405">
        <f>INDEX(products!$A$1:$G$2122,MATCH(orders!$D1405,products!$A$1:$A$2122,0),MATCH(orders!M$1,products!$A$1:$G$1,0))</f>
        <v>0</v>
      </c>
      <c r="N1405" s="3">
        <f t="shared" si="42"/>
        <v>103.88</v>
      </c>
      <c r="O1405" t="str">
        <f t="shared" si="43"/>
        <v>Furnishings</v>
      </c>
    </row>
    <row r="1406" spans="1:15" x14ac:dyDescent="0.55000000000000004">
      <c r="A1406" t="s">
        <v>3523</v>
      </c>
      <c r="B1406" s="2">
        <v>43754</v>
      </c>
      <c r="C1406" t="s">
        <v>1876</v>
      </c>
      <c r="D1406" t="s">
        <v>1505</v>
      </c>
      <c r="E1406">
        <v>2</v>
      </c>
      <c r="F1406" t="str">
        <f>_xlfn.XLOOKUP(orders!C1406,customers!A1406:A3526,customers!B1406:B3526,,0)</f>
        <v>Shaun Weien</v>
      </c>
      <c r="G1406" t="str">
        <v>Consumer</v>
      </c>
      <c r="H1406" t="str">
        <v>Tampa</v>
      </c>
      <c r="I1406" t="str">
        <v>Florida</v>
      </c>
      <c r="J1406" t="str">
        <v>South</v>
      </c>
      <c r="K1406" t="str">
        <f>INDEX(products!$A$1:$G$2122,MATCH(orders!$D1406,products!$A$1:$A$2122,0),MATCH(orders!K$1,products!$A$1:$G$1,0))</f>
        <v>Cha</v>
      </c>
      <c r="L1406" s="3">
        <f>INDEX(products!$A$1:$G$2122,MATCH(orders!$D1406,products!$A$1:$A$2122,0),MATCH(orders!L$1,products!$A$1:$G$1,0))</f>
        <v>140.81</v>
      </c>
      <c r="M1406">
        <f>INDEX(products!$A$1:$G$2122,MATCH(orders!$D1406,products!$A$1:$A$2122,0),MATCH(orders!M$1,products!$A$1:$G$1,0))</f>
        <v>0</v>
      </c>
      <c r="N1406" s="3">
        <f t="shared" si="42"/>
        <v>281.62</v>
      </c>
      <c r="O1406" t="str">
        <f t="shared" si="43"/>
        <v>Chairs</v>
      </c>
    </row>
    <row r="1407" spans="1:15" x14ac:dyDescent="0.55000000000000004">
      <c r="A1407" t="s">
        <v>3524</v>
      </c>
      <c r="B1407" s="2">
        <v>43795</v>
      </c>
      <c r="C1407" t="s">
        <v>1341</v>
      </c>
      <c r="D1407" t="s">
        <v>1510</v>
      </c>
      <c r="E1407">
        <v>4</v>
      </c>
      <c r="F1407" t="str">
        <f>_xlfn.XLOOKUP(orders!C1407,customers!A1407:A3527,customers!B1407:B3527,,0)</f>
        <v>Sheri Gordon</v>
      </c>
      <c r="G1407" t="str">
        <v>Consumer</v>
      </c>
      <c r="H1407" t="str">
        <v>New York City</v>
      </c>
      <c r="I1407" t="str">
        <v>New York</v>
      </c>
      <c r="J1407" t="str">
        <v>East</v>
      </c>
      <c r="K1407" t="str">
        <f>INDEX(products!$A$1:$G$2122,MATCH(orders!$D1407,products!$A$1:$A$2122,0),MATCH(orders!K$1,products!$A$1:$G$1,0))</f>
        <v>Fur</v>
      </c>
      <c r="L1407" s="3">
        <f>INDEX(products!$A$1:$G$2122,MATCH(orders!$D1407,products!$A$1:$A$2122,0),MATCH(orders!L$1,products!$A$1:$G$1,0))</f>
        <v>50.98</v>
      </c>
      <c r="M1407">
        <f>INDEX(products!$A$1:$G$2122,MATCH(orders!$D1407,products!$A$1:$A$2122,0),MATCH(orders!M$1,products!$A$1:$G$1,0))</f>
        <v>0.6</v>
      </c>
      <c r="N1407" s="3">
        <f t="shared" si="42"/>
        <v>81.567999999999998</v>
      </c>
      <c r="O1407" t="str">
        <f t="shared" si="43"/>
        <v>Furnishings</v>
      </c>
    </row>
    <row r="1408" spans="1:15" x14ac:dyDescent="0.55000000000000004">
      <c r="A1408" t="s">
        <v>3526</v>
      </c>
      <c r="B1408" s="2">
        <v>43646</v>
      </c>
      <c r="C1408" t="s">
        <v>2763</v>
      </c>
      <c r="D1408" t="s">
        <v>223</v>
      </c>
      <c r="E1408">
        <v>4</v>
      </c>
      <c r="F1408" t="str">
        <f>_xlfn.XLOOKUP(orders!C1408,customers!A1408:A3528,customers!B1408:B3528,,0)</f>
        <v>Gary Zandusky</v>
      </c>
      <c r="G1408" t="str">
        <v>Consumer</v>
      </c>
      <c r="H1408" t="str">
        <v>Bullhead City</v>
      </c>
      <c r="I1408" t="str">
        <v>Arizona</v>
      </c>
      <c r="J1408" t="str">
        <v>West</v>
      </c>
      <c r="K1408" t="str">
        <f>INDEX(products!$A$1:$G$2122,MATCH(orders!$D1408,products!$A$1:$A$2122,0),MATCH(orders!K$1,products!$A$1:$G$1,0))</f>
        <v>Cha</v>
      </c>
      <c r="L1408" s="3">
        <f>INDEX(products!$A$1:$G$2122,MATCH(orders!$D1408,products!$A$1:$A$2122,0),MATCH(orders!L$1,products!$A$1:$G$1,0))</f>
        <v>276.20000000000005</v>
      </c>
      <c r="M1408">
        <f>INDEX(products!$A$1:$G$2122,MATCH(orders!$D1408,products!$A$1:$A$2122,0),MATCH(orders!M$1,products!$A$1:$G$1,0))</f>
        <v>0.3</v>
      </c>
      <c r="N1408" s="3">
        <f t="shared" si="42"/>
        <v>773.36000000000013</v>
      </c>
      <c r="O1408" t="str">
        <f t="shared" si="43"/>
        <v>Chairs</v>
      </c>
    </row>
    <row r="1409" spans="1:15" x14ac:dyDescent="0.55000000000000004">
      <c r="A1409" t="s">
        <v>3526</v>
      </c>
      <c r="B1409" s="2">
        <v>44200</v>
      </c>
      <c r="C1409" t="s">
        <v>2763</v>
      </c>
      <c r="D1409" t="s">
        <v>331</v>
      </c>
      <c r="E1409">
        <v>3</v>
      </c>
      <c r="F1409" t="str">
        <f>_xlfn.XLOOKUP(orders!C1409,customers!A1409:A3529,customers!B1409:B3529,,0)</f>
        <v>Gary Zandusky</v>
      </c>
      <c r="G1409" t="str">
        <v>Consumer</v>
      </c>
      <c r="H1409" t="str">
        <v>Bullhead City</v>
      </c>
      <c r="I1409" t="str">
        <v>Arizona</v>
      </c>
      <c r="J1409" t="str">
        <v>West</v>
      </c>
      <c r="K1409" t="str">
        <f>INDEX(products!$A$1:$G$2122,MATCH(orders!$D1409,products!$A$1:$A$2122,0),MATCH(orders!K$1,products!$A$1:$G$1,0))</f>
        <v>Cha</v>
      </c>
      <c r="L1409" s="3">
        <f>INDEX(products!$A$1:$G$2122,MATCH(orders!$D1409,products!$A$1:$A$2122,0),MATCH(orders!L$1,products!$A$1:$G$1,0))</f>
        <v>95.98</v>
      </c>
      <c r="M1409">
        <f>INDEX(products!$A$1:$G$2122,MATCH(orders!$D1409,products!$A$1:$A$2122,0),MATCH(orders!M$1,products!$A$1:$G$1,0))</f>
        <v>0.2</v>
      </c>
      <c r="N1409" s="3">
        <f t="shared" si="42"/>
        <v>230.352</v>
      </c>
      <c r="O1409" t="str">
        <f t="shared" si="43"/>
        <v>Chairs</v>
      </c>
    </row>
    <row r="1410" spans="1:15" x14ac:dyDescent="0.55000000000000004">
      <c r="A1410" t="s">
        <v>3528</v>
      </c>
      <c r="B1410" s="2">
        <v>44131</v>
      </c>
      <c r="C1410" t="s">
        <v>217</v>
      </c>
      <c r="D1410" t="s">
        <v>1826</v>
      </c>
      <c r="E1410">
        <v>6</v>
      </c>
      <c r="F1410" t="str">
        <f>_xlfn.XLOOKUP(orders!C1410,customers!A1410:A3530,customers!B1410:B3530,,0)</f>
        <v>Dave Brooks</v>
      </c>
      <c r="G1410" t="str">
        <v>Consumer</v>
      </c>
      <c r="H1410" t="str">
        <v>Seattle</v>
      </c>
      <c r="I1410" t="str">
        <v>Washington</v>
      </c>
      <c r="J1410" t="str">
        <v>West</v>
      </c>
      <c r="K1410" t="str">
        <f>INDEX(products!$A$1:$G$2122,MATCH(orders!$D1410,products!$A$1:$A$2122,0),MATCH(orders!K$1,products!$A$1:$G$1,0))</f>
        <v>Fur</v>
      </c>
      <c r="L1410" s="3">
        <f>INDEX(products!$A$1:$G$2122,MATCH(orders!$D1410,products!$A$1:$A$2122,0),MATCH(orders!L$1,products!$A$1:$G$1,0))</f>
        <v>110.97999999999998</v>
      </c>
      <c r="M1410">
        <f>INDEX(products!$A$1:$G$2122,MATCH(orders!$D1410,products!$A$1:$A$2122,0),MATCH(orders!M$1,products!$A$1:$G$1,0))</f>
        <v>0.2</v>
      </c>
      <c r="N1410" s="3">
        <f t="shared" si="42"/>
        <v>532.70399999999995</v>
      </c>
      <c r="O1410" t="str">
        <f t="shared" si="43"/>
        <v>Furnishings</v>
      </c>
    </row>
    <row r="1411" spans="1:15" x14ac:dyDescent="0.55000000000000004">
      <c r="A1411" t="s">
        <v>3528</v>
      </c>
      <c r="B1411" s="2">
        <v>44362</v>
      </c>
      <c r="C1411" t="s">
        <v>217</v>
      </c>
      <c r="D1411" t="s">
        <v>329</v>
      </c>
      <c r="E1411">
        <v>3</v>
      </c>
      <c r="F1411" t="str">
        <f>_xlfn.XLOOKUP(orders!C1411,customers!A1411:A3531,customers!B1411:B3531,,0)</f>
        <v>Dave Brooks</v>
      </c>
      <c r="G1411" t="str">
        <v>Consumer</v>
      </c>
      <c r="H1411" t="str">
        <v>Seattle</v>
      </c>
      <c r="I1411" t="str">
        <v>Washington</v>
      </c>
      <c r="J1411" t="str">
        <v>West</v>
      </c>
      <c r="K1411" t="str">
        <f>INDEX(products!$A$1:$G$2122,MATCH(orders!$D1411,products!$A$1:$A$2122,0),MATCH(orders!K$1,products!$A$1:$G$1,0))</f>
        <v>Fur</v>
      </c>
      <c r="L1411" s="3">
        <f>INDEX(products!$A$1:$G$2122,MATCH(orders!$D1411,products!$A$1:$A$2122,0),MATCH(orders!L$1,products!$A$1:$G$1,0))</f>
        <v>46.94</v>
      </c>
      <c r="M1411">
        <f>INDEX(products!$A$1:$G$2122,MATCH(orders!$D1411,products!$A$1:$A$2122,0),MATCH(orders!M$1,products!$A$1:$G$1,0))</f>
        <v>0.2</v>
      </c>
      <c r="N1411" s="3">
        <f t="shared" ref="N1411:N1474" si="44">(L1411*E1411)*(1-M1411)</f>
        <v>112.65600000000001</v>
      </c>
      <c r="O1411" t="str">
        <f t="shared" ref="O1411:O1474" si="45">IF(K1411="BkCs","Book Cases",IF(K1411="Cha","Chairs",IF(K1411="Tab","Tables",IF(K1411="Fur","Furnishings"))))</f>
        <v>Furnishings</v>
      </c>
    </row>
    <row r="1412" spans="1:15" x14ac:dyDescent="0.55000000000000004">
      <c r="A1412" t="s">
        <v>3529</v>
      </c>
      <c r="B1412" s="2">
        <v>44396</v>
      </c>
      <c r="C1412" t="s">
        <v>721</v>
      </c>
      <c r="D1412" t="s">
        <v>1096</v>
      </c>
      <c r="E1412">
        <v>4</v>
      </c>
      <c r="F1412" t="str">
        <f>_xlfn.XLOOKUP(orders!C1412,customers!A1412:A3532,customers!B1412:B3532,,0)</f>
        <v>Christine Kargatis</v>
      </c>
      <c r="G1412" t="str">
        <v>Home Office</v>
      </c>
      <c r="H1412" t="str">
        <v>Orem</v>
      </c>
      <c r="I1412" t="str">
        <v>Utah</v>
      </c>
      <c r="J1412" t="str">
        <v>West</v>
      </c>
      <c r="K1412" t="str">
        <f>INDEX(products!$A$1:$G$2122,MATCH(orders!$D1412,products!$A$1:$A$2122,0),MATCH(orders!K$1,products!$A$1:$G$1,0))</f>
        <v>Fur</v>
      </c>
      <c r="L1412" s="3">
        <f>INDEX(products!$A$1:$G$2122,MATCH(orders!$D1412,products!$A$1:$A$2122,0),MATCH(orders!L$1,products!$A$1:$G$1,0))</f>
        <v>39.980000000000004</v>
      </c>
      <c r="M1412">
        <f>INDEX(products!$A$1:$G$2122,MATCH(orders!$D1412,products!$A$1:$A$2122,0),MATCH(orders!M$1,products!$A$1:$G$1,0))</f>
        <v>0.2</v>
      </c>
      <c r="N1412" s="3">
        <f t="shared" si="44"/>
        <v>127.93600000000002</v>
      </c>
      <c r="O1412" t="str">
        <f t="shared" si="45"/>
        <v>Furnishings</v>
      </c>
    </row>
    <row r="1413" spans="1:15" x14ac:dyDescent="0.55000000000000004">
      <c r="A1413" t="s">
        <v>3531</v>
      </c>
      <c r="B1413" s="2">
        <v>44400</v>
      </c>
      <c r="C1413" t="s">
        <v>2502</v>
      </c>
      <c r="D1413" t="s">
        <v>1550</v>
      </c>
      <c r="E1413">
        <v>6</v>
      </c>
      <c r="F1413" t="str">
        <f>_xlfn.XLOOKUP(orders!C1413,customers!A1413:A3533,customers!B1413:B3533,,0)</f>
        <v>Maureen Fritzler</v>
      </c>
      <c r="G1413" t="str">
        <v>Corporate</v>
      </c>
      <c r="H1413" t="str">
        <v>Toledo</v>
      </c>
      <c r="I1413" t="str">
        <v>Ohio</v>
      </c>
      <c r="J1413" t="str">
        <v>East</v>
      </c>
      <c r="K1413" t="str">
        <f>INDEX(products!$A$1:$G$2122,MATCH(orders!$D1413,products!$A$1:$A$2122,0),MATCH(orders!K$1,products!$A$1:$G$1,0))</f>
        <v>Fur</v>
      </c>
      <c r="L1413" s="3">
        <f>INDEX(products!$A$1:$G$2122,MATCH(orders!$D1413,products!$A$1:$A$2122,0),MATCH(orders!L$1,products!$A$1:$G$1,0))</f>
        <v>10.52</v>
      </c>
      <c r="M1413">
        <f>INDEX(products!$A$1:$G$2122,MATCH(orders!$D1413,products!$A$1:$A$2122,0),MATCH(orders!M$1,products!$A$1:$G$1,0))</f>
        <v>0</v>
      </c>
      <c r="N1413" s="3">
        <f t="shared" si="44"/>
        <v>63.12</v>
      </c>
      <c r="O1413" t="str">
        <f t="shared" si="45"/>
        <v>Furnishings</v>
      </c>
    </row>
    <row r="1414" spans="1:15" x14ac:dyDescent="0.55000000000000004">
      <c r="A1414" t="s">
        <v>3532</v>
      </c>
      <c r="B1414" s="2">
        <v>43855</v>
      </c>
      <c r="C1414" t="s">
        <v>771</v>
      </c>
      <c r="D1414" t="s">
        <v>304</v>
      </c>
      <c r="E1414">
        <v>4</v>
      </c>
      <c r="F1414" t="str">
        <f>_xlfn.XLOOKUP(orders!C1414,customers!A1414:A3534,customers!B1414:B3534,,0)</f>
        <v>Benjamin Venier</v>
      </c>
      <c r="G1414" t="str">
        <v>Corporate</v>
      </c>
      <c r="H1414" t="str">
        <v>Des Moines</v>
      </c>
      <c r="I1414" t="str">
        <v>Iowa</v>
      </c>
      <c r="J1414" t="str">
        <v>Central</v>
      </c>
      <c r="K1414" t="str">
        <f>INDEX(products!$A$1:$G$2122,MATCH(orders!$D1414,products!$A$1:$A$2122,0),MATCH(orders!K$1,products!$A$1:$G$1,0))</f>
        <v>Cha</v>
      </c>
      <c r="L1414" s="3">
        <f>INDEX(products!$A$1:$G$2122,MATCH(orders!$D1414,products!$A$1:$A$2122,0),MATCH(orders!L$1,products!$A$1:$G$1,0))</f>
        <v>200.98</v>
      </c>
      <c r="M1414">
        <f>INDEX(products!$A$1:$G$2122,MATCH(orders!$D1414,products!$A$1:$A$2122,0),MATCH(orders!M$1,products!$A$1:$G$1,0))</f>
        <v>0.2</v>
      </c>
      <c r="N1414" s="3">
        <f t="shared" si="44"/>
        <v>643.13599999999997</v>
      </c>
      <c r="O1414" t="str">
        <f t="shared" si="45"/>
        <v>Chairs</v>
      </c>
    </row>
    <row r="1415" spans="1:15" x14ac:dyDescent="0.55000000000000004">
      <c r="A1415" t="s">
        <v>3533</v>
      </c>
      <c r="B1415" s="2">
        <v>43594</v>
      </c>
      <c r="C1415" t="s">
        <v>1414</v>
      </c>
      <c r="D1415" t="s">
        <v>1573</v>
      </c>
      <c r="E1415">
        <v>2</v>
      </c>
      <c r="F1415" t="str">
        <f>_xlfn.XLOOKUP(orders!C1415,customers!A1415:A3535,customers!B1415:B3535,,0)</f>
        <v>Michelle Moray</v>
      </c>
      <c r="G1415" t="str">
        <v>Consumer</v>
      </c>
      <c r="H1415" t="str">
        <v>Chicago</v>
      </c>
      <c r="I1415" t="str">
        <v>Illinois</v>
      </c>
      <c r="J1415" t="str">
        <v>Central</v>
      </c>
      <c r="K1415" t="str">
        <f>INDEX(products!$A$1:$G$2122,MATCH(orders!$D1415,products!$A$1:$A$2122,0),MATCH(orders!K$1,products!$A$1:$G$1,0))</f>
        <v>Cha</v>
      </c>
      <c r="L1415" s="3">
        <f>INDEX(products!$A$1:$G$2122,MATCH(orders!$D1415,products!$A$1:$A$2122,0),MATCH(orders!L$1,products!$A$1:$G$1,0))</f>
        <v>256.98</v>
      </c>
      <c r="M1415">
        <f>INDEX(products!$A$1:$G$2122,MATCH(orders!$D1415,products!$A$1:$A$2122,0),MATCH(orders!M$1,products!$A$1:$G$1,0))</f>
        <v>0.1</v>
      </c>
      <c r="N1415" s="3">
        <f t="shared" si="44"/>
        <v>462.56400000000002</v>
      </c>
      <c r="O1415" t="str">
        <f t="shared" si="45"/>
        <v>Chairs</v>
      </c>
    </row>
    <row r="1416" spans="1:15" x14ac:dyDescent="0.55000000000000004">
      <c r="A1416" t="s">
        <v>3534</v>
      </c>
      <c r="B1416" s="2">
        <v>43920</v>
      </c>
      <c r="C1416" t="s">
        <v>378</v>
      </c>
      <c r="D1416" t="s">
        <v>115</v>
      </c>
      <c r="E1416">
        <v>3</v>
      </c>
      <c r="F1416" t="str">
        <f>_xlfn.XLOOKUP(orders!C1416,customers!A1416:A3536,customers!B1416:B3536,,0)</f>
        <v>Patrick O'Brill</v>
      </c>
      <c r="G1416" t="str">
        <v>Consumer</v>
      </c>
      <c r="H1416" t="str">
        <v>Philadelphia</v>
      </c>
      <c r="I1416" t="str">
        <v>Pennsylvania</v>
      </c>
      <c r="J1416" t="str">
        <v>East</v>
      </c>
      <c r="K1416" t="str">
        <f>INDEX(products!$A$1:$G$2122,MATCH(orders!$D1416,products!$A$1:$A$2122,0),MATCH(orders!K$1,products!$A$1:$G$1,0))</f>
        <v>Cha</v>
      </c>
      <c r="L1416" s="3">
        <f>INDEX(products!$A$1:$G$2122,MATCH(orders!$D1416,products!$A$1:$A$2122,0),MATCH(orders!L$1,products!$A$1:$G$1,0))</f>
        <v>60.890000000000008</v>
      </c>
      <c r="M1416">
        <f>INDEX(products!$A$1:$G$2122,MATCH(orders!$D1416,products!$A$1:$A$2122,0),MATCH(orders!M$1,products!$A$1:$G$1,0))</f>
        <v>0.3</v>
      </c>
      <c r="N1416" s="3">
        <f t="shared" si="44"/>
        <v>127.869</v>
      </c>
      <c r="O1416" t="str">
        <f t="shared" si="45"/>
        <v>Chairs</v>
      </c>
    </row>
    <row r="1417" spans="1:15" x14ac:dyDescent="0.55000000000000004">
      <c r="A1417" t="s">
        <v>3535</v>
      </c>
      <c r="B1417" s="2">
        <v>44633</v>
      </c>
      <c r="C1417" t="s">
        <v>2145</v>
      </c>
      <c r="D1417" t="s">
        <v>2401</v>
      </c>
      <c r="E1417">
        <v>2</v>
      </c>
      <c r="F1417" t="str">
        <f>_xlfn.XLOOKUP(orders!C1417,customers!A1417:A3537,customers!B1417:B3537,,0)</f>
        <v>Becky Pak</v>
      </c>
      <c r="G1417" t="str">
        <v>Consumer</v>
      </c>
      <c r="H1417" t="str">
        <v>Columbus</v>
      </c>
      <c r="I1417" t="str">
        <v>Georgia</v>
      </c>
      <c r="J1417" t="str">
        <v>South</v>
      </c>
      <c r="K1417" t="str">
        <f>INDEX(products!$A$1:$G$2122,MATCH(orders!$D1417,products!$A$1:$A$2122,0),MATCH(orders!K$1,products!$A$1:$G$1,0))</f>
        <v>Cha</v>
      </c>
      <c r="L1417" s="3">
        <f>INDEX(products!$A$1:$G$2122,MATCH(orders!$D1417,products!$A$1:$A$2122,0),MATCH(orders!L$1,products!$A$1:$G$1,0))</f>
        <v>60.980000000000004</v>
      </c>
      <c r="M1417">
        <f>INDEX(products!$A$1:$G$2122,MATCH(orders!$D1417,products!$A$1:$A$2122,0),MATCH(orders!M$1,products!$A$1:$G$1,0))</f>
        <v>0.1</v>
      </c>
      <c r="N1417" s="3">
        <f t="shared" si="44"/>
        <v>109.76400000000001</v>
      </c>
      <c r="O1417" t="str">
        <f t="shared" si="45"/>
        <v>Chairs</v>
      </c>
    </row>
    <row r="1418" spans="1:15" x14ac:dyDescent="0.55000000000000004">
      <c r="A1418" t="s">
        <v>3537</v>
      </c>
      <c r="B1418" s="2">
        <v>43572</v>
      </c>
      <c r="C1418" t="s">
        <v>3538</v>
      </c>
      <c r="D1418" t="s">
        <v>2177</v>
      </c>
      <c r="E1418">
        <v>5</v>
      </c>
      <c r="F1418" t="str">
        <f>_xlfn.XLOOKUP(orders!C1418,customers!A1418:A3538,customers!B1418:B3538,,0)</f>
        <v>Theresa Coyne</v>
      </c>
      <c r="G1418" t="str">
        <v>Corporate</v>
      </c>
      <c r="H1418" t="str">
        <v>Lakewood</v>
      </c>
      <c r="I1418" t="str">
        <v>New Jersey</v>
      </c>
      <c r="J1418" t="str">
        <v>East</v>
      </c>
      <c r="K1418" t="str">
        <f>INDEX(products!$A$1:$G$2122,MATCH(orders!$D1418,products!$A$1:$A$2122,0),MATCH(orders!K$1,products!$A$1:$G$1,0))</f>
        <v>Fur</v>
      </c>
      <c r="L1418" s="3">
        <f>INDEX(products!$A$1:$G$2122,MATCH(orders!$D1418,products!$A$1:$A$2122,0),MATCH(orders!L$1,products!$A$1:$G$1,0))</f>
        <v>9.48</v>
      </c>
      <c r="M1418">
        <f>INDEX(products!$A$1:$G$2122,MATCH(orders!$D1418,products!$A$1:$A$2122,0),MATCH(orders!M$1,products!$A$1:$G$1,0))</f>
        <v>0</v>
      </c>
      <c r="N1418" s="3">
        <f t="shared" si="44"/>
        <v>47.400000000000006</v>
      </c>
      <c r="O1418" t="str">
        <f t="shared" si="45"/>
        <v>Furnishings</v>
      </c>
    </row>
    <row r="1419" spans="1:15" x14ac:dyDescent="0.55000000000000004">
      <c r="A1419" t="s">
        <v>3537</v>
      </c>
      <c r="B1419" s="2">
        <v>43763</v>
      </c>
      <c r="C1419" t="s">
        <v>3538</v>
      </c>
      <c r="D1419" t="s">
        <v>2546</v>
      </c>
      <c r="E1419">
        <v>4</v>
      </c>
      <c r="F1419" t="str">
        <f>_xlfn.XLOOKUP(orders!C1419,customers!A1419:A3539,customers!B1419:B3539,,0)</f>
        <v>Theresa Coyne</v>
      </c>
      <c r="G1419" t="str">
        <v>Corporate</v>
      </c>
      <c r="H1419" t="str">
        <v>Lakewood</v>
      </c>
      <c r="I1419" t="str">
        <v>New Jersey</v>
      </c>
      <c r="J1419" t="str">
        <v>East</v>
      </c>
      <c r="K1419" t="str">
        <f>INDEX(products!$A$1:$G$2122,MATCH(orders!$D1419,products!$A$1:$A$2122,0),MATCH(orders!K$1,products!$A$1:$G$1,0))</f>
        <v>Cha</v>
      </c>
      <c r="L1419" s="3">
        <f>INDEX(products!$A$1:$G$2122,MATCH(orders!$D1419,products!$A$1:$A$2122,0),MATCH(orders!L$1,products!$A$1:$G$1,0))</f>
        <v>128.24</v>
      </c>
      <c r="M1419">
        <f>INDEX(products!$A$1:$G$2122,MATCH(orders!$D1419,products!$A$1:$A$2122,0),MATCH(orders!M$1,products!$A$1:$G$1,0))</f>
        <v>0.2</v>
      </c>
      <c r="N1419" s="3">
        <f t="shared" si="44"/>
        <v>410.36800000000005</v>
      </c>
      <c r="O1419" t="str">
        <f t="shared" si="45"/>
        <v>Chairs</v>
      </c>
    </row>
    <row r="1420" spans="1:15" x14ac:dyDescent="0.55000000000000004">
      <c r="A1420" t="s">
        <v>3540</v>
      </c>
      <c r="B1420" s="2">
        <v>43721</v>
      </c>
      <c r="C1420" t="s">
        <v>3167</v>
      </c>
      <c r="D1420" t="s">
        <v>1114</v>
      </c>
      <c r="E1420">
        <v>2</v>
      </c>
      <c r="F1420" t="str">
        <f>_xlfn.XLOOKUP(orders!C1420,customers!A1420:A3540,customers!B1420:B3540,,0)</f>
        <v>Darren Budd</v>
      </c>
      <c r="G1420" t="str">
        <v>Corporate</v>
      </c>
      <c r="H1420" t="str">
        <v>Houston</v>
      </c>
      <c r="I1420" t="str">
        <v>Texas</v>
      </c>
      <c r="J1420" t="str">
        <v>Central</v>
      </c>
      <c r="K1420" t="str">
        <f>INDEX(products!$A$1:$G$2122,MATCH(orders!$D1420,products!$A$1:$A$2122,0),MATCH(orders!K$1,products!$A$1:$G$1,0))</f>
        <v>Cha</v>
      </c>
      <c r="L1420" s="3">
        <f>INDEX(products!$A$1:$G$2122,MATCH(orders!$D1420,products!$A$1:$A$2122,0),MATCH(orders!L$1,products!$A$1:$G$1,0))</f>
        <v>140.98000000000002</v>
      </c>
      <c r="M1420">
        <f>INDEX(products!$A$1:$G$2122,MATCH(orders!$D1420,products!$A$1:$A$2122,0),MATCH(orders!M$1,products!$A$1:$G$1,0))</f>
        <v>0.1</v>
      </c>
      <c r="N1420" s="3">
        <f t="shared" si="44"/>
        <v>253.76400000000004</v>
      </c>
      <c r="O1420" t="str">
        <f t="shared" si="45"/>
        <v>Chairs</v>
      </c>
    </row>
    <row r="1421" spans="1:15" x14ac:dyDescent="0.55000000000000004">
      <c r="A1421" t="s">
        <v>3541</v>
      </c>
      <c r="B1421" s="2">
        <v>43933</v>
      </c>
      <c r="C1421" t="s">
        <v>2332</v>
      </c>
      <c r="D1421" t="s">
        <v>369</v>
      </c>
      <c r="E1421">
        <v>3</v>
      </c>
      <c r="F1421" t="str">
        <f>_xlfn.XLOOKUP(orders!C1421,customers!A1421:A3541,customers!B1421:B3541,,0)</f>
        <v>Sarah Jordon</v>
      </c>
      <c r="G1421" t="str">
        <v>Consumer</v>
      </c>
      <c r="H1421" t="str">
        <v>Grand Prairie</v>
      </c>
      <c r="I1421" t="str">
        <v>Texas</v>
      </c>
      <c r="J1421" t="str">
        <v>Central</v>
      </c>
      <c r="K1421" t="str">
        <f>INDEX(products!$A$1:$G$2122,MATCH(orders!$D1421,products!$A$1:$A$2122,0),MATCH(orders!K$1,products!$A$1:$G$1,0))</f>
        <v>Cha</v>
      </c>
      <c r="L1421" s="3">
        <f>INDEX(products!$A$1:$G$2122,MATCH(orders!$D1421,products!$A$1:$A$2122,0),MATCH(orders!L$1,products!$A$1:$G$1,0))</f>
        <v>150.98000000000002</v>
      </c>
      <c r="M1421">
        <f>INDEX(products!$A$1:$G$2122,MATCH(orders!$D1421,products!$A$1:$A$2122,0),MATCH(orders!M$1,products!$A$1:$G$1,0))</f>
        <v>0.1</v>
      </c>
      <c r="N1421" s="3">
        <f t="shared" si="44"/>
        <v>407.64600000000007</v>
      </c>
      <c r="O1421" t="str">
        <f t="shared" si="45"/>
        <v>Chairs</v>
      </c>
    </row>
    <row r="1422" spans="1:15" x14ac:dyDescent="0.55000000000000004">
      <c r="A1422" t="s">
        <v>3541</v>
      </c>
      <c r="B1422" s="2">
        <v>43783</v>
      </c>
      <c r="C1422" t="s">
        <v>2332</v>
      </c>
      <c r="D1422" t="s">
        <v>1321</v>
      </c>
      <c r="E1422">
        <v>5</v>
      </c>
      <c r="F1422" t="str">
        <f>_xlfn.XLOOKUP(orders!C1422,customers!A1422:A3542,customers!B1422:B3542,,0)</f>
        <v>Sarah Jordon</v>
      </c>
      <c r="G1422" t="str">
        <v>Consumer</v>
      </c>
      <c r="H1422" t="str">
        <v>Grand Prairie</v>
      </c>
      <c r="I1422" t="str">
        <v>Texas</v>
      </c>
      <c r="J1422" t="str">
        <v>Central</v>
      </c>
      <c r="K1422" t="str">
        <f>INDEX(products!$A$1:$G$2122,MATCH(orders!$D1422,products!$A$1:$A$2122,0),MATCH(orders!K$1,products!$A$1:$G$1,0))</f>
        <v>Fur</v>
      </c>
      <c r="L1422" s="3">
        <f>INDEX(products!$A$1:$G$2122,MATCH(orders!$D1422,products!$A$1:$A$2122,0),MATCH(orders!L$1,products!$A$1:$G$1,0))</f>
        <v>7.2799999999999994</v>
      </c>
      <c r="M1422">
        <f>INDEX(products!$A$1:$G$2122,MATCH(orders!$D1422,products!$A$1:$A$2122,0),MATCH(orders!M$1,products!$A$1:$G$1,0))</f>
        <v>0.2</v>
      </c>
      <c r="N1422" s="3">
        <f t="shared" si="44"/>
        <v>29.12</v>
      </c>
      <c r="O1422" t="str">
        <f t="shared" si="45"/>
        <v>Furnishings</v>
      </c>
    </row>
    <row r="1423" spans="1:15" x14ac:dyDescent="0.55000000000000004">
      <c r="A1423" t="s">
        <v>3542</v>
      </c>
      <c r="B1423" s="2">
        <v>43664</v>
      </c>
      <c r="C1423" t="s">
        <v>2008</v>
      </c>
      <c r="D1423" t="s">
        <v>1449</v>
      </c>
      <c r="E1423">
        <v>3</v>
      </c>
      <c r="F1423" t="str">
        <f>_xlfn.XLOOKUP(orders!C1423,customers!A1423:A3543,customers!B1423:B3543,,0)</f>
        <v>Herbert Flentye</v>
      </c>
      <c r="G1423" t="str">
        <v>Consumer</v>
      </c>
      <c r="H1423" t="str">
        <v>Memphis</v>
      </c>
      <c r="I1423" t="str">
        <v>Tennessee</v>
      </c>
      <c r="J1423" t="str">
        <v>South</v>
      </c>
      <c r="K1423" t="str">
        <f>INDEX(products!$A$1:$G$2122,MATCH(orders!$D1423,products!$A$1:$A$2122,0),MATCH(orders!K$1,products!$A$1:$G$1,0))</f>
        <v>BkCs</v>
      </c>
      <c r="L1423" s="3">
        <f>INDEX(products!$A$1:$G$2122,MATCH(orders!$D1423,products!$A$1:$A$2122,0),MATCH(orders!L$1,products!$A$1:$G$1,0))</f>
        <v>114.98</v>
      </c>
      <c r="M1423">
        <f>INDEX(products!$A$1:$G$2122,MATCH(orders!$D1423,products!$A$1:$A$2122,0),MATCH(orders!M$1,products!$A$1:$G$1,0))</f>
        <v>0.15</v>
      </c>
      <c r="N1423" s="3">
        <f t="shared" si="44"/>
        <v>293.19900000000001</v>
      </c>
      <c r="O1423" t="str">
        <f t="shared" si="45"/>
        <v>Book Cases</v>
      </c>
    </row>
    <row r="1424" spans="1:15" x14ac:dyDescent="0.55000000000000004">
      <c r="A1424" t="s">
        <v>3542</v>
      </c>
      <c r="B1424" s="2">
        <v>43664</v>
      </c>
      <c r="C1424" t="s">
        <v>2008</v>
      </c>
      <c r="D1424" t="s">
        <v>1691</v>
      </c>
      <c r="E1424">
        <v>2</v>
      </c>
      <c r="F1424" t="str">
        <f>_xlfn.XLOOKUP(orders!C1424,customers!A1424:A3544,customers!B1424:B3544,,0)</f>
        <v>Herbert Flentye</v>
      </c>
      <c r="G1424" t="str">
        <v>Consumer</v>
      </c>
      <c r="H1424" t="str">
        <v>Memphis</v>
      </c>
      <c r="I1424" t="str">
        <v>Tennessee</v>
      </c>
      <c r="J1424" t="str">
        <v>South</v>
      </c>
      <c r="K1424" t="str">
        <f>INDEX(products!$A$1:$G$2122,MATCH(orders!$D1424,products!$A$1:$A$2122,0),MATCH(orders!K$1,products!$A$1:$G$1,0))</f>
        <v>Fur</v>
      </c>
      <c r="L1424" s="3">
        <f>INDEX(products!$A$1:$G$2122,MATCH(orders!$D1424,products!$A$1:$A$2122,0),MATCH(orders!L$1,products!$A$1:$G$1,0))</f>
        <v>7.38</v>
      </c>
      <c r="M1424">
        <f>INDEX(products!$A$1:$G$2122,MATCH(orders!$D1424,products!$A$1:$A$2122,0),MATCH(orders!M$1,products!$A$1:$G$1,0))</f>
        <v>0.6</v>
      </c>
      <c r="N1424" s="3">
        <f t="shared" si="44"/>
        <v>5.9039999999999999</v>
      </c>
      <c r="O1424" t="str">
        <f t="shared" si="45"/>
        <v>Furnishings</v>
      </c>
    </row>
    <row r="1425" spans="1:15" x14ac:dyDescent="0.55000000000000004">
      <c r="A1425" t="s">
        <v>3543</v>
      </c>
      <c r="B1425" s="2">
        <v>44289</v>
      </c>
      <c r="C1425" t="s">
        <v>2479</v>
      </c>
      <c r="D1425" t="s">
        <v>650</v>
      </c>
      <c r="E1425">
        <v>4</v>
      </c>
      <c r="F1425" t="str">
        <f>_xlfn.XLOOKUP(orders!C1425,customers!A1425:A3545,customers!B1425:B3545,,0)</f>
        <v>John Castell</v>
      </c>
      <c r="G1425" t="str">
        <v>Consumer</v>
      </c>
      <c r="H1425" t="str">
        <v>Macon</v>
      </c>
      <c r="I1425" t="str">
        <v>Georgia</v>
      </c>
      <c r="J1425" t="str">
        <v>South</v>
      </c>
      <c r="K1425" t="str">
        <f>INDEX(products!$A$1:$G$2122,MATCH(orders!$D1425,products!$A$1:$A$2122,0),MATCH(orders!K$1,products!$A$1:$G$1,0))</f>
        <v>Fur</v>
      </c>
      <c r="L1425" s="3">
        <f>INDEX(products!$A$1:$G$2122,MATCH(orders!$D1425,products!$A$1:$A$2122,0),MATCH(orders!L$1,products!$A$1:$G$1,0))</f>
        <v>6.28</v>
      </c>
      <c r="M1425">
        <f>INDEX(products!$A$1:$G$2122,MATCH(orders!$D1425,products!$A$1:$A$2122,0),MATCH(orders!M$1,products!$A$1:$G$1,0))</f>
        <v>0</v>
      </c>
      <c r="N1425" s="3">
        <f t="shared" si="44"/>
        <v>25.12</v>
      </c>
      <c r="O1425" t="str">
        <f t="shared" si="45"/>
        <v>Furnishings</v>
      </c>
    </row>
    <row r="1426" spans="1:15" x14ac:dyDescent="0.55000000000000004">
      <c r="A1426" t="s">
        <v>3543</v>
      </c>
      <c r="B1426" s="2">
        <v>44284</v>
      </c>
      <c r="C1426" t="s">
        <v>2479</v>
      </c>
      <c r="D1426" t="s">
        <v>3138</v>
      </c>
      <c r="E1426">
        <v>1</v>
      </c>
      <c r="F1426" t="str">
        <f>_xlfn.XLOOKUP(orders!C1426,customers!A1426:A3546,customers!B1426:B3546,,0)</f>
        <v>John Castell</v>
      </c>
      <c r="G1426" t="str">
        <v>Consumer</v>
      </c>
      <c r="H1426" t="str">
        <v>Macon</v>
      </c>
      <c r="I1426" t="str">
        <v>Georgia</v>
      </c>
      <c r="J1426" t="str">
        <v>South</v>
      </c>
      <c r="K1426" t="str">
        <f>INDEX(products!$A$1:$G$2122,MATCH(orders!$D1426,products!$A$1:$A$2122,0),MATCH(orders!K$1,products!$A$1:$G$1,0))</f>
        <v>Tab</v>
      </c>
      <c r="L1426" s="3">
        <f>INDEX(products!$A$1:$G$2122,MATCH(orders!$D1426,products!$A$1:$A$2122,0),MATCH(orders!L$1,products!$A$1:$G$1,0))</f>
        <v>230.98</v>
      </c>
      <c r="M1426">
        <f>INDEX(products!$A$1:$G$2122,MATCH(orders!$D1426,products!$A$1:$A$2122,0),MATCH(orders!M$1,products!$A$1:$G$1,0))</f>
        <v>0.2</v>
      </c>
      <c r="N1426" s="3">
        <f t="shared" si="44"/>
        <v>184.78399999999999</v>
      </c>
      <c r="O1426" t="str">
        <f t="shared" si="45"/>
        <v>Tables</v>
      </c>
    </row>
    <row r="1427" spans="1:15" x14ac:dyDescent="0.55000000000000004">
      <c r="A1427" t="s">
        <v>3544</v>
      </c>
      <c r="B1427" s="2">
        <v>44545</v>
      </c>
      <c r="C1427" t="s">
        <v>341</v>
      </c>
      <c r="D1427" t="s">
        <v>963</v>
      </c>
      <c r="E1427">
        <v>3</v>
      </c>
      <c r="F1427" t="str">
        <f>_xlfn.XLOOKUP(orders!C1427,customers!A1427:A3547,customers!B1427:B3547,,0)</f>
        <v>Jonathan Howell</v>
      </c>
      <c r="G1427" t="str">
        <v>Consumer</v>
      </c>
      <c r="H1427" t="str">
        <v>Chicago</v>
      </c>
      <c r="I1427" t="str">
        <v>Illinois</v>
      </c>
      <c r="J1427" t="str">
        <v>Central</v>
      </c>
      <c r="K1427" t="str">
        <f>INDEX(products!$A$1:$G$2122,MATCH(orders!$D1427,products!$A$1:$A$2122,0),MATCH(orders!K$1,products!$A$1:$G$1,0))</f>
        <v>Fur</v>
      </c>
      <c r="L1427" s="3">
        <f>INDEX(products!$A$1:$G$2122,MATCH(orders!$D1427,products!$A$1:$A$2122,0),MATCH(orders!L$1,products!$A$1:$G$1,0))</f>
        <v>43.31</v>
      </c>
      <c r="M1427">
        <f>INDEX(products!$A$1:$G$2122,MATCH(orders!$D1427,products!$A$1:$A$2122,0),MATCH(orders!M$1,products!$A$1:$G$1,0))</f>
        <v>0</v>
      </c>
      <c r="N1427" s="3">
        <f t="shared" si="44"/>
        <v>129.93</v>
      </c>
      <c r="O1427" t="str">
        <f t="shared" si="45"/>
        <v>Furnishings</v>
      </c>
    </row>
    <row r="1428" spans="1:15" x14ac:dyDescent="0.55000000000000004">
      <c r="A1428" t="s">
        <v>3545</v>
      </c>
      <c r="B1428" s="2">
        <v>43971</v>
      </c>
      <c r="C1428" t="s">
        <v>1710</v>
      </c>
      <c r="D1428" t="s">
        <v>2632</v>
      </c>
      <c r="E1428">
        <v>1</v>
      </c>
      <c r="F1428" t="str">
        <f>_xlfn.XLOOKUP(orders!C1428,customers!A1428:A3548,customers!B1428:B3548,,0)</f>
        <v>Ben Ferrer</v>
      </c>
      <c r="G1428" t="str">
        <v>Home Office</v>
      </c>
      <c r="H1428" t="str">
        <v>Dallas</v>
      </c>
      <c r="I1428" t="str">
        <v>Texas</v>
      </c>
      <c r="J1428" t="str">
        <v>Central</v>
      </c>
      <c r="K1428" t="str">
        <f>INDEX(products!$A$1:$G$2122,MATCH(orders!$D1428,products!$A$1:$A$2122,0),MATCH(orders!K$1,products!$A$1:$G$1,0))</f>
        <v>Fur</v>
      </c>
      <c r="L1428" s="3">
        <f>INDEX(products!$A$1:$G$2122,MATCH(orders!$D1428,products!$A$1:$A$2122,0),MATCH(orders!L$1,products!$A$1:$G$1,0))</f>
        <v>9.98</v>
      </c>
      <c r="M1428">
        <f>INDEX(products!$A$1:$G$2122,MATCH(orders!$D1428,products!$A$1:$A$2122,0),MATCH(orders!M$1,products!$A$1:$G$1,0))</f>
        <v>0</v>
      </c>
      <c r="N1428" s="3">
        <f t="shared" si="44"/>
        <v>9.98</v>
      </c>
      <c r="O1428" t="str">
        <f t="shared" si="45"/>
        <v>Furnishings</v>
      </c>
    </row>
    <row r="1429" spans="1:15" x14ac:dyDescent="0.55000000000000004">
      <c r="A1429" t="s">
        <v>3546</v>
      </c>
      <c r="B1429" s="2">
        <v>44137</v>
      </c>
      <c r="C1429" t="s">
        <v>542</v>
      </c>
      <c r="D1429" t="s">
        <v>2663</v>
      </c>
      <c r="E1429">
        <v>2</v>
      </c>
      <c r="F1429" t="str">
        <f>_xlfn.XLOOKUP(orders!C1429,customers!A1429:A3549,customers!B1429:B3549,,0)</f>
        <v>Matt Connell</v>
      </c>
      <c r="G1429" t="str">
        <v>Corporate</v>
      </c>
      <c r="H1429" t="str">
        <v>Detroit</v>
      </c>
      <c r="I1429" t="str">
        <v>Michigan</v>
      </c>
      <c r="J1429" t="str">
        <v>Central</v>
      </c>
      <c r="K1429" t="str">
        <f>INDEX(products!$A$1:$G$2122,MATCH(orders!$D1429,products!$A$1:$A$2122,0),MATCH(orders!K$1,products!$A$1:$G$1,0))</f>
        <v>Fur</v>
      </c>
      <c r="L1429" s="3">
        <f>INDEX(products!$A$1:$G$2122,MATCH(orders!$D1429,products!$A$1:$A$2122,0),MATCH(orders!L$1,products!$A$1:$G$1,0))</f>
        <v>43.13</v>
      </c>
      <c r="M1429">
        <f>INDEX(products!$A$1:$G$2122,MATCH(orders!$D1429,products!$A$1:$A$2122,0),MATCH(orders!M$1,products!$A$1:$G$1,0))</f>
        <v>0</v>
      </c>
      <c r="N1429" s="3">
        <f t="shared" si="44"/>
        <v>86.26</v>
      </c>
      <c r="O1429" t="str">
        <f t="shared" si="45"/>
        <v>Furnishings</v>
      </c>
    </row>
    <row r="1430" spans="1:15" x14ac:dyDescent="0.55000000000000004">
      <c r="A1430" t="s">
        <v>3547</v>
      </c>
      <c r="B1430" s="2">
        <v>44037</v>
      </c>
      <c r="C1430" t="s">
        <v>1345</v>
      </c>
      <c r="D1430" t="s">
        <v>1263</v>
      </c>
      <c r="E1430">
        <v>2</v>
      </c>
      <c r="F1430" t="str">
        <f>_xlfn.XLOOKUP(orders!C1430,customers!A1430:A3550,customers!B1430:B3550,,0)</f>
        <v>Mick Crebagga</v>
      </c>
      <c r="G1430" t="str">
        <v>Consumer</v>
      </c>
      <c r="H1430" t="str">
        <v>El Paso</v>
      </c>
      <c r="I1430" t="str">
        <v>Texas</v>
      </c>
      <c r="J1430" t="str">
        <v>Central</v>
      </c>
      <c r="K1430" t="str">
        <f>INDEX(products!$A$1:$G$2122,MATCH(orders!$D1430,products!$A$1:$A$2122,0),MATCH(orders!K$1,products!$A$1:$G$1,0))</f>
        <v>Fur</v>
      </c>
      <c r="L1430" s="3">
        <f>INDEX(products!$A$1:$G$2122,MATCH(orders!$D1430,products!$A$1:$A$2122,0),MATCH(orders!L$1,products!$A$1:$G$1,0))</f>
        <v>13.73</v>
      </c>
      <c r="M1430">
        <f>INDEX(products!$A$1:$G$2122,MATCH(orders!$D1430,products!$A$1:$A$2122,0),MATCH(orders!M$1,products!$A$1:$G$1,0))</f>
        <v>0</v>
      </c>
      <c r="N1430" s="3">
        <f t="shared" si="44"/>
        <v>27.46</v>
      </c>
      <c r="O1430" t="str">
        <f t="shared" si="45"/>
        <v>Furnishings</v>
      </c>
    </row>
    <row r="1431" spans="1:15" x14ac:dyDescent="0.55000000000000004">
      <c r="A1431" t="s">
        <v>3547</v>
      </c>
      <c r="B1431" s="2">
        <v>43538</v>
      </c>
      <c r="C1431" t="s">
        <v>1345</v>
      </c>
      <c r="D1431" t="s">
        <v>3548</v>
      </c>
      <c r="E1431">
        <v>5</v>
      </c>
      <c r="F1431" t="str">
        <f>_xlfn.XLOOKUP(orders!C1431,customers!A1431:A3551,customers!B1431:B3551,,0)</f>
        <v>Mick Crebagga</v>
      </c>
      <c r="G1431" t="str">
        <v>Consumer</v>
      </c>
      <c r="H1431" t="str">
        <v>El Paso</v>
      </c>
      <c r="I1431" t="str">
        <v>Texas</v>
      </c>
      <c r="J1431" t="str">
        <v>Central</v>
      </c>
      <c r="K1431" t="str">
        <f>INDEX(products!$A$1:$G$2122,MATCH(orders!$D1431,products!$A$1:$A$2122,0),MATCH(orders!K$1,products!$A$1:$G$1,0))</f>
        <v>Fur</v>
      </c>
      <c r="L1431" s="3">
        <f>INDEX(products!$A$1:$G$2122,MATCH(orders!$D1431,products!$A$1:$A$2122,0),MATCH(orders!L$1,products!$A$1:$G$1,0))</f>
        <v>3.94</v>
      </c>
      <c r="M1431">
        <f>INDEX(products!$A$1:$G$2122,MATCH(orders!$D1431,products!$A$1:$A$2122,0),MATCH(orders!M$1,products!$A$1:$G$1,0))</f>
        <v>0.6</v>
      </c>
      <c r="N1431" s="3">
        <f t="shared" si="44"/>
        <v>7.88</v>
      </c>
      <c r="O1431" t="str">
        <f t="shared" si="45"/>
        <v>Furnishings</v>
      </c>
    </row>
    <row r="1432" spans="1:15" x14ac:dyDescent="0.55000000000000004">
      <c r="A1432" t="s">
        <v>3550</v>
      </c>
      <c r="B1432" s="2">
        <v>44014</v>
      </c>
      <c r="C1432" t="s">
        <v>1594</v>
      </c>
      <c r="D1432" t="s">
        <v>292</v>
      </c>
      <c r="E1432">
        <v>1</v>
      </c>
      <c r="F1432" t="str">
        <f>_xlfn.XLOOKUP(orders!C1432,customers!A1432:A3552,customers!B1432:B3552,,0)</f>
        <v>Laurel Workman</v>
      </c>
      <c r="G1432" t="str">
        <v>Corporate</v>
      </c>
      <c r="H1432" t="str">
        <v>Brentwood</v>
      </c>
      <c r="I1432" t="str">
        <v>California</v>
      </c>
      <c r="J1432" t="str">
        <v>West</v>
      </c>
      <c r="K1432" t="str">
        <f>INDEX(products!$A$1:$G$2122,MATCH(orders!$D1432,products!$A$1:$A$2122,0),MATCH(orders!K$1,products!$A$1:$G$1,0))</f>
        <v>Tab</v>
      </c>
      <c r="L1432" s="3">
        <f>INDEX(products!$A$1:$G$2122,MATCH(orders!$D1432,products!$A$1:$A$2122,0),MATCH(orders!L$1,products!$A$1:$G$1,0))</f>
        <v>70.89</v>
      </c>
      <c r="M1432">
        <f>INDEX(products!$A$1:$G$2122,MATCH(orders!$D1432,products!$A$1:$A$2122,0),MATCH(orders!M$1,products!$A$1:$G$1,0))</f>
        <v>0.5</v>
      </c>
      <c r="N1432" s="3">
        <f t="shared" si="44"/>
        <v>35.445</v>
      </c>
      <c r="O1432" t="str">
        <f t="shared" si="45"/>
        <v>Tables</v>
      </c>
    </row>
    <row r="1433" spans="1:15" x14ac:dyDescent="0.55000000000000004">
      <c r="A1433" t="s">
        <v>3550</v>
      </c>
      <c r="B1433" s="2">
        <v>43816</v>
      </c>
      <c r="C1433" t="s">
        <v>1594</v>
      </c>
      <c r="D1433" t="s">
        <v>1486</v>
      </c>
      <c r="E1433">
        <v>2</v>
      </c>
      <c r="F1433" t="str">
        <f>_xlfn.XLOOKUP(orders!C1433,customers!A1433:A3553,customers!B1433:B3553,,0)</f>
        <v>Laurel Workman</v>
      </c>
      <c r="G1433" t="str">
        <v>Corporate</v>
      </c>
      <c r="H1433" t="str">
        <v>Brentwood</v>
      </c>
      <c r="I1433" t="str">
        <v>California</v>
      </c>
      <c r="J1433" t="str">
        <v>West</v>
      </c>
      <c r="K1433" t="str">
        <f>INDEX(products!$A$1:$G$2122,MATCH(orders!$D1433,products!$A$1:$A$2122,0),MATCH(orders!K$1,products!$A$1:$G$1,0))</f>
        <v>Cha</v>
      </c>
      <c r="L1433" s="3">
        <f>INDEX(products!$A$1:$G$2122,MATCH(orders!$D1433,products!$A$1:$A$2122,0),MATCH(orders!L$1,products!$A$1:$G$1,0))</f>
        <v>29.98</v>
      </c>
      <c r="M1433">
        <f>INDEX(products!$A$1:$G$2122,MATCH(orders!$D1433,products!$A$1:$A$2122,0),MATCH(orders!M$1,products!$A$1:$G$1,0))</f>
        <v>0.3</v>
      </c>
      <c r="N1433" s="3">
        <f t="shared" si="44"/>
        <v>41.972000000000001</v>
      </c>
      <c r="O1433" t="str">
        <f t="shared" si="45"/>
        <v>Chairs</v>
      </c>
    </row>
    <row r="1434" spans="1:15" x14ac:dyDescent="0.55000000000000004">
      <c r="A1434" t="s">
        <v>3551</v>
      </c>
      <c r="B1434" s="2">
        <v>44171</v>
      </c>
      <c r="C1434" t="s">
        <v>476</v>
      </c>
      <c r="D1434" t="s">
        <v>2621</v>
      </c>
      <c r="E1434">
        <v>3</v>
      </c>
      <c r="F1434" t="str">
        <f>_xlfn.XLOOKUP(orders!C1434,customers!A1434:A3554,customers!B1434:B3554,,0)</f>
        <v>Ed Braxton</v>
      </c>
      <c r="G1434" t="str">
        <v>Corporate</v>
      </c>
      <c r="H1434" t="str">
        <v>Akron</v>
      </c>
      <c r="I1434" t="str">
        <v>Ohio</v>
      </c>
      <c r="J1434" t="str">
        <v>East</v>
      </c>
      <c r="K1434" t="str">
        <f>INDEX(products!$A$1:$G$2122,MATCH(orders!$D1434,products!$A$1:$A$2122,0),MATCH(orders!K$1,products!$A$1:$G$1,0))</f>
        <v>Fur</v>
      </c>
      <c r="L1434" s="3">
        <f>INDEX(products!$A$1:$G$2122,MATCH(orders!$D1434,products!$A$1:$A$2122,0),MATCH(orders!L$1,products!$A$1:$G$1,0))</f>
        <v>18.649999999999999</v>
      </c>
      <c r="M1434">
        <f>INDEX(products!$A$1:$G$2122,MATCH(orders!$D1434,products!$A$1:$A$2122,0),MATCH(orders!M$1,products!$A$1:$G$1,0))</f>
        <v>0.2</v>
      </c>
      <c r="N1434" s="3">
        <f t="shared" si="44"/>
        <v>44.76</v>
      </c>
      <c r="O1434" t="str">
        <f t="shared" si="45"/>
        <v>Furnishings</v>
      </c>
    </row>
    <row r="1435" spans="1:15" x14ac:dyDescent="0.55000000000000004">
      <c r="A1435" t="s">
        <v>3552</v>
      </c>
      <c r="B1435" s="2">
        <v>44259</v>
      </c>
      <c r="C1435" t="s">
        <v>3553</v>
      </c>
      <c r="D1435" t="s">
        <v>468</v>
      </c>
      <c r="E1435">
        <v>2</v>
      </c>
      <c r="F1435" t="str">
        <f>_xlfn.XLOOKUP(orders!C1435,customers!A1435:A3555,customers!B1435:B3555,,0)</f>
        <v>Pamela Stobb</v>
      </c>
      <c r="G1435" t="str">
        <v>Consumer</v>
      </c>
      <c r="H1435" t="str">
        <v>Philadelphia</v>
      </c>
      <c r="I1435" t="str">
        <v>Pennsylvania</v>
      </c>
      <c r="J1435" t="str">
        <v>East</v>
      </c>
      <c r="K1435" t="str">
        <f>INDEX(products!$A$1:$G$2122,MATCH(orders!$D1435,products!$A$1:$A$2122,0),MATCH(orders!K$1,products!$A$1:$G$1,0))</f>
        <v>Cha</v>
      </c>
      <c r="L1435" s="3">
        <f>INDEX(products!$A$1:$G$2122,MATCH(orders!$D1435,products!$A$1:$A$2122,0),MATCH(orders!L$1,products!$A$1:$G$1,0))</f>
        <v>80.98</v>
      </c>
      <c r="M1435">
        <f>INDEX(products!$A$1:$G$2122,MATCH(orders!$D1435,products!$A$1:$A$2122,0),MATCH(orders!M$1,products!$A$1:$G$1,0))</f>
        <v>0</v>
      </c>
      <c r="N1435" s="3">
        <f t="shared" si="44"/>
        <v>161.96</v>
      </c>
      <c r="O1435" t="str">
        <f t="shared" si="45"/>
        <v>Chairs</v>
      </c>
    </row>
    <row r="1436" spans="1:15" x14ac:dyDescent="0.55000000000000004">
      <c r="A1436" t="s">
        <v>3552</v>
      </c>
      <c r="B1436" s="2">
        <v>44394</v>
      </c>
      <c r="C1436" t="s">
        <v>3553</v>
      </c>
      <c r="D1436" t="s">
        <v>3555</v>
      </c>
      <c r="E1436">
        <v>8</v>
      </c>
      <c r="F1436" t="str">
        <f>_xlfn.XLOOKUP(orders!C1436,customers!A1436:A3556,customers!B1436:B3556,,0)</f>
        <v>Pamela Stobb</v>
      </c>
      <c r="G1436" t="str">
        <v>Consumer</v>
      </c>
      <c r="H1436" t="str">
        <v>Philadelphia</v>
      </c>
      <c r="I1436" t="str">
        <v>Pennsylvania</v>
      </c>
      <c r="J1436" t="str">
        <v>East</v>
      </c>
      <c r="K1436" t="str">
        <f>INDEX(products!$A$1:$G$2122,MATCH(orders!$D1436,products!$A$1:$A$2122,0),MATCH(orders!K$1,products!$A$1:$G$1,0))</f>
        <v>Fur</v>
      </c>
      <c r="L1436" s="3">
        <f>INDEX(products!$A$1:$G$2122,MATCH(orders!$D1436,products!$A$1:$A$2122,0),MATCH(orders!L$1,products!$A$1:$G$1,0))</f>
        <v>19.990000000000002</v>
      </c>
      <c r="M1436">
        <f>INDEX(products!$A$1:$G$2122,MATCH(orders!$D1436,products!$A$1:$A$2122,0),MATCH(orders!M$1,products!$A$1:$G$1,0))</f>
        <v>0.2</v>
      </c>
      <c r="N1436" s="3">
        <f t="shared" si="44"/>
        <v>127.93600000000002</v>
      </c>
      <c r="O1436" t="str">
        <f t="shared" si="45"/>
        <v>Furnishings</v>
      </c>
    </row>
    <row r="1437" spans="1:15" x14ac:dyDescent="0.55000000000000004">
      <c r="A1437" t="s">
        <v>3557</v>
      </c>
      <c r="B1437" s="2">
        <v>44139</v>
      </c>
      <c r="C1437" t="s">
        <v>1315</v>
      </c>
      <c r="D1437" t="s">
        <v>1334</v>
      </c>
      <c r="E1437">
        <v>3</v>
      </c>
      <c r="F1437" t="str">
        <f>_xlfn.XLOOKUP(orders!C1437,customers!A1437:A3557,customers!B1437:B3557,,0)</f>
        <v>Gary Hwang</v>
      </c>
      <c r="G1437" t="str">
        <v>Consumer</v>
      </c>
      <c r="H1437" t="str">
        <v>Tucson</v>
      </c>
      <c r="I1437" t="str">
        <v>Arizona</v>
      </c>
      <c r="J1437" t="str">
        <v>West</v>
      </c>
      <c r="K1437" t="str">
        <f>INDEX(products!$A$1:$G$2122,MATCH(orders!$D1437,products!$A$1:$A$2122,0),MATCH(orders!K$1,products!$A$1:$G$1,0))</f>
        <v>Fur</v>
      </c>
      <c r="L1437" s="3">
        <f>INDEX(products!$A$1:$G$2122,MATCH(orders!$D1437,products!$A$1:$A$2122,0),MATCH(orders!L$1,products!$A$1:$G$1,0))</f>
        <v>2.08</v>
      </c>
      <c r="M1437">
        <f>INDEX(products!$A$1:$G$2122,MATCH(orders!$D1437,products!$A$1:$A$2122,0),MATCH(orders!M$1,products!$A$1:$G$1,0))</f>
        <v>0.2</v>
      </c>
      <c r="N1437" s="3">
        <f t="shared" si="44"/>
        <v>4.9920000000000009</v>
      </c>
      <c r="O1437" t="str">
        <f t="shared" si="45"/>
        <v>Furnishings</v>
      </c>
    </row>
    <row r="1438" spans="1:15" x14ac:dyDescent="0.55000000000000004">
      <c r="A1438" t="s">
        <v>3558</v>
      </c>
      <c r="B1438" s="2">
        <v>44291</v>
      </c>
      <c r="C1438" t="s">
        <v>3390</v>
      </c>
      <c r="D1438" t="s">
        <v>2299</v>
      </c>
      <c r="E1438">
        <v>3</v>
      </c>
      <c r="F1438" t="str">
        <f>_xlfn.XLOOKUP(orders!C1438,customers!A1438:A3558,customers!B1438:B3558,,0)</f>
        <v>Lori Olson</v>
      </c>
      <c r="G1438" t="str">
        <v>Corporate</v>
      </c>
      <c r="H1438" t="str">
        <v>Concord</v>
      </c>
      <c r="I1438" t="str">
        <v>New Hampshire</v>
      </c>
      <c r="J1438" t="str">
        <v>East</v>
      </c>
      <c r="K1438" t="str">
        <f>INDEX(products!$A$1:$G$2122,MATCH(orders!$D1438,products!$A$1:$A$2122,0),MATCH(orders!K$1,products!$A$1:$G$1,0))</f>
        <v>Fur</v>
      </c>
      <c r="L1438" s="3">
        <f>INDEX(products!$A$1:$G$2122,MATCH(orders!$D1438,products!$A$1:$A$2122,0),MATCH(orders!L$1,products!$A$1:$G$1,0))</f>
        <v>6.64</v>
      </c>
      <c r="M1438">
        <f>INDEX(products!$A$1:$G$2122,MATCH(orders!$D1438,products!$A$1:$A$2122,0),MATCH(orders!M$1,products!$A$1:$G$1,0))</f>
        <v>0</v>
      </c>
      <c r="N1438" s="3">
        <f t="shared" si="44"/>
        <v>19.919999999999998</v>
      </c>
      <c r="O1438" t="str">
        <f t="shared" si="45"/>
        <v>Furnishings</v>
      </c>
    </row>
    <row r="1439" spans="1:15" x14ac:dyDescent="0.55000000000000004">
      <c r="A1439" t="s">
        <v>3558</v>
      </c>
      <c r="B1439" s="2">
        <v>43891</v>
      </c>
      <c r="C1439" t="s">
        <v>3390</v>
      </c>
      <c r="D1439" t="s">
        <v>231</v>
      </c>
      <c r="E1439">
        <v>2</v>
      </c>
      <c r="F1439" t="str">
        <f>_xlfn.XLOOKUP(orders!C1439,customers!A1439:A3559,customers!B1439:B3559,,0)</f>
        <v>Lori Olson</v>
      </c>
      <c r="G1439" t="str">
        <v>Corporate</v>
      </c>
      <c r="H1439" t="str">
        <v>Concord</v>
      </c>
      <c r="I1439" t="str">
        <v>New Hampshire</v>
      </c>
      <c r="J1439" t="str">
        <v>East</v>
      </c>
      <c r="K1439" t="str">
        <f>INDEX(products!$A$1:$G$2122,MATCH(orders!$D1439,products!$A$1:$A$2122,0),MATCH(orders!K$1,products!$A$1:$G$1,0))</f>
        <v>Cha</v>
      </c>
      <c r="L1439" s="3">
        <f>INDEX(products!$A$1:$G$2122,MATCH(orders!$D1439,products!$A$1:$A$2122,0),MATCH(orders!L$1,products!$A$1:$G$1,0))</f>
        <v>80.98</v>
      </c>
      <c r="M1439">
        <f>INDEX(products!$A$1:$G$2122,MATCH(orders!$D1439,products!$A$1:$A$2122,0),MATCH(orders!M$1,products!$A$1:$G$1,0))</f>
        <v>0.3</v>
      </c>
      <c r="N1439" s="3">
        <f t="shared" si="44"/>
        <v>113.372</v>
      </c>
      <c r="O1439" t="str">
        <f t="shared" si="45"/>
        <v>Chairs</v>
      </c>
    </row>
    <row r="1440" spans="1:15" x14ac:dyDescent="0.55000000000000004">
      <c r="A1440" t="s">
        <v>3558</v>
      </c>
      <c r="B1440" s="2">
        <v>44488</v>
      </c>
      <c r="C1440" t="s">
        <v>3390</v>
      </c>
      <c r="D1440" t="s">
        <v>419</v>
      </c>
      <c r="E1440">
        <v>2</v>
      </c>
      <c r="F1440" t="str">
        <f>_xlfn.XLOOKUP(orders!C1440,customers!A1440:A3560,customers!B1440:B3560,,0)</f>
        <v>Lori Olson</v>
      </c>
      <c r="G1440" t="str">
        <v>Corporate</v>
      </c>
      <c r="H1440" t="str">
        <v>Concord</v>
      </c>
      <c r="I1440" t="str">
        <v>New Hampshire</v>
      </c>
      <c r="J1440" t="str">
        <v>East</v>
      </c>
      <c r="K1440" t="str">
        <f>INDEX(products!$A$1:$G$2122,MATCH(orders!$D1440,products!$A$1:$A$2122,0),MATCH(orders!K$1,products!$A$1:$G$1,0))</f>
        <v>Fur</v>
      </c>
      <c r="L1440" s="3">
        <f>INDEX(products!$A$1:$G$2122,MATCH(orders!$D1440,products!$A$1:$A$2122,0),MATCH(orders!L$1,products!$A$1:$G$1,0))</f>
        <v>3.7</v>
      </c>
      <c r="M1440">
        <f>INDEX(products!$A$1:$G$2122,MATCH(orders!$D1440,products!$A$1:$A$2122,0),MATCH(orders!M$1,products!$A$1:$G$1,0))</f>
        <v>0.2</v>
      </c>
      <c r="N1440" s="3">
        <f t="shared" si="44"/>
        <v>5.9200000000000008</v>
      </c>
      <c r="O1440" t="str">
        <f t="shared" si="45"/>
        <v>Furnishings</v>
      </c>
    </row>
    <row r="1441" spans="1:15" x14ac:dyDescent="0.55000000000000004">
      <c r="A1441" t="s">
        <v>3559</v>
      </c>
      <c r="B1441" s="2">
        <v>44750</v>
      </c>
      <c r="C1441" t="s">
        <v>3379</v>
      </c>
      <c r="D1441" t="s">
        <v>427</v>
      </c>
      <c r="E1441">
        <v>2</v>
      </c>
      <c r="F1441" t="str">
        <f>_xlfn.XLOOKUP(orders!C1441,customers!A1441:A3561,customers!B1441:B3561,,0)</f>
        <v>Yana Sorensen</v>
      </c>
      <c r="G1441" t="str">
        <v>Corporate</v>
      </c>
      <c r="H1441" t="str">
        <v>Seattle</v>
      </c>
      <c r="I1441" t="str">
        <v>Washington</v>
      </c>
      <c r="J1441" t="str">
        <v>West</v>
      </c>
      <c r="K1441" t="str">
        <f>INDEX(products!$A$1:$G$2122,MATCH(orders!$D1441,products!$A$1:$A$2122,0),MATCH(orders!K$1,products!$A$1:$G$1,0))</f>
        <v>Tab</v>
      </c>
      <c r="L1441" s="3">
        <f>INDEX(products!$A$1:$G$2122,MATCH(orders!$D1441,products!$A$1:$A$2122,0),MATCH(orders!L$1,products!$A$1:$G$1,0))</f>
        <v>179.29</v>
      </c>
      <c r="M1441">
        <f>INDEX(products!$A$1:$G$2122,MATCH(orders!$D1441,products!$A$1:$A$2122,0),MATCH(orders!M$1,products!$A$1:$G$1,0))</f>
        <v>0.2</v>
      </c>
      <c r="N1441" s="3">
        <f t="shared" si="44"/>
        <v>286.86399999999998</v>
      </c>
      <c r="O1441" t="str">
        <f t="shared" si="45"/>
        <v>Tables</v>
      </c>
    </row>
    <row r="1442" spans="1:15" x14ac:dyDescent="0.55000000000000004">
      <c r="A1442" t="s">
        <v>3560</v>
      </c>
      <c r="B1442" s="2">
        <v>43694</v>
      </c>
      <c r="C1442" t="s">
        <v>820</v>
      </c>
      <c r="D1442" t="s">
        <v>1207</v>
      </c>
      <c r="E1442">
        <v>1</v>
      </c>
      <c r="F1442" t="str">
        <f>_xlfn.XLOOKUP(orders!C1442,customers!A1442:A3562,customers!B1442:B3562,,0)</f>
        <v>Pauline Johnson</v>
      </c>
      <c r="G1442" t="str">
        <v>Consumer</v>
      </c>
      <c r="H1442" t="str">
        <v>Santa Ana</v>
      </c>
      <c r="I1442" t="str">
        <v>California</v>
      </c>
      <c r="J1442" t="str">
        <v>West</v>
      </c>
      <c r="K1442" t="str">
        <f>INDEX(products!$A$1:$G$2122,MATCH(orders!$D1442,products!$A$1:$A$2122,0),MATCH(orders!K$1,products!$A$1:$G$1,0))</f>
        <v>Tab</v>
      </c>
      <c r="L1442" s="3">
        <f>INDEX(products!$A$1:$G$2122,MATCH(orders!$D1442,products!$A$1:$A$2122,0),MATCH(orders!L$1,products!$A$1:$G$1,0))</f>
        <v>182.55</v>
      </c>
      <c r="M1442">
        <f>INDEX(products!$A$1:$G$2122,MATCH(orders!$D1442,products!$A$1:$A$2122,0),MATCH(orders!M$1,products!$A$1:$G$1,0))</f>
        <v>0</v>
      </c>
      <c r="N1442" s="3">
        <f t="shared" si="44"/>
        <v>182.55</v>
      </c>
      <c r="O1442" t="str">
        <f t="shared" si="45"/>
        <v>Tables</v>
      </c>
    </row>
    <row r="1443" spans="1:15" x14ac:dyDescent="0.55000000000000004">
      <c r="A1443" t="s">
        <v>3561</v>
      </c>
      <c r="B1443" s="2">
        <v>43982</v>
      </c>
      <c r="C1443" t="s">
        <v>2691</v>
      </c>
      <c r="D1443" t="s">
        <v>259</v>
      </c>
      <c r="E1443">
        <v>1</v>
      </c>
      <c r="F1443" t="str">
        <f>_xlfn.XLOOKUP(orders!C1443,customers!A1443:A3563,customers!B1443:B3563,,0)</f>
        <v>Dionis Lloyd</v>
      </c>
      <c r="G1443" t="str">
        <v>Corporate</v>
      </c>
      <c r="H1443" t="str">
        <v>Detroit</v>
      </c>
      <c r="I1443" t="str">
        <v>Michigan</v>
      </c>
      <c r="J1443" t="str">
        <v>Central</v>
      </c>
      <c r="K1443" t="str">
        <f>INDEX(products!$A$1:$G$2122,MATCH(orders!$D1443,products!$A$1:$A$2122,0),MATCH(orders!K$1,products!$A$1:$G$1,0))</f>
        <v>Fur</v>
      </c>
      <c r="L1443" s="3">
        <f>INDEX(products!$A$1:$G$2122,MATCH(orders!$D1443,products!$A$1:$A$2122,0),MATCH(orders!L$1,products!$A$1:$G$1,0))</f>
        <v>22.72</v>
      </c>
      <c r="M1443">
        <f>INDEX(products!$A$1:$G$2122,MATCH(orders!$D1443,products!$A$1:$A$2122,0),MATCH(orders!M$1,products!$A$1:$G$1,0))</f>
        <v>0.2</v>
      </c>
      <c r="N1443" s="3">
        <f t="shared" si="44"/>
        <v>18.175999999999998</v>
      </c>
      <c r="O1443" t="str">
        <f t="shared" si="45"/>
        <v>Furnishings</v>
      </c>
    </row>
    <row r="1444" spans="1:15" x14ac:dyDescent="0.55000000000000004">
      <c r="A1444" t="s">
        <v>3563</v>
      </c>
      <c r="B1444" s="2">
        <v>43956</v>
      </c>
      <c r="C1444" t="s">
        <v>760</v>
      </c>
      <c r="D1444" t="s">
        <v>3564</v>
      </c>
      <c r="E1444">
        <v>4</v>
      </c>
      <c r="F1444" t="str">
        <f>_xlfn.XLOOKUP(orders!C1444,customers!A1444:A3564,customers!B1444:B3564,,0)</f>
        <v>Anthony Johnson</v>
      </c>
      <c r="G1444" t="str">
        <v>Corporate</v>
      </c>
      <c r="H1444" t="str">
        <v>Saint Petersburg</v>
      </c>
      <c r="I1444" t="str">
        <v>Florida</v>
      </c>
      <c r="J1444" t="str">
        <v>South</v>
      </c>
      <c r="K1444" t="str">
        <f>INDEX(products!$A$1:$G$2122,MATCH(orders!$D1444,products!$A$1:$A$2122,0),MATCH(orders!K$1,products!$A$1:$G$1,0))</f>
        <v>Cha</v>
      </c>
      <c r="L1444" s="3">
        <f>INDEX(products!$A$1:$G$2122,MATCH(orders!$D1444,products!$A$1:$A$2122,0),MATCH(orders!L$1,products!$A$1:$G$1,0))</f>
        <v>264.77999999999997</v>
      </c>
      <c r="M1444">
        <f>INDEX(products!$A$1:$G$2122,MATCH(orders!$D1444,products!$A$1:$A$2122,0),MATCH(orders!M$1,products!$A$1:$G$1,0))</f>
        <v>0</v>
      </c>
      <c r="N1444" s="3">
        <f t="shared" si="44"/>
        <v>1059.1199999999999</v>
      </c>
      <c r="O1444" t="str">
        <f t="shared" si="45"/>
        <v>Chairs</v>
      </c>
    </row>
    <row r="1445" spans="1:15" x14ac:dyDescent="0.55000000000000004">
      <c r="A1445" t="s">
        <v>3566</v>
      </c>
      <c r="B1445" s="2">
        <v>43569</v>
      </c>
      <c r="C1445" t="s">
        <v>1793</v>
      </c>
      <c r="D1445" t="s">
        <v>1558</v>
      </c>
      <c r="E1445">
        <v>2</v>
      </c>
      <c r="F1445" t="str">
        <f>_xlfn.XLOOKUP(orders!C1445,customers!A1445:A3565,customers!B1445:B3565,,0)</f>
        <v>Becky Castell</v>
      </c>
      <c r="G1445" t="str">
        <v>Home Office</v>
      </c>
      <c r="H1445" t="str">
        <v>Peoria</v>
      </c>
      <c r="I1445" t="str">
        <v>Arizona</v>
      </c>
      <c r="J1445" t="str">
        <v>West</v>
      </c>
      <c r="K1445" t="str">
        <f>INDEX(products!$A$1:$G$2122,MATCH(orders!$D1445,products!$A$1:$A$2122,0),MATCH(orders!K$1,products!$A$1:$G$1,0))</f>
        <v>Cha</v>
      </c>
      <c r="L1445" s="3">
        <f>INDEX(products!$A$1:$G$2122,MATCH(orders!$D1445,products!$A$1:$A$2122,0),MATCH(orders!L$1,products!$A$1:$G$1,0))</f>
        <v>299.05</v>
      </c>
      <c r="M1445">
        <f>INDEX(products!$A$1:$G$2122,MATCH(orders!$D1445,products!$A$1:$A$2122,0),MATCH(orders!M$1,products!$A$1:$G$1,0))</f>
        <v>0.2</v>
      </c>
      <c r="N1445" s="3">
        <f t="shared" si="44"/>
        <v>478.48</v>
      </c>
      <c r="O1445" t="str">
        <f t="shared" si="45"/>
        <v>Chairs</v>
      </c>
    </row>
    <row r="1446" spans="1:15" x14ac:dyDescent="0.55000000000000004">
      <c r="A1446" t="s">
        <v>3568</v>
      </c>
      <c r="B1446" s="2">
        <v>44041</v>
      </c>
      <c r="C1446" t="s">
        <v>1537</v>
      </c>
      <c r="D1446" t="s">
        <v>2102</v>
      </c>
      <c r="E1446">
        <v>4</v>
      </c>
      <c r="F1446" t="str">
        <f>_xlfn.XLOOKUP(orders!C1446,customers!A1446:A3566,customers!B1446:B3566,,0)</f>
        <v>Benjamin Patterson</v>
      </c>
      <c r="G1446" t="str">
        <v>Consumer</v>
      </c>
      <c r="H1446" t="str">
        <v>Spokane</v>
      </c>
      <c r="I1446" t="str">
        <v>Washington</v>
      </c>
      <c r="J1446" t="str">
        <v>West</v>
      </c>
      <c r="K1446" t="str">
        <f>INDEX(products!$A$1:$G$2122,MATCH(orders!$D1446,products!$A$1:$A$2122,0),MATCH(orders!K$1,products!$A$1:$G$1,0))</f>
        <v>Fur</v>
      </c>
      <c r="L1446" s="3">
        <f>INDEX(products!$A$1:$G$2122,MATCH(orders!$D1446,products!$A$1:$A$2122,0),MATCH(orders!L$1,products!$A$1:$G$1,0))</f>
        <v>14.98</v>
      </c>
      <c r="M1446">
        <f>INDEX(products!$A$1:$G$2122,MATCH(orders!$D1446,products!$A$1:$A$2122,0),MATCH(orders!M$1,products!$A$1:$G$1,0))</f>
        <v>0</v>
      </c>
      <c r="N1446" s="3">
        <f t="shared" si="44"/>
        <v>59.92</v>
      </c>
      <c r="O1446" t="str">
        <f t="shared" si="45"/>
        <v>Furnishings</v>
      </c>
    </row>
    <row r="1447" spans="1:15" x14ac:dyDescent="0.55000000000000004">
      <c r="A1447" t="s">
        <v>3569</v>
      </c>
      <c r="B1447" s="2">
        <v>43811</v>
      </c>
      <c r="C1447" t="s">
        <v>2669</v>
      </c>
      <c r="D1447" t="s">
        <v>85</v>
      </c>
      <c r="E1447">
        <v>6</v>
      </c>
      <c r="F1447" t="str">
        <f>_xlfn.XLOOKUP(orders!C1447,customers!A1447:A3567,customers!B1447:B3567,,0)</f>
        <v>Jack O'Briant</v>
      </c>
      <c r="G1447" t="str">
        <v>Corporate</v>
      </c>
      <c r="H1447" t="str">
        <v>San Francisco</v>
      </c>
      <c r="I1447" t="str">
        <v>California</v>
      </c>
      <c r="J1447" t="str">
        <v>West</v>
      </c>
      <c r="K1447" t="str">
        <f>INDEX(products!$A$1:$G$2122,MATCH(orders!$D1447,products!$A$1:$A$2122,0),MATCH(orders!K$1,products!$A$1:$G$1,0))</f>
        <v>BkCs</v>
      </c>
      <c r="L1447" s="3">
        <f>INDEX(products!$A$1:$G$2122,MATCH(orders!$D1447,products!$A$1:$A$2122,0),MATCH(orders!L$1,products!$A$1:$G$1,0))</f>
        <v>260.97999999999996</v>
      </c>
      <c r="M1447">
        <f>INDEX(products!$A$1:$G$2122,MATCH(orders!$D1447,products!$A$1:$A$2122,0),MATCH(orders!M$1,products!$A$1:$G$1,0))</f>
        <v>0.32</v>
      </c>
      <c r="N1447" s="3">
        <f t="shared" si="44"/>
        <v>1064.7983999999997</v>
      </c>
      <c r="O1447" t="str">
        <f t="shared" si="45"/>
        <v>Book Cases</v>
      </c>
    </row>
    <row r="1448" spans="1:15" x14ac:dyDescent="0.55000000000000004">
      <c r="A1448" t="s">
        <v>3570</v>
      </c>
      <c r="B1448" s="2">
        <v>44727</v>
      </c>
      <c r="C1448" t="s">
        <v>3553</v>
      </c>
      <c r="D1448" t="s">
        <v>1590</v>
      </c>
      <c r="E1448">
        <v>3</v>
      </c>
      <c r="F1448" t="str">
        <f>_xlfn.XLOOKUP(orders!C1448,customers!A1448:A3568,customers!B1448:B3568,,0)</f>
        <v>Pamela Stobb</v>
      </c>
      <c r="G1448" t="str">
        <v>Consumer</v>
      </c>
      <c r="H1448" t="str">
        <v>Philadelphia</v>
      </c>
      <c r="I1448" t="str">
        <v>Pennsylvania</v>
      </c>
      <c r="J1448" t="str">
        <v>East</v>
      </c>
      <c r="K1448" t="str">
        <f>INDEX(products!$A$1:$G$2122,MATCH(orders!$D1448,products!$A$1:$A$2122,0),MATCH(orders!K$1,products!$A$1:$G$1,0))</f>
        <v>Cha</v>
      </c>
      <c r="L1448" s="3">
        <f>INDEX(products!$A$1:$G$2122,MATCH(orders!$D1448,products!$A$1:$A$2122,0),MATCH(orders!L$1,products!$A$1:$G$1,0))</f>
        <v>90.98</v>
      </c>
      <c r="M1448">
        <f>INDEX(products!$A$1:$G$2122,MATCH(orders!$D1448,products!$A$1:$A$2122,0),MATCH(orders!M$1,products!$A$1:$G$1,0))</f>
        <v>0</v>
      </c>
      <c r="N1448" s="3">
        <f t="shared" si="44"/>
        <v>272.94</v>
      </c>
      <c r="O1448" t="str">
        <f t="shared" si="45"/>
        <v>Chairs</v>
      </c>
    </row>
    <row r="1449" spans="1:15" x14ac:dyDescent="0.55000000000000004">
      <c r="A1449" t="s">
        <v>3571</v>
      </c>
      <c r="B1449" s="2">
        <v>43642</v>
      </c>
      <c r="C1449" t="s">
        <v>3572</v>
      </c>
      <c r="D1449" t="s">
        <v>1964</v>
      </c>
      <c r="E1449">
        <v>9</v>
      </c>
      <c r="F1449" t="str">
        <f>_xlfn.XLOOKUP(orders!C1449,customers!A1449:A3569,customers!B1449:B3569,,0)</f>
        <v>Scot Coram</v>
      </c>
      <c r="G1449" t="str">
        <v>Corporate</v>
      </c>
      <c r="H1449" t="str">
        <v>Los Angeles</v>
      </c>
      <c r="I1449" t="str">
        <v>California</v>
      </c>
      <c r="J1449" t="str">
        <v>West</v>
      </c>
      <c r="K1449" t="str">
        <f>INDEX(products!$A$1:$G$2122,MATCH(orders!$D1449,products!$A$1:$A$2122,0),MATCH(orders!K$1,products!$A$1:$G$1,0))</f>
        <v>Tab</v>
      </c>
      <c r="L1449" s="3">
        <f>INDEX(products!$A$1:$G$2122,MATCH(orders!$D1449,products!$A$1:$A$2122,0),MATCH(orders!L$1,products!$A$1:$G$1,0))</f>
        <v>400.98</v>
      </c>
      <c r="M1449">
        <f>INDEX(products!$A$1:$G$2122,MATCH(orders!$D1449,products!$A$1:$A$2122,0),MATCH(orders!M$1,products!$A$1:$G$1,0))</f>
        <v>0.5</v>
      </c>
      <c r="N1449" s="3">
        <f t="shared" si="44"/>
        <v>1804.41</v>
      </c>
      <c r="O1449" t="str">
        <f t="shared" si="45"/>
        <v>Tables</v>
      </c>
    </row>
    <row r="1450" spans="1:15" x14ac:dyDescent="0.55000000000000004">
      <c r="A1450" t="s">
        <v>3574</v>
      </c>
      <c r="B1450" s="2">
        <v>44481</v>
      </c>
      <c r="C1450" t="s">
        <v>1388</v>
      </c>
      <c r="D1450" t="s">
        <v>1696</v>
      </c>
      <c r="E1450">
        <v>3</v>
      </c>
      <c r="F1450" t="str">
        <f>_xlfn.XLOOKUP(orders!C1450,customers!A1450:A3570,customers!B1450:B3570,,0)</f>
        <v>Michael Moore</v>
      </c>
      <c r="G1450" t="str">
        <v>Consumer</v>
      </c>
      <c r="H1450" t="str">
        <v>New York City</v>
      </c>
      <c r="I1450" t="str">
        <v>New York</v>
      </c>
      <c r="J1450" t="str">
        <v>East</v>
      </c>
      <c r="K1450" t="str">
        <f>INDEX(products!$A$1:$G$2122,MATCH(orders!$D1450,products!$A$1:$A$2122,0),MATCH(orders!K$1,products!$A$1:$G$1,0))</f>
        <v>Tab</v>
      </c>
      <c r="L1450" s="3">
        <f>INDEX(products!$A$1:$G$2122,MATCH(orders!$D1450,products!$A$1:$A$2122,0),MATCH(orders!L$1,products!$A$1:$G$1,0))</f>
        <v>550.98</v>
      </c>
      <c r="M1450">
        <f>INDEX(products!$A$1:$G$2122,MATCH(orders!$D1450,products!$A$1:$A$2122,0),MATCH(orders!M$1,products!$A$1:$G$1,0))</f>
        <v>0.4</v>
      </c>
      <c r="N1450" s="3">
        <f t="shared" si="44"/>
        <v>991.76400000000001</v>
      </c>
      <c r="O1450" t="str">
        <f t="shared" si="45"/>
        <v>Tables</v>
      </c>
    </row>
    <row r="1451" spans="1:15" x14ac:dyDescent="0.55000000000000004">
      <c r="A1451" t="s">
        <v>3575</v>
      </c>
      <c r="B1451" s="2">
        <v>43556</v>
      </c>
      <c r="C1451" t="s">
        <v>19</v>
      </c>
      <c r="D1451" t="s">
        <v>1058</v>
      </c>
      <c r="E1451">
        <v>6</v>
      </c>
      <c r="F1451" t="str">
        <f>_xlfn.XLOOKUP(orders!C1451,customers!A1451:A3571,customers!B1451:B3571,,0)</f>
        <v>Claire Gute</v>
      </c>
      <c r="G1451" t="str">
        <v>Consumer</v>
      </c>
      <c r="H1451" t="str">
        <v>Henderson</v>
      </c>
      <c r="I1451" t="str">
        <v>Kentucky</v>
      </c>
      <c r="J1451" t="str">
        <v>South</v>
      </c>
      <c r="K1451" t="str">
        <f>INDEX(products!$A$1:$G$2122,MATCH(orders!$D1451,products!$A$1:$A$2122,0),MATCH(orders!K$1,products!$A$1:$G$1,0))</f>
        <v>Fur</v>
      </c>
      <c r="L1451" s="3">
        <f>INDEX(products!$A$1:$G$2122,MATCH(orders!$D1451,products!$A$1:$A$2122,0),MATCH(orders!L$1,products!$A$1:$G$1,0))</f>
        <v>54.74</v>
      </c>
      <c r="M1451">
        <f>INDEX(products!$A$1:$G$2122,MATCH(orders!$D1451,products!$A$1:$A$2122,0),MATCH(orders!M$1,products!$A$1:$G$1,0))</f>
        <v>0</v>
      </c>
      <c r="N1451" s="3">
        <f t="shared" si="44"/>
        <v>328.44</v>
      </c>
      <c r="O1451" t="str">
        <f t="shared" si="45"/>
        <v>Furnishings</v>
      </c>
    </row>
    <row r="1452" spans="1:15" x14ac:dyDescent="0.55000000000000004">
      <c r="A1452" t="s">
        <v>3576</v>
      </c>
      <c r="B1452" s="2">
        <v>44265</v>
      </c>
      <c r="C1452" t="s">
        <v>3515</v>
      </c>
      <c r="D1452" t="s">
        <v>532</v>
      </c>
      <c r="E1452">
        <v>5</v>
      </c>
      <c r="F1452" t="str">
        <f>_xlfn.XLOOKUP(orders!C1452,customers!A1452:A3572,customers!B1452:B3572,,0)</f>
        <v>Tamara Willingham</v>
      </c>
      <c r="G1452" t="str">
        <v>Home Office</v>
      </c>
      <c r="H1452" t="str">
        <v>Charlottesville</v>
      </c>
      <c r="I1452" t="str">
        <v>Virginia</v>
      </c>
      <c r="J1452" t="str">
        <v>South</v>
      </c>
      <c r="K1452" t="str">
        <f>INDEX(products!$A$1:$G$2122,MATCH(orders!$D1452,products!$A$1:$A$2122,0),MATCH(orders!K$1,products!$A$1:$G$1,0))</f>
        <v>Cha</v>
      </c>
      <c r="L1452" s="3">
        <f>INDEX(products!$A$1:$G$2122,MATCH(orders!$D1452,products!$A$1:$A$2122,0),MATCH(orders!L$1,products!$A$1:$G$1,0))</f>
        <v>500.98</v>
      </c>
      <c r="M1452">
        <f>INDEX(products!$A$1:$G$2122,MATCH(orders!$D1452,products!$A$1:$A$2122,0),MATCH(orders!M$1,products!$A$1:$G$1,0))</f>
        <v>0.2</v>
      </c>
      <c r="N1452" s="3">
        <f t="shared" si="44"/>
        <v>2003.92</v>
      </c>
      <c r="O1452" t="str">
        <f t="shared" si="45"/>
        <v>Chairs</v>
      </c>
    </row>
    <row r="1453" spans="1:15" x14ac:dyDescent="0.55000000000000004">
      <c r="A1453" t="s">
        <v>3576</v>
      </c>
      <c r="B1453" s="2">
        <v>43693</v>
      </c>
      <c r="C1453" t="s">
        <v>3515</v>
      </c>
      <c r="D1453" t="s">
        <v>279</v>
      </c>
      <c r="E1453">
        <v>9</v>
      </c>
      <c r="F1453" t="str">
        <f>_xlfn.XLOOKUP(orders!C1453,customers!A1453:A3573,customers!B1453:B3573,,0)</f>
        <v>Tamara Willingham</v>
      </c>
      <c r="G1453" t="str">
        <v>Home Office</v>
      </c>
      <c r="H1453" t="str">
        <v>Charlottesville</v>
      </c>
      <c r="I1453" t="str">
        <v>Virginia</v>
      </c>
      <c r="J1453" t="str">
        <v>South</v>
      </c>
      <c r="K1453" t="str">
        <f>INDEX(products!$A$1:$G$2122,MATCH(orders!$D1453,products!$A$1:$A$2122,0),MATCH(orders!K$1,products!$A$1:$G$1,0))</f>
        <v>Tab</v>
      </c>
      <c r="L1453" s="3">
        <f>INDEX(products!$A$1:$G$2122,MATCH(orders!$D1453,products!$A$1:$A$2122,0),MATCH(orders!L$1,products!$A$1:$G$1,0))</f>
        <v>212.6</v>
      </c>
      <c r="M1453">
        <f>INDEX(products!$A$1:$G$2122,MATCH(orders!$D1453,products!$A$1:$A$2122,0),MATCH(orders!M$1,products!$A$1:$G$1,0))</f>
        <v>0.45</v>
      </c>
      <c r="N1453" s="3">
        <f t="shared" si="44"/>
        <v>1052.3700000000001</v>
      </c>
      <c r="O1453" t="str">
        <f t="shared" si="45"/>
        <v>Tables</v>
      </c>
    </row>
    <row r="1454" spans="1:15" x14ac:dyDescent="0.55000000000000004">
      <c r="A1454" t="s">
        <v>3577</v>
      </c>
      <c r="B1454" s="2">
        <v>44054</v>
      </c>
      <c r="C1454" t="s">
        <v>572</v>
      </c>
      <c r="D1454" t="s">
        <v>2246</v>
      </c>
      <c r="E1454">
        <v>8</v>
      </c>
      <c r="F1454" t="str">
        <f>_xlfn.XLOOKUP(orders!C1454,customers!A1454:A3574,customers!B1454:B3574,,0)</f>
        <v>Bill Donatelli</v>
      </c>
      <c r="G1454" t="str">
        <v>Consumer</v>
      </c>
      <c r="H1454" t="str">
        <v>San Francisco</v>
      </c>
      <c r="I1454" t="str">
        <v>California</v>
      </c>
      <c r="J1454" t="str">
        <v>West</v>
      </c>
      <c r="K1454" t="str">
        <f>INDEX(products!$A$1:$G$2122,MATCH(orders!$D1454,products!$A$1:$A$2122,0),MATCH(orders!K$1,products!$A$1:$G$1,0))</f>
        <v>Cha</v>
      </c>
      <c r="L1454" s="3">
        <f>INDEX(products!$A$1:$G$2122,MATCH(orders!$D1454,products!$A$1:$A$2122,0),MATCH(orders!L$1,products!$A$1:$G$1,0))</f>
        <v>320.98</v>
      </c>
      <c r="M1454">
        <f>INDEX(products!$A$1:$G$2122,MATCH(orders!$D1454,products!$A$1:$A$2122,0),MATCH(orders!M$1,products!$A$1:$G$1,0))</f>
        <v>0.2</v>
      </c>
      <c r="N1454" s="3">
        <f t="shared" si="44"/>
        <v>2054.2720000000004</v>
      </c>
      <c r="O1454" t="str">
        <f t="shared" si="45"/>
        <v>Chairs</v>
      </c>
    </row>
    <row r="1455" spans="1:15" x14ac:dyDescent="0.55000000000000004">
      <c r="A1455" t="s">
        <v>3578</v>
      </c>
      <c r="B1455" s="2">
        <v>44656</v>
      </c>
      <c r="C1455" t="s">
        <v>2060</v>
      </c>
      <c r="D1455" t="s">
        <v>2363</v>
      </c>
      <c r="E1455">
        <v>4</v>
      </c>
      <c r="F1455" t="str">
        <f>_xlfn.XLOOKUP(orders!C1455,customers!A1455:A3575,customers!B1455:B3575,,0)</f>
        <v>Saphhira Shifley</v>
      </c>
      <c r="G1455" t="str">
        <v>Corporate</v>
      </c>
      <c r="H1455" t="str">
        <v>Pompano Beach</v>
      </c>
      <c r="I1455" t="str">
        <v>Florida</v>
      </c>
      <c r="J1455" t="str">
        <v>South</v>
      </c>
      <c r="K1455" t="str">
        <f>INDEX(products!$A$1:$G$2122,MATCH(orders!$D1455,products!$A$1:$A$2122,0),MATCH(orders!K$1,products!$A$1:$G$1,0))</f>
        <v>Fur</v>
      </c>
      <c r="L1455" s="3">
        <f>INDEX(products!$A$1:$G$2122,MATCH(orders!$D1455,products!$A$1:$A$2122,0),MATCH(orders!L$1,products!$A$1:$G$1,0))</f>
        <v>5.08</v>
      </c>
      <c r="M1455">
        <f>INDEX(products!$A$1:$G$2122,MATCH(orders!$D1455,products!$A$1:$A$2122,0),MATCH(orders!M$1,products!$A$1:$G$1,0))</f>
        <v>0.6</v>
      </c>
      <c r="N1455" s="3">
        <f t="shared" si="44"/>
        <v>8.1280000000000001</v>
      </c>
      <c r="O1455" t="str">
        <f t="shared" si="45"/>
        <v>Furnishings</v>
      </c>
    </row>
    <row r="1456" spans="1:15" x14ac:dyDescent="0.55000000000000004">
      <c r="A1456" t="s">
        <v>3579</v>
      </c>
      <c r="B1456" s="2">
        <v>43760</v>
      </c>
      <c r="C1456" t="s">
        <v>2817</v>
      </c>
      <c r="D1456" t="s">
        <v>1001</v>
      </c>
      <c r="E1456">
        <v>7</v>
      </c>
      <c r="F1456" t="str">
        <f>_xlfn.XLOOKUP(orders!C1456,customers!A1456:A3576,customers!B1456:B3576,,0)</f>
        <v>Vivek Sundaresam</v>
      </c>
      <c r="G1456" t="str">
        <v>Consumer</v>
      </c>
      <c r="H1456" t="str">
        <v>Los Angeles</v>
      </c>
      <c r="I1456" t="str">
        <v>California</v>
      </c>
      <c r="J1456" t="str">
        <v>West</v>
      </c>
      <c r="K1456" t="str">
        <f>INDEX(products!$A$1:$G$2122,MATCH(orders!$D1456,products!$A$1:$A$2122,0),MATCH(orders!K$1,products!$A$1:$G$1,0))</f>
        <v>Cha</v>
      </c>
      <c r="L1456" s="3">
        <f>INDEX(products!$A$1:$G$2122,MATCH(orders!$D1456,products!$A$1:$A$2122,0),MATCH(orders!L$1,products!$A$1:$G$1,0))</f>
        <v>122.99000000000001</v>
      </c>
      <c r="M1456">
        <f>INDEX(products!$A$1:$G$2122,MATCH(orders!$D1456,products!$A$1:$A$2122,0),MATCH(orders!M$1,products!$A$1:$G$1,0))</f>
        <v>0</v>
      </c>
      <c r="N1456" s="3">
        <f t="shared" si="44"/>
        <v>860.93000000000006</v>
      </c>
      <c r="O1456" t="str">
        <f t="shared" si="45"/>
        <v>Chairs</v>
      </c>
    </row>
    <row r="1457" spans="1:15" x14ac:dyDescent="0.55000000000000004">
      <c r="A1457" t="s">
        <v>3581</v>
      </c>
      <c r="B1457" s="2">
        <v>44471</v>
      </c>
      <c r="C1457" t="s">
        <v>212</v>
      </c>
      <c r="D1457" t="s">
        <v>1691</v>
      </c>
      <c r="E1457">
        <v>2</v>
      </c>
      <c r="F1457" t="str">
        <f>_xlfn.XLOOKUP(orders!C1457,customers!A1457:A3577,customers!B1457:B3577,,0)</f>
        <v>Justin Ellison</v>
      </c>
      <c r="G1457" t="str">
        <v>Corporate</v>
      </c>
      <c r="H1457" t="str">
        <v>Franklin</v>
      </c>
      <c r="I1457" t="str">
        <v>Wisconsin</v>
      </c>
      <c r="J1457" t="str">
        <v>Central</v>
      </c>
      <c r="K1457" t="str">
        <f>INDEX(products!$A$1:$G$2122,MATCH(orders!$D1457,products!$A$1:$A$2122,0),MATCH(orders!K$1,products!$A$1:$G$1,0))</f>
        <v>Fur</v>
      </c>
      <c r="L1457" s="3">
        <f>INDEX(products!$A$1:$G$2122,MATCH(orders!$D1457,products!$A$1:$A$2122,0),MATCH(orders!L$1,products!$A$1:$G$1,0))</f>
        <v>7.38</v>
      </c>
      <c r="M1457">
        <f>INDEX(products!$A$1:$G$2122,MATCH(orders!$D1457,products!$A$1:$A$2122,0),MATCH(orders!M$1,products!$A$1:$G$1,0))</f>
        <v>0.6</v>
      </c>
      <c r="N1457" s="3">
        <f t="shared" si="44"/>
        <v>5.9039999999999999</v>
      </c>
      <c r="O1457" t="str">
        <f t="shared" si="45"/>
        <v>Furnishings</v>
      </c>
    </row>
    <row r="1458" spans="1:15" x14ac:dyDescent="0.55000000000000004">
      <c r="A1458" t="s">
        <v>3583</v>
      </c>
      <c r="B1458" s="2">
        <v>44471</v>
      </c>
      <c r="C1458" t="s">
        <v>938</v>
      </c>
      <c r="D1458" t="s">
        <v>323</v>
      </c>
      <c r="E1458">
        <v>2</v>
      </c>
      <c r="F1458" t="str">
        <f>_xlfn.XLOOKUP(orders!C1458,customers!A1458:A3578,customers!B1458:B3578,,0)</f>
        <v>Vivek Gonzalez</v>
      </c>
      <c r="G1458" t="str">
        <v>Consumer</v>
      </c>
      <c r="H1458" t="str">
        <v>San Diego</v>
      </c>
      <c r="I1458" t="str">
        <v>California</v>
      </c>
      <c r="J1458" t="str">
        <v>West</v>
      </c>
      <c r="K1458" t="str">
        <f>INDEX(products!$A$1:$G$2122,MATCH(orders!$D1458,products!$A$1:$A$2122,0),MATCH(orders!K$1,products!$A$1:$G$1,0))</f>
        <v>BkCs</v>
      </c>
      <c r="L1458" s="3">
        <f>INDEX(products!$A$1:$G$2122,MATCH(orders!$D1458,products!$A$1:$A$2122,0),MATCH(orders!L$1,products!$A$1:$G$1,0))</f>
        <v>57.98</v>
      </c>
      <c r="M1458">
        <f>INDEX(products!$A$1:$G$2122,MATCH(orders!$D1458,products!$A$1:$A$2122,0),MATCH(orders!M$1,products!$A$1:$G$1,0))</f>
        <v>0.5</v>
      </c>
      <c r="N1458" s="3">
        <f t="shared" si="44"/>
        <v>57.98</v>
      </c>
      <c r="O1458" t="str">
        <f t="shared" si="45"/>
        <v>Book Cases</v>
      </c>
    </row>
    <row r="1459" spans="1:15" x14ac:dyDescent="0.55000000000000004">
      <c r="A1459" t="s">
        <v>3584</v>
      </c>
      <c r="B1459" s="2">
        <v>44471</v>
      </c>
      <c r="C1459" t="s">
        <v>2739</v>
      </c>
      <c r="D1459" t="s">
        <v>1459</v>
      </c>
      <c r="E1459">
        <v>5</v>
      </c>
      <c r="F1459" t="str">
        <f>_xlfn.XLOOKUP(orders!C1459,customers!A1459:A3579,customers!B1459:B3579,,0)</f>
        <v>Stefanie Holloman</v>
      </c>
      <c r="G1459" t="str">
        <v>Corporate</v>
      </c>
      <c r="H1459" t="str">
        <v>Jackson</v>
      </c>
      <c r="I1459" t="str">
        <v>Tennessee</v>
      </c>
      <c r="J1459" t="str">
        <v>South</v>
      </c>
      <c r="K1459" t="str">
        <f>INDEX(products!$A$1:$G$2122,MATCH(orders!$D1459,products!$A$1:$A$2122,0),MATCH(orders!K$1,products!$A$1:$G$1,0))</f>
        <v>Cha</v>
      </c>
      <c r="L1459" s="3">
        <f>INDEX(products!$A$1:$G$2122,MATCH(orders!$D1459,products!$A$1:$A$2122,0),MATCH(orders!L$1,products!$A$1:$G$1,0))</f>
        <v>350.98</v>
      </c>
      <c r="M1459">
        <f>INDEX(products!$A$1:$G$2122,MATCH(orders!$D1459,products!$A$1:$A$2122,0),MATCH(orders!M$1,products!$A$1:$G$1,0))</f>
        <v>0</v>
      </c>
      <c r="N1459" s="3">
        <f t="shared" si="44"/>
        <v>1754.9</v>
      </c>
      <c r="O1459" t="str">
        <f t="shared" si="45"/>
        <v>Chairs</v>
      </c>
    </row>
    <row r="1460" spans="1:15" x14ac:dyDescent="0.55000000000000004">
      <c r="A1460" t="s">
        <v>3585</v>
      </c>
      <c r="B1460" s="2">
        <v>44268</v>
      </c>
      <c r="C1460" t="s">
        <v>1479</v>
      </c>
      <c r="D1460" t="s">
        <v>2452</v>
      </c>
      <c r="E1460">
        <v>12</v>
      </c>
      <c r="F1460" t="str">
        <f>_xlfn.XLOOKUP(orders!C1460,customers!A1460:A3580,customers!B1460:B3580,,0)</f>
        <v>Janet Lee</v>
      </c>
      <c r="G1460" t="str">
        <v>Consumer</v>
      </c>
      <c r="H1460" t="str">
        <v>Chicago</v>
      </c>
      <c r="I1460" t="str">
        <v>Illinois</v>
      </c>
      <c r="J1460" t="str">
        <v>Central</v>
      </c>
      <c r="K1460" t="str">
        <f>INDEX(products!$A$1:$G$2122,MATCH(orders!$D1460,products!$A$1:$A$2122,0),MATCH(orders!K$1,products!$A$1:$G$1,0))</f>
        <v>BkCs</v>
      </c>
      <c r="L1460" s="3">
        <f>INDEX(products!$A$1:$G$2122,MATCH(orders!$D1460,products!$A$1:$A$2122,0),MATCH(orders!L$1,products!$A$1:$G$1,0))</f>
        <v>70.98</v>
      </c>
      <c r="M1460">
        <f>INDEX(products!$A$1:$G$2122,MATCH(orders!$D1460,products!$A$1:$A$2122,0),MATCH(orders!M$1,products!$A$1:$G$1,0))</f>
        <v>0.32</v>
      </c>
      <c r="N1460" s="3">
        <f t="shared" si="44"/>
        <v>579.19679999999994</v>
      </c>
      <c r="O1460" t="str">
        <f t="shared" si="45"/>
        <v>Book Cases</v>
      </c>
    </row>
    <row r="1461" spans="1:15" x14ac:dyDescent="0.55000000000000004">
      <c r="A1461" t="s">
        <v>3586</v>
      </c>
      <c r="B1461" s="2">
        <v>44724</v>
      </c>
      <c r="C1461" t="s">
        <v>3587</v>
      </c>
      <c r="D1461" t="s">
        <v>3555</v>
      </c>
      <c r="E1461">
        <v>2</v>
      </c>
      <c r="F1461" t="str">
        <f>_xlfn.XLOOKUP(orders!C1461,customers!A1461:A3581,customers!B1461:B3581,,0)</f>
        <v>Shui Tom</v>
      </c>
      <c r="G1461" t="str">
        <v>Consumer</v>
      </c>
      <c r="H1461" t="str">
        <v>Philadelphia</v>
      </c>
      <c r="I1461" t="str">
        <v>Pennsylvania</v>
      </c>
      <c r="J1461" t="str">
        <v>East</v>
      </c>
      <c r="K1461" t="str">
        <f>INDEX(products!$A$1:$G$2122,MATCH(orders!$D1461,products!$A$1:$A$2122,0),MATCH(orders!K$1,products!$A$1:$G$1,0))</f>
        <v>Fur</v>
      </c>
      <c r="L1461" s="3">
        <f>INDEX(products!$A$1:$G$2122,MATCH(orders!$D1461,products!$A$1:$A$2122,0),MATCH(orders!L$1,products!$A$1:$G$1,0))</f>
        <v>19.990000000000002</v>
      </c>
      <c r="M1461">
        <f>INDEX(products!$A$1:$G$2122,MATCH(orders!$D1461,products!$A$1:$A$2122,0),MATCH(orders!M$1,products!$A$1:$G$1,0))</f>
        <v>0.2</v>
      </c>
      <c r="N1461" s="3">
        <f t="shared" si="44"/>
        <v>31.984000000000005</v>
      </c>
      <c r="O1461" t="str">
        <f t="shared" si="45"/>
        <v>Furnishings</v>
      </c>
    </row>
    <row r="1462" spans="1:15" x14ac:dyDescent="0.55000000000000004">
      <c r="A1462" t="s">
        <v>3589</v>
      </c>
      <c r="B1462" s="2">
        <v>43582</v>
      </c>
      <c r="C1462" t="s">
        <v>3133</v>
      </c>
      <c r="D1462" t="s">
        <v>3590</v>
      </c>
      <c r="E1462">
        <v>2</v>
      </c>
      <c r="F1462" t="str">
        <f>_xlfn.XLOOKUP(orders!C1462,customers!A1462:A3582,customers!B1462:B3582,,0)</f>
        <v>Tom Ashbrook</v>
      </c>
      <c r="G1462" t="str">
        <v>Home Office</v>
      </c>
      <c r="H1462" t="str">
        <v>Olathe</v>
      </c>
      <c r="I1462" t="str">
        <v>Kansas</v>
      </c>
      <c r="J1462" t="str">
        <v>Central</v>
      </c>
      <c r="K1462" t="str">
        <f>INDEX(products!$A$1:$G$2122,MATCH(orders!$D1462,products!$A$1:$A$2122,0),MATCH(orders!K$1,products!$A$1:$G$1,0))</f>
        <v>Fur</v>
      </c>
      <c r="L1462" s="3">
        <f>INDEX(products!$A$1:$G$2122,MATCH(orders!$D1462,products!$A$1:$A$2122,0),MATCH(orders!L$1,products!$A$1:$G$1,0))</f>
        <v>105.34</v>
      </c>
      <c r="M1462">
        <f>INDEX(products!$A$1:$G$2122,MATCH(orders!$D1462,products!$A$1:$A$2122,0),MATCH(orders!M$1,products!$A$1:$G$1,0))</f>
        <v>0.6</v>
      </c>
      <c r="N1462" s="3">
        <f t="shared" si="44"/>
        <v>84.272000000000006</v>
      </c>
      <c r="O1462" t="str">
        <f t="shared" si="45"/>
        <v>Furnishings</v>
      </c>
    </row>
    <row r="1463" spans="1:15" x14ac:dyDescent="0.55000000000000004">
      <c r="A1463" t="s">
        <v>3592</v>
      </c>
      <c r="B1463" s="2">
        <v>43608</v>
      </c>
      <c r="C1463" t="s">
        <v>1099</v>
      </c>
      <c r="D1463" t="s">
        <v>1609</v>
      </c>
      <c r="E1463">
        <v>5</v>
      </c>
      <c r="F1463" t="str">
        <f>_xlfn.XLOOKUP(orders!C1463,customers!A1463:A3583,customers!B1463:B3583,,0)</f>
        <v>Greg Matthias</v>
      </c>
      <c r="G1463" t="str">
        <v>Consumer</v>
      </c>
      <c r="H1463" t="str">
        <v>Seattle</v>
      </c>
      <c r="I1463" t="str">
        <v>Washington</v>
      </c>
      <c r="J1463" t="str">
        <v>West</v>
      </c>
      <c r="K1463" t="str">
        <f>INDEX(products!$A$1:$G$2122,MATCH(orders!$D1463,products!$A$1:$A$2122,0),MATCH(orders!K$1,products!$A$1:$G$1,0))</f>
        <v>BkCs</v>
      </c>
      <c r="L1463" s="3">
        <f>INDEX(products!$A$1:$G$2122,MATCH(orders!$D1463,products!$A$1:$A$2122,0),MATCH(orders!L$1,products!$A$1:$G$1,0))</f>
        <v>130.98000000000002</v>
      </c>
      <c r="M1463">
        <f>INDEX(products!$A$1:$G$2122,MATCH(orders!$D1463,products!$A$1:$A$2122,0),MATCH(orders!M$1,products!$A$1:$G$1,0))</f>
        <v>0.3</v>
      </c>
      <c r="N1463" s="3">
        <f t="shared" si="44"/>
        <v>458.43</v>
      </c>
      <c r="O1463" t="str">
        <f t="shared" si="45"/>
        <v>Book Cases</v>
      </c>
    </row>
    <row r="1464" spans="1:15" x14ac:dyDescent="0.55000000000000004">
      <c r="A1464" t="s">
        <v>3593</v>
      </c>
      <c r="B1464" s="2">
        <v>44026</v>
      </c>
      <c r="C1464" t="s">
        <v>816</v>
      </c>
      <c r="D1464" t="s">
        <v>2401</v>
      </c>
      <c r="E1464">
        <v>3</v>
      </c>
      <c r="F1464" t="str">
        <f>_xlfn.XLOOKUP(orders!C1464,customers!A1464:A3584,customers!B1464:B3584,,0)</f>
        <v>Zuschuss Carroll</v>
      </c>
      <c r="G1464" t="str">
        <v>Consumer</v>
      </c>
      <c r="H1464" t="str">
        <v>Edmonds</v>
      </c>
      <c r="I1464" t="str">
        <v>Washington</v>
      </c>
      <c r="J1464" t="str">
        <v>West</v>
      </c>
      <c r="K1464" t="str">
        <f>INDEX(products!$A$1:$G$2122,MATCH(orders!$D1464,products!$A$1:$A$2122,0),MATCH(orders!K$1,products!$A$1:$G$1,0))</f>
        <v>Cha</v>
      </c>
      <c r="L1464" s="3">
        <f>INDEX(products!$A$1:$G$2122,MATCH(orders!$D1464,products!$A$1:$A$2122,0),MATCH(orders!L$1,products!$A$1:$G$1,0))</f>
        <v>60.980000000000004</v>
      </c>
      <c r="M1464">
        <f>INDEX(products!$A$1:$G$2122,MATCH(orders!$D1464,products!$A$1:$A$2122,0),MATCH(orders!M$1,products!$A$1:$G$1,0))</f>
        <v>0.1</v>
      </c>
      <c r="N1464" s="3">
        <f t="shared" si="44"/>
        <v>164.64600000000002</v>
      </c>
      <c r="O1464" t="str">
        <f t="shared" si="45"/>
        <v>Chairs</v>
      </c>
    </row>
    <row r="1465" spans="1:15" x14ac:dyDescent="0.55000000000000004">
      <c r="A1465" t="s">
        <v>3594</v>
      </c>
      <c r="B1465" s="2">
        <v>44510</v>
      </c>
      <c r="C1465" t="s">
        <v>1923</v>
      </c>
      <c r="D1465" t="s">
        <v>1222</v>
      </c>
      <c r="E1465">
        <v>3</v>
      </c>
      <c r="F1465" t="str">
        <f>_xlfn.XLOOKUP(orders!C1465,customers!A1465:A3585,customers!B1465:B3585,,0)</f>
        <v>Anne Pryor</v>
      </c>
      <c r="G1465" t="str">
        <v>Home Office</v>
      </c>
      <c r="H1465" t="str">
        <v>Malden</v>
      </c>
      <c r="I1465" t="str">
        <v>Massachusetts</v>
      </c>
      <c r="J1465" t="str">
        <v>East</v>
      </c>
      <c r="K1465" t="str">
        <f>INDEX(products!$A$1:$G$2122,MATCH(orders!$D1465,products!$A$1:$A$2122,0),MATCH(orders!K$1,products!$A$1:$G$1,0))</f>
        <v>Tab</v>
      </c>
      <c r="L1465" s="3">
        <f>INDEX(products!$A$1:$G$2122,MATCH(orders!$D1465,products!$A$1:$A$2122,0),MATCH(orders!L$1,products!$A$1:$G$1,0))</f>
        <v>44.43</v>
      </c>
      <c r="M1465">
        <f>INDEX(products!$A$1:$G$2122,MATCH(orders!$D1465,products!$A$1:$A$2122,0),MATCH(orders!M$1,products!$A$1:$G$1,0))</f>
        <v>0.5</v>
      </c>
      <c r="N1465" s="3">
        <f t="shared" si="44"/>
        <v>66.644999999999996</v>
      </c>
      <c r="O1465" t="str">
        <f t="shared" si="45"/>
        <v>Tables</v>
      </c>
    </row>
    <row r="1466" spans="1:15" x14ac:dyDescent="0.55000000000000004">
      <c r="A1466" t="s">
        <v>3595</v>
      </c>
      <c r="B1466" s="2">
        <v>44439</v>
      </c>
      <c r="C1466" t="s">
        <v>3596</v>
      </c>
      <c r="D1466" t="s">
        <v>69</v>
      </c>
      <c r="E1466">
        <v>1</v>
      </c>
      <c r="F1466" t="str">
        <f>_xlfn.XLOOKUP(orders!C1466,customers!A1466:A3586,customers!B1466:B3586,,0)</f>
        <v>Anemone Ratner</v>
      </c>
      <c r="G1466" t="str">
        <v>Consumer</v>
      </c>
      <c r="H1466" t="str">
        <v>Columbus</v>
      </c>
      <c r="I1466" t="str">
        <v>Georgia</v>
      </c>
      <c r="J1466" t="str">
        <v>South</v>
      </c>
      <c r="K1466" t="str">
        <f>INDEX(products!$A$1:$G$2122,MATCH(orders!$D1466,products!$A$1:$A$2122,0),MATCH(orders!K$1,products!$A$1:$G$1,0))</f>
        <v>Fur</v>
      </c>
      <c r="L1466" s="3">
        <f>INDEX(products!$A$1:$G$2122,MATCH(orders!$D1466,products!$A$1:$A$2122,0),MATCH(orders!L$1,products!$A$1:$G$1,0))</f>
        <v>51.75</v>
      </c>
      <c r="M1466">
        <f>INDEX(products!$A$1:$G$2122,MATCH(orders!$D1466,products!$A$1:$A$2122,0),MATCH(orders!M$1,products!$A$1:$G$1,0))</f>
        <v>0.2</v>
      </c>
      <c r="N1466" s="3">
        <f t="shared" si="44"/>
        <v>41.400000000000006</v>
      </c>
      <c r="O1466" t="str">
        <f t="shared" si="45"/>
        <v>Furnishings</v>
      </c>
    </row>
    <row r="1467" spans="1:15" x14ac:dyDescent="0.55000000000000004">
      <c r="A1467" t="s">
        <v>3598</v>
      </c>
      <c r="B1467" s="2">
        <v>43652</v>
      </c>
      <c r="C1467" t="s">
        <v>2220</v>
      </c>
      <c r="D1467" t="s">
        <v>623</v>
      </c>
      <c r="E1467">
        <v>5</v>
      </c>
      <c r="F1467" t="str">
        <f>_xlfn.XLOOKUP(orders!C1467,customers!A1467:A3587,customers!B1467:B3587,,0)</f>
        <v>Joy Bell-</v>
      </c>
      <c r="G1467" t="str">
        <v>Consumer</v>
      </c>
      <c r="H1467" t="str">
        <v>Brownsville</v>
      </c>
      <c r="I1467" t="str">
        <v>Texas</v>
      </c>
      <c r="J1467" t="str">
        <v>Central</v>
      </c>
      <c r="K1467" t="str">
        <f>INDEX(products!$A$1:$G$2122,MATCH(orders!$D1467,products!$A$1:$A$2122,0),MATCH(orders!K$1,products!$A$1:$G$1,0))</f>
        <v>Fur</v>
      </c>
      <c r="L1467" s="3">
        <f>INDEX(products!$A$1:$G$2122,MATCH(orders!$D1467,products!$A$1:$A$2122,0),MATCH(orders!L$1,products!$A$1:$G$1,0))</f>
        <v>4.97</v>
      </c>
      <c r="M1467">
        <f>INDEX(products!$A$1:$G$2122,MATCH(orders!$D1467,products!$A$1:$A$2122,0),MATCH(orders!M$1,products!$A$1:$G$1,0))</f>
        <v>0</v>
      </c>
      <c r="N1467" s="3">
        <f t="shared" si="44"/>
        <v>24.849999999999998</v>
      </c>
      <c r="O1467" t="str">
        <f t="shared" si="45"/>
        <v>Furnishings</v>
      </c>
    </row>
    <row r="1468" spans="1:15" x14ac:dyDescent="0.55000000000000004">
      <c r="A1468" t="s">
        <v>3600</v>
      </c>
      <c r="B1468" s="2">
        <v>44624</v>
      </c>
      <c r="C1468" t="s">
        <v>3601</v>
      </c>
      <c r="D1468" t="s">
        <v>763</v>
      </c>
      <c r="E1468">
        <v>4</v>
      </c>
      <c r="F1468" t="str">
        <f>_xlfn.XLOOKUP(orders!C1468,customers!A1468:A3588,customers!B1468:B3588,,0)</f>
        <v>Craig Yedwab</v>
      </c>
      <c r="G1468" t="str">
        <v>Corporate</v>
      </c>
      <c r="H1468" t="str">
        <v>Gilbert</v>
      </c>
      <c r="I1468" t="str">
        <v>Arizona</v>
      </c>
      <c r="J1468" t="str">
        <v>West</v>
      </c>
      <c r="K1468" t="str">
        <f>INDEX(products!$A$1:$G$2122,MATCH(orders!$D1468,products!$A$1:$A$2122,0),MATCH(orders!K$1,products!$A$1:$G$1,0))</f>
        <v>Fur</v>
      </c>
      <c r="L1468" s="3">
        <f>INDEX(products!$A$1:$G$2122,MATCH(orders!$D1468,products!$A$1:$A$2122,0),MATCH(orders!L$1,products!$A$1:$G$1,0))</f>
        <v>194.3</v>
      </c>
      <c r="M1468">
        <f>INDEX(products!$A$1:$G$2122,MATCH(orders!$D1468,products!$A$1:$A$2122,0),MATCH(orders!M$1,products!$A$1:$G$1,0))</f>
        <v>0.2</v>
      </c>
      <c r="N1468" s="3">
        <f t="shared" si="44"/>
        <v>621.7600000000001</v>
      </c>
      <c r="O1468" t="str">
        <f t="shared" si="45"/>
        <v>Furnishings</v>
      </c>
    </row>
    <row r="1469" spans="1:15" x14ac:dyDescent="0.55000000000000004">
      <c r="A1469" t="s">
        <v>3603</v>
      </c>
      <c r="B1469" s="2">
        <v>44196</v>
      </c>
      <c r="C1469" t="s">
        <v>2440</v>
      </c>
      <c r="D1469" t="s">
        <v>1769</v>
      </c>
      <c r="E1469">
        <v>3</v>
      </c>
      <c r="F1469" t="str">
        <f>_xlfn.XLOOKUP(orders!C1469,customers!A1469:A3589,customers!B1469:B3589,,0)</f>
        <v>Rob Haberlin</v>
      </c>
      <c r="G1469" t="str">
        <v>Consumer</v>
      </c>
      <c r="H1469" t="str">
        <v>Carol Stream</v>
      </c>
      <c r="I1469" t="str">
        <v>Illinois</v>
      </c>
      <c r="J1469" t="str">
        <v>Central</v>
      </c>
      <c r="K1469" t="str">
        <f>INDEX(products!$A$1:$G$2122,MATCH(orders!$D1469,products!$A$1:$A$2122,0),MATCH(orders!K$1,products!$A$1:$G$1,0))</f>
        <v>Fur</v>
      </c>
      <c r="L1469" s="3">
        <f>INDEX(products!$A$1:$G$2122,MATCH(orders!$D1469,products!$A$1:$A$2122,0),MATCH(orders!L$1,products!$A$1:$G$1,0))</f>
        <v>62.18</v>
      </c>
      <c r="M1469">
        <f>INDEX(products!$A$1:$G$2122,MATCH(orders!$D1469,products!$A$1:$A$2122,0),MATCH(orders!M$1,products!$A$1:$G$1,0))</f>
        <v>0</v>
      </c>
      <c r="N1469" s="3">
        <f t="shared" si="44"/>
        <v>186.54</v>
      </c>
      <c r="O1469" t="str">
        <f t="shared" si="45"/>
        <v>Furnishings</v>
      </c>
    </row>
    <row r="1470" spans="1:15" x14ac:dyDescent="0.55000000000000004">
      <c r="A1470" t="s">
        <v>3604</v>
      </c>
      <c r="B1470" s="2">
        <v>44043</v>
      </c>
      <c r="C1470" t="s">
        <v>2086</v>
      </c>
      <c r="D1470" t="s">
        <v>2551</v>
      </c>
      <c r="E1470">
        <v>4</v>
      </c>
      <c r="F1470" t="str">
        <f>_xlfn.XLOOKUP(orders!C1470,customers!A1470:A3590,customers!B1470:B3590,,0)</f>
        <v>Daniel Raglin</v>
      </c>
      <c r="G1470" t="str">
        <v>Home Office</v>
      </c>
      <c r="H1470" t="str">
        <v>Franklin</v>
      </c>
      <c r="I1470" t="str">
        <v>Massachusetts</v>
      </c>
      <c r="J1470" t="str">
        <v>East</v>
      </c>
      <c r="K1470" t="str">
        <f>INDEX(products!$A$1:$G$2122,MATCH(orders!$D1470,products!$A$1:$A$2122,0),MATCH(orders!K$1,products!$A$1:$G$1,0))</f>
        <v>Cha</v>
      </c>
      <c r="L1470" s="3">
        <f>INDEX(products!$A$1:$G$2122,MATCH(orders!$D1470,products!$A$1:$A$2122,0),MATCH(orders!L$1,products!$A$1:$G$1,0))</f>
        <v>130.97999999999999</v>
      </c>
      <c r="M1470">
        <f>INDEX(products!$A$1:$G$2122,MATCH(orders!$D1470,products!$A$1:$A$2122,0),MATCH(orders!M$1,products!$A$1:$G$1,0))</f>
        <v>0.2</v>
      </c>
      <c r="N1470" s="3">
        <f t="shared" si="44"/>
        <v>419.13599999999997</v>
      </c>
      <c r="O1470" t="str">
        <f t="shared" si="45"/>
        <v>Chairs</v>
      </c>
    </row>
    <row r="1471" spans="1:15" x14ac:dyDescent="0.55000000000000004">
      <c r="A1471" t="s">
        <v>3606</v>
      </c>
      <c r="B1471" s="2">
        <v>44340</v>
      </c>
      <c r="C1471" t="s">
        <v>2329</v>
      </c>
      <c r="D1471" t="s">
        <v>569</v>
      </c>
      <c r="E1471">
        <v>7</v>
      </c>
      <c r="F1471" t="str">
        <f>_xlfn.XLOOKUP(orders!C1471,customers!A1471:A3591,customers!B1471:B3591,,0)</f>
        <v>David Wiener</v>
      </c>
      <c r="G1471" t="str">
        <v>Corporate</v>
      </c>
      <c r="H1471" t="str">
        <v>Houston</v>
      </c>
      <c r="I1471" t="str">
        <v>Texas</v>
      </c>
      <c r="J1471" t="str">
        <v>Central</v>
      </c>
      <c r="K1471" t="str">
        <f>INDEX(products!$A$1:$G$2122,MATCH(orders!$D1471,products!$A$1:$A$2122,0),MATCH(orders!K$1,products!$A$1:$G$1,0))</f>
        <v>Fur</v>
      </c>
      <c r="L1471" s="3">
        <f>INDEX(products!$A$1:$G$2122,MATCH(orders!$D1471,products!$A$1:$A$2122,0),MATCH(orders!L$1,products!$A$1:$G$1,0))</f>
        <v>41.319999999999993</v>
      </c>
      <c r="M1471">
        <f>INDEX(products!$A$1:$G$2122,MATCH(orders!$D1471,products!$A$1:$A$2122,0),MATCH(orders!M$1,products!$A$1:$G$1,0))</f>
        <v>0.6</v>
      </c>
      <c r="N1471" s="3">
        <f t="shared" si="44"/>
        <v>115.69599999999998</v>
      </c>
      <c r="O1471" t="str">
        <f t="shared" si="45"/>
        <v>Furnishings</v>
      </c>
    </row>
    <row r="1472" spans="1:15" x14ac:dyDescent="0.55000000000000004">
      <c r="A1472" t="s">
        <v>3607</v>
      </c>
      <c r="B1472" s="2">
        <v>44758</v>
      </c>
      <c r="C1472" t="s">
        <v>2846</v>
      </c>
      <c r="D1472" t="s">
        <v>3189</v>
      </c>
      <c r="E1472">
        <v>2</v>
      </c>
      <c r="F1472" t="str">
        <f>_xlfn.XLOOKUP(orders!C1472,customers!A1472:A3592,customers!B1472:B3592,,0)</f>
        <v>Jeremy Farry</v>
      </c>
      <c r="G1472" t="str">
        <v>Consumer</v>
      </c>
      <c r="H1472" t="str">
        <v>San Francisco</v>
      </c>
      <c r="I1472" t="str">
        <v>California</v>
      </c>
      <c r="J1472" t="str">
        <v>West</v>
      </c>
      <c r="K1472" t="str">
        <f>INDEX(products!$A$1:$G$2122,MATCH(orders!$D1472,products!$A$1:$A$2122,0),MATCH(orders!K$1,products!$A$1:$G$1,0))</f>
        <v>Cha</v>
      </c>
      <c r="L1472" s="3">
        <f>INDEX(products!$A$1:$G$2122,MATCH(orders!$D1472,products!$A$1:$A$2122,0),MATCH(orders!L$1,products!$A$1:$G$1,0))</f>
        <v>113.98000000000002</v>
      </c>
      <c r="M1472">
        <f>INDEX(products!$A$1:$G$2122,MATCH(orders!$D1472,products!$A$1:$A$2122,0),MATCH(orders!M$1,products!$A$1:$G$1,0))</f>
        <v>0.2</v>
      </c>
      <c r="N1472" s="3">
        <f t="shared" si="44"/>
        <v>182.36800000000005</v>
      </c>
      <c r="O1472" t="str">
        <f t="shared" si="45"/>
        <v>Chairs</v>
      </c>
    </row>
    <row r="1473" spans="1:15" x14ac:dyDescent="0.55000000000000004">
      <c r="A1473" t="s">
        <v>3608</v>
      </c>
      <c r="B1473" s="2">
        <v>44232</v>
      </c>
      <c r="C1473" t="s">
        <v>2590</v>
      </c>
      <c r="D1473" t="s">
        <v>2113</v>
      </c>
      <c r="E1473">
        <v>2</v>
      </c>
      <c r="F1473" t="str">
        <f>_xlfn.XLOOKUP(orders!C1473,customers!A1473:A3593,customers!B1473:B3593,,0)</f>
        <v>Sung Pak</v>
      </c>
      <c r="G1473" t="str">
        <v>Corporate</v>
      </c>
      <c r="H1473" t="str">
        <v>Los Angeles</v>
      </c>
      <c r="I1473" t="str">
        <v>California</v>
      </c>
      <c r="J1473" t="str">
        <v>West</v>
      </c>
      <c r="K1473" t="str">
        <f>INDEX(products!$A$1:$G$2122,MATCH(orders!$D1473,products!$A$1:$A$2122,0),MATCH(orders!K$1,products!$A$1:$G$1,0))</f>
        <v>Fur</v>
      </c>
      <c r="L1473" s="3">
        <f>INDEX(products!$A$1:$G$2122,MATCH(orders!$D1473,products!$A$1:$A$2122,0),MATCH(orders!L$1,products!$A$1:$G$1,0))</f>
        <v>10.68</v>
      </c>
      <c r="M1473">
        <f>INDEX(products!$A$1:$G$2122,MATCH(orders!$D1473,products!$A$1:$A$2122,0),MATCH(orders!M$1,products!$A$1:$G$1,0))</f>
        <v>0.2</v>
      </c>
      <c r="N1473" s="3">
        <f t="shared" si="44"/>
        <v>17.088000000000001</v>
      </c>
      <c r="O1473" t="str">
        <f t="shared" si="45"/>
        <v>Furnishings</v>
      </c>
    </row>
    <row r="1474" spans="1:15" x14ac:dyDescent="0.55000000000000004">
      <c r="A1474" t="s">
        <v>3609</v>
      </c>
      <c r="B1474" s="2">
        <v>44406</v>
      </c>
      <c r="C1474" t="s">
        <v>3461</v>
      </c>
      <c r="D1474" t="s">
        <v>548</v>
      </c>
      <c r="E1474">
        <v>3</v>
      </c>
      <c r="F1474" t="str">
        <f>_xlfn.XLOOKUP(orders!C1474,customers!A1474:A3594,customers!B1474:B3594,,0)</f>
        <v>Katherine Nockton</v>
      </c>
      <c r="G1474" t="str">
        <v>Corporate</v>
      </c>
      <c r="H1474" t="str">
        <v>New York City</v>
      </c>
      <c r="I1474" t="str">
        <v>New York</v>
      </c>
      <c r="J1474" t="str">
        <v>East</v>
      </c>
      <c r="K1474" t="str">
        <f>INDEX(products!$A$1:$G$2122,MATCH(orders!$D1474,products!$A$1:$A$2122,0),MATCH(orders!K$1,products!$A$1:$G$1,0))</f>
        <v>Cha</v>
      </c>
      <c r="L1474" s="3">
        <f>INDEX(products!$A$1:$G$2122,MATCH(orders!$D1474,products!$A$1:$A$2122,0),MATCH(orders!L$1,products!$A$1:$G$1,0))</f>
        <v>284.98</v>
      </c>
      <c r="M1474">
        <f>INDEX(products!$A$1:$G$2122,MATCH(orders!$D1474,products!$A$1:$A$2122,0),MATCH(orders!M$1,products!$A$1:$G$1,0))</f>
        <v>0.2</v>
      </c>
      <c r="N1474" s="3">
        <f t="shared" si="44"/>
        <v>683.95200000000011</v>
      </c>
      <c r="O1474" t="str">
        <f t="shared" si="45"/>
        <v>Chairs</v>
      </c>
    </row>
    <row r="1475" spans="1:15" x14ac:dyDescent="0.55000000000000004">
      <c r="A1475" t="s">
        <v>3609</v>
      </c>
      <c r="B1475" s="2">
        <v>44637</v>
      </c>
      <c r="C1475" t="s">
        <v>3461</v>
      </c>
      <c r="D1475" t="s">
        <v>2368</v>
      </c>
      <c r="E1475">
        <v>1</v>
      </c>
      <c r="F1475" t="str">
        <f>_xlfn.XLOOKUP(orders!C1475,customers!A1475:A3595,customers!B1475:B3595,,0)</f>
        <v>Katherine Nockton</v>
      </c>
      <c r="G1475" t="str">
        <v>Corporate</v>
      </c>
      <c r="H1475" t="str">
        <v>New York City</v>
      </c>
      <c r="I1475" t="str">
        <v>New York</v>
      </c>
      <c r="J1475" t="str">
        <v>East</v>
      </c>
      <c r="K1475" t="str">
        <f>INDEX(products!$A$1:$G$2122,MATCH(orders!$D1475,products!$A$1:$A$2122,0),MATCH(orders!K$1,products!$A$1:$G$1,0))</f>
        <v>Fur</v>
      </c>
      <c r="L1475" s="3">
        <f>INDEX(products!$A$1:$G$2122,MATCH(orders!$D1475,products!$A$1:$A$2122,0),MATCH(orders!L$1,products!$A$1:$G$1,0))</f>
        <v>32.479999999999997</v>
      </c>
      <c r="M1475">
        <f>INDEX(products!$A$1:$G$2122,MATCH(orders!$D1475,products!$A$1:$A$2122,0),MATCH(orders!M$1,products!$A$1:$G$1,0))</f>
        <v>0</v>
      </c>
      <c r="N1475" s="3">
        <f t="shared" ref="N1475:N1538" si="46">(L1475*E1475)*(1-M1475)</f>
        <v>32.479999999999997</v>
      </c>
      <c r="O1475" t="str">
        <f t="shared" ref="O1475:O1538" si="47">IF(K1475="BkCs","Book Cases",IF(K1475="Cha","Chairs",IF(K1475="Tab","Tables",IF(K1475="Fur","Furnishings"))))</f>
        <v>Furnishings</v>
      </c>
    </row>
    <row r="1476" spans="1:15" x14ac:dyDescent="0.55000000000000004">
      <c r="A1476" t="s">
        <v>3610</v>
      </c>
      <c r="B1476" s="2">
        <v>44238</v>
      </c>
      <c r="C1476" t="s">
        <v>2274</v>
      </c>
      <c r="D1476" t="s">
        <v>833</v>
      </c>
      <c r="E1476">
        <v>3</v>
      </c>
      <c r="F1476" t="str">
        <f>_xlfn.XLOOKUP(orders!C1476,customers!A1476:A3596,customers!B1476:B3596,,0)</f>
        <v>Daniel Byrd</v>
      </c>
      <c r="G1476" t="str">
        <v>Home Office</v>
      </c>
      <c r="H1476" t="str">
        <v>Henderson</v>
      </c>
      <c r="I1476" t="str">
        <v>Kentucky</v>
      </c>
      <c r="J1476" t="str">
        <v>South</v>
      </c>
      <c r="K1476" t="str">
        <f>INDEX(products!$A$1:$G$2122,MATCH(orders!$D1476,products!$A$1:$A$2122,0),MATCH(orders!K$1,products!$A$1:$G$1,0))</f>
        <v>BkCs</v>
      </c>
      <c r="L1476" s="3">
        <f>INDEX(products!$A$1:$G$2122,MATCH(orders!$D1476,products!$A$1:$A$2122,0),MATCH(orders!L$1,products!$A$1:$G$1,0))</f>
        <v>58.14</v>
      </c>
      <c r="M1476">
        <f>INDEX(products!$A$1:$G$2122,MATCH(orders!$D1476,products!$A$1:$A$2122,0),MATCH(orders!M$1,products!$A$1:$G$1,0))</f>
        <v>0.2</v>
      </c>
      <c r="N1476" s="3">
        <f t="shared" si="46"/>
        <v>139.53600000000003</v>
      </c>
      <c r="O1476" t="str">
        <f t="shared" si="47"/>
        <v>Book Cases</v>
      </c>
    </row>
    <row r="1477" spans="1:15" x14ac:dyDescent="0.55000000000000004">
      <c r="A1477" t="s">
        <v>3612</v>
      </c>
      <c r="B1477" s="2">
        <v>43509</v>
      </c>
      <c r="C1477" t="s">
        <v>1038</v>
      </c>
      <c r="D1477" t="s">
        <v>312</v>
      </c>
      <c r="E1477">
        <v>3</v>
      </c>
      <c r="F1477" t="str">
        <f>_xlfn.XLOOKUP(orders!C1477,customers!A1477:A3597,customers!B1477:B3597,,0)</f>
        <v>Arthur Prichep</v>
      </c>
      <c r="G1477" t="str">
        <v>Consumer</v>
      </c>
      <c r="H1477" t="str">
        <v>Los Angeles</v>
      </c>
      <c r="I1477" t="str">
        <v>California</v>
      </c>
      <c r="J1477" t="str">
        <v>West</v>
      </c>
      <c r="K1477" t="str">
        <f>INDEX(products!$A$1:$G$2122,MATCH(orders!$D1477,products!$A$1:$A$2122,0),MATCH(orders!K$1,products!$A$1:$G$1,0))</f>
        <v>Fur</v>
      </c>
      <c r="L1477" s="3">
        <f>INDEX(products!$A$1:$G$2122,MATCH(orders!$D1477,products!$A$1:$A$2122,0),MATCH(orders!L$1,products!$A$1:$G$1,0))</f>
        <v>1.76</v>
      </c>
      <c r="M1477">
        <f>INDEX(products!$A$1:$G$2122,MATCH(orders!$D1477,products!$A$1:$A$2122,0),MATCH(orders!M$1,products!$A$1:$G$1,0))</f>
        <v>0</v>
      </c>
      <c r="N1477" s="3">
        <f t="shared" si="46"/>
        <v>5.28</v>
      </c>
      <c r="O1477" t="str">
        <f t="shared" si="47"/>
        <v>Furnishings</v>
      </c>
    </row>
    <row r="1478" spans="1:15" x14ac:dyDescent="0.55000000000000004">
      <c r="A1478" t="s">
        <v>3613</v>
      </c>
      <c r="B1478" s="2">
        <v>44694</v>
      </c>
      <c r="C1478" t="s">
        <v>2354</v>
      </c>
      <c r="D1478" t="s">
        <v>1590</v>
      </c>
      <c r="E1478">
        <v>3</v>
      </c>
      <c r="F1478" t="str">
        <f>_xlfn.XLOOKUP(orders!C1478,customers!A1478:A3598,customers!B1478:B3598,,0)</f>
        <v>Edward Becker</v>
      </c>
      <c r="G1478" t="str">
        <v>Corporate</v>
      </c>
      <c r="H1478" t="str">
        <v>Round Rock</v>
      </c>
      <c r="I1478" t="str">
        <v>Texas</v>
      </c>
      <c r="J1478" t="str">
        <v>Central</v>
      </c>
      <c r="K1478" t="str">
        <f>INDEX(products!$A$1:$G$2122,MATCH(orders!$D1478,products!$A$1:$A$2122,0),MATCH(orders!K$1,products!$A$1:$G$1,0))</f>
        <v>Cha</v>
      </c>
      <c r="L1478" s="3">
        <f>INDEX(products!$A$1:$G$2122,MATCH(orders!$D1478,products!$A$1:$A$2122,0),MATCH(orders!L$1,products!$A$1:$G$1,0))</f>
        <v>90.98</v>
      </c>
      <c r="M1478">
        <f>INDEX(products!$A$1:$G$2122,MATCH(orders!$D1478,products!$A$1:$A$2122,0),MATCH(orders!M$1,products!$A$1:$G$1,0))</f>
        <v>0</v>
      </c>
      <c r="N1478" s="3">
        <f t="shared" si="46"/>
        <v>272.94</v>
      </c>
      <c r="O1478" t="str">
        <f t="shared" si="47"/>
        <v>Chairs</v>
      </c>
    </row>
    <row r="1479" spans="1:15" x14ac:dyDescent="0.55000000000000004">
      <c r="A1479" t="s">
        <v>3614</v>
      </c>
      <c r="B1479" s="2">
        <v>43970</v>
      </c>
      <c r="C1479" t="s">
        <v>2289</v>
      </c>
      <c r="D1479" t="s">
        <v>789</v>
      </c>
      <c r="E1479">
        <v>3</v>
      </c>
      <c r="F1479" t="str">
        <f>_xlfn.XLOOKUP(orders!C1479,customers!A1479:A3599,customers!B1479:B3599,,0)</f>
        <v>Jim Epp</v>
      </c>
      <c r="G1479" t="str">
        <v>Corporate</v>
      </c>
      <c r="H1479" t="str">
        <v>Lakeland</v>
      </c>
      <c r="I1479" t="str">
        <v>Florida</v>
      </c>
      <c r="J1479" t="str">
        <v>South</v>
      </c>
      <c r="K1479" t="str">
        <f>INDEX(products!$A$1:$G$2122,MATCH(orders!$D1479,products!$A$1:$A$2122,0),MATCH(orders!K$1,products!$A$1:$G$1,0))</f>
        <v>Cha</v>
      </c>
      <c r="L1479" s="3">
        <f>INDEX(products!$A$1:$G$2122,MATCH(orders!$D1479,products!$A$1:$A$2122,0),MATCH(orders!L$1,products!$A$1:$G$1,0))</f>
        <v>218.07999999999998</v>
      </c>
      <c r="M1479">
        <f>INDEX(products!$A$1:$G$2122,MATCH(orders!$D1479,products!$A$1:$A$2122,0),MATCH(orders!M$1,products!$A$1:$G$1,0))</f>
        <v>0.2</v>
      </c>
      <c r="N1479" s="3">
        <f t="shared" si="46"/>
        <v>523.39200000000005</v>
      </c>
      <c r="O1479" t="str">
        <f t="shared" si="47"/>
        <v>Chairs</v>
      </c>
    </row>
    <row r="1480" spans="1:15" x14ac:dyDescent="0.55000000000000004">
      <c r="A1480" t="s">
        <v>3615</v>
      </c>
      <c r="B1480" s="2">
        <v>44678</v>
      </c>
      <c r="C1480" t="s">
        <v>3616</v>
      </c>
      <c r="D1480" t="s">
        <v>1769</v>
      </c>
      <c r="E1480">
        <v>2</v>
      </c>
      <c r="F1480" t="str">
        <f>_xlfn.XLOOKUP(orders!C1480,customers!A1480:A3600,customers!B1480:B3600,,0)</f>
        <v>Annie Thurman</v>
      </c>
      <c r="G1480" t="str">
        <v>Consumer</v>
      </c>
      <c r="H1480" t="str">
        <v>New York City</v>
      </c>
      <c r="I1480" t="str">
        <v>New York</v>
      </c>
      <c r="J1480" t="str">
        <v>East</v>
      </c>
      <c r="K1480" t="str">
        <f>INDEX(products!$A$1:$G$2122,MATCH(orders!$D1480,products!$A$1:$A$2122,0),MATCH(orders!K$1,products!$A$1:$G$1,0))</f>
        <v>Fur</v>
      </c>
      <c r="L1480" s="3">
        <f>INDEX(products!$A$1:$G$2122,MATCH(orders!$D1480,products!$A$1:$A$2122,0),MATCH(orders!L$1,products!$A$1:$G$1,0))</f>
        <v>62.18</v>
      </c>
      <c r="M1480">
        <f>INDEX(products!$A$1:$G$2122,MATCH(orders!$D1480,products!$A$1:$A$2122,0),MATCH(orders!M$1,products!$A$1:$G$1,0))</f>
        <v>0</v>
      </c>
      <c r="N1480" s="3">
        <f t="shared" si="46"/>
        <v>124.36</v>
      </c>
      <c r="O1480" t="str">
        <f t="shared" si="47"/>
        <v>Furnishings</v>
      </c>
    </row>
    <row r="1481" spans="1:15" x14ac:dyDescent="0.55000000000000004">
      <c r="A1481" t="s">
        <v>3618</v>
      </c>
      <c r="B1481" s="2">
        <v>44083</v>
      </c>
      <c r="C1481" t="s">
        <v>712</v>
      </c>
      <c r="D1481" t="s">
        <v>563</v>
      </c>
      <c r="E1481">
        <v>4</v>
      </c>
      <c r="F1481" t="str">
        <f>_xlfn.XLOOKUP(orders!C1481,customers!A1481:A3601,customers!B1481:B3601,,0)</f>
        <v>Seth Vernon</v>
      </c>
      <c r="G1481" t="str">
        <v>Consumer</v>
      </c>
      <c r="H1481" t="str">
        <v>Dover</v>
      </c>
      <c r="I1481" t="str">
        <v>Delaware</v>
      </c>
      <c r="J1481" t="str">
        <v>East</v>
      </c>
      <c r="K1481" t="str">
        <f>INDEX(products!$A$1:$G$2122,MATCH(orders!$D1481,products!$A$1:$A$2122,0),MATCH(orders!K$1,products!$A$1:$G$1,0))</f>
        <v>Cha</v>
      </c>
      <c r="L1481" s="3">
        <f>INDEX(products!$A$1:$G$2122,MATCH(orders!$D1481,products!$A$1:$A$2122,0),MATCH(orders!L$1,products!$A$1:$G$1,0))</f>
        <v>70.98</v>
      </c>
      <c r="M1481">
        <f>INDEX(products!$A$1:$G$2122,MATCH(orders!$D1481,products!$A$1:$A$2122,0),MATCH(orders!M$1,products!$A$1:$G$1,0))</f>
        <v>0</v>
      </c>
      <c r="N1481" s="3">
        <f t="shared" si="46"/>
        <v>283.92</v>
      </c>
      <c r="O1481" t="str">
        <f t="shared" si="47"/>
        <v>Chairs</v>
      </c>
    </row>
    <row r="1482" spans="1:15" x14ac:dyDescent="0.55000000000000004">
      <c r="A1482" t="s">
        <v>3619</v>
      </c>
      <c r="B1482" s="2">
        <v>44265</v>
      </c>
      <c r="C1482" t="s">
        <v>367</v>
      </c>
      <c r="D1482" t="s">
        <v>266</v>
      </c>
      <c r="E1482">
        <v>1</v>
      </c>
      <c r="F1482" t="str">
        <f>_xlfn.XLOOKUP(orders!C1482,customers!A1482:A3602,customers!B1482:B3602,,0)</f>
        <v>Nathan Mautz</v>
      </c>
      <c r="G1482" t="str">
        <v>Home Office</v>
      </c>
      <c r="H1482" t="str">
        <v>New York City</v>
      </c>
      <c r="I1482" t="str">
        <v>New York</v>
      </c>
      <c r="J1482" t="str">
        <v>East</v>
      </c>
      <c r="K1482" t="str">
        <f>INDEX(products!$A$1:$G$2122,MATCH(orders!$D1482,products!$A$1:$A$2122,0),MATCH(orders!K$1,products!$A$1:$G$1,0))</f>
        <v>Tab</v>
      </c>
      <c r="L1482" s="3">
        <f>INDEX(products!$A$1:$G$2122,MATCH(orders!$D1482,products!$A$1:$A$2122,0),MATCH(orders!L$1,products!$A$1:$G$1,0))</f>
        <v>124.49000000000001</v>
      </c>
      <c r="M1482">
        <f>INDEX(products!$A$1:$G$2122,MATCH(orders!$D1482,products!$A$1:$A$2122,0),MATCH(orders!M$1,products!$A$1:$G$1,0))</f>
        <v>0</v>
      </c>
      <c r="N1482" s="3">
        <f t="shared" si="46"/>
        <v>124.49000000000001</v>
      </c>
      <c r="O1482" t="str">
        <f t="shared" si="47"/>
        <v>Tables</v>
      </c>
    </row>
    <row r="1483" spans="1:15" x14ac:dyDescent="0.55000000000000004">
      <c r="A1483" t="s">
        <v>3620</v>
      </c>
      <c r="B1483" s="2">
        <v>43562</v>
      </c>
      <c r="C1483" t="s">
        <v>1703</v>
      </c>
      <c r="D1483" t="s">
        <v>1590</v>
      </c>
      <c r="E1483">
        <v>5</v>
      </c>
      <c r="F1483" t="str">
        <f>_xlfn.XLOOKUP(orders!C1483,customers!A1483:A3603,customers!B1483:B3603,,0)</f>
        <v>William Brown</v>
      </c>
      <c r="G1483" t="str">
        <v>Consumer</v>
      </c>
      <c r="H1483" t="str">
        <v>Concord</v>
      </c>
      <c r="I1483" t="str">
        <v>California</v>
      </c>
      <c r="J1483" t="str">
        <v>West</v>
      </c>
      <c r="K1483" t="str">
        <f>INDEX(products!$A$1:$G$2122,MATCH(orders!$D1483,products!$A$1:$A$2122,0),MATCH(orders!K$1,products!$A$1:$G$1,0))</f>
        <v>Cha</v>
      </c>
      <c r="L1483" s="3">
        <f>INDEX(products!$A$1:$G$2122,MATCH(orders!$D1483,products!$A$1:$A$2122,0),MATCH(orders!L$1,products!$A$1:$G$1,0))</f>
        <v>90.98</v>
      </c>
      <c r="M1483">
        <f>INDEX(products!$A$1:$G$2122,MATCH(orders!$D1483,products!$A$1:$A$2122,0),MATCH(orders!M$1,products!$A$1:$G$1,0))</f>
        <v>0</v>
      </c>
      <c r="N1483" s="3">
        <f t="shared" si="46"/>
        <v>454.90000000000003</v>
      </c>
      <c r="O1483" t="str">
        <f t="shared" si="47"/>
        <v>Chairs</v>
      </c>
    </row>
    <row r="1484" spans="1:15" x14ac:dyDescent="0.55000000000000004">
      <c r="A1484" t="s">
        <v>3620</v>
      </c>
      <c r="B1484" s="2">
        <v>44024</v>
      </c>
      <c r="C1484" t="s">
        <v>1703</v>
      </c>
      <c r="D1484" t="s">
        <v>1107</v>
      </c>
      <c r="E1484">
        <v>7</v>
      </c>
      <c r="F1484" t="str">
        <f>_xlfn.XLOOKUP(orders!C1484,customers!A1484:A3604,customers!B1484:B3604,,0)</f>
        <v>William Brown</v>
      </c>
      <c r="G1484" t="str">
        <v>Consumer</v>
      </c>
      <c r="H1484" t="str">
        <v>Concord</v>
      </c>
      <c r="I1484" t="str">
        <v>California</v>
      </c>
      <c r="J1484" t="str">
        <v>West</v>
      </c>
      <c r="K1484" t="str">
        <f>INDEX(products!$A$1:$G$2122,MATCH(orders!$D1484,products!$A$1:$A$2122,0),MATCH(orders!K$1,products!$A$1:$G$1,0))</f>
        <v>Tab</v>
      </c>
      <c r="L1484" s="3">
        <f>INDEX(products!$A$1:$G$2122,MATCH(orders!$D1484,products!$A$1:$A$2122,0),MATCH(orders!L$1,products!$A$1:$G$1,0))</f>
        <v>159.31</v>
      </c>
      <c r="M1484">
        <f>INDEX(products!$A$1:$G$2122,MATCH(orders!$D1484,products!$A$1:$A$2122,0),MATCH(orders!M$1,products!$A$1:$G$1,0))</f>
        <v>0.2</v>
      </c>
      <c r="N1484" s="3">
        <f t="shared" si="46"/>
        <v>892.13600000000008</v>
      </c>
      <c r="O1484" t="str">
        <f t="shared" si="47"/>
        <v>Tables</v>
      </c>
    </row>
    <row r="1485" spans="1:15" x14ac:dyDescent="0.55000000000000004">
      <c r="A1485" t="s">
        <v>3621</v>
      </c>
      <c r="B1485" s="2">
        <v>44024</v>
      </c>
      <c r="C1485" t="s">
        <v>1582</v>
      </c>
      <c r="D1485" t="s">
        <v>171</v>
      </c>
      <c r="E1485">
        <v>3</v>
      </c>
      <c r="F1485" t="str">
        <f>_xlfn.XLOOKUP(orders!C1485,customers!A1485:A3605,customers!B1485:B3605,,0)</f>
        <v>Joe Elijah</v>
      </c>
      <c r="G1485" t="str">
        <v>Consumer</v>
      </c>
      <c r="H1485" t="str">
        <v>Broomfield</v>
      </c>
      <c r="I1485" t="str">
        <v>Colorado</v>
      </c>
      <c r="J1485" t="str">
        <v>West</v>
      </c>
      <c r="K1485" t="str">
        <f>INDEX(products!$A$1:$G$2122,MATCH(orders!$D1485,products!$A$1:$A$2122,0),MATCH(orders!K$1,products!$A$1:$G$1,0))</f>
        <v>Tab</v>
      </c>
      <c r="L1485" s="3">
        <f>INDEX(products!$A$1:$G$2122,MATCH(orders!$D1485,products!$A$1:$A$2122,0),MATCH(orders!L$1,products!$A$1:$G$1,0))</f>
        <v>262.51</v>
      </c>
      <c r="M1485">
        <f>INDEX(products!$A$1:$G$2122,MATCH(orders!$D1485,products!$A$1:$A$2122,0),MATCH(orders!M$1,products!$A$1:$G$1,0))</f>
        <v>0</v>
      </c>
      <c r="N1485" s="3">
        <f t="shared" si="46"/>
        <v>787.53</v>
      </c>
      <c r="O1485" t="str">
        <f t="shared" si="47"/>
        <v>Tables</v>
      </c>
    </row>
    <row r="1486" spans="1:15" x14ac:dyDescent="0.55000000000000004">
      <c r="A1486" t="s">
        <v>3622</v>
      </c>
      <c r="B1486" s="2">
        <v>44551</v>
      </c>
      <c r="C1486" t="s">
        <v>1502</v>
      </c>
      <c r="D1486" t="s">
        <v>395</v>
      </c>
      <c r="E1486">
        <v>6</v>
      </c>
      <c r="F1486" t="str">
        <f>_xlfn.XLOOKUP(orders!C1486,customers!A1486:A3606,customers!B1486:B3606,,0)</f>
        <v>Katharine Harms</v>
      </c>
      <c r="G1486" t="str">
        <v>Corporate</v>
      </c>
      <c r="H1486" t="str">
        <v>Bowling Green</v>
      </c>
      <c r="I1486" t="str">
        <v>Kentucky</v>
      </c>
      <c r="J1486" t="str">
        <v>South</v>
      </c>
      <c r="K1486" t="str">
        <f>INDEX(products!$A$1:$G$2122,MATCH(orders!$D1486,products!$A$1:$A$2122,0),MATCH(orders!K$1,products!$A$1:$G$1,0))</f>
        <v>Cha</v>
      </c>
      <c r="L1486" s="3">
        <f>INDEX(products!$A$1:$G$2122,MATCH(orders!$D1486,products!$A$1:$A$2122,0),MATCH(orders!L$1,products!$A$1:$G$1,0))</f>
        <v>180.98000000000002</v>
      </c>
      <c r="M1486">
        <f>INDEX(products!$A$1:$G$2122,MATCH(orders!$D1486,products!$A$1:$A$2122,0),MATCH(orders!M$1,products!$A$1:$G$1,0))</f>
        <v>0.1</v>
      </c>
      <c r="N1486" s="3">
        <f t="shared" si="46"/>
        <v>977.29200000000014</v>
      </c>
      <c r="O1486" t="str">
        <f t="shared" si="47"/>
        <v>Chairs</v>
      </c>
    </row>
    <row r="1487" spans="1:15" x14ac:dyDescent="0.55000000000000004">
      <c r="A1487" t="s">
        <v>3622</v>
      </c>
      <c r="B1487" s="2">
        <v>44108</v>
      </c>
      <c r="C1487" t="s">
        <v>1502</v>
      </c>
      <c r="D1487" t="s">
        <v>1935</v>
      </c>
      <c r="E1487">
        <v>3</v>
      </c>
      <c r="F1487" t="str">
        <f>_xlfn.XLOOKUP(orders!C1487,customers!A1487:A3607,customers!B1487:B3607,,0)</f>
        <v>Katharine Harms</v>
      </c>
      <c r="G1487" t="str">
        <v>Corporate</v>
      </c>
      <c r="H1487" t="str">
        <v>Bowling Green</v>
      </c>
      <c r="I1487" t="str">
        <v>Kentucky</v>
      </c>
      <c r="J1487" t="str">
        <v>South</v>
      </c>
      <c r="K1487" t="str">
        <f>INDEX(products!$A$1:$G$2122,MATCH(orders!$D1487,products!$A$1:$A$2122,0),MATCH(orders!K$1,products!$A$1:$G$1,0))</f>
        <v>Fur</v>
      </c>
      <c r="L1487" s="3">
        <f>INDEX(products!$A$1:$G$2122,MATCH(orders!$D1487,products!$A$1:$A$2122,0),MATCH(orders!L$1,products!$A$1:$G$1,0))</f>
        <v>16.16</v>
      </c>
      <c r="M1487">
        <f>INDEX(products!$A$1:$G$2122,MATCH(orders!$D1487,products!$A$1:$A$2122,0),MATCH(orders!M$1,products!$A$1:$G$1,0))</f>
        <v>0.6</v>
      </c>
      <c r="N1487" s="3">
        <f t="shared" si="46"/>
        <v>19.392000000000003</v>
      </c>
      <c r="O1487" t="str">
        <f t="shared" si="47"/>
        <v>Furnishings</v>
      </c>
    </row>
    <row r="1488" spans="1:15" x14ac:dyDescent="0.55000000000000004">
      <c r="A1488" t="s">
        <v>3623</v>
      </c>
      <c r="B1488" s="2">
        <v>44051</v>
      </c>
      <c r="C1488" t="s">
        <v>911</v>
      </c>
      <c r="D1488" t="s">
        <v>2792</v>
      </c>
      <c r="E1488">
        <v>6</v>
      </c>
      <c r="F1488" t="str">
        <f>_xlfn.XLOOKUP(orders!C1488,customers!A1488:A3608,customers!B1488:B3608,,0)</f>
        <v>Lindsay Williams</v>
      </c>
      <c r="G1488" t="str">
        <v>Corporate</v>
      </c>
      <c r="H1488" t="str">
        <v>San Francisco</v>
      </c>
      <c r="I1488" t="str">
        <v>California</v>
      </c>
      <c r="J1488" t="str">
        <v>West</v>
      </c>
      <c r="K1488" t="str">
        <f>INDEX(products!$A$1:$G$2122,MATCH(orders!$D1488,products!$A$1:$A$2122,0),MATCH(orders!K$1,products!$A$1:$G$1,0))</f>
        <v>Tab</v>
      </c>
      <c r="L1488" s="3">
        <f>INDEX(products!$A$1:$G$2122,MATCH(orders!$D1488,products!$A$1:$A$2122,0),MATCH(orders!L$1,products!$A$1:$G$1,0))</f>
        <v>280.98</v>
      </c>
      <c r="M1488">
        <f>INDEX(products!$A$1:$G$2122,MATCH(orders!$D1488,products!$A$1:$A$2122,0),MATCH(orders!M$1,products!$A$1:$G$1,0))</f>
        <v>0</v>
      </c>
      <c r="N1488" s="3">
        <f t="shared" si="46"/>
        <v>1685.88</v>
      </c>
      <c r="O1488" t="str">
        <f t="shared" si="47"/>
        <v>Tables</v>
      </c>
    </row>
    <row r="1489" spans="1:15" x14ac:dyDescent="0.55000000000000004">
      <c r="A1489" t="s">
        <v>3624</v>
      </c>
      <c r="B1489" s="2">
        <v>44115</v>
      </c>
      <c r="C1489" t="s">
        <v>33</v>
      </c>
      <c r="D1489" t="s">
        <v>2393</v>
      </c>
      <c r="E1489">
        <v>2</v>
      </c>
      <c r="F1489" t="str">
        <f>_xlfn.XLOOKUP(orders!C1489,customers!A1489:A3609,customers!B1489:B3609,,0)</f>
        <v>Sean O'Donnell</v>
      </c>
      <c r="G1489" t="str">
        <v>Consumer</v>
      </c>
      <c r="H1489" t="str">
        <v>Fort Lauderdale</v>
      </c>
      <c r="I1489" t="str">
        <v>Florida</v>
      </c>
      <c r="J1489" t="str">
        <v>South</v>
      </c>
      <c r="K1489" t="str">
        <f>INDEX(products!$A$1:$G$2122,MATCH(orders!$D1489,products!$A$1:$A$2122,0),MATCH(orders!K$1,products!$A$1:$G$1,0))</f>
        <v>BkCs</v>
      </c>
      <c r="L1489" s="3">
        <f>INDEX(products!$A$1:$G$2122,MATCH(orders!$D1489,products!$A$1:$A$2122,0),MATCH(orders!L$1,products!$A$1:$G$1,0))</f>
        <v>70.98</v>
      </c>
      <c r="M1489">
        <f>INDEX(products!$A$1:$G$2122,MATCH(orders!$D1489,products!$A$1:$A$2122,0),MATCH(orders!M$1,products!$A$1:$G$1,0))</f>
        <v>0</v>
      </c>
      <c r="N1489" s="3">
        <f t="shared" si="46"/>
        <v>141.96</v>
      </c>
      <c r="O1489" t="str">
        <f t="shared" si="47"/>
        <v>Book Cases</v>
      </c>
    </row>
    <row r="1490" spans="1:15" x14ac:dyDescent="0.55000000000000004">
      <c r="A1490" t="s">
        <v>3625</v>
      </c>
      <c r="B1490" s="2">
        <v>44510</v>
      </c>
      <c r="C1490" t="s">
        <v>2931</v>
      </c>
      <c r="D1490" t="s">
        <v>2398</v>
      </c>
      <c r="E1490">
        <v>3</v>
      </c>
      <c r="F1490" t="str">
        <f>_xlfn.XLOOKUP(orders!C1490,customers!A1490:A3610,customers!B1490:B3610,,0)</f>
        <v>Monica Federle</v>
      </c>
      <c r="G1490" t="str">
        <v>Corporate</v>
      </c>
      <c r="H1490" t="str">
        <v>Los Angeles</v>
      </c>
      <c r="I1490" t="str">
        <v>California</v>
      </c>
      <c r="J1490" t="str">
        <v>West</v>
      </c>
      <c r="K1490" t="str">
        <f>INDEX(products!$A$1:$G$2122,MATCH(orders!$D1490,products!$A$1:$A$2122,0),MATCH(orders!K$1,products!$A$1:$G$1,0))</f>
        <v>Fur</v>
      </c>
      <c r="L1490" s="3">
        <f>INDEX(products!$A$1:$G$2122,MATCH(orders!$D1490,products!$A$1:$A$2122,0),MATCH(orders!L$1,products!$A$1:$G$1,0))</f>
        <v>3.34</v>
      </c>
      <c r="M1490">
        <f>INDEX(products!$A$1:$G$2122,MATCH(orders!$D1490,products!$A$1:$A$2122,0),MATCH(orders!M$1,products!$A$1:$G$1,0))</f>
        <v>0.2</v>
      </c>
      <c r="N1490" s="3">
        <f t="shared" si="46"/>
        <v>8.016</v>
      </c>
      <c r="O1490" t="str">
        <f t="shared" si="47"/>
        <v>Furnishings</v>
      </c>
    </row>
    <row r="1491" spans="1:15" x14ac:dyDescent="0.55000000000000004">
      <c r="A1491" t="s">
        <v>3626</v>
      </c>
      <c r="B1491" s="2">
        <v>44367</v>
      </c>
      <c r="C1491" t="s">
        <v>2140</v>
      </c>
      <c r="D1491" t="s">
        <v>2210</v>
      </c>
      <c r="E1491">
        <v>4</v>
      </c>
      <c r="F1491" t="str">
        <f>_xlfn.XLOOKUP(orders!C1491,customers!A1491:A3611,customers!B1491:B3611,,0)</f>
        <v>Justin MacKendrick</v>
      </c>
      <c r="G1491" t="str">
        <v>Consumer</v>
      </c>
      <c r="H1491" t="str">
        <v>Watertown</v>
      </c>
      <c r="I1491" t="str">
        <v>New York</v>
      </c>
      <c r="J1491" t="str">
        <v>East</v>
      </c>
      <c r="K1491" t="str">
        <f>INDEX(products!$A$1:$G$2122,MATCH(orders!$D1491,products!$A$1:$A$2122,0),MATCH(orders!K$1,products!$A$1:$G$1,0))</f>
        <v>Fur</v>
      </c>
      <c r="L1491" s="3">
        <f>INDEX(products!$A$1:$G$2122,MATCH(orders!$D1491,products!$A$1:$A$2122,0),MATCH(orders!L$1,products!$A$1:$G$1,0))</f>
        <v>4.9800000000000004</v>
      </c>
      <c r="M1491">
        <f>INDEX(products!$A$1:$G$2122,MATCH(orders!$D1491,products!$A$1:$A$2122,0),MATCH(orders!M$1,products!$A$1:$G$1,0))</f>
        <v>0.2</v>
      </c>
      <c r="N1491" s="3">
        <f t="shared" si="46"/>
        <v>15.936000000000002</v>
      </c>
      <c r="O1491" t="str">
        <f t="shared" si="47"/>
        <v>Furnishings</v>
      </c>
    </row>
    <row r="1492" spans="1:15" x14ac:dyDescent="0.55000000000000004">
      <c r="A1492" t="s">
        <v>3627</v>
      </c>
      <c r="B1492" s="2">
        <v>44473</v>
      </c>
      <c r="C1492" t="s">
        <v>3448</v>
      </c>
      <c r="D1492" t="s">
        <v>1232</v>
      </c>
      <c r="E1492">
        <v>3</v>
      </c>
      <c r="F1492" t="str">
        <f>_xlfn.XLOOKUP(orders!C1492,customers!A1492:A3612,customers!B1492:B3612,,0)</f>
        <v>Tonja Turnell</v>
      </c>
      <c r="G1492" t="str">
        <v>Home Office</v>
      </c>
      <c r="H1492" t="str">
        <v>Houston</v>
      </c>
      <c r="I1492" t="str">
        <v>Texas</v>
      </c>
      <c r="J1492" t="str">
        <v>Central</v>
      </c>
      <c r="K1492" t="str">
        <f>INDEX(products!$A$1:$G$2122,MATCH(orders!$D1492,products!$A$1:$A$2122,0),MATCH(orders!K$1,products!$A$1:$G$1,0))</f>
        <v>Tab</v>
      </c>
      <c r="L1492" s="3">
        <f>INDEX(products!$A$1:$G$2122,MATCH(orders!$D1492,products!$A$1:$A$2122,0),MATCH(orders!L$1,products!$A$1:$G$1,0))</f>
        <v>85.980000000000018</v>
      </c>
      <c r="M1492">
        <f>INDEX(products!$A$1:$G$2122,MATCH(orders!$D1492,products!$A$1:$A$2122,0),MATCH(orders!M$1,products!$A$1:$G$1,0))</f>
        <v>0.4</v>
      </c>
      <c r="N1492" s="3">
        <f t="shared" si="46"/>
        <v>154.76400000000004</v>
      </c>
      <c r="O1492" t="str">
        <f t="shared" si="47"/>
        <v>Tables</v>
      </c>
    </row>
    <row r="1493" spans="1:15" x14ac:dyDescent="0.55000000000000004">
      <c r="A1493" t="s">
        <v>3627</v>
      </c>
      <c r="B1493" s="2">
        <v>43640</v>
      </c>
      <c r="C1493" t="s">
        <v>3448</v>
      </c>
      <c r="D1493" t="s">
        <v>1263</v>
      </c>
      <c r="E1493">
        <v>2</v>
      </c>
      <c r="F1493" t="str">
        <f>_xlfn.XLOOKUP(orders!C1493,customers!A1493:A3613,customers!B1493:B3613,,0)</f>
        <v>Tonja Turnell</v>
      </c>
      <c r="G1493" t="str">
        <v>Home Office</v>
      </c>
      <c r="H1493" t="str">
        <v>Houston</v>
      </c>
      <c r="I1493" t="str">
        <v>Texas</v>
      </c>
      <c r="J1493" t="str">
        <v>Central</v>
      </c>
      <c r="K1493" t="str">
        <f>INDEX(products!$A$1:$G$2122,MATCH(orders!$D1493,products!$A$1:$A$2122,0),MATCH(orders!K$1,products!$A$1:$G$1,0))</f>
        <v>Fur</v>
      </c>
      <c r="L1493" s="3">
        <f>INDEX(products!$A$1:$G$2122,MATCH(orders!$D1493,products!$A$1:$A$2122,0),MATCH(orders!L$1,products!$A$1:$G$1,0))</f>
        <v>13.73</v>
      </c>
      <c r="M1493">
        <f>INDEX(products!$A$1:$G$2122,MATCH(orders!$D1493,products!$A$1:$A$2122,0),MATCH(orders!M$1,products!$A$1:$G$1,0))</f>
        <v>0</v>
      </c>
      <c r="N1493" s="3">
        <f t="shared" si="46"/>
        <v>27.46</v>
      </c>
      <c r="O1493" t="str">
        <f t="shared" si="47"/>
        <v>Furnishings</v>
      </c>
    </row>
    <row r="1494" spans="1:15" x14ac:dyDescent="0.55000000000000004">
      <c r="A1494" t="s">
        <v>3627</v>
      </c>
      <c r="B1494" s="2">
        <v>43764</v>
      </c>
      <c r="C1494" t="s">
        <v>3448</v>
      </c>
      <c r="D1494" t="s">
        <v>223</v>
      </c>
      <c r="E1494">
        <v>3</v>
      </c>
      <c r="F1494" t="str">
        <f>_xlfn.XLOOKUP(orders!C1494,customers!A1494:A3614,customers!B1494:B3614,,0)</f>
        <v>Tonja Turnell</v>
      </c>
      <c r="G1494" t="str">
        <v>Home Office</v>
      </c>
      <c r="H1494" t="str">
        <v>Houston</v>
      </c>
      <c r="I1494" t="str">
        <v>Texas</v>
      </c>
      <c r="J1494" t="str">
        <v>Central</v>
      </c>
      <c r="K1494" t="str">
        <f>INDEX(products!$A$1:$G$2122,MATCH(orders!$D1494,products!$A$1:$A$2122,0),MATCH(orders!K$1,products!$A$1:$G$1,0))</f>
        <v>Cha</v>
      </c>
      <c r="L1494" s="3">
        <f>INDEX(products!$A$1:$G$2122,MATCH(orders!$D1494,products!$A$1:$A$2122,0),MATCH(orders!L$1,products!$A$1:$G$1,0))</f>
        <v>276.20000000000005</v>
      </c>
      <c r="M1494">
        <f>INDEX(products!$A$1:$G$2122,MATCH(orders!$D1494,products!$A$1:$A$2122,0),MATCH(orders!M$1,products!$A$1:$G$1,0))</f>
        <v>0.3</v>
      </c>
      <c r="N1494" s="3">
        <f t="shared" si="46"/>
        <v>580.0200000000001</v>
      </c>
      <c r="O1494" t="str">
        <f t="shared" si="47"/>
        <v>Chairs</v>
      </c>
    </row>
    <row r="1495" spans="1:15" x14ac:dyDescent="0.55000000000000004">
      <c r="A1495" t="s">
        <v>3628</v>
      </c>
      <c r="B1495" s="2">
        <v>44374</v>
      </c>
      <c r="C1495" t="s">
        <v>3221</v>
      </c>
      <c r="D1495" t="s">
        <v>515</v>
      </c>
      <c r="E1495">
        <v>3</v>
      </c>
      <c r="F1495" t="str">
        <f>_xlfn.XLOOKUP(orders!C1495,customers!A1495:A3615,customers!B1495:B3615,,0)</f>
        <v>Sung Shariari</v>
      </c>
      <c r="G1495" t="str">
        <v>Consumer</v>
      </c>
      <c r="H1495" t="str">
        <v>Marion</v>
      </c>
      <c r="I1495" t="str">
        <v>Ohio</v>
      </c>
      <c r="J1495" t="str">
        <v>East</v>
      </c>
      <c r="K1495" t="str">
        <f>INDEX(products!$A$1:$G$2122,MATCH(orders!$D1495,products!$A$1:$A$2122,0),MATCH(orders!K$1,products!$A$1:$G$1,0))</f>
        <v>BkCs</v>
      </c>
      <c r="L1495" s="3">
        <f>INDEX(products!$A$1:$G$2122,MATCH(orders!$D1495,products!$A$1:$A$2122,0),MATCH(orders!L$1,products!$A$1:$G$1,0))</f>
        <v>120.97999999999999</v>
      </c>
      <c r="M1495">
        <f>INDEX(products!$A$1:$G$2122,MATCH(orders!$D1495,products!$A$1:$A$2122,0),MATCH(orders!M$1,products!$A$1:$G$1,0))</f>
        <v>0.15</v>
      </c>
      <c r="N1495" s="3">
        <f t="shared" si="46"/>
        <v>308.49899999999997</v>
      </c>
      <c r="O1495" t="str">
        <f t="shared" si="47"/>
        <v>Book Cases</v>
      </c>
    </row>
    <row r="1496" spans="1:15" x14ac:dyDescent="0.55000000000000004">
      <c r="A1496" t="s">
        <v>3629</v>
      </c>
      <c r="B1496" s="2">
        <v>43714</v>
      </c>
      <c r="C1496" t="s">
        <v>3209</v>
      </c>
      <c r="D1496" t="s">
        <v>1682</v>
      </c>
      <c r="E1496">
        <v>5</v>
      </c>
      <c r="F1496" t="str">
        <f>_xlfn.XLOOKUP(orders!C1496,customers!A1496:A3616,customers!B1496:B3616,,0)</f>
        <v>Trudy Glocke</v>
      </c>
      <c r="G1496" t="str">
        <v>Consumer</v>
      </c>
      <c r="H1496" t="str">
        <v>Pocatello</v>
      </c>
      <c r="I1496" t="str">
        <v>Idaho</v>
      </c>
      <c r="J1496" t="str">
        <v>West</v>
      </c>
      <c r="K1496" t="str">
        <f>INDEX(products!$A$1:$G$2122,MATCH(orders!$D1496,products!$A$1:$A$2122,0),MATCH(orders!K$1,products!$A$1:$G$1,0))</f>
        <v>Fur</v>
      </c>
      <c r="L1496" s="3">
        <f>INDEX(products!$A$1:$G$2122,MATCH(orders!$D1496,products!$A$1:$A$2122,0),MATCH(orders!L$1,products!$A$1:$G$1,0))</f>
        <v>27.060000000000002</v>
      </c>
      <c r="M1496">
        <f>INDEX(products!$A$1:$G$2122,MATCH(orders!$D1496,products!$A$1:$A$2122,0),MATCH(orders!M$1,products!$A$1:$G$1,0))</f>
        <v>0.2</v>
      </c>
      <c r="N1496" s="3">
        <f t="shared" si="46"/>
        <v>108.24000000000001</v>
      </c>
      <c r="O1496" t="str">
        <f t="shared" si="47"/>
        <v>Furnishings</v>
      </c>
    </row>
    <row r="1497" spans="1:15" x14ac:dyDescent="0.55000000000000004">
      <c r="A1497" t="s">
        <v>3631</v>
      </c>
      <c r="B1497" s="2">
        <v>44316</v>
      </c>
      <c r="C1497" t="s">
        <v>859</v>
      </c>
      <c r="D1497" t="s">
        <v>1956</v>
      </c>
      <c r="E1497">
        <v>5</v>
      </c>
      <c r="F1497" t="str">
        <f>_xlfn.XLOOKUP(orders!C1497,customers!A1497:A3617,customers!B1497:B3617,,0)</f>
        <v>Harold Pawlan</v>
      </c>
      <c r="G1497" t="str">
        <v>Home Office</v>
      </c>
      <c r="H1497" t="str">
        <v>New York City</v>
      </c>
      <c r="I1497" t="str">
        <v>New York</v>
      </c>
      <c r="J1497" t="str">
        <v>East</v>
      </c>
      <c r="K1497" t="str">
        <f>INDEX(products!$A$1:$G$2122,MATCH(orders!$D1497,products!$A$1:$A$2122,0),MATCH(orders!K$1,products!$A$1:$G$1,0))</f>
        <v>Fur</v>
      </c>
      <c r="L1497" s="3">
        <f>INDEX(products!$A$1:$G$2122,MATCH(orders!$D1497,products!$A$1:$A$2122,0),MATCH(orders!L$1,products!$A$1:$G$1,0))</f>
        <v>22.23</v>
      </c>
      <c r="M1497">
        <f>INDEX(products!$A$1:$G$2122,MATCH(orders!$D1497,products!$A$1:$A$2122,0),MATCH(orders!M$1,products!$A$1:$G$1,0))</f>
        <v>0</v>
      </c>
      <c r="N1497" s="3">
        <f t="shared" si="46"/>
        <v>111.15</v>
      </c>
      <c r="O1497" t="str">
        <f t="shared" si="47"/>
        <v>Furnishings</v>
      </c>
    </row>
    <row r="1498" spans="1:15" x14ac:dyDescent="0.55000000000000004">
      <c r="A1498" t="s">
        <v>3632</v>
      </c>
      <c r="B1498" s="2">
        <v>43837</v>
      </c>
      <c r="C1498" t="s">
        <v>3123</v>
      </c>
      <c r="D1498" t="s">
        <v>1035</v>
      </c>
      <c r="E1498">
        <v>3</v>
      </c>
      <c r="F1498" t="str">
        <f>_xlfn.XLOOKUP(orders!C1498,customers!A1498:A3618,customers!B1498:B3618,,0)</f>
        <v>Marc Harrigan</v>
      </c>
      <c r="G1498" t="str">
        <v>Home Office</v>
      </c>
      <c r="H1498" t="str">
        <v>Los Angeles</v>
      </c>
      <c r="I1498" t="str">
        <v>California</v>
      </c>
      <c r="J1498" t="str">
        <v>West</v>
      </c>
      <c r="K1498" t="str">
        <f>INDEX(products!$A$1:$G$2122,MATCH(orders!$D1498,products!$A$1:$A$2122,0),MATCH(orders!K$1,products!$A$1:$G$1,0))</f>
        <v>Tab</v>
      </c>
      <c r="L1498" s="3">
        <f>INDEX(products!$A$1:$G$2122,MATCH(orders!$D1498,products!$A$1:$A$2122,0),MATCH(orders!L$1,products!$A$1:$G$1,0))</f>
        <v>85.98</v>
      </c>
      <c r="M1498">
        <f>INDEX(products!$A$1:$G$2122,MATCH(orders!$D1498,products!$A$1:$A$2122,0),MATCH(orders!M$1,products!$A$1:$G$1,0))</f>
        <v>0</v>
      </c>
      <c r="N1498" s="3">
        <f t="shared" si="46"/>
        <v>257.94</v>
      </c>
      <c r="O1498" t="str">
        <f t="shared" si="47"/>
        <v>Tables</v>
      </c>
    </row>
    <row r="1499" spans="1:15" x14ac:dyDescent="0.55000000000000004">
      <c r="A1499" t="s">
        <v>3633</v>
      </c>
      <c r="B1499" s="2">
        <v>44207</v>
      </c>
      <c r="C1499" t="s">
        <v>3058</v>
      </c>
      <c r="D1499" t="s">
        <v>563</v>
      </c>
      <c r="E1499">
        <v>2</v>
      </c>
      <c r="F1499" t="str">
        <f>_xlfn.XLOOKUP(orders!C1499,customers!A1499:A3619,customers!B1499:B3619,,0)</f>
        <v>Sharelle Roach</v>
      </c>
      <c r="G1499" t="str">
        <v>Home Office</v>
      </c>
      <c r="H1499" t="str">
        <v>Detroit</v>
      </c>
      <c r="I1499" t="str">
        <v>Michigan</v>
      </c>
      <c r="J1499" t="str">
        <v>Central</v>
      </c>
      <c r="K1499" t="str">
        <f>INDEX(products!$A$1:$G$2122,MATCH(orders!$D1499,products!$A$1:$A$2122,0),MATCH(orders!K$1,products!$A$1:$G$1,0))</f>
        <v>Cha</v>
      </c>
      <c r="L1499" s="3">
        <f>INDEX(products!$A$1:$G$2122,MATCH(orders!$D1499,products!$A$1:$A$2122,0),MATCH(orders!L$1,products!$A$1:$G$1,0))</f>
        <v>70.98</v>
      </c>
      <c r="M1499">
        <f>INDEX(products!$A$1:$G$2122,MATCH(orders!$D1499,products!$A$1:$A$2122,0),MATCH(orders!M$1,products!$A$1:$G$1,0))</f>
        <v>0</v>
      </c>
      <c r="N1499" s="3">
        <f t="shared" si="46"/>
        <v>141.96</v>
      </c>
      <c r="O1499" t="str">
        <f t="shared" si="47"/>
        <v>Chairs</v>
      </c>
    </row>
    <row r="1500" spans="1:15" x14ac:dyDescent="0.55000000000000004">
      <c r="A1500" t="s">
        <v>3635</v>
      </c>
      <c r="B1500" s="2">
        <v>44515</v>
      </c>
      <c r="C1500" t="s">
        <v>3636</v>
      </c>
      <c r="D1500" t="s">
        <v>1207</v>
      </c>
      <c r="E1500">
        <v>2</v>
      </c>
      <c r="F1500" t="str">
        <f>_xlfn.XLOOKUP(orders!C1500,customers!A1500:A3620,customers!B1500:B3620,,0)</f>
        <v>Alex Grayson</v>
      </c>
      <c r="G1500" t="str">
        <v>Consumer</v>
      </c>
      <c r="H1500" t="str">
        <v>Mesa</v>
      </c>
      <c r="I1500" t="str">
        <v>Arizona</v>
      </c>
      <c r="J1500" t="str">
        <v>West</v>
      </c>
      <c r="K1500" t="str">
        <f>INDEX(products!$A$1:$G$2122,MATCH(orders!$D1500,products!$A$1:$A$2122,0),MATCH(orders!K$1,products!$A$1:$G$1,0))</f>
        <v>Tab</v>
      </c>
      <c r="L1500" s="3">
        <f>INDEX(products!$A$1:$G$2122,MATCH(orders!$D1500,products!$A$1:$A$2122,0),MATCH(orders!L$1,products!$A$1:$G$1,0))</f>
        <v>182.55</v>
      </c>
      <c r="M1500">
        <f>INDEX(products!$A$1:$G$2122,MATCH(orders!$D1500,products!$A$1:$A$2122,0),MATCH(orders!M$1,products!$A$1:$G$1,0))</f>
        <v>0</v>
      </c>
      <c r="N1500" s="3">
        <f t="shared" si="46"/>
        <v>365.1</v>
      </c>
      <c r="O1500" t="str">
        <f t="shared" si="47"/>
        <v>Tables</v>
      </c>
    </row>
    <row r="1501" spans="1:15" x14ac:dyDescent="0.55000000000000004">
      <c r="A1501" t="s">
        <v>3638</v>
      </c>
      <c r="B1501" s="2">
        <v>43619</v>
      </c>
      <c r="C1501" t="s">
        <v>2683</v>
      </c>
      <c r="D1501" t="s">
        <v>3261</v>
      </c>
      <c r="E1501">
        <v>6</v>
      </c>
      <c r="F1501" t="str">
        <f>_xlfn.XLOOKUP(orders!C1501,customers!A1501:A3621,customers!B1501:B3621,,0)</f>
        <v>Lena Hernandez</v>
      </c>
      <c r="G1501" t="str">
        <v>Consumer</v>
      </c>
      <c r="H1501" t="str">
        <v>Jonesboro</v>
      </c>
      <c r="I1501" t="str">
        <v>Arkansas</v>
      </c>
      <c r="J1501" t="str">
        <v>South</v>
      </c>
      <c r="K1501" t="str">
        <f>INDEX(products!$A$1:$G$2122,MATCH(orders!$D1501,products!$A$1:$A$2122,0),MATCH(orders!K$1,products!$A$1:$G$1,0))</f>
        <v>Fur</v>
      </c>
      <c r="L1501" s="3">
        <f>INDEX(products!$A$1:$G$2122,MATCH(orders!$D1501,products!$A$1:$A$2122,0),MATCH(orders!L$1,products!$A$1:$G$1,0))</f>
        <v>45.98</v>
      </c>
      <c r="M1501">
        <f>INDEX(products!$A$1:$G$2122,MATCH(orders!$D1501,products!$A$1:$A$2122,0),MATCH(orders!M$1,products!$A$1:$G$1,0))</f>
        <v>0</v>
      </c>
      <c r="N1501" s="3">
        <f t="shared" si="46"/>
        <v>275.88</v>
      </c>
      <c r="O1501" t="str">
        <f t="shared" si="47"/>
        <v>Furnishings</v>
      </c>
    </row>
    <row r="1502" spans="1:15" x14ac:dyDescent="0.55000000000000004">
      <c r="A1502" t="s">
        <v>3639</v>
      </c>
      <c r="B1502" s="2">
        <v>44182</v>
      </c>
      <c r="C1502" t="s">
        <v>686</v>
      </c>
      <c r="D1502" t="s">
        <v>1558</v>
      </c>
      <c r="E1502">
        <v>3</v>
      </c>
      <c r="F1502" t="str">
        <f>_xlfn.XLOOKUP(orders!C1502,customers!A1502:A3622,customers!B1502:B3622,,0)</f>
        <v>Naresj Patel</v>
      </c>
      <c r="G1502" t="str">
        <v>Consumer</v>
      </c>
      <c r="H1502" t="str">
        <v>Waynesboro</v>
      </c>
      <c r="I1502" t="str">
        <v>Virginia</v>
      </c>
      <c r="J1502" t="str">
        <v>South</v>
      </c>
      <c r="K1502" t="str">
        <f>INDEX(products!$A$1:$G$2122,MATCH(orders!$D1502,products!$A$1:$A$2122,0),MATCH(orders!K$1,products!$A$1:$G$1,0))</f>
        <v>Cha</v>
      </c>
      <c r="L1502" s="3">
        <f>INDEX(products!$A$1:$G$2122,MATCH(orders!$D1502,products!$A$1:$A$2122,0),MATCH(orders!L$1,products!$A$1:$G$1,0))</f>
        <v>299.05</v>
      </c>
      <c r="M1502">
        <f>INDEX(products!$A$1:$G$2122,MATCH(orders!$D1502,products!$A$1:$A$2122,0),MATCH(orders!M$1,products!$A$1:$G$1,0))</f>
        <v>0.2</v>
      </c>
      <c r="N1502" s="3">
        <f t="shared" si="46"/>
        <v>717.72000000000014</v>
      </c>
      <c r="O1502" t="str">
        <f t="shared" si="47"/>
        <v>Chairs</v>
      </c>
    </row>
    <row r="1503" spans="1:15" x14ac:dyDescent="0.55000000000000004">
      <c r="A1503" t="s">
        <v>3639</v>
      </c>
      <c r="B1503" s="2">
        <v>44234</v>
      </c>
      <c r="C1503" t="s">
        <v>686</v>
      </c>
      <c r="D1503" t="s">
        <v>1540</v>
      </c>
      <c r="E1503">
        <v>3</v>
      </c>
      <c r="F1503" t="str">
        <f>_xlfn.XLOOKUP(orders!C1503,customers!A1503:A3623,customers!B1503:B3623,,0)</f>
        <v>Naresj Patel</v>
      </c>
      <c r="G1503" t="str">
        <v>Consumer</v>
      </c>
      <c r="H1503" t="str">
        <v>Waynesboro</v>
      </c>
      <c r="I1503" t="str">
        <v>Virginia</v>
      </c>
      <c r="J1503" t="str">
        <v>South</v>
      </c>
      <c r="K1503" t="str">
        <f>INDEX(products!$A$1:$G$2122,MATCH(orders!$D1503,products!$A$1:$A$2122,0),MATCH(orders!K$1,products!$A$1:$G$1,0))</f>
        <v>Tab</v>
      </c>
      <c r="L1503" s="3">
        <f>INDEX(products!$A$1:$G$2122,MATCH(orders!$D1503,products!$A$1:$A$2122,0),MATCH(orders!L$1,products!$A$1:$G$1,0))</f>
        <v>70.98</v>
      </c>
      <c r="M1503">
        <f>INDEX(products!$A$1:$G$2122,MATCH(orders!$D1503,products!$A$1:$A$2122,0),MATCH(orders!M$1,products!$A$1:$G$1,0))</f>
        <v>0</v>
      </c>
      <c r="N1503" s="3">
        <f t="shared" si="46"/>
        <v>212.94</v>
      </c>
      <c r="O1503" t="str">
        <f t="shared" si="47"/>
        <v>Tables</v>
      </c>
    </row>
    <row r="1504" spans="1:15" x14ac:dyDescent="0.55000000000000004">
      <c r="A1504" t="s">
        <v>3640</v>
      </c>
      <c r="B1504" s="2">
        <v>44270</v>
      </c>
      <c r="C1504" t="s">
        <v>806</v>
      </c>
      <c r="D1504" t="s">
        <v>468</v>
      </c>
      <c r="E1504">
        <v>2</v>
      </c>
      <c r="F1504" t="str">
        <f>_xlfn.XLOOKUP(orders!C1504,customers!A1504:A3624,customers!B1504:B3624,,0)</f>
        <v>Gary McGarr</v>
      </c>
      <c r="G1504" t="str">
        <v>Consumer</v>
      </c>
      <c r="H1504" t="str">
        <v>San Francisco</v>
      </c>
      <c r="I1504" t="str">
        <v>California</v>
      </c>
      <c r="J1504" t="str">
        <v>West</v>
      </c>
      <c r="K1504" t="str">
        <f>INDEX(products!$A$1:$G$2122,MATCH(orders!$D1504,products!$A$1:$A$2122,0),MATCH(orders!K$1,products!$A$1:$G$1,0))</f>
        <v>Cha</v>
      </c>
      <c r="L1504" s="3">
        <f>INDEX(products!$A$1:$G$2122,MATCH(orders!$D1504,products!$A$1:$A$2122,0),MATCH(orders!L$1,products!$A$1:$G$1,0))</f>
        <v>80.98</v>
      </c>
      <c r="M1504">
        <f>INDEX(products!$A$1:$G$2122,MATCH(orders!$D1504,products!$A$1:$A$2122,0),MATCH(orders!M$1,products!$A$1:$G$1,0))</f>
        <v>0</v>
      </c>
      <c r="N1504" s="3">
        <f t="shared" si="46"/>
        <v>161.96</v>
      </c>
      <c r="O1504" t="str">
        <f t="shared" si="47"/>
        <v>Chairs</v>
      </c>
    </row>
    <row r="1505" spans="1:15" x14ac:dyDescent="0.55000000000000004">
      <c r="A1505" t="s">
        <v>3641</v>
      </c>
      <c r="B1505" s="2">
        <v>44777</v>
      </c>
      <c r="C1505" t="s">
        <v>2627</v>
      </c>
      <c r="D1505" t="s">
        <v>87</v>
      </c>
      <c r="E1505">
        <v>9</v>
      </c>
      <c r="F1505" t="str">
        <f>_xlfn.XLOOKUP(orders!C1505,customers!A1505:A3625,customers!B1505:B3625,,0)</f>
        <v>Janet Martin</v>
      </c>
      <c r="G1505" t="str">
        <v>Consumer</v>
      </c>
      <c r="H1505" t="str">
        <v>New York City</v>
      </c>
      <c r="I1505" t="str">
        <v>New York</v>
      </c>
      <c r="J1505" t="str">
        <v>East</v>
      </c>
      <c r="K1505" t="str">
        <f>INDEX(products!$A$1:$G$2122,MATCH(orders!$D1505,products!$A$1:$A$2122,0),MATCH(orders!K$1,products!$A$1:$G$1,0))</f>
        <v>Cha</v>
      </c>
      <c r="L1505" s="3">
        <f>INDEX(products!$A$1:$G$2122,MATCH(orders!$D1505,products!$A$1:$A$2122,0),MATCH(orders!L$1,products!$A$1:$G$1,0))</f>
        <v>100.98</v>
      </c>
      <c r="M1505">
        <f>INDEX(products!$A$1:$G$2122,MATCH(orders!$D1505,products!$A$1:$A$2122,0),MATCH(orders!M$1,products!$A$1:$G$1,0))</f>
        <v>0.3</v>
      </c>
      <c r="N1505" s="3">
        <f t="shared" si="46"/>
        <v>636.17399999999998</v>
      </c>
      <c r="O1505" t="str">
        <f t="shared" si="47"/>
        <v>Chairs</v>
      </c>
    </row>
    <row r="1506" spans="1:15" x14ac:dyDescent="0.55000000000000004">
      <c r="A1506" t="s">
        <v>3642</v>
      </c>
      <c r="B1506" s="2">
        <v>43484</v>
      </c>
      <c r="C1506" t="s">
        <v>2624</v>
      </c>
      <c r="D1506" t="s">
        <v>1981</v>
      </c>
      <c r="E1506">
        <v>4</v>
      </c>
      <c r="F1506" t="str">
        <f>_xlfn.XLOOKUP(orders!C1506,customers!A1506:A3626,customers!B1506:B3626,,0)</f>
        <v>Emily Ducich</v>
      </c>
      <c r="G1506" t="str">
        <v>Home Office</v>
      </c>
      <c r="H1506" t="str">
        <v>Los Angeles</v>
      </c>
      <c r="I1506" t="str">
        <v>California</v>
      </c>
      <c r="J1506" t="str">
        <v>West</v>
      </c>
      <c r="K1506" t="str">
        <f>INDEX(products!$A$1:$G$2122,MATCH(orders!$D1506,products!$A$1:$A$2122,0),MATCH(orders!K$1,products!$A$1:$G$1,0))</f>
        <v>Cha</v>
      </c>
      <c r="L1506" s="3">
        <f>INDEX(products!$A$1:$G$2122,MATCH(orders!$D1506,products!$A$1:$A$2122,0),MATCH(orders!L$1,products!$A$1:$G$1,0))</f>
        <v>26.64</v>
      </c>
      <c r="M1506">
        <f>INDEX(products!$A$1:$G$2122,MATCH(orders!$D1506,products!$A$1:$A$2122,0),MATCH(orders!M$1,products!$A$1:$G$1,0))</f>
        <v>0.2</v>
      </c>
      <c r="N1506" s="3">
        <f t="shared" si="46"/>
        <v>85.248000000000005</v>
      </c>
      <c r="O1506" t="str">
        <f t="shared" si="47"/>
        <v>Chairs</v>
      </c>
    </row>
    <row r="1507" spans="1:15" x14ac:dyDescent="0.55000000000000004">
      <c r="A1507" t="s">
        <v>3642</v>
      </c>
      <c r="B1507" s="2">
        <v>44643</v>
      </c>
      <c r="C1507" t="s">
        <v>2624</v>
      </c>
      <c r="D1507" t="s">
        <v>2254</v>
      </c>
      <c r="E1507">
        <v>2</v>
      </c>
      <c r="F1507" t="str">
        <f>_xlfn.XLOOKUP(orders!C1507,customers!A1507:A3627,customers!B1507:B3627,,0)</f>
        <v>Emily Ducich</v>
      </c>
      <c r="G1507" t="str">
        <v>Home Office</v>
      </c>
      <c r="H1507" t="str">
        <v>Los Angeles</v>
      </c>
      <c r="I1507" t="str">
        <v>California</v>
      </c>
      <c r="J1507" t="str">
        <v>West</v>
      </c>
      <c r="K1507" t="str">
        <f>INDEX(products!$A$1:$G$2122,MATCH(orders!$D1507,products!$A$1:$A$2122,0),MATCH(orders!K$1,products!$A$1:$G$1,0))</f>
        <v>Fur</v>
      </c>
      <c r="L1507" s="3">
        <f>INDEX(products!$A$1:$G$2122,MATCH(orders!$D1507,products!$A$1:$A$2122,0),MATCH(orders!L$1,products!$A$1:$G$1,0))</f>
        <v>20.98</v>
      </c>
      <c r="M1507">
        <f>INDEX(products!$A$1:$G$2122,MATCH(orders!$D1507,products!$A$1:$A$2122,0),MATCH(orders!M$1,products!$A$1:$G$1,0))</f>
        <v>0</v>
      </c>
      <c r="N1507" s="3">
        <f t="shared" si="46"/>
        <v>41.96</v>
      </c>
      <c r="O1507" t="str">
        <f t="shared" si="47"/>
        <v>Furnishings</v>
      </c>
    </row>
    <row r="1508" spans="1:15" x14ac:dyDescent="0.55000000000000004">
      <c r="A1508" t="s">
        <v>3643</v>
      </c>
      <c r="B1508" s="2">
        <v>44476</v>
      </c>
      <c r="C1508" t="s">
        <v>297</v>
      </c>
      <c r="D1508" t="s">
        <v>2792</v>
      </c>
      <c r="E1508">
        <v>3</v>
      </c>
      <c r="F1508" t="str">
        <f>_xlfn.XLOOKUP(orders!C1508,customers!A1508:A3628,customers!B1508:B3628,,0)</f>
        <v>Dianna Wilson</v>
      </c>
      <c r="G1508" t="str">
        <v>Home Office</v>
      </c>
      <c r="H1508" t="str">
        <v>Lakeville</v>
      </c>
      <c r="I1508" t="str">
        <v>Minnesota</v>
      </c>
      <c r="J1508" t="str">
        <v>Central</v>
      </c>
      <c r="K1508" t="str">
        <f>INDEX(products!$A$1:$G$2122,MATCH(orders!$D1508,products!$A$1:$A$2122,0),MATCH(orders!K$1,products!$A$1:$G$1,0))</f>
        <v>Tab</v>
      </c>
      <c r="L1508" s="3">
        <f>INDEX(products!$A$1:$G$2122,MATCH(orders!$D1508,products!$A$1:$A$2122,0),MATCH(orders!L$1,products!$A$1:$G$1,0))</f>
        <v>280.98</v>
      </c>
      <c r="M1508">
        <f>INDEX(products!$A$1:$G$2122,MATCH(orders!$D1508,products!$A$1:$A$2122,0),MATCH(orders!M$1,products!$A$1:$G$1,0))</f>
        <v>0</v>
      </c>
      <c r="N1508" s="3">
        <f t="shared" si="46"/>
        <v>842.94</v>
      </c>
      <c r="O1508" t="str">
        <f t="shared" si="47"/>
        <v>Tables</v>
      </c>
    </row>
    <row r="1509" spans="1:15" x14ac:dyDescent="0.55000000000000004">
      <c r="A1509" t="s">
        <v>3644</v>
      </c>
      <c r="B1509" s="2">
        <v>43544</v>
      </c>
      <c r="C1509" t="s">
        <v>3274</v>
      </c>
      <c r="D1509" t="s">
        <v>69</v>
      </c>
      <c r="E1509">
        <v>2</v>
      </c>
      <c r="F1509" t="str">
        <f>_xlfn.XLOOKUP(orders!C1509,customers!A1509:A3629,customers!B1509:B3629,,0)</f>
        <v>Philisse Overcash</v>
      </c>
      <c r="G1509" t="str">
        <v>Home Office</v>
      </c>
      <c r="H1509" t="str">
        <v>Roseville</v>
      </c>
      <c r="I1509" t="str">
        <v>Minnesota</v>
      </c>
      <c r="J1509" t="str">
        <v>Central</v>
      </c>
      <c r="K1509" t="str">
        <f>INDEX(products!$A$1:$G$2122,MATCH(orders!$D1509,products!$A$1:$A$2122,0),MATCH(orders!K$1,products!$A$1:$G$1,0))</f>
        <v>Fur</v>
      </c>
      <c r="L1509" s="3">
        <f>INDEX(products!$A$1:$G$2122,MATCH(orders!$D1509,products!$A$1:$A$2122,0),MATCH(orders!L$1,products!$A$1:$G$1,0))</f>
        <v>51.75</v>
      </c>
      <c r="M1509">
        <f>INDEX(products!$A$1:$G$2122,MATCH(orders!$D1509,products!$A$1:$A$2122,0),MATCH(orders!M$1,products!$A$1:$G$1,0))</f>
        <v>0.2</v>
      </c>
      <c r="N1509" s="3">
        <f t="shared" si="46"/>
        <v>82.800000000000011</v>
      </c>
      <c r="O1509" t="str">
        <f t="shared" si="47"/>
        <v>Furnishings</v>
      </c>
    </row>
    <row r="1510" spans="1:15" x14ac:dyDescent="0.55000000000000004">
      <c r="A1510" t="s">
        <v>3645</v>
      </c>
      <c r="B1510" s="2">
        <v>44545</v>
      </c>
      <c r="C1510" t="s">
        <v>2008</v>
      </c>
      <c r="D1510" t="s">
        <v>1232</v>
      </c>
      <c r="E1510">
        <v>7</v>
      </c>
      <c r="F1510" t="str">
        <f>_xlfn.XLOOKUP(orders!C1510,customers!A1510:A3630,customers!B1510:B3630,,0)</f>
        <v>Herbert Flentye</v>
      </c>
      <c r="G1510" t="str">
        <v>Consumer</v>
      </c>
      <c r="H1510" t="str">
        <v>Memphis</v>
      </c>
      <c r="I1510" t="str">
        <v>Tennessee</v>
      </c>
      <c r="J1510" t="str">
        <v>South</v>
      </c>
      <c r="K1510" t="str">
        <f>INDEX(products!$A$1:$G$2122,MATCH(orders!$D1510,products!$A$1:$A$2122,0),MATCH(orders!K$1,products!$A$1:$G$1,0))</f>
        <v>Tab</v>
      </c>
      <c r="L1510" s="3">
        <f>INDEX(products!$A$1:$G$2122,MATCH(orders!$D1510,products!$A$1:$A$2122,0),MATCH(orders!L$1,products!$A$1:$G$1,0))</f>
        <v>85.980000000000018</v>
      </c>
      <c r="M1510">
        <f>INDEX(products!$A$1:$G$2122,MATCH(orders!$D1510,products!$A$1:$A$2122,0),MATCH(orders!M$1,products!$A$1:$G$1,0))</f>
        <v>0.4</v>
      </c>
      <c r="N1510" s="3">
        <f t="shared" si="46"/>
        <v>361.11600000000004</v>
      </c>
      <c r="O1510" t="str">
        <f t="shared" si="47"/>
        <v>Tables</v>
      </c>
    </row>
    <row r="1511" spans="1:15" x14ac:dyDescent="0.55000000000000004">
      <c r="A1511" t="s">
        <v>3646</v>
      </c>
      <c r="B1511" s="2">
        <v>44720</v>
      </c>
      <c r="C1511" t="s">
        <v>3647</v>
      </c>
      <c r="D1511" t="s">
        <v>3649</v>
      </c>
      <c r="E1511">
        <v>5</v>
      </c>
      <c r="F1511" t="str">
        <f>_xlfn.XLOOKUP(orders!C1511,customers!A1511:A3631,customers!B1511:B3631,,0)</f>
        <v>Victoria Brennan</v>
      </c>
      <c r="G1511" t="str">
        <v>Corporate</v>
      </c>
      <c r="H1511" t="str">
        <v>Rochester</v>
      </c>
      <c r="I1511" t="str">
        <v>New York</v>
      </c>
      <c r="J1511" t="str">
        <v>East</v>
      </c>
      <c r="K1511" t="str">
        <f>INDEX(products!$A$1:$G$2122,MATCH(orders!$D1511,products!$A$1:$A$2122,0),MATCH(orders!K$1,products!$A$1:$G$1,0))</f>
        <v>Fur</v>
      </c>
      <c r="L1511" s="3">
        <f>INDEX(products!$A$1:$G$2122,MATCH(orders!$D1511,products!$A$1:$A$2122,0),MATCH(orders!L$1,products!$A$1:$G$1,0))</f>
        <v>151.35999999999999</v>
      </c>
      <c r="M1511">
        <f>INDEX(products!$A$1:$G$2122,MATCH(orders!$D1511,products!$A$1:$A$2122,0),MATCH(orders!M$1,products!$A$1:$G$1,0))</f>
        <v>0</v>
      </c>
      <c r="N1511" s="3">
        <f t="shared" si="46"/>
        <v>756.8</v>
      </c>
      <c r="O1511" t="str">
        <f t="shared" si="47"/>
        <v>Furnishings</v>
      </c>
    </row>
    <row r="1512" spans="1:15" x14ac:dyDescent="0.55000000000000004">
      <c r="A1512" t="s">
        <v>3651</v>
      </c>
      <c r="B1512" s="2">
        <v>43813</v>
      </c>
      <c r="C1512" t="s">
        <v>2868</v>
      </c>
      <c r="D1512" t="s">
        <v>2850</v>
      </c>
      <c r="E1512">
        <v>3</v>
      </c>
      <c r="F1512" t="str">
        <f>_xlfn.XLOOKUP(orders!C1512,customers!A1512:A3632,customers!B1512:B3632,,0)</f>
        <v>Michael Granlund</v>
      </c>
      <c r="G1512" t="str">
        <v>Home Office</v>
      </c>
      <c r="H1512" t="str">
        <v>Baltimore</v>
      </c>
      <c r="I1512" t="str">
        <v>Maryland</v>
      </c>
      <c r="J1512" t="str">
        <v>East</v>
      </c>
      <c r="K1512" t="str">
        <f>INDEX(products!$A$1:$G$2122,MATCH(orders!$D1512,products!$A$1:$A$2122,0),MATCH(orders!K$1,products!$A$1:$G$1,0))</f>
        <v>Fur</v>
      </c>
      <c r="L1512" s="3">
        <f>INDEX(products!$A$1:$G$2122,MATCH(orders!$D1512,products!$A$1:$A$2122,0),MATCH(orders!L$1,products!$A$1:$G$1,0))</f>
        <v>7.2799999999999994</v>
      </c>
      <c r="M1512">
        <f>INDEX(products!$A$1:$G$2122,MATCH(orders!$D1512,products!$A$1:$A$2122,0),MATCH(orders!M$1,products!$A$1:$G$1,0))</f>
        <v>0</v>
      </c>
      <c r="N1512" s="3">
        <f t="shared" si="46"/>
        <v>21.839999999999996</v>
      </c>
      <c r="O1512" t="str">
        <f t="shared" si="47"/>
        <v>Furnishings</v>
      </c>
    </row>
    <row r="1513" spans="1:15" x14ac:dyDescent="0.55000000000000004">
      <c r="A1513" t="s">
        <v>3652</v>
      </c>
      <c r="B1513" s="2">
        <v>44296</v>
      </c>
      <c r="C1513" t="s">
        <v>1175</v>
      </c>
      <c r="D1513" t="s">
        <v>868</v>
      </c>
      <c r="E1513">
        <v>2</v>
      </c>
      <c r="F1513" t="str">
        <f>_xlfn.XLOOKUP(orders!C1513,customers!A1513:A3633,customers!B1513:B3633,,0)</f>
        <v>Chad McGuire</v>
      </c>
      <c r="G1513" t="str">
        <v>Consumer</v>
      </c>
      <c r="H1513" t="str">
        <v>New York City</v>
      </c>
      <c r="I1513" t="str">
        <v>New York</v>
      </c>
      <c r="J1513" t="str">
        <v>East</v>
      </c>
      <c r="K1513" t="str">
        <f>INDEX(products!$A$1:$G$2122,MATCH(orders!$D1513,products!$A$1:$A$2122,0),MATCH(orders!K$1,products!$A$1:$G$1,0))</f>
        <v>Fur</v>
      </c>
      <c r="L1513" s="3">
        <f>INDEX(products!$A$1:$G$2122,MATCH(orders!$D1513,products!$A$1:$A$2122,0),MATCH(orders!L$1,products!$A$1:$G$1,0))</f>
        <v>8.73</v>
      </c>
      <c r="M1513">
        <f>INDEX(products!$A$1:$G$2122,MATCH(orders!$D1513,products!$A$1:$A$2122,0),MATCH(orders!M$1,products!$A$1:$G$1,0))</f>
        <v>0</v>
      </c>
      <c r="N1513" s="3">
        <f t="shared" si="46"/>
        <v>17.46</v>
      </c>
      <c r="O1513" t="str">
        <f t="shared" si="47"/>
        <v>Furnishings</v>
      </c>
    </row>
    <row r="1514" spans="1:15" x14ac:dyDescent="0.55000000000000004">
      <c r="A1514" t="s">
        <v>3653</v>
      </c>
      <c r="B1514" s="2">
        <v>43900</v>
      </c>
      <c r="C1514" t="s">
        <v>2618</v>
      </c>
      <c r="D1514" t="s">
        <v>526</v>
      </c>
      <c r="E1514">
        <v>4</v>
      </c>
      <c r="F1514" t="str">
        <f>_xlfn.XLOOKUP(orders!C1514,customers!A1514:A3634,customers!B1514:B3634,,0)</f>
        <v>Raymond Buch</v>
      </c>
      <c r="G1514" t="str">
        <v>Consumer</v>
      </c>
      <c r="H1514" t="str">
        <v>Nashville</v>
      </c>
      <c r="I1514" t="str">
        <v>Tennessee</v>
      </c>
      <c r="J1514" t="str">
        <v>South</v>
      </c>
      <c r="K1514" t="str">
        <f>INDEX(products!$A$1:$G$2122,MATCH(orders!$D1514,products!$A$1:$A$2122,0),MATCH(orders!K$1,products!$A$1:$G$1,0))</f>
        <v>Fur</v>
      </c>
      <c r="L1514" s="3">
        <f>INDEX(products!$A$1:$G$2122,MATCH(orders!$D1514,products!$A$1:$A$2122,0),MATCH(orders!L$1,products!$A$1:$G$1,0))</f>
        <v>7.6999999999999993</v>
      </c>
      <c r="M1514">
        <f>INDEX(products!$A$1:$G$2122,MATCH(orders!$D1514,products!$A$1:$A$2122,0),MATCH(orders!M$1,products!$A$1:$G$1,0))</f>
        <v>0</v>
      </c>
      <c r="N1514" s="3">
        <f t="shared" si="46"/>
        <v>30.799999999999997</v>
      </c>
      <c r="O1514" t="str">
        <f t="shared" si="47"/>
        <v>Furnishings</v>
      </c>
    </row>
    <row r="1515" spans="1:15" x14ac:dyDescent="0.55000000000000004">
      <c r="A1515" t="s">
        <v>3654</v>
      </c>
      <c r="B1515" s="2">
        <v>44120</v>
      </c>
      <c r="C1515" t="s">
        <v>2196</v>
      </c>
      <c r="D1515" t="s">
        <v>458</v>
      </c>
      <c r="E1515">
        <v>8</v>
      </c>
      <c r="F1515" t="str">
        <f>_xlfn.XLOOKUP(orders!C1515,customers!A1515:A3635,customers!B1515:B3635,,0)</f>
        <v>Giulietta Baptist</v>
      </c>
      <c r="G1515" t="str">
        <v>Consumer</v>
      </c>
      <c r="H1515" t="str">
        <v>Philadelphia</v>
      </c>
      <c r="I1515" t="str">
        <v>Pennsylvania</v>
      </c>
      <c r="J1515" t="str">
        <v>East</v>
      </c>
      <c r="K1515" t="str">
        <f>INDEX(products!$A$1:$G$2122,MATCH(orders!$D1515,products!$A$1:$A$2122,0),MATCH(orders!K$1,products!$A$1:$G$1,0))</f>
        <v>Fur</v>
      </c>
      <c r="L1515" s="3">
        <f>INDEX(products!$A$1:$G$2122,MATCH(orders!$D1515,products!$A$1:$A$2122,0),MATCH(orders!L$1,products!$A$1:$G$1,0))</f>
        <v>14.2</v>
      </c>
      <c r="M1515">
        <f>INDEX(products!$A$1:$G$2122,MATCH(orders!$D1515,products!$A$1:$A$2122,0),MATCH(orders!M$1,products!$A$1:$G$1,0))</f>
        <v>0</v>
      </c>
      <c r="N1515" s="3">
        <f t="shared" si="46"/>
        <v>113.6</v>
      </c>
      <c r="O1515" t="str">
        <f t="shared" si="47"/>
        <v>Furnishings</v>
      </c>
    </row>
    <row r="1516" spans="1:15" x14ac:dyDescent="0.55000000000000004">
      <c r="A1516" t="s">
        <v>3655</v>
      </c>
      <c r="B1516" s="2">
        <v>43746</v>
      </c>
      <c r="C1516" t="s">
        <v>3656</v>
      </c>
      <c r="D1516" t="s">
        <v>2131</v>
      </c>
      <c r="E1516">
        <v>7</v>
      </c>
      <c r="F1516" t="str">
        <f>_xlfn.XLOOKUP(orders!C1516,customers!A1516:A3636,customers!B1516:B3636,,0)</f>
        <v>Sean Christensen</v>
      </c>
      <c r="G1516" t="str">
        <v>Consumer</v>
      </c>
      <c r="H1516" t="str">
        <v>San Jose</v>
      </c>
      <c r="I1516" t="str">
        <v>California</v>
      </c>
      <c r="J1516" t="str">
        <v>West</v>
      </c>
      <c r="K1516" t="str">
        <f>INDEX(products!$A$1:$G$2122,MATCH(orders!$D1516,products!$A$1:$A$2122,0),MATCH(orders!K$1,products!$A$1:$G$1,0))</f>
        <v>Fur</v>
      </c>
      <c r="L1516" s="3">
        <f>INDEX(products!$A$1:$G$2122,MATCH(orders!$D1516,products!$A$1:$A$2122,0),MATCH(orders!L$1,products!$A$1:$G$1,0))</f>
        <v>6.28</v>
      </c>
      <c r="M1516">
        <f>INDEX(products!$A$1:$G$2122,MATCH(orders!$D1516,products!$A$1:$A$2122,0),MATCH(orders!M$1,products!$A$1:$G$1,0))</f>
        <v>0</v>
      </c>
      <c r="N1516" s="3">
        <f t="shared" si="46"/>
        <v>43.96</v>
      </c>
      <c r="O1516" t="str">
        <f t="shared" si="47"/>
        <v>Furnishings</v>
      </c>
    </row>
    <row r="1517" spans="1:15" x14ac:dyDescent="0.55000000000000004">
      <c r="A1517" t="s">
        <v>3658</v>
      </c>
      <c r="B1517" s="2">
        <v>43830</v>
      </c>
      <c r="C1517" t="s">
        <v>2582</v>
      </c>
      <c r="D1517" t="s">
        <v>2177</v>
      </c>
      <c r="E1517">
        <v>7</v>
      </c>
      <c r="F1517" t="str">
        <f>_xlfn.XLOOKUP(orders!C1517,customers!A1517:A3637,customers!B1517:B3637,,0)</f>
        <v>Jay Fein</v>
      </c>
      <c r="G1517" t="str">
        <v>Consumer</v>
      </c>
      <c r="H1517" t="str">
        <v>San Diego</v>
      </c>
      <c r="I1517" t="str">
        <v>California</v>
      </c>
      <c r="J1517" t="str">
        <v>West</v>
      </c>
      <c r="K1517" t="str">
        <f>INDEX(products!$A$1:$G$2122,MATCH(orders!$D1517,products!$A$1:$A$2122,0),MATCH(orders!K$1,products!$A$1:$G$1,0))</f>
        <v>Fur</v>
      </c>
      <c r="L1517" s="3">
        <f>INDEX(products!$A$1:$G$2122,MATCH(orders!$D1517,products!$A$1:$A$2122,0),MATCH(orders!L$1,products!$A$1:$G$1,0))</f>
        <v>9.48</v>
      </c>
      <c r="M1517">
        <f>INDEX(products!$A$1:$G$2122,MATCH(orders!$D1517,products!$A$1:$A$2122,0),MATCH(orders!M$1,products!$A$1:$G$1,0))</f>
        <v>0</v>
      </c>
      <c r="N1517" s="3">
        <f t="shared" si="46"/>
        <v>66.36</v>
      </c>
      <c r="O1517" t="str">
        <f t="shared" si="47"/>
        <v>Furnishings</v>
      </c>
    </row>
    <row r="1518" spans="1:15" x14ac:dyDescent="0.55000000000000004">
      <c r="A1518" t="s">
        <v>3658</v>
      </c>
      <c r="B1518" s="2">
        <v>43910</v>
      </c>
      <c r="C1518" t="s">
        <v>2582</v>
      </c>
      <c r="D1518" t="s">
        <v>524</v>
      </c>
      <c r="E1518">
        <v>2</v>
      </c>
      <c r="F1518" t="str">
        <f>_xlfn.XLOOKUP(orders!C1518,customers!A1518:A3638,customers!B1518:B3638,,0)</f>
        <v>Jay Fein</v>
      </c>
      <c r="G1518" t="str">
        <v>Consumer</v>
      </c>
      <c r="H1518" t="str">
        <v>San Diego</v>
      </c>
      <c r="I1518" t="str">
        <v>California</v>
      </c>
      <c r="J1518" t="str">
        <v>West</v>
      </c>
      <c r="K1518" t="str">
        <f>INDEX(products!$A$1:$G$2122,MATCH(orders!$D1518,products!$A$1:$A$2122,0),MATCH(orders!K$1,products!$A$1:$G$1,0))</f>
        <v>Fur</v>
      </c>
      <c r="L1518" s="3">
        <f>INDEX(products!$A$1:$G$2122,MATCH(orders!$D1518,products!$A$1:$A$2122,0),MATCH(orders!L$1,products!$A$1:$G$1,0))</f>
        <v>63.94</v>
      </c>
      <c r="M1518">
        <f>INDEX(products!$A$1:$G$2122,MATCH(orders!$D1518,products!$A$1:$A$2122,0),MATCH(orders!M$1,products!$A$1:$G$1,0))</f>
        <v>0</v>
      </c>
      <c r="N1518" s="3">
        <f t="shared" si="46"/>
        <v>127.88</v>
      </c>
      <c r="O1518" t="str">
        <f t="shared" si="47"/>
        <v>Furnishings</v>
      </c>
    </row>
    <row r="1519" spans="1:15" x14ac:dyDescent="0.55000000000000004">
      <c r="A1519" t="s">
        <v>3659</v>
      </c>
      <c r="B1519" s="2">
        <v>43910</v>
      </c>
      <c r="C1519" t="s">
        <v>2271</v>
      </c>
      <c r="D1519" t="s">
        <v>574</v>
      </c>
      <c r="E1519">
        <v>9</v>
      </c>
      <c r="F1519" t="str">
        <f>_xlfn.XLOOKUP(orders!C1519,customers!A1519:A3639,customers!B1519:B3639,,0)</f>
        <v>Tom Prescott</v>
      </c>
      <c r="G1519" t="str">
        <v>Consumer</v>
      </c>
      <c r="H1519" t="str">
        <v>Houston</v>
      </c>
      <c r="I1519" t="str">
        <v>Texas</v>
      </c>
      <c r="J1519" t="str">
        <v>Central</v>
      </c>
      <c r="K1519" t="str">
        <f>INDEX(products!$A$1:$G$2122,MATCH(orders!$D1519,products!$A$1:$A$2122,0),MATCH(orders!K$1,products!$A$1:$G$1,0))</f>
        <v>Cha</v>
      </c>
      <c r="L1519" s="3">
        <f>INDEX(products!$A$1:$G$2122,MATCH(orders!$D1519,products!$A$1:$A$2122,0),MATCH(orders!L$1,products!$A$1:$G$1,0))</f>
        <v>700.98</v>
      </c>
      <c r="M1519">
        <f>INDEX(products!$A$1:$G$2122,MATCH(orders!$D1519,products!$A$1:$A$2122,0),MATCH(orders!M$1,products!$A$1:$G$1,0))</f>
        <v>0.2</v>
      </c>
      <c r="N1519" s="3">
        <f t="shared" si="46"/>
        <v>5047.0560000000005</v>
      </c>
      <c r="O1519" t="str">
        <f t="shared" si="47"/>
        <v>Chairs</v>
      </c>
    </row>
    <row r="1520" spans="1:15" x14ac:dyDescent="0.55000000000000004">
      <c r="A1520" t="s">
        <v>3660</v>
      </c>
      <c r="B1520" s="2">
        <v>44284</v>
      </c>
      <c r="C1520" t="s">
        <v>3661</v>
      </c>
      <c r="D1520" t="s">
        <v>429</v>
      </c>
      <c r="E1520">
        <v>5</v>
      </c>
      <c r="F1520" t="str">
        <f>_xlfn.XLOOKUP(orders!C1520,customers!A1520:A3640,customers!B1520:B3640,,0)</f>
        <v>Jill Stevenson</v>
      </c>
      <c r="G1520" t="str">
        <v>Corporate</v>
      </c>
      <c r="H1520" t="str">
        <v>Columbus</v>
      </c>
      <c r="I1520" t="str">
        <v>Ohio</v>
      </c>
      <c r="J1520" t="str">
        <v>East</v>
      </c>
      <c r="K1520" t="str">
        <f>INDEX(products!$A$1:$G$2122,MATCH(orders!$D1520,products!$A$1:$A$2122,0),MATCH(orders!K$1,products!$A$1:$G$1,0))</f>
        <v>BkCs</v>
      </c>
      <c r="L1520" s="3">
        <f>INDEX(products!$A$1:$G$2122,MATCH(orders!$D1520,products!$A$1:$A$2122,0),MATCH(orders!L$1,products!$A$1:$G$1,0))</f>
        <v>120.98</v>
      </c>
      <c r="M1520">
        <f>INDEX(products!$A$1:$G$2122,MATCH(orders!$D1520,products!$A$1:$A$2122,0),MATCH(orders!M$1,products!$A$1:$G$1,0))</f>
        <v>0.15</v>
      </c>
      <c r="N1520" s="3">
        <f t="shared" si="46"/>
        <v>514.16499999999996</v>
      </c>
      <c r="O1520" t="str">
        <f t="shared" si="47"/>
        <v>Book Cases</v>
      </c>
    </row>
    <row r="1521" spans="1:15" x14ac:dyDescent="0.55000000000000004">
      <c r="A1521" t="s">
        <v>3663</v>
      </c>
      <c r="B1521" s="2">
        <v>44512</v>
      </c>
      <c r="C1521" t="s">
        <v>2165</v>
      </c>
      <c r="D1521" t="s">
        <v>1568</v>
      </c>
      <c r="E1521">
        <v>5</v>
      </c>
      <c r="F1521" t="str">
        <f>_xlfn.XLOOKUP(orders!C1521,customers!A1521:A3641,customers!B1521:B3641,,0)</f>
        <v>Eugene Moren</v>
      </c>
      <c r="G1521" t="str">
        <v>Home Office</v>
      </c>
      <c r="H1521" t="str">
        <v>Glendale</v>
      </c>
      <c r="I1521" t="str">
        <v>Arizona</v>
      </c>
      <c r="J1521" t="str">
        <v>West</v>
      </c>
      <c r="K1521" t="str">
        <f>INDEX(products!$A$1:$G$2122,MATCH(orders!$D1521,products!$A$1:$A$2122,0),MATCH(orders!K$1,products!$A$1:$G$1,0))</f>
        <v>Fur</v>
      </c>
      <c r="L1521" s="3">
        <f>INDEX(products!$A$1:$G$2122,MATCH(orders!$D1521,products!$A$1:$A$2122,0),MATCH(orders!L$1,products!$A$1:$G$1,0))</f>
        <v>9.48</v>
      </c>
      <c r="M1521">
        <f>INDEX(products!$A$1:$G$2122,MATCH(orders!$D1521,products!$A$1:$A$2122,0),MATCH(orders!M$1,products!$A$1:$G$1,0))</f>
        <v>0</v>
      </c>
      <c r="N1521" s="3">
        <f t="shared" si="46"/>
        <v>47.400000000000006</v>
      </c>
      <c r="O1521" t="str">
        <f t="shared" si="47"/>
        <v>Furnishings</v>
      </c>
    </row>
    <row r="1522" spans="1:15" x14ac:dyDescent="0.55000000000000004">
      <c r="A1522" t="s">
        <v>3665</v>
      </c>
      <c r="B1522" s="2">
        <v>44397</v>
      </c>
      <c r="C1522" t="s">
        <v>1277</v>
      </c>
      <c r="D1522" t="s">
        <v>1137</v>
      </c>
      <c r="E1522">
        <v>2</v>
      </c>
      <c r="F1522" t="str">
        <f>_xlfn.XLOOKUP(orders!C1522,customers!A1522:A3642,customers!B1522:B3642,,0)</f>
        <v>Damala Kotsonis</v>
      </c>
      <c r="G1522" t="str">
        <v>Corporate</v>
      </c>
      <c r="H1522" t="str">
        <v>Detroit</v>
      </c>
      <c r="I1522" t="str">
        <v>Michigan</v>
      </c>
      <c r="J1522" t="str">
        <v>Central</v>
      </c>
      <c r="K1522" t="str">
        <f>INDEX(products!$A$1:$G$2122,MATCH(orders!$D1522,products!$A$1:$A$2122,0),MATCH(orders!K$1,products!$A$1:$G$1,0))</f>
        <v>Cha</v>
      </c>
      <c r="L1522" s="3">
        <f>INDEX(products!$A$1:$G$2122,MATCH(orders!$D1522,products!$A$1:$A$2122,0),MATCH(orders!L$1,products!$A$1:$G$1,0))</f>
        <v>110.97999999999999</v>
      </c>
      <c r="M1522">
        <f>INDEX(products!$A$1:$G$2122,MATCH(orders!$D1522,products!$A$1:$A$2122,0),MATCH(orders!M$1,products!$A$1:$G$1,0))</f>
        <v>0.3</v>
      </c>
      <c r="N1522" s="3">
        <f t="shared" si="46"/>
        <v>155.37199999999999</v>
      </c>
      <c r="O1522" t="str">
        <f t="shared" si="47"/>
        <v>Chairs</v>
      </c>
    </row>
    <row r="1523" spans="1:15" x14ac:dyDescent="0.55000000000000004">
      <c r="A1523" t="s">
        <v>3666</v>
      </c>
      <c r="B1523" s="2">
        <v>43483</v>
      </c>
      <c r="C1523" t="s">
        <v>422</v>
      </c>
      <c r="D1523" t="s">
        <v>3667</v>
      </c>
      <c r="E1523">
        <v>8</v>
      </c>
      <c r="F1523" t="str">
        <f>_xlfn.XLOOKUP(orders!C1523,customers!A1523:A3643,customers!B1523:B3643,,0)</f>
        <v>Anna Gayman</v>
      </c>
      <c r="G1523" t="str">
        <v>Consumer</v>
      </c>
      <c r="H1523" t="str">
        <v>Houston</v>
      </c>
      <c r="I1523" t="str">
        <v>Texas</v>
      </c>
      <c r="J1523" t="str">
        <v>Central</v>
      </c>
      <c r="K1523" t="str">
        <f>INDEX(products!$A$1:$G$2122,MATCH(orders!$D1523,products!$A$1:$A$2122,0),MATCH(orders!K$1,products!$A$1:$G$1,0))</f>
        <v>Fur</v>
      </c>
      <c r="L1523" s="3">
        <f>INDEX(products!$A$1:$G$2122,MATCH(orders!$D1523,products!$A$1:$A$2122,0),MATCH(orders!L$1,products!$A$1:$G$1,0))</f>
        <v>49.34</v>
      </c>
      <c r="M1523">
        <f>INDEX(products!$A$1:$G$2122,MATCH(orders!$D1523,products!$A$1:$A$2122,0),MATCH(orders!M$1,products!$A$1:$G$1,0))</f>
        <v>0.2</v>
      </c>
      <c r="N1523" s="3">
        <f t="shared" si="46"/>
        <v>315.77600000000007</v>
      </c>
      <c r="O1523" t="str">
        <f t="shared" si="47"/>
        <v>Furnishings</v>
      </c>
    </row>
    <row r="1524" spans="1:15" x14ac:dyDescent="0.55000000000000004">
      <c r="A1524" t="s">
        <v>3669</v>
      </c>
      <c r="B1524" s="2">
        <v>43684</v>
      </c>
      <c r="C1524" t="s">
        <v>2470</v>
      </c>
      <c r="D1524" t="s">
        <v>1521</v>
      </c>
      <c r="E1524">
        <v>2</v>
      </c>
      <c r="F1524" t="str">
        <f>_xlfn.XLOOKUP(orders!C1524,customers!A1524:A3644,customers!B1524:B3644,,0)</f>
        <v>Keith Dawkins</v>
      </c>
      <c r="G1524" t="str">
        <v>Corporate</v>
      </c>
      <c r="H1524" t="str">
        <v>Jackson</v>
      </c>
      <c r="I1524" t="str">
        <v>Michigan</v>
      </c>
      <c r="J1524" t="str">
        <v>Central</v>
      </c>
      <c r="K1524" t="str">
        <f>INDEX(products!$A$1:$G$2122,MATCH(orders!$D1524,products!$A$1:$A$2122,0),MATCH(orders!K$1,products!$A$1:$G$1,0))</f>
        <v>BkCs</v>
      </c>
      <c r="L1524" s="3">
        <f>INDEX(products!$A$1:$G$2122,MATCH(orders!$D1524,products!$A$1:$A$2122,0),MATCH(orders!L$1,products!$A$1:$G$1,0))</f>
        <v>160.97999999999999</v>
      </c>
      <c r="M1524">
        <f>INDEX(products!$A$1:$G$2122,MATCH(orders!$D1524,products!$A$1:$A$2122,0),MATCH(orders!M$1,products!$A$1:$G$1,0))</f>
        <v>0.2</v>
      </c>
      <c r="N1524" s="3">
        <f t="shared" si="46"/>
        <v>257.56799999999998</v>
      </c>
      <c r="O1524" t="str">
        <f t="shared" si="47"/>
        <v>Book Cases</v>
      </c>
    </row>
    <row r="1525" spans="1:15" x14ac:dyDescent="0.55000000000000004">
      <c r="A1525" t="s">
        <v>3670</v>
      </c>
      <c r="B1525" s="2">
        <v>44633</v>
      </c>
      <c r="C1525" t="s">
        <v>3671</v>
      </c>
      <c r="D1525" t="s">
        <v>808</v>
      </c>
      <c r="E1525">
        <v>7</v>
      </c>
      <c r="F1525" t="str">
        <f>_xlfn.XLOOKUP(orders!C1525,customers!A1525:A3645,customers!B1525:B3645,,0)</f>
        <v>Arthur Wiediger</v>
      </c>
      <c r="G1525" t="str">
        <v>Home Office</v>
      </c>
      <c r="H1525" t="str">
        <v>Helena</v>
      </c>
      <c r="I1525" t="str">
        <v>Montana</v>
      </c>
      <c r="J1525" t="str">
        <v>West</v>
      </c>
      <c r="K1525" t="str">
        <f>INDEX(products!$A$1:$G$2122,MATCH(orders!$D1525,products!$A$1:$A$2122,0),MATCH(orders!K$1,products!$A$1:$G$1,0))</f>
        <v>Fur</v>
      </c>
      <c r="L1525" s="3">
        <f>INDEX(products!$A$1:$G$2122,MATCH(orders!$D1525,products!$A$1:$A$2122,0),MATCH(orders!L$1,products!$A$1:$G$1,0))</f>
        <v>9.14</v>
      </c>
      <c r="M1525">
        <f>INDEX(products!$A$1:$G$2122,MATCH(orders!$D1525,products!$A$1:$A$2122,0),MATCH(orders!M$1,products!$A$1:$G$1,0))</f>
        <v>0</v>
      </c>
      <c r="N1525" s="3">
        <f t="shared" si="46"/>
        <v>63.980000000000004</v>
      </c>
      <c r="O1525" t="str">
        <f t="shared" si="47"/>
        <v>Furnishings</v>
      </c>
    </row>
    <row r="1526" spans="1:15" x14ac:dyDescent="0.55000000000000004">
      <c r="A1526" t="s">
        <v>3675</v>
      </c>
      <c r="B1526" s="2">
        <v>44698</v>
      </c>
      <c r="C1526" t="s">
        <v>1143</v>
      </c>
      <c r="D1526" t="s">
        <v>569</v>
      </c>
      <c r="E1526">
        <v>2</v>
      </c>
      <c r="F1526" t="str">
        <f>_xlfn.XLOOKUP(orders!C1526,customers!A1526:A3646,customers!B1526:B3646,,0)</f>
        <v>Logan Currie</v>
      </c>
      <c r="G1526" t="str">
        <v>Consumer</v>
      </c>
      <c r="H1526" t="str">
        <v>Springfield</v>
      </c>
      <c r="I1526" t="str">
        <v>Virginia</v>
      </c>
      <c r="J1526" t="str">
        <v>South</v>
      </c>
      <c r="K1526" t="str">
        <f>INDEX(products!$A$1:$G$2122,MATCH(orders!$D1526,products!$A$1:$A$2122,0),MATCH(orders!K$1,products!$A$1:$G$1,0))</f>
        <v>Fur</v>
      </c>
      <c r="L1526" s="3">
        <f>INDEX(products!$A$1:$G$2122,MATCH(orders!$D1526,products!$A$1:$A$2122,0),MATCH(orders!L$1,products!$A$1:$G$1,0))</f>
        <v>41.319999999999993</v>
      </c>
      <c r="M1526">
        <f>INDEX(products!$A$1:$G$2122,MATCH(orders!$D1526,products!$A$1:$A$2122,0),MATCH(orders!M$1,products!$A$1:$G$1,0))</f>
        <v>0.6</v>
      </c>
      <c r="N1526" s="3">
        <f t="shared" si="46"/>
        <v>33.055999999999997</v>
      </c>
      <c r="O1526" t="str">
        <f t="shared" si="47"/>
        <v>Furnishings</v>
      </c>
    </row>
    <row r="1527" spans="1:15" x14ac:dyDescent="0.55000000000000004">
      <c r="A1527" t="s">
        <v>3676</v>
      </c>
      <c r="B1527" s="2">
        <v>43813</v>
      </c>
      <c r="C1527" t="s">
        <v>2732</v>
      </c>
      <c r="D1527" t="s">
        <v>1284</v>
      </c>
      <c r="E1527">
        <v>3</v>
      </c>
      <c r="F1527" t="str">
        <f>_xlfn.XLOOKUP(orders!C1527,customers!A1527:A3647,customers!B1527:B3647,,0)</f>
        <v>Bill Shonely</v>
      </c>
      <c r="G1527" t="str">
        <v>Corporate</v>
      </c>
      <c r="H1527" t="str">
        <v>New York City</v>
      </c>
      <c r="I1527" t="str">
        <v>New York</v>
      </c>
      <c r="J1527" t="str">
        <v>East</v>
      </c>
      <c r="K1527" t="str">
        <f>INDEX(products!$A$1:$G$2122,MATCH(orders!$D1527,products!$A$1:$A$2122,0),MATCH(orders!K$1,products!$A$1:$G$1,0))</f>
        <v>Fur</v>
      </c>
      <c r="L1527" s="3">
        <f>INDEX(products!$A$1:$G$2122,MATCH(orders!$D1527,products!$A$1:$A$2122,0),MATCH(orders!L$1,products!$A$1:$G$1,0))</f>
        <v>4.18</v>
      </c>
      <c r="M1527">
        <f>INDEX(products!$A$1:$G$2122,MATCH(orders!$D1527,products!$A$1:$A$2122,0),MATCH(orders!M$1,products!$A$1:$G$1,0))</f>
        <v>0.6</v>
      </c>
      <c r="N1527" s="3">
        <f t="shared" si="46"/>
        <v>5.016</v>
      </c>
      <c r="O1527" t="str">
        <f t="shared" si="47"/>
        <v>Furnishings</v>
      </c>
    </row>
    <row r="1528" spans="1:15" x14ac:dyDescent="0.55000000000000004">
      <c r="A1528" t="s">
        <v>3677</v>
      </c>
      <c r="B1528" s="2">
        <v>43845</v>
      </c>
      <c r="C1528" t="s">
        <v>3678</v>
      </c>
      <c r="D1528" t="s">
        <v>2874</v>
      </c>
      <c r="E1528">
        <v>7</v>
      </c>
      <c r="F1528" t="str">
        <f>_xlfn.XLOOKUP(orders!C1528,customers!A1528:A3648,customers!B1528:B3648,,0)</f>
        <v>Christy Brittain</v>
      </c>
      <c r="G1528" t="str">
        <v>Consumer</v>
      </c>
      <c r="H1528" t="str">
        <v>Los Angeles</v>
      </c>
      <c r="I1528" t="str">
        <v>California</v>
      </c>
      <c r="J1528" t="str">
        <v>West</v>
      </c>
      <c r="K1528" t="str">
        <f>INDEX(products!$A$1:$G$2122,MATCH(orders!$D1528,products!$A$1:$A$2122,0),MATCH(orders!K$1,products!$A$1:$G$1,0))</f>
        <v>Fur</v>
      </c>
      <c r="L1528" s="3">
        <f>INDEX(products!$A$1:$G$2122,MATCH(orders!$D1528,products!$A$1:$A$2122,0),MATCH(orders!L$1,products!$A$1:$G$1,0))</f>
        <v>8.57</v>
      </c>
      <c r="M1528">
        <f>INDEX(products!$A$1:$G$2122,MATCH(orders!$D1528,products!$A$1:$A$2122,0),MATCH(orders!M$1,products!$A$1:$G$1,0))</f>
        <v>0</v>
      </c>
      <c r="N1528" s="3">
        <f t="shared" si="46"/>
        <v>59.99</v>
      </c>
      <c r="O1528" t="str">
        <f t="shared" si="47"/>
        <v>Furnishings</v>
      </c>
    </row>
    <row r="1529" spans="1:15" x14ac:dyDescent="0.55000000000000004">
      <c r="A1529" t="s">
        <v>3680</v>
      </c>
      <c r="B1529" s="2">
        <v>43567</v>
      </c>
      <c r="C1529" t="s">
        <v>2324</v>
      </c>
      <c r="D1529" t="s">
        <v>621</v>
      </c>
      <c r="E1529">
        <v>1</v>
      </c>
      <c r="F1529" t="str">
        <f>_xlfn.XLOOKUP(orders!C1529,customers!A1529:A3649,customers!B1529:B3649,,0)</f>
        <v>Ruben Dartt</v>
      </c>
      <c r="G1529" t="str">
        <v>Consumer</v>
      </c>
      <c r="H1529" t="str">
        <v>San Diego</v>
      </c>
      <c r="I1529" t="str">
        <v>California</v>
      </c>
      <c r="J1529" t="str">
        <v>West</v>
      </c>
      <c r="K1529" t="str">
        <f>INDEX(products!$A$1:$G$2122,MATCH(orders!$D1529,products!$A$1:$A$2122,0),MATCH(orders!K$1,products!$A$1:$G$1,0))</f>
        <v>Fur</v>
      </c>
      <c r="L1529" s="3">
        <f>INDEX(products!$A$1:$G$2122,MATCH(orders!$D1529,products!$A$1:$A$2122,0),MATCH(orders!L$1,products!$A$1:$G$1,0))</f>
        <v>20.239999999999998</v>
      </c>
      <c r="M1529">
        <f>INDEX(products!$A$1:$G$2122,MATCH(orders!$D1529,products!$A$1:$A$2122,0),MATCH(orders!M$1,products!$A$1:$G$1,0))</f>
        <v>0</v>
      </c>
      <c r="N1529" s="3">
        <f t="shared" si="46"/>
        <v>20.239999999999998</v>
      </c>
      <c r="O1529" t="str">
        <f t="shared" si="47"/>
        <v>Furnishings</v>
      </c>
    </row>
    <row r="1530" spans="1:15" x14ac:dyDescent="0.55000000000000004">
      <c r="A1530" t="s">
        <v>3682</v>
      </c>
      <c r="B1530" s="2">
        <v>43919</v>
      </c>
      <c r="C1530" t="s">
        <v>2810</v>
      </c>
      <c r="D1530" t="s">
        <v>343</v>
      </c>
      <c r="E1530">
        <v>4</v>
      </c>
      <c r="F1530" t="str">
        <f>_xlfn.XLOOKUP(orders!C1530,customers!A1530:A3650,customers!B1530:B3650,,0)</f>
        <v>Joe Kamberova</v>
      </c>
      <c r="G1530" t="str">
        <v>Consumer</v>
      </c>
      <c r="H1530" t="str">
        <v>Columbus</v>
      </c>
      <c r="I1530" t="str">
        <v>Ohio</v>
      </c>
      <c r="J1530" t="str">
        <v>East</v>
      </c>
      <c r="K1530" t="str">
        <f>INDEX(products!$A$1:$G$2122,MATCH(orders!$D1530,products!$A$1:$A$2122,0),MATCH(orders!K$1,products!$A$1:$G$1,0))</f>
        <v>Tab</v>
      </c>
      <c r="L1530" s="3">
        <f>INDEX(products!$A$1:$G$2122,MATCH(orders!$D1530,products!$A$1:$A$2122,0),MATCH(orders!L$1,products!$A$1:$G$1,0))</f>
        <v>146.04999999999998</v>
      </c>
      <c r="M1530">
        <f>INDEX(products!$A$1:$G$2122,MATCH(orders!$D1530,products!$A$1:$A$2122,0),MATCH(orders!M$1,products!$A$1:$G$1,0))</f>
        <v>0.5</v>
      </c>
      <c r="N1530" s="3">
        <f t="shared" si="46"/>
        <v>292.09999999999997</v>
      </c>
      <c r="O1530" t="str">
        <f t="shared" si="47"/>
        <v>Tables</v>
      </c>
    </row>
    <row r="1531" spans="1:15" x14ac:dyDescent="0.55000000000000004">
      <c r="A1531" t="s">
        <v>3682</v>
      </c>
      <c r="B1531" s="2">
        <v>44644</v>
      </c>
      <c r="C1531" t="s">
        <v>2810</v>
      </c>
      <c r="D1531" t="s">
        <v>2113</v>
      </c>
      <c r="E1531">
        <v>2</v>
      </c>
      <c r="F1531" t="str">
        <f>_xlfn.XLOOKUP(orders!C1531,customers!A1531:A3651,customers!B1531:B3651,,0)</f>
        <v>Joe Kamberova</v>
      </c>
      <c r="G1531" t="str">
        <v>Consumer</v>
      </c>
      <c r="H1531" t="str">
        <v>Columbus</v>
      </c>
      <c r="I1531" t="str">
        <v>Ohio</v>
      </c>
      <c r="J1531" t="str">
        <v>East</v>
      </c>
      <c r="K1531" t="str">
        <f>INDEX(products!$A$1:$G$2122,MATCH(orders!$D1531,products!$A$1:$A$2122,0),MATCH(orders!K$1,products!$A$1:$G$1,0))</f>
        <v>Fur</v>
      </c>
      <c r="L1531" s="3">
        <f>INDEX(products!$A$1:$G$2122,MATCH(orders!$D1531,products!$A$1:$A$2122,0),MATCH(orders!L$1,products!$A$1:$G$1,0))</f>
        <v>10.68</v>
      </c>
      <c r="M1531">
        <f>INDEX(products!$A$1:$G$2122,MATCH(orders!$D1531,products!$A$1:$A$2122,0),MATCH(orders!M$1,products!$A$1:$G$1,0))</f>
        <v>0.2</v>
      </c>
      <c r="N1531" s="3">
        <f t="shared" si="46"/>
        <v>17.088000000000001</v>
      </c>
      <c r="O1531" t="str">
        <f t="shared" si="47"/>
        <v>Furnishings</v>
      </c>
    </row>
    <row r="1532" spans="1:15" x14ac:dyDescent="0.55000000000000004">
      <c r="A1532" t="s">
        <v>3682</v>
      </c>
      <c r="B1532" s="2">
        <v>44398</v>
      </c>
      <c r="C1532" t="s">
        <v>2810</v>
      </c>
      <c r="D1532" t="s">
        <v>2788</v>
      </c>
      <c r="E1532">
        <v>6</v>
      </c>
      <c r="F1532" t="str">
        <f>_xlfn.XLOOKUP(orders!C1532,customers!A1532:A3652,customers!B1532:B3652,,0)</f>
        <v>Joe Kamberova</v>
      </c>
      <c r="G1532" t="str">
        <v>Consumer</v>
      </c>
      <c r="H1532" t="str">
        <v>Columbus</v>
      </c>
      <c r="I1532" t="str">
        <v>Ohio</v>
      </c>
      <c r="J1532" t="str">
        <v>East</v>
      </c>
      <c r="K1532" t="str">
        <f>INDEX(products!$A$1:$G$2122,MATCH(orders!$D1532,products!$A$1:$A$2122,0),MATCH(orders!K$1,products!$A$1:$G$1,0))</f>
        <v>BkCs</v>
      </c>
      <c r="L1532" s="3">
        <f>INDEX(products!$A$1:$G$2122,MATCH(orders!$D1532,products!$A$1:$A$2122,0),MATCH(orders!L$1,products!$A$1:$G$1,0))</f>
        <v>100.98</v>
      </c>
      <c r="M1532">
        <f>INDEX(products!$A$1:$G$2122,MATCH(orders!$D1532,products!$A$1:$A$2122,0),MATCH(orders!M$1,products!$A$1:$G$1,0))</f>
        <v>0</v>
      </c>
      <c r="N1532" s="3">
        <f t="shared" si="46"/>
        <v>605.88</v>
      </c>
      <c r="O1532" t="str">
        <f t="shared" si="47"/>
        <v>Book Cases</v>
      </c>
    </row>
    <row r="1533" spans="1:15" x14ac:dyDescent="0.55000000000000004">
      <c r="A1533" t="s">
        <v>3684</v>
      </c>
      <c r="B1533" s="2">
        <v>43683</v>
      </c>
      <c r="C1533" t="s">
        <v>3685</v>
      </c>
      <c r="D1533" t="s">
        <v>228</v>
      </c>
      <c r="E1533">
        <v>2</v>
      </c>
      <c r="F1533" t="str">
        <f>_xlfn.XLOOKUP(orders!C1533,customers!A1533:A3653,customers!B1533:B3653,,0)</f>
        <v>Doug O'Connell</v>
      </c>
      <c r="G1533" t="str">
        <v>Consumer</v>
      </c>
      <c r="H1533" t="str">
        <v>Boynton Beach</v>
      </c>
      <c r="I1533" t="str">
        <v>Florida</v>
      </c>
      <c r="J1533" t="str">
        <v>South</v>
      </c>
      <c r="K1533" t="str">
        <f>INDEX(products!$A$1:$G$2122,MATCH(orders!$D1533,products!$A$1:$A$2122,0),MATCH(orders!K$1,products!$A$1:$G$1,0))</f>
        <v>Cha</v>
      </c>
      <c r="L1533" s="3">
        <f>INDEX(products!$A$1:$G$2122,MATCH(orders!$D1533,products!$A$1:$A$2122,0),MATCH(orders!L$1,products!$A$1:$G$1,0))</f>
        <v>60.74</v>
      </c>
      <c r="M1533">
        <f>INDEX(products!$A$1:$G$2122,MATCH(orders!$D1533,products!$A$1:$A$2122,0),MATCH(orders!M$1,products!$A$1:$G$1,0))</f>
        <v>0.2</v>
      </c>
      <c r="N1533" s="3">
        <f t="shared" si="46"/>
        <v>97.184000000000012</v>
      </c>
      <c r="O1533" t="str">
        <f t="shared" si="47"/>
        <v>Chairs</v>
      </c>
    </row>
    <row r="1534" spans="1:15" x14ac:dyDescent="0.55000000000000004">
      <c r="A1534" t="s">
        <v>3687</v>
      </c>
      <c r="B1534" s="2">
        <v>44339</v>
      </c>
      <c r="C1534" t="s">
        <v>2696</v>
      </c>
      <c r="D1534" t="s">
        <v>494</v>
      </c>
      <c r="E1534">
        <v>3</v>
      </c>
      <c r="F1534" t="str">
        <f>_xlfn.XLOOKUP(orders!C1534,customers!A1534:A3654,customers!B1534:B3654,,0)</f>
        <v>Mike Gockenbach</v>
      </c>
      <c r="G1534" t="str">
        <v>Consumer</v>
      </c>
      <c r="H1534" t="str">
        <v>Jacksonville</v>
      </c>
      <c r="I1534" t="str">
        <v>Florida</v>
      </c>
      <c r="J1534" t="str">
        <v>South</v>
      </c>
      <c r="K1534" t="str">
        <f>INDEX(products!$A$1:$G$2122,MATCH(orders!$D1534,products!$A$1:$A$2122,0),MATCH(orders!K$1,products!$A$1:$G$1,0))</f>
        <v>Tab</v>
      </c>
      <c r="L1534" s="3">
        <f>INDEX(products!$A$1:$G$2122,MATCH(orders!$D1534,products!$A$1:$A$2122,0),MATCH(orders!L$1,products!$A$1:$G$1,0))</f>
        <v>424.21000000000004</v>
      </c>
      <c r="M1534">
        <f>INDEX(products!$A$1:$G$2122,MATCH(orders!$D1534,products!$A$1:$A$2122,0),MATCH(orders!M$1,products!$A$1:$G$1,0))</f>
        <v>0.5</v>
      </c>
      <c r="N1534" s="3">
        <f t="shared" si="46"/>
        <v>636.31500000000005</v>
      </c>
      <c r="O1534" t="str">
        <f t="shared" si="47"/>
        <v>Tables</v>
      </c>
    </row>
    <row r="1535" spans="1:15" x14ac:dyDescent="0.55000000000000004">
      <c r="A1535" t="s">
        <v>3688</v>
      </c>
      <c r="B1535" s="2">
        <v>44339</v>
      </c>
      <c r="C1535" t="s">
        <v>301</v>
      </c>
      <c r="D1535" t="s">
        <v>2167</v>
      </c>
      <c r="E1535">
        <v>2</v>
      </c>
      <c r="F1535" t="str">
        <f>_xlfn.XLOOKUP(orders!C1535,customers!A1535:A3655,customers!B1535:B3655,,0)</f>
        <v>Logan Haushalter</v>
      </c>
      <c r="G1535" t="str">
        <v>Consumer</v>
      </c>
      <c r="H1535" t="str">
        <v>San Francisco</v>
      </c>
      <c r="I1535" t="str">
        <v>California</v>
      </c>
      <c r="J1535" t="str">
        <v>West</v>
      </c>
      <c r="K1535" t="str">
        <f>INDEX(products!$A$1:$G$2122,MATCH(orders!$D1535,products!$A$1:$A$2122,0),MATCH(orders!K$1,products!$A$1:$G$1,0))</f>
        <v>Cha</v>
      </c>
      <c r="L1535" s="3">
        <f>INDEX(products!$A$1:$G$2122,MATCH(orders!$D1535,products!$A$1:$A$2122,0),MATCH(orders!L$1,products!$A$1:$G$1,0))</f>
        <v>71.180000000000007</v>
      </c>
      <c r="M1535">
        <f>INDEX(products!$A$1:$G$2122,MATCH(orders!$D1535,products!$A$1:$A$2122,0),MATCH(orders!M$1,products!$A$1:$G$1,0))</f>
        <v>0.2</v>
      </c>
      <c r="N1535" s="3">
        <f t="shared" si="46"/>
        <v>113.88800000000002</v>
      </c>
      <c r="O1535" t="str">
        <f t="shared" si="47"/>
        <v>Chairs</v>
      </c>
    </row>
    <row r="1536" spans="1:15" x14ac:dyDescent="0.55000000000000004">
      <c r="A1536" t="s">
        <v>3689</v>
      </c>
      <c r="B1536" s="2">
        <v>44339</v>
      </c>
      <c r="C1536" t="s">
        <v>755</v>
      </c>
      <c r="D1536" t="s">
        <v>49</v>
      </c>
      <c r="E1536">
        <v>1</v>
      </c>
      <c r="F1536" t="str">
        <f>_xlfn.XLOOKUP(orders!C1536,customers!A1536:A3656,customers!B1536:B3656,,0)</f>
        <v>Nona Balk</v>
      </c>
      <c r="G1536" t="str">
        <v>Corporate</v>
      </c>
      <c r="H1536" t="str">
        <v>Jacksonville</v>
      </c>
      <c r="I1536" t="str">
        <v>Florida</v>
      </c>
      <c r="J1536" t="str">
        <v>South</v>
      </c>
      <c r="K1536" t="str">
        <f>INDEX(products!$A$1:$G$2122,MATCH(orders!$D1536,products!$A$1:$A$2122,0),MATCH(orders!K$1,products!$A$1:$G$1,0))</f>
        <v>Tab</v>
      </c>
      <c r="L1536" s="3">
        <f>INDEX(products!$A$1:$G$2122,MATCH(orders!$D1536,products!$A$1:$A$2122,0),MATCH(orders!L$1,products!$A$1:$G$1,0))</f>
        <v>236.97</v>
      </c>
      <c r="M1536">
        <f>INDEX(products!$A$1:$G$2122,MATCH(orders!$D1536,products!$A$1:$A$2122,0),MATCH(orders!M$1,products!$A$1:$G$1,0))</f>
        <v>0.2</v>
      </c>
      <c r="N1536" s="3">
        <f t="shared" si="46"/>
        <v>189.57600000000002</v>
      </c>
      <c r="O1536" t="str">
        <f t="shared" si="47"/>
        <v>Tables</v>
      </c>
    </row>
    <row r="1537" spans="1:15" x14ac:dyDescent="0.55000000000000004">
      <c r="A1537" t="s">
        <v>3690</v>
      </c>
      <c r="B1537" s="2">
        <v>44339</v>
      </c>
      <c r="C1537" t="s">
        <v>3691</v>
      </c>
      <c r="D1537" t="s">
        <v>1682</v>
      </c>
      <c r="E1537">
        <v>5</v>
      </c>
      <c r="F1537" t="str">
        <f>_xlfn.XLOOKUP(orders!C1537,customers!A1537:A3657,customers!B1537:B3657,,0)</f>
        <v>Michael Nguyen</v>
      </c>
      <c r="G1537" t="str">
        <v>Consumer</v>
      </c>
      <c r="H1537" t="str">
        <v>New York City</v>
      </c>
      <c r="I1537" t="str">
        <v>New York</v>
      </c>
      <c r="J1537" t="str">
        <v>East</v>
      </c>
      <c r="K1537" t="str">
        <f>INDEX(products!$A$1:$G$2122,MATCH(orders!$D1537,products!$A$1:$A$2122,0),MATCH(orders!K$1,products!$A$1:$G$1,0))</f>
        <v>Fur</v>
      </c>
      <c r="L1537" s="3">
        <f>INDEX(products!$A$1:$G$2122,MATCH(orders!$D1537,products!$A$1:$A$2122,0),MATCH(orders!L$1,products!$A$1:$G$1,0))</f>
        <v>27.060000000000002</v>
      </c>
      <c r="M1537">
        <f>INDEX(products!$A$1:$G$2122,MATCH(orders!$D1537,products!$A$1:$A$2122,0),MATCH(orders!M$1,products!$A$1:$G$1,0))</f>
        <v>0.2</v>
      </c>
      <c r="N1537" s="3">
        <f t="shared" si="46"/>
        <v>108.24000000000001</v>
      </c>
      <c r="O1537" t="str">
        <f t="shared" si="47"/>
        <v>Furnishings</v>
      </c>
    </row>
    <row r="1538" spans="1:15" x14ac:dyDescent="0.55000000000000004">
      <c r="A1538" t="s">
        <v>3693</v>
      </c>
      <c r="B1538" s="2">
        <v>44339</v>
      </c>
      <c r="C1538" t="s">
        <v>601</v>
      </c>
      <c r="D1538" t="s">
        <v>164</v>
      </c>
      <c r="E1538">
        <v>2</v>
      </c>
      <c r="F1538" t="str">
        <f>_xlfn.XLOOKUP(orders!C1538,customers!A1538:A3658,customers!B1538:B3658,,0)</f>
        <v>Carlos Soltero</v>
      </c>
      <c r="G1538" t="str">
        <v>Consumer</v>
      </c>
      <c r="H1538" t="str">
        <v>Chicago</v>
      </c>
      <c r="I1538" t="str">
        <v>Illinois</v>
      </c>
      <c r="J1538" t="str">
        <v>Central</v>
      </c>
      <c r="K1538" t="str">
        <f>INDEX(products!$A$1:$G$2122,MATCH(orders!$D1538,products!$A$1:$A$2122,0),MATCH(orders!K$1,products!$A$1:$G$1,0))</f>
        <v>Fur</v>
      </c>
      <c r="L1538" s="3">
        <f>INDEX(products!$A$1:$G$2122,MATCH(orders!$D1538,products!$A$1:$A$2122,0),MATCH(orders!L$1,products!$A$1:$G$1,0))</f>
        <v>20.98</v>
      </c>
      <c r="M1538">
        <f>INDEX(products!$A$1:$G$2122,MATCH(orders!$D1538,products!$A$1:$A$2122,0),MATCH(orders!M$1,products!$A$1:$G$1,0))</f>
        <v>0</v>
      </c>
      <c r="N1538" s="3">
        <f t="shared" si="46"/>
        <v>41.96</v>
      </c>
      <c r="O1538" t="str">
        <f t="shared" si="47"/>
        <v>Furnishings</v>
      </c>
    </row>
    <row r="1539" spans="1:15" x14ac:dyDescent="0.55000000000000004">
      <c r="A1539" t="s">
        <v>3694</v>
      </c>
      <c r="B1539" s="2">
        <v>44294</v>
      </c>
      <c r="C1539" t="s">
        <v>874</v>
      </c>
      <c r="D1539" t="s">
        <v>1757</v>
      </c>
      <c r="E1539">
        <v>2</v>
      </c>
      <c r="F1539" t="str">
        <f>_xlfn.XLOOKUP(orders!C1539,customers!A1539:A3659,customers!B1539:B3659,,0)</f>
        <v>Sample Company A</v>
      </c>
      <c r="G1539" t="str">
        <v>Home Office</v>
      </c>
      <c r="H1539" t="str">
        <v>Norwich</v>
      </c>
      <c r="I1539" t="str">
        <v>Connecticut</v>
      </c>
      <c r="J1539" t="str">
        <v>East</v>
      </c>
      <c r="K1539" t="str">
        <f>INDEX(products!$A$1:$G$2122,MATCH(orders!$D1539,products!$A$1:$A$2122,0),MATCH(orders!K$1,products!$A$1:$G$1,0))</f>
        <v>Fur</v>
      </c>
      <c r="L1539" s="3">
        <f>INDEX(products!$A$1:$G$2122,MATCH(orders!$D1539,products!$A$1:$A$2122,0),MATCH(orders!L$1,products!$A$1:$G$1,0))</f>
        <v>55.5</v>
      </c>
      <c r="M1539">
        <f>INDEX(products!$A$1:$G$2122,MATCH(orders!$D1539,products!$A$1:$A$2122,0),MATCH(orders!M$1,products!$A$1:$G$1,0))</f>
        <v>0.6</v>
      </c>
      <c r="N1539" s="3">
        <f t="shared" ref="N1539:N1602" si="48">(L1539*E1539)*(1-M1539)</f>
        <v>44.400000000000006</v>
      </c>
      <c r="O1539" t="str">
        <f t="shared" ref="O1539:O1602" si="49">IF(K1539="BkCs","Book Cases",IF(K1539="Cha","Chairs",IF(K1539="Tab","Tables",IF(K1539="Fur","Furnishings"))))</f>
        <v>Furnishings</v>
      </c>
    </row>
    <row r="1540" spans="1:15" x14ac:dyDescent="0.55000000000000004">
      <c r="A1540" t="s">
        <v>3696</v>
      </c>
      <c r="B1540" s="2">
        <v>44486</v>
      </c>
      <c r="C1540" t="s">
        <v>3697</v>
      </c>
      <c r="D1540" t="s">
        <v>1568</v>
      </c>
      <c r="E1540">
        <v>6</v>
      </c>
      <c r="F1540" t="str">
        <f>_xlfn.XLOOKUP(orders!C1540,customers!A1540:A3660,customers!B1540:B3660,,0)</f>
        <v>Stephanie Phelps</v>
      </c>
      <c r="G1540" t="str">
        <v>Corporate</v>
      </c>
      <c r="H1540" t="str">
        <v>Chicago</v>
      </c>
      <c r="I1540" t="str">
        <v>Illinois</v>
      </c>
      <c r="J1540" t="str">
        <v>Central</v>
      </c>
      <c r="K1540" t="str">
        <f>INDEX(products!$A$1:$G$2122,MATCH(orders!$D1540,products!$A$1:$A$2122,0),MATCH(orders!K$1,products!$A$1:$G$1,0))</f>
        <v>Fur</v>
      </c>
      <c r="L1540" s="3">
        <f>INDEX(products!$A$1:$G$2122,MATCH(orders!$D1540,products!$A$1:$A$2122,0),MATCH(orders!L$1,products!$A$1:$G$1,0))</f>
        <v>9.48</v>
      </c>
      <c r="M1540">
        <f>INDEX(products!$A$1:$G$2122,MATCH(orders!$D1540,products!$A$1:$A$2122,0),MATCH(orders!M$1,products!$A$1:$G$1,0))</f>
        <v>0</v>
      </c>
      <c r="N1540" s="3">
        <f t="shared" si="48"/>
        <v>56.88</v>
      </c>
      <c r="O1540" t="str">
        <f t="shared" si="49"/>
        <v>Furnishings</v>
      </c>
    </row>
    <row r="1541" spans="1:15" x14ac:dyDescent="0.55000000000000004">
      <c r="A1541" t="s">
        <v>3699</v>
      </c>
      <c r="B1541" s="2">
        <v>44608</v>
      </c>
      <c r="C1541" t="s">
        <v>2366</v>
      </c>
      <c r="D1541" t="s">
        <v>539</v>
      </c>
      <c r="E1541">
        <v>2</v>
      </c>
      <c r="F1541" t="str">
        <f>_xlfn.XLOOKUP(orders!C1541,customers!A1541:A3661,customers!B1541:B3661,,0)</f>
        <v>Patrick Ryan</v>
      </c>
      <c r="G1541" t="str">
        <v>Consumer</v>
      </c>
      <c r="H1541" t="str">
        <v>Oakland</v>
      </c>
      <c r="I1541" t="str">
        <v>California</v>
      </c>
      <c r="J1541" t="str">
        <v>West</v>
      </c>
      <c r="K1541" t="str">
        <f>INDEX(products!$A$1:$G$2122,MATCH(orders!$D1541,products!$A$1:$A$2122,0),MATCH(orders!K$1,products!$A$1:$G$1,0))</f>
        <v>Fur</v>
      </c>
      <c r="L1541" s="3">
        <f>INDEX(products!$A$1:$G$2122,MATCH(orders!$D1541,products!$A$1:$A$2122,0),MATCH(orders!L$1,products!$A$1:$G$1,0))</f>
        <v>42.1</v>
      </c>
      <c r="M1541">
        <f>INDEX(products!$A$1:$G$2122,MATCH(orders!$D1541,products!$A$1:$A$2122,0),MATCH(orders!M$1,products!$A$1:$G$1,0))</f>
        <v>0</v>
      </c>
      <c r="N1541" s="3">
        <f t="shared" si="48"/>
        <v>84.2</v>
      </c>
      <c r="O1541" t="str">
        <f t="shared" si="49"/>
        <v>Furnishings</v>
      </c>
    </row>
    <row r="1542" spans="1:15" x14ac:dyDescent="0.55000000000000004">
      <c r="A1542" t="s">
        <v>3699</v>
      </c>
      <c r="B1542" s="2">
        <v>44027</v>
      </c>
      <c r="C1542" t="s">
        <v>2366</v>
      </c>
      <c r="D1542" t="s">
        <v>259</v>
      </c>
      <c r="E1542">
        <v>3</v>
      </c>
      <c r="F1542" t="str">
        <f>_xlfn.XLOOKUP(orders!C1542,customers!A1542:A3662,customers!B1542:B3662,,0)</f>
        <v>Patrick Ryan</v>
      </c>
      <c r="G1542" t="str">
        <v>Consumer</v>
      </c>
      <c r="H1542" t="str">
        <v>Oakland</v>
      </c>
      <c r="I1542" t="str">
        <v>California</v>
      </c>
      <c r="J1542" t="str">
        <v>West</v>
      </c>
      <c r="K1542" t="str">
        <f>INDEX(products!$A$1:$G$2122,MATCH(orders!$D1542,products!$A$1:$A$2122,0),MATCH(orders!K$1,products!$A$1:$G$1,0))</f>
        <v>Fur</v>
      </c>
      <c r="L1542" s="3">
        <f>INDEX(products!$A$1:$G$2122,MATCH(orders!$D1542,products!$A$1:$A$2122,0),MATCH(orders!L$1,products!$A$1:$G$1,0))</f>
        <v>22.72</v>
      </c>
      <c r="M1542">
        <f>INDEX(products!$A$1:$G$2122,MATCH(orders!$D1542,products!$A$1:$A$2122,0),MATCH(orders!M$1,products!$A$1:$G$1,0))</f>
        <v>0.2</v>
      </c>
      <c r="N1542" s="3">
        <f t="shared" si="48"/>
        <v>54.527999999999999</v>
      </c>
      <c r="O1542" t="str">
        <f t="shared" si="49"/>
        <v>Furnishings</v>
      </c>
    </row>
    <row r="1543" spans="1:15" x14ac:dyDescent="0.55000000000000004">
      <c r="A1543" t="s">
        <v>3700</v>
      </c>
      <c r="B1543" s="2">
        <v>43883</v>
      </c>
      <c r="C1543" t="s">
        <v>1779</v>
      </c>
      <c r="D1543" t="s">
        <v>236</v>
      </c>
      <c r="E1543">
        <v>2</v>
      </c>
      <c r="F1543" t="str">
        <f>_xlfn.XLOOKUP(orders!C1543,customers!A1543:A3663,customers!B1543:B3663,,0)</f>
        <v>Jim Karlsson</v>
      </c>
      <c r="G1543" t="str">
        <v>Consumer</v>
      </c>
      <c r="H1543" t="str">
        <v>Seattle</v>
      </c>
      <c r="I1543" t="str">
        <v>Washington</v>
      </c>
      <c r="J1543" t="str">
        <v>West</v>
      </c>
      <c r="K1543" t="str">
        <f>INDEX(products!$A$1:$G$2122,MATCH(orders!$D1543,products!$A$1:$A$2122,0),MATCH(orders!K$1,products!$A$1:$G$1,0))</f>
        <v>BkCs</v>
      </c>
      <c r="L1543" s="3">
        <f>INDEX(products!$A$1:$G$2122,MATCH(orders!$D1543,products!$A$1:$A$2122,0),MATCH(orders!L$1,products!$A$1:$G$1,0))</f>
        <v>280.98</v>
      </c>
      <c r="M1543">
        <f>INDEX(products!$A$1:$G$2122,MATCH(orders!$D1543,products!$A$1:$A$2122,0),MATCH(orders!M$1,products!$A$1:$G$1,0))</f>
        <v>0.2</v>
      </c>
      <c r="N1543" s="3">
        <f t="shared" si="48"/>
        <v>449.56800000000004</v>
      </c>
      <c r="O1543" t="str">
        <f t="shared" si="49"/>
        <v>Book Cases</v>
      </c>
    </row>
    <row r="1544" spans="1:15" x14ac:dyDescent="0.55000000000000004">
      <c r="A1544" t="s">
        <v>3701</v>
      </c>
      <c r="B1544" s="2">
        <v>44211</v>
      </c>
      <c r="C1544" t="s">
        <v>2318</v>
      </c>
      <c r="D1544" t="s">
        <v>2167</v>
      </c>
      <c r="E1544">
        <v>3</v>
      </c>
      <c r="F1544" t="str">
        <f>_xlfn.XLOOKUP(orders!C1544,customers!A1544:A3664,customers!B1544:B3664,,0)</f>
        <v>Suzanne McNair</v>
      </c>
      <c r="G1544" t="str">
        <v>Corporate</v>
      </c>
      <c r="H1544" t="str">
        <v>New York City</v>
      </c>
      <c r="I1544" t="str">
        <v>New York</v>
      </c>
      <c r="J1544" t="str">
        <v>East</v>
      </c>
      <c r="K1544" t="str">
        <f>INDEX(products!$A$1:$G$2122,MATCH(orders!$D1544,products!$A$1:$A$2122,0),MATCH(orders!K$1,products!$A$1:$G$1,0))</f>
        <v>Cha</v>
      </c>
      <c r="L1544" s="3">
        <f>INDEX(products!$A$1:$G$2122,MATCH(orders!$D1544,products!$A$1:$A$2122,0),MATCH(orders!L$1,products!$A$1:$G$1,0))</f>
        <v>71.180000000000007</v>
      </c>
      <c r="M1544">
        <f>INDEX(products!$A$1:$G$2122,MATCH(orders!$D1544,products!$A$1:$A$2122,0),MATCH(orders!M$1,products!$A$1:$G$1,0))</f>
        <v>0.2</v>
      </c>
      <c r="N1544" s="3">
        <f t="shared" si="48"/>
        <v>170.83200000000002</v>
      </c>
      <c r="O1544" t="str">
        <f t="shared" si="49"/>
        <v>Chairs</v>
      </c>
    </row>
    <row r="1545" spans="1:15" x14ac:dyDescent="0.55000000000000004">
      <c r="A1545" t="s">
        <v>3702</v>
      </c>
      <c r="B1545" s="2">
        <v>44207</v>
      </c>
      <c r="C1545" t="s">
        <v>1341</v>
      </c>
      <c r="D1545" t="s">
        <v>1738</v>
      </c>
      <c r="E1545">
        <v>2</v>
      </c>
      <c r="F1545" t="str">
        <f>_xlfn.XLOOKUP(orders!C1545,customers!A1545:A3665,customers!B1545:B3665,,0)</f>
        <v>Sheri Gordon</v>
      </c>
      <c r="G1545" t="str">
        <v>Consumer</v>
      </c>
      <c r="H1545" t="str">
        <v>New York City</v>
      </c>
      <c r="I1545" t="str">
        <v>New York</v>
      </c>
      <c r="J1545" t="str">
        <v>East</v>
      </c>
      <c r="K1545" t="str">
        <f>INDEX(products!$A$1:$G$2122,MATCH(orders!$D1545,products!$A$1:$A$2122,0),MATCH(orders!K$1,products!$A$1:$G$1,0))</f>
        <v>Cha</v>
      </c>
      <c r="L1545" s="3">
        <f>INDEX(products!$A$1:$G$2122,MATCH(orders!$D1545,products!$A$1:$A$2122,0),MATCH(orders!L$1,products!$A$1:$G$1,0))</f>
        <v>33.94</v>
      </c>
      <c r="M1545">
        <f>INDEX(products!$A$1:$G$2122,MATCH(orders!$D1545,products!$A$1:$A$2122,0),MATCH(orders!M$1,products!$A$1:$G$1,0))</f>
        <v>0.2</v>
      </c>
      <c r="N1545" s="3">
        <f t="shared" si="48"/>
        <v>54.304000000000002</v>
      </c>
      <c r="O1545" t="str">
        <f t="shared" si="49"/>
        <v>Chairs</v>
      </c>
    </row>
    <row r="1546" spans="1:15" x14ac:dyDescent="0.55000000000000004">
      <c r="A1546" t="s">
        <v>3702</v>
      </c>
      <c r="B1546" s="2">
        <v>44659</v>
      </c>
      <c r="C1546" t="s">
        <v>1341</v>
      </c>
      <c r="D1546" t="s">
        <v>2874</v>
      </c>
      <c r="E1546">
        <v>3</v>
      </c>
      <c r="F1546" t="str">
        <f>_xlfn.XLOOKUP(orders!C1546,customers!A1546:A3666,customers!B1546:B3666,,0)</f>
        <v>Sheri Gordon</v>
      </c>
      <c r="G1546" t="str">
        <v>Consumer</v>
      </c>
      <c r="H1546" t="str">
        <v>New York City</v>
      </c>
      <c r="I1546" t="str">
        <v>New York</v>
      </c>
      <c r="J1546" t="str">
        <v>East</v>
      </c>
      <c r="K1546" t="str">
        <f>INDEX(products!$A$1:$G$2122,MATCH(orders!$D1546,products!$A$1:$A$2122,0),MATCH(orders!K$1,products!$A$1:$G$1,0))</f>
        <v>Fur</v>
      </c>
      <c r="L1546" s="3">
        <f>INDEX(products!$A$1:$G$2122,MATCH(orders!$D1546,products!$A$1:$A$2122,0),MATCH(orders!L$1,products!$A$1:$G$1,0))</f>
        <v>8.57</v>
      </c>
      <c r="M1546">
        <f>INDEX(products!$A$1:$G$2122,MATCH(orders!$D1546,products!$A$1:$A$2122,0),MATCH(orders!M$1,products!$A$1:$G$1,0))</f>
        <v>0</v>
      </c>
      <c r="N1546" s="3">
        <f t="shared" si="48"/>
        <v>25.71</v>
      </c>
      <c r="O1546" t="str">
        <f t="shared" si="49"/>
        <v>Furnishings</v>
      </c>
    </row>
    <row r="1547" spans="1:15" x14ac:dyDescent="0.55000000000000004">
      <c r="A1547" t="s">
        <v>3703</v>
      </c>
      <c r="B1547" s="2">
        <v>44105</v>
      </c>
      <c r="C1547" t="s">
        <v>2189</v>
      </c>
      <c r="D1547" t="s">
        <v>242</v>
      </c>
      <c r="E1547">
        <v>6</v>
      </c>
      <c r="F1547" t="str">
        <f>_xlfn.XLOOKUP(orders!C1547,customers!A1547:A3667,customers!B1547:B3667,,0)</f>
        <v>Darrin Van Huff</v>
      </c>
      <c r="G1547" t="str">
        <v>Corporate</v>
      </c>
      <c r="H1547" t="str">
        <v>Philadelphia</v>
      </c>
      <c r="I1547" t="str">
        <v>Pennsylvania</v>
      </c>
      <c r="J1547" t="str">
        <v>East</v>
      </c>
      <c r="K1547" t="str">
        <f>INDEX(products!$A$1:$G$2122,MATCH(orders!$D1547,products!$A$1:$A$2122,0),MATCH(orders!K$1,products!$A$1:$G$1,0))</f>
        <v>Tab</v>
      </c>
      <c r="L1547" s="3">
        <f>INDEX(products!$A$1:$G$2122,MATCH(orders!$D1547,products!$A$1:$A$2122,0),MATCH(orders!L$1,products!$A$1:$G$1,0))</f>
        <v>218.75</v>
      </c>
      <c r="M1547">
        <f>INDEX(products!$A$1:$G$2122,MATCH(orders!$D1547,products!$A$1:$A$2122,0),MATCH(orders!M$1,products!$A$1:$G$1,0))</f>
        <v>0.5</v>
      </c>
      <c r="N1547" s="3">
        <f t="shared" si="48"/>
        <v>656.25</v>
      </c>
      <c r="O1547" t="str">
        <f t="shared" si="49"/>
        <v>Tables</v>
      </c>
    </row>
    <row r="1548" spans="1:15" x14ac:dyDescent="0.55000000000000004">
      <c r="A1548" t="s">
        <v>3703</v>
      </c>
      <c r="B1548" s="2">
        <v>43766</v>
      </c>
      <c r="C1548" t="s">
        <v>2189</v>
      </c>
      <c r="D1548" t="s">
        <v>483</v>
      </c>
      <c r="E1548">
        <v>1</v>
      </c>
      <c r="F1548" t="str">
        <f>_xlfn.XLOOKUP(orders!C1548,customers!A1548:A3668,customers!B1548:B3668,,0)</f>
        <v>Darrin Van Huff</v>
      </c>
      <c r="G1548" t="str">
        <v>Corporate</v>
      </c>
      <c r="H1548" t="str">
        <v>Philadelphia</v>
      </c>
      <c r="I1548" t="str">
        <v>Pennsylvania</v>
      </c>
      <c r="J1548" t="str">
        <v>East</v>
      </c>
      <c r="K1548" t="str">
        <f>INDEX(products!$A$1:$G$2122,MATCH(orders!$D1548,products!$A$1:$A$2122,0),MATCH(orders!K$1,products!$A$1:$G$1,0))</f>
        <v>Cha</v>
      </c>
      <c r="L1548" s="3">
        <f>INDEX(products!$A$1:$G$2122,MATCH(orders!$D1548,products!$A$1:$A$2122,0),MATCH(orders!L$1,products!$A$1:$G$1,0))</f>
        <v>80.98</v>
      </c>
      <c r="M1548">
        <f>INDEX(products!$A$1:$G$2122,MATCH(orders!$D1548,products!$A$1:$A$2122,0),MATCH(orders!M$1,products!$A$1:$G$1,0))</f>
        <v>0.2</v>
      </c>
      <c r="N1548" s="3">
        <f t="shared" si="48"/>
        <v>64.784000000000006</v>
      </c>
      <c r="O1548" t="str">
        <f t="shared" si="49"/>
        <v>Chairs</v>
      </c>
    </row>
    <row r="1549" spans="1:15" x14ac:dyDescent="0.55000000000000004">
      <c r="A1549" t="s">
        <v>3704</v>
      </c>
      <c r="B1549" s="2">
        <v>44283</v>
      </c>
      <c r="C1549" t="s">
        <v>3409</v>
      </c>
      <c r="D1549" t="s">
        <v>1364</v>
      </c>
      <c r="E1549">
        <v>2</v>
      </c>
      <c r="F1549" t="str">
        <f>_xlfn.XLOOKUP(orders!C1549,customers!A1549:A3669,customers!B1549:B3669,,0)</f>
        <v>Maria Zettner</v>
      </c>
      <c r="G1549" t="str">
        <v>Home Office</v>
      </c>
      <c r="H1549" t="str">
        <v>San Francisco</v>
      </c>
      <c r="I1549" t="str">
        <v>California</v>
      </c>
      <c r="J1549" t="str">
        <v>West</v>
      </c>
      <c r="K1549" t="str">
        <f>INDEX(products!$A$1:$G$2122,MATCH(orders!$D1549,products!$A$1:$A$2122,0),MATCH(orders!K$1,products!$A$1:$G$1,0))</f>
        <v>Fur</v>
      </c>
      <c r="L1549" s="3">
        <f>INDEX(products!$A$1:$G$2122,MATCH(orders!$D1549,products!$A$1:$A$2122,0),MATCH(orders!L$1,products!$A$1:$G$1,0))</f>
        <v>105.98</v>
      </c>
      <c r="M1549">
        <f>INDEX(products!$A$1:$G$2122,MATCH(orders!$D1549,products!$A$1:$A$2122,0),MATCH(orders!M$1,products!$A$1:$G$1,0))</f>
        <v>0</v>
      </c>
      <c r="N1549" s="3">
        <f t="shared" si="48"/>
        <v>211.96</v>
      </c>
      <c r="O1549" t="str">
        <f t="shared" si="49"/>
        <v>Furnishings</v>
      </c>
    </row>
    <row r="1550" spans="1:15" x14ac:dyDescent="0.55000000000000004">
      <c r="A1550" t="s">
        <v>3705</v>
      </c>
      <c r="B1550" s="2">
        <v>43921</v>
      </c>
      <c r="C1550" t="s">
        <v>3706</v>
      </c>
      <c r="D1550" t="s">
        <v>385</v>
      </c>
      <c r="E1550">
        <v>3</v>
      </c>
      <c r="F1550" t="str">
        <f>_xlfn.XLOOKUP(orders!C1550,customers!A1550:A3670,customers!B1550:B3670,,0)</f>
        <v>Alex Russell</v>
      </c>
      <c r="G1550" t="str">
        <v>Corporate</v>
      </c>
      <c r="H1550" t="str">
        <v>Philadelphia</v>
      </c>
      <c r="I1550" t="str">
        <v>Pennsylvania</v>
      </c>
      <c r="J1550" t="str">
        <v>East</v>
      </c>
      <c r="K1550" t="str">
        <f>INDEX(products!$A$1:$G$2122,MATCH(orders!$D1550,products!$A$1:$A$2122,0),MATCH(orders!K$1,products!$A$1:$G$1,0))</f>
        <v>Tab</v>
      </c>
      <c r="L1550" s="3">
        <f>INDEX(products!$A$1:$G$2122,MATCH(orders!$D1550,products!$A$1:$A$2122,0),MATCH(orders!L$1,products!$A$1:$G$1,0))</f>
        <v>290.97999999999996</v>
      </c>
      <c r="M1550">
        <f>INDEX(products!$A$1:$G$2122,MATCH(orders!$D1550,products!$A$1:$A$2122,0),MATCH(orders!M$1,products!$A$1:$G$1,0))</f>
        <v>0.2</v>
      </c>
      <c r="N1550" s="3">
        <f t="shared" si="48"/>
        <v>698.35199999999986</v>
      </c>
      <c r="O1550" t="str">
        <f t="shared" si="49"/>
        <v>Tables</v>
      </c>
    </row>
    <row r="1551" spans="1:15" x14ac:dyDescent="0.55000000000000004">
      <c r="A1551" t="s">
        <v>3708</v>
      </c>
      <c r="B1551" s="2">
        <v>44646</v>
      </c>
      <c r="C1551" t="s">
        <v>1979</v>
      </c>
      <c r="D1551" t="s">
        <v>483</v>
      </c>
      <c r="E1551">
        <v>3</v>
      </c>
      <c r="F1551" t="str">
        <f>_xlfn.XLOOKUP(orders!C1551,customers!A1551:A3671,customers!B1551:B3671,,0)</f>
        <v>Jason Fortune-</v>
      </c>
      <c r="G1551" t="str">
        <v>Consumer</v>
      </c>
      <c r="H1551" t="str">
        <v>Seattle</v>
      </c>
      <c r="I1551" t="str">
        <v>Washington</v>
      </c>
      <c r="J1551" t="str">
        <v>West</v>
      </c>
      <c r="K1551" t="str">
        <f>INDEX(products!$A$1:$G$2122,MATCH(orders!$D1551,products!$A$1:$A$2122,0),MATCH(orders!K$1,products!$A$1:$G$1,0))</f>
        <v>Cha</v>
      </c>
      <c r="L1551" s="3">
        <f>INDEX(products!$A$1:$G$2122,MATCH(orders!$D1551,products!$A$1:$A$2122,0),MATCH(orders!L$1,products!$A$1:$G$1,0))</f>
        <v>80.98</v>
      </c>
      <c r="M1551">
        <f>INDEX(products!$A$1:$G$2122,MATCH(orders!$D1551,products!$A$1:$A$2122,0),MATCH(orders!M$1,products!$A$1:$G$1,0))</f>
        <v>0.2</v>
      </c>
      <c r="N1551" s="3">
        <f t="shared" si="48"/>
        <v>194.352</v>
      </c>
      <c r="O1551" t="str">
        <f t="shared" si="49"/>
        <v>Chairs</v>
      </c>
    </row>
    <row r="1552" spans="1:15" x14ac:dyDescent="0.55000000000000004">
      <c r="A1552" t="s">
        <v>3709</v>
      </c>
      <c r="B1552" s="2">
        <v>43775</v>
      </c>
      <c r="C1552" t="s">
        <v>262</v>
      </c>
      <c r="D1552" t="s">
        <v>563</v>
      </c>
      <c r="E1552">
        <v>7</v>
      </c>
      <c r="F1552" t="str">
        <f>_xlfn.XLOOKUP(orders!C1552,customers!A1552:A3672,customers!B1552:B3672,,0)</f>
        <v>David Smith</v>
      </c>
      <c r="G1552" t="str">
        <v>Corporate</v>
      </c>
      <c r="H1552" t="str">
        <v>Detroit</v>
      </c>
      <c r="I1552" t="str">
        <v>Michigan</v>
      </c>
      <c r="J1552" t="str">
        <v>Central</v>
      </c>
      <c r="K1552" t="str">
        <f>INDEX(products!$A$1:$G$2122,MATCH(orders!$D1552,products!$A$1:$A$2122,0),MATCH(orders!K$1,products!$A$1:$G$1,0))</f>
        <v>Cha</v>
      </c>
      <c r="L1552" s="3">
        <f>INDEX(products!$A$1:$G$2122,MATCH(orders!$D1552,products!$A$1:$A$2122,0),MATCH(orders!L$1,products!$A$1:$G$1,0))</f>
        <v>70.98</v>
      </c>
      <c r="M1552">
        <f>INDEX(products!$A$1:$G$2122,MATCH(orders!$D1552,products!$A$1:$A$2122,0),MATCH(orders!M$1,products!$A$1:$G$1,0))</f>
        <v>0</v>
      </c>
      <c r="N1552" s="3">
        <f t="shared" si="48"/>
        <v>496.86</v>
      </c>
      <c r="O1552" t="str">
        <f t="shared" si="49"/>
        <v>Chairs</v>
      </c>
    </row>
    <row r="1553" spans="1:15" x14ac:dyDescent="0.55000000000000004">
      <c r="A1553" t="s">
        <v>3710</v>
      </c>
      <c r="B1553" s="2">
        <v>43829</v>
      </c>
      <c r="C1553" t="s">
        <v>2898</v>
      </c>
      <c r="D1553" t="s">
        <v>78</v>
      </c>
      <c r="E1553">
        <v>14</v>
      </c>
      <c r="F1553" t="str">
        <f>_xlfn.XLOOKUP(orders!C1553,customers!A1553:A3673,customers!B1553:B3673,,0)</f>
        <v>Alejandro Grove</v>
      </c>
      <c r="G1553" t="str">
        <v>Consumer</v>
      </c>
      <c r="H1553" t="str">
        <v>Philadelphia</v>
      </c>
      <c r="I1553" t="str">
        <v>Pennsylvania</v>
      </c>
      <c r="J1553" t="str">
        <v>East</v>
      </c>
      <c r="K1553" t="str">
        <f>INDEX(products!$A$1:$G$2122,MATCH(orders!$D1553,products!$A$1:$A$2122,0),MATCH(orders!K$1,products!$A$1:$G$1,0))</f>
        <v>Fur</v>
      </c>
      <c r="L1553" s="3">
        <f>INDEX(products!$A$1:$G$2122,MATCH(orders!$D1553,products!$A$1:$A$2122,0),MATCH(orders!L$1,products!$A$1:$G$1,0))</f>
        <v>95.46</v>
      </c>
      <c r="M1553">
        <f>INDEX(products!$A$1:$G$2122,MATCH(orders!$D1553,products!$A$1:$A$2122,0),MATCH(orders!M$1,products!$A$1:$G$1,0))</f>
        <v>0.6</v>
      </c>
      <c r="N1553" s="3">
        <f t="shared" si="48"/>
        <v>534.57599999999991</v>
      </c>
      <c r="O1553" t="str">
        <f t="shared" si="49"/>
        <v>Furnishings</v>
      </c>
    </row>
    <row r="1554" spans="1:15" x14ac:dyDescent="0.55000000000000004">
      <c r="A1554" t="s">
        <v>3711</v>
      </c>
      <c r="B1554" s="2">
        <v>44470</v>
      </c>
      <c r="C1554" t="s">
        <v>2321</v>
      </c>
      <c r="D1554" t="s">
        <v>29</v>
      </c>
      <c r="E1554">
        <v>2</v>
      </c>
      <c r="F1554" t="str">
        <f>_xlfn.XLOOKUP(orders!C1554,customers!A1554:A3674,customers!B1554:B3674,,0)</f>
        <v>Ted Trevino</v>
      </c>
      <c r="G1554" t="str">
        <v>Consumer</v>
      </c>
      <c r="H1554" t="str">
        <v>Akron</v>
      </c>
      <c r="I1554" t="str">
        <v>Ohio</v>
      </c>
      <c r="J1554" t="str">
        <v>East</v>
      </c>
      <c r="K1554" t="str">
        <f>INDEX(products!$A$1:$G$2122,MATCH(orders!$D1554,products!$A$1:$A$2122,0),MATCH(orders!K$1,products!$A$1:$G$1,0))</f>
        <v>Cha</v>
      </c>
      <c r="L1554" s="3">
        <f>INDEX(products!$A$1:$G$2122,MATCH(orders!$D1554,products!$A$1:$A$2122,0),MATCH(orders!L$1,products!$A$1:$G$1,0))</f>
        <v>243.98000000000002</v>
      </c>
      <c r="M1554">
        <f>INDEX(products!$A$1:$G$2122,MATCH(orders!$D1554,products!$A$1:$A$2122,0),MATCH(orders!M$1,products!$A$1:$G$1,0))</f>
        <v>0</v>
      </c>
      <c r="N1554" s="3">
        <f t="shared" si="48"/>
        <v>487.96000000000004</v>
      </c>
      <c r="O1554" t="str">
        <f t="shared" si="49"/>
        <v>Chairs</v>
      </c>
    </row>
    <row r="1555" spans="1:15" x14ac:dyDescent="0.55000000000000004">
      <c r="A1555" t="s">
        <v>3711</v>
      </c>
      <c r="B1555" s="2">
        <v>44174</v>
      </c>
      <c r="C1555" t="s">
        <v>2321</v>
      </c>
      <c r="D1555" t="s">
        <v>283</v>
      </c>
      <c r="E1555">
        <v>5</v>
      </c>
      <c r="F1555" t="str">
        <f>_xlfn.XLOOKUP(orders!C1555,customers!A1555:A3675,customers!B1555:B3675,,0)</f>
        <v>Ted Trevino</v>
      </c>
      <c r="G1555" t="str">
        <v>Consumer</v>
      </c>
      <c r="H1555" t="str">
        <v>Akron</v>
      </c>
      <c r="I1555" t="str">
        <v>Ohio</v>
      </c>
      <c r="J1555" t="str">
        <v>East</v>
      </c>
      <c r="K1555" t="str">
        <f>INDEX(products!$A$1:$G$2122,MATCH(orders!$D1555,products!$A$1:$A$2122,0),MATCH(orders!K$1,products!$A$1:$G$1,0))</f>
        <v>Fur</v>
      </c>
      <c r="L1555" s="3">
        <f>INDEX(products!$A$1:$G$2122,MATCH(orders!$D1555,products!$A$1:$A$2122,0),MATCH(orders!L$1,products!$A$1:$G$1,0))</f>
        <v>107.53000000000002</v>
      </c>
      <c r="M1555">
        <f>INDEX(products!$A$1:$G$2122,MATCH(orders!$D1555,products!$A$1:$A$2122,0),MATCH(orders!M$1,products!$A$1:$G$1,0))</f>
        <v>0.2</v>
      </c>
      <c r="N1555" s="3">
        <f t="shared" si="48"/>
        <v>430.12000000000012</v>
      </c>
      <c r="O1555" t="str">
        <f t="shared" si="49"/>
        <v>Furnishings</v>
      </c>
    </row>
    <row r="1556" spans="1:15" x14ac:dyDescent="0.55000000000000004">
      <c r="A1556" t="s">
        <v>3712</v>
      </c>
      <c r="B1556" s="2">
        <v>44317</v>
      </c>
      <c r="C1556" t="s">
        <v>3167</v>
      </c>
      <c r="D1556" t="s">
        <v>1220</v>
      </c>
      <c r="E1556">
        <v>2</v>
      </c>
      <c r="F1556" t="str">
        <f>_xlfn.XLOOKUP(orders!C1556,customers!A1556:A3676,customers!B1556:B3676,,0)</f>
        <v>Darren Budd</v>
      </c>
      <c r="G1556" t="str">
        <v>Corporate</v>
      </c>
      <c r="H1556" t="str">
        <v>Houston</v>
      </c>
      <c r="I1556" t="str">
        <v>Texas</v>
      </c>
      <c r="J1556" t="str">
        <v>Central</v>
      </c>
      <c r="K1556" t="str">
        <f>INDEX(products!$A$1:$G$2122,MATCH(orders!$D1556,products!$A$1:$A$2122,0),MATCH(orders!K$1,products!$A$1:$G$1,0))</f>
        <v>Tab</v>
      </c>
      <c r="L1556" s="3">
        <f>INDEX(products!$A$1:$G$2122,MATCH(orders!$D1556,products!$A$1:$A$2122,0),MATCH(orders!L$1,products!$A$1:$G$1,0))</f>
        <v>260.98</v>
      </c>
      <c r="M1556">
        <f>INDEX(products!$A$1:$G$2122,MATCH(orders!$D1556,products!$A$1:$A$2122,0),MATCH(orders!M$1,products!$A$1:$G$1,0))</f>
        <v>0.5</v>
      </c>
      <c r="N1556" s="3">
        <f t="shared" si="48"/>
        <v>260.98</v>
      </c>
      <c r="O1556" t="str">
        <f t="shared" si="49"/>
        <v>Tables</v>
      </c>
    </row>
    <row r="1557" spans="1:15" x14ac:dyDescent="0.55000000000000004">
      <c r="A1557" t="s">
        <v>3712</v>
      </c>
      <c r="B1557" s="2">
        <v>44777</v>
      </c>
      <c r="C1557" t="s">
        <v>3167</v>
      </c>
      <c r="D1557" t="s">
        <v>768</v>
      </c>
      <c r="E1557">
        <v>3</v>
      </c>
      <c r="F1557" t="str">
        <f>_xlfn.XLOOKUP(orders!C1557,customers!A1557:A3677,customers!B1557:B3677,,0)</f>
        <v>Darren Budd</v>
      </c>
      <c r="G1557" t="str">
        <v>Corporate</v>
      </c>
      <c r="H1557" t="str">
        <v>Houston</v>
      </c>
      <c r="I1557" t="str">
        <v>Texas</v>
      </c>
      <c r="J1557" t="str">
        <v>Central</v>
      </c>
      <c r="K1557" t="str">
        <f>INDEX(products!$A$1:$G$2122,MATCH(orders!$D1557,products!$A$1:$A$2122,0),MATCH(orders!K$1,products!$A$1:$G$1,0))</f>
        <v>Cha</v>
      </c>
      <c r="L1557" s="3">
        <f>INDEX(products!$A$1:$G$2122,MATCH(orders!$D1557,products!$A$1:$A$2122,0),MATCH(orders!L$1,products!$A$1:$G$1,0))</f>
        <v>320.98</v>
      </c>
      <c r="M1557">
        <f>INDEX(products!$A$1:$G$2122,MATCH(orders!$D1557,products!$A$1:$A$2122,0),MATCH(orders!M$1,products!$A$1:$G$1,0))</f>
        <v>0</v>
      </c>
      <c r="N1557" s="3">
        <f t="shared" si="48"/>
        <v>962.94</v>
      </c>
      <c r="O1557" t="str">
        <f t="shared" si="49"/>
        <v>Chairs</v>
      </c>
    </row>
    <row r="1558" spans="1:15" x14ac:dyDescent="0.55000000000000004">
      <c r="A1558" t="s">
        <v>3713</v>
      </c>
      <c r="B1558" s="2">
        <v>44777</v>
      </c>
      <c r="C1558" t="s">
        <v>1651</v>
      </c>
      <c r="D1558" t="s">
        <v>580</v>
      </c>
      <c r="E1558">
        <v>1</v>
      </c>
      <c r="F1558" t="str">
        <f>_xlfn.XLOOKUP(orders!C1558,customers!A1558:A3678,customers!B1558:B3678,,0)</f>
        <v>Toby Ritter</v>
      </c>
      <c r="G1558" t="str">
        <v>Consumer</v>
      </c>
      <c r="H1558" t="str">
        <v>San Francisco</v>
      </c>
      <c r="I1558" t="str">
        <v>California</v>
      </c>
      <c r="J1558" t="str">
        <v>West</v>
      </c>
      <c r="K1558" t="str">
        <f>INDEX(products!$A$1:$G$2122,MATCH(orders!$D1558,products!$A$1:$A$2122,0),MATCH(orders!K$1,products!$A$1:$G$1,0))</f>
        <v>Fur</v>
      </c>
      <c r="L1558" s="3">
        <f>INDEX(products!$A$1:$G$2122,MATCH(orders!$D1558,products!$A$1:$A$2122,0),MATCH(orders!L$1,products!$A$1:$G$1,0))</f>
        <v>43.129999999999995</v>
      </c>
      <c r="M1558">
        <f>INDEX(products!$A$1:$G$2122,MATCH(orders!$D1558,products!$A$1:$A$2122,0),MATCH(orders!M$1,products!$A$1:$G$1,0))</f>
        <v>0.2</v>
      </c>
      <c r="N1558" s="3">
        <f t="shared" si="48"/>
        <v>34.503999999999998</v>
      </c>
      <c r="O1558" t="str">
        <f t="shared" si="49"/>
        <v>Furnishings</v>
      </c>
    </row>
    <row r="1559" spans="1:15" x14ac:dyDescent="0.55000000000000004">
      <c r="A1559" t="s">
        <v>3714</v>
      </c>
      <c r="B1559" s="2">
        <v>44513</v>
      </c>
      <c r="C1559" t="s">
        <v>1041</v>
      </c>
      <c r="D1559" t="s">
        <v>683</v>
      </c>
      <c r="E1559">
        <v>5</v>
      </c>
      <c r="F1559" t="str">
        <f>_xlfn.XLOOKUP(orders!C1559,customers!A1559:A3679,customers!B1559:B3679,,0)</f>
        <v>Claudia Bergmann</v>
      </c>
      <c r="G1559" t="str">
        <v>Corporate</v>
      </c>
      <c r="H1559" t="str">
        <v>Cuyahoga Falls</v>
      </c>
      <c r="I1559" t="str">
        <v>Ohio</v>
      </c>
      <c r="J1559" t="str">
        <v>East</v>
      </c>
      <c r="K1559" t="str">
        <f>INDEX(products!$A$1:$G$2122,MATCH(orders!$D1559,products!$A$1:$A$2122,0),MATCH(orders!K$1,products!$A$1:$G$1,0))</f>
        <v>BkCs</v>
      </c>
      <c r="L1559" s="3">
        <f>INDEX(products!$A$1:$G$2122,MATCH(orders!$D1559,products!$A$1:$A$2122,0),MATCH(orders!L$1,products!$A$1:$G$1,0))</f>
        <v>119.99000000000001</v>
      </c>
      <c r="M1559">
        <f>INDEX(products!$A$1:$G$2122,MATCH(orders!$D1559,products!$A$1:$A$2122,0),MATCH(orders!M$1,products!$A$1:$G$1,0))</f>
        <v>0.2</v>
      </c>
      <c r="N1559" s="3">
        <f t="shared" si="48"/>
        <v>479.96000000000004</v>
      </c>
      <c r="O1559" t="str">
        <f t="shared" si="49"/>
        <v>Book Cases</v>
      </c>
    </row>
    <row r="1560" spans="1:15" x14ac:dyDescent="0.55000000000000004">
      <c r="A1560" t="s">
        <v>3714</v>
      </c>
      <c r="B1560" s="2">
        <v>44090</v>
      </c>
      <c r="C1560" t="s">
        <v>1041</v>
      </c>
      <c r="D1560" t="s">
        <v>613</v>
      </c>
      <c r="E1560">
        <v>3</v>
      </c>
      <c r="F1560" t="str">
        <f>_xlfn.XLOOKUP(orders!C1560,customers!A1560:A3680,customers!B1560:B3680,,0)</f>
        <v>Claudia Bergmann</v>
      </c>
      <c r="G1560" t="str">
        <v>Corporate</v>
      </c>
      <c r="H1560" t="str">
        <v>Cuyahoga Falls</v>
      </c>
      <c r="I1560" t="str">
        <v>Ohio</v>
      </c>
      <c r="J1560" t="str">
        <v>East</v>
      </c>
      <c r="K1560" t="str">
        <f>INDEX(products!$A$1:$G$2122,MATCH(orders!$D1560,products!$A$1:$A$2122,0),MATCH(orders!K$1,products!$A$1:$G$1,0))</f>
        <v>Fur</v>
      </c>
      <c r="L1560" s="3">
        <f>INDEX(products!$A$1:$G$2122,MATCH(orders!$D1560,products!$A$1:$A$2122,0),MATCH(orders!L$1,products!$A$1:$G$1,0))</f>
        <v>40.97</v>
      </c>
      <c r="M1560">
        <f>INDEX(products!$A$1:$G$2122,MATCH(orders!$D1560,products!$A$1:$A$2122,0),MATCH(orders!M$1,products!$A$1:$G$1,0))</f>
        <v>0</v>
      </c>
      <c r="N1560" s="3">
        <f t="shared" si="48"/>
        <v>122.91</v>
      </c>
      <c r="O1560" t="str">
        <f t="shared" si="49"/>
        <v>Furnishings</v>
      </c>
    </row>
    <row r="1561" spans="1:15" x14ac:dyDescent="0.55000000000000004">
      <c r="A1561" t="s">
        <v>3714</v>
      </c>
      <c r="B1561" s="2">
        <v>44109</v>
      </c>
      <c r="C1561" t="s">
        <v>1041</v>
      </c>
      <c r="D1561" t="s">
        <v>1629</v>
      </c>
      <c r="E1561">
        <v>2</v>
      </c>
      <c r="F1561" t="str">
        <f>_xlfn.XLOOKUP(orders!C1561,customers!A1561:A3681,customers!B1561:B3681,,0)</f>
        <v>Claudia Bergmann</v>
      </c>
      <c r="G1561" t="str">
        <v>Corporate</v>
      </c>
      <c r="H1561" t="str">
        <v>Cuyahoga Falls</v>
      </c>
      <c r="I1561" t="str">
        <v>Ohio</v>
      </c>
      <c r="J1561" t="str">
        <v>East</v>
      </c>
      <c r="K1561" t="str">
        <f>INDEX(products!$A$1:$G$2122,MATCH(orders!$D1561,products!$A$1:$A$2122,0),MATCH(orders!K$1,products!$A$1:$G$1,0))</f>
        <v>Cha</v>
      </c>
      <c r="L1561" s="3">
        <f>INDEX(products!$A$1:$G$2122,MATCH(orders!$D1561,products!$A$1:$A$2122,0),MATCH(orders!L$1,products!$A$1:$G$1,0))</f>
        <v>60.980000000000004</v>
      </c>
      <c r="M1561">
        <f>INDEX(products!$A$1:$G$2122,MATCH(orders!$D1561,products!$A$1:$A$2122,0),MATCH(orders!M$1,products!$A$1:$G$1,0))</f>
        <v>0.3</v>
      </c>
      <c r="N1561" s="3">
        <f t="shared" si="48"/>
        <v>85.372</v>
      </c>
      <c r="O1561" t="str">
        <f t="shared" si="49"/>
        <v>Chairs</v>
      </c>
    </row>
    <row r="1562" spans="1:15" x14ac:dyDescent="0.55000000000000004">
      <c r="A1562" t="s">
        <v>3714</v>
      </c>
      <c r="B1562" s="2">
        <v>43836</v>
      </c>
      <c r="C1562" t="s">
        <v>1041</v>
      </c>
      <c r="D1562" t="s">
        <v>2307</v>
      </c>
      <c r="E1562">
        <v>3</v>
      </c>
      <c r="F1562" t="str">
        <f>_xlfn.XLOOKUP(orders!C1562,customers!A1562:A3682,customers!B1562:B3682,,0)</f>
        <v>Claudia Bergmann</v>
      </c>
      <c r="G1562" t="str">
        <v>Corporate</v>
      </c>
      <c r="H1562" t="str">
        <v>Cuyahoga Falls</v>
      </c>
      <c r="I1562" t="str">
        <v>Ohio</v>
      </c>
      <c r="J1562" t="str">
        <v>East</v>
      </c>
      <c r="K1562" t="str">
        <f>INDEX(products!$A$1:$G$2122,MATCH(orders!$D1562,products!$A$1:$A$2122,0),MATCH(orders!K$1,products!$A$1:$G$1,0))</f>
        <v>Cha</v>
      </c>
      <c r="L1562" s="3">
        <f>INDEX(products!$A$1:$G$2122,MATCH(orders!$D1562,products!$A$1:$A$2122,0),MATCH(orders!L$1,products!$A$1:$G$1,0))</f>
        <v>300.98</v>
      </c>
      <c r="M1562">
        <f>INDEX(products!$A$1:$G$2122,MATCH(orders!$D1562,products!$A$1:$A$2122,0),MATCH(orders!M$1,products!$A$1:$G$1,0))</f>
        <v>0.2</v>
      </c>
      <c r="N1562" s="3">
        <f t="shared" si="48"/>
        <v>722.35200000000009</v>
      </c>
      <c r="O1562" t="str">
        <f t="shared" si="49"/>
        <v>Chairs</v>
      </c>
    </row>
    <row r="1563" spans="1:15" x14ac:dyDescent="0.55000000000000004">
      <c r="A1563" t="s">
        <v>3716</v>
      </c>
      <c r="B1563" s="2">
        <v>44337</v>
      </c>
      <c r="C1563" t="s">
        <v>2281</v>
      </c>
      <c r="D1563" t="s">
        <v>2254</v>
      </c>
      <c r="E1563">
        <v>8</v>
      </c>
      <c r="F1563" t="str">
        <f>_xlfn.XLOOKUP(orders!C1563,customers!A1563:A3683,customers!B1563:B3683,,0)</f>
        <v>Jason Gross</v>
      </c>
      <c r="G1563" t="str">
        <v>Corporate</v>
      </c>
      <c r="H1563" t="str">
        <v>Providence</v>
      </c>
      <c r="I1563" t="str">
        <v>Rhode Island</v>
      </c>
      <c r="J1563" t="str">
        <v>East</v>
      </c>
      <c r="K1563" t="str">
        <f>INDEX(products!$A$1:$G$2122,MATCH(orders!$D1563,products!$A$1:$A$2122,0),MATCH(orders!K$1,products!$A$1:$G$1,0))</f>
        <v>Fur</v>
      </c>
      <c r="L1563" s="3">
        <f>INDEX(products!$A$1:$G$2122,MATCH(orders!$D1563,products!$A$1:$A$2122,0),MATCH(orders!L$1,products!$A$1:$G$1,0))</f>
        <v>20.98</v>
      </c>
      <c r="M1563">
        <f>INDEX(products!$A$1:$G$2122,MATCH(orders!$D1563,products!$A$1:$A$2122,0),MATCH(orders!M$1,products!$A$1:$G$1,0))</f>
        <v>0</v>
      </c>
      <c r="N1563" s="3">
        <f t="shared" si="48"/>
        <v>167.84</v>
      </c>
      <c r="O1563" t="str">
        <f t="shared" si="49"/>
        <v>Furnishings</v>
      </c>
    </row>
    <row r="1564" spans="1:15" x14ac:dyDescent="0.55000000000000004">
      <c r="A1564" t="s">
        <v>3717</v>
      </c>
      <c r="B1564" s="2">
        <v>43887</v>
      </c>
      <c r="C1564" t="s">
        <v>945</v>
      </c>
      <c r="D1564" t="s">
        <v>2804</v>
      </c>
      <c r="E1564">
        <v>1</v>
      </c>
      <c r="F1564" t="str">
        <f>_xlfn.XLOOKUP(orders!C1564,customers!A1564:A3684,customers!B1564:B3684,,0)</f>
        <v>John Stevenson</v>
      </c>
      <c r="G1564" t="str">
        <v>Consumer</v>
      </c>
      <c r="H1564" t="str">
        <v>Seattle</v>
      </c>
      <c r="I1564" t="str">
        <v>Washington</v>
      </c>
      <c r="J1564" t="str">
        <v>West</v>
      </c>
      <c r="K1564" t="str">
        <f>INDEX(products!$A$1:$G$2122,MATCH(orders!$D1564,products!$A$1:$A$2122,0),MATCH(orders!K$1,products!$A$1:$G$1,0))</f>
        <v>Tab</v>
      </c>
      <c r="L1564" s="3">
        <f>INDEX(products!$A$1:$G$2122,MATCH(orders!$D1564,products!$A$1:$A$2122,0),MATCH(orders!L$1,products!$A$1:$G$1,0))</f>
        <v>286.85000000000002</v>
      </c>
      <c r="M1564">
        <f>INDEX(products!$A$1:$G$2122,MATCH(orders!$D1564,products!$A$1:$A$2122,0),MATCH(orders!M$1,products!$A$1:$G$1,0))</f>
        <v>0.4</v>
      </c>
      <c r="N1564" s="3">
        <f t="shared" si="48"/>
        <v>172.11</v>
      </c>
      <c r="O1564" t="str">
        <f t="shared" si="49"/>
        <v>Tables</v>
      </c>
    </row>
    <row r="1565" spans="1:15" x14ac:dyDescent="0.55000000000000004">
      <c r="A1565" t="s">
        <v>3718</v>
      </c>
      <c r="B1565" s="2">
        <v>43880</v>
      </c>
      <c r="C1565" t="s">
        <v>2868</v>
      </c>
      <c r="D1565" t="s">
        <v>3518</v>
      </c>
      <c r="E1565">
        <v>1</v>
      </c>
      <c r="F1565" t="str">
        <f>_xlfn.XLOOKUP(orders!C1565,customers!A1565:A3685,customers!B1565:B3685,,0)</f>
        <v>Michael Granlund</v>
      </c>
      <c r="G1565" t="str">
        <v>Home Office</v>
      </c>
      <c r="H1565" t="str">
        <v>Baltimore</v>
      </c>
      <c r="I1565" t="str">
        <v>Maryland</v>
      </c>
      <c r="J1565" t="str">
        <v>East</v>
      </c>
      <c r="K1565" t="str">
        <f>INDEX(products!$A$1:$G$2122,MATCH(orders!$D1565,products!$A$1:$A$2122,0),MATCH(orders!K$1,products!$A$1:$G$1,0))</f>
        <v>Fur</v>
      </c>
      <c r="L1565" s="3">
        <f>INDEX(products!$A$1:$G$2122,MATCH(orders!$D1565,products!$A$1:$A$2122,0),MATCH(orders!L$1,products!$A$1:$G$1,0))</f>
        <v>16.989999999999998</v>
      </c>
      <c r="M1565">
        <f>INDEX(products!$A$1:$G$2122,MATCH(orders!$D1565,products!$A$1:$A$2122,0),MATCH(orders!M$1,products!$A$1:$G$1,0))</f>
        <v>0</v>
      </c>
      <c r="N1565" s="3">
        <f t="shared" si="48"/>
        <v>16.989999999999998</v>
      </c>
      <c r="O1565" t="str">
        <f t="shared" si="49"/>
        <v>Furnishings</v>
      </c>
    </row>
    <row r="1566" spans="1:15" x14ac:dyDescent="0.55000000000000004">
      <c r="A1566" t="s">
        <v>3720</v>
      </c>
      <c r="B1566" s="2">
        <v>44376</v>
      </c>
      <c r="C1566" t="s">
        <v>2046</v>
      </c>
      <c r="D1566" t="s">
        <v>223</v>
      </c>
      <c r="E1566">
        <v>2</v>
      </c>
      <c r="F1566" t="str">
        <f>_xlfn.XLOOKUP(orders!C1566,customers!A1566:A3686,customers!B1566:B3686,,0)</f>
        <v>Stewart Carmichael</v>
      </c>
      <c r="G1566" t="str">
        <v>Corporate</v>
      </c>
      <c r="H1566" t="str">
        <v>San Francisco</v>
      </c>
      <c r="I1566" t="str">
        <v>California</v>
      </c>
      <c r="J1566" t="str">
        <v>West</v>
      </c>
      <c r="K1566" t="str">
        <f>INDEX(products!$A$1:$G$2122,MATCH(orders!$D1566,products!$A$1:$A$2122,0),MATCH(orders!K$1,products!$A$1:$G$1,0))</f>
        <v>Cha</v>
      </c>
      <c r="L1566" s="3">
        <f>INDEX(products!$A$1:$G$2122,MATCH(orders!$D1566,products!$A$1:$A$2122,0),MATCH(orders!L$1,products!$A$1:$G$1,0))</f>
        <v>276.20000000000005</v>
      </c>
      <c r="M1566">
        <f>INDEX(products!$A$1:$G$2122,MATCH(orders!$D1566,products!$A$1:$A$2122,0),MATCH(orders!M$1,products!$A$1:$G$1,0))</f>
        <v>0.3</v>
      </c>
      <c r="N1566" s="3">
        <f t="shared" si="48"/>
        <v>386.68000000000006</v>
      </c>
      <c r="O1566" t="str">
        <f t="shared" si="49"/>
        <v>Chairs</v>
      </c>
    </row>
    <row r="1567" spans="1:15" x14ac:dyDescent="0.55000000000000004">
      <c r="A1567" t="s">
        <v>3721</v>
      </c>
      <c r="B1567" s="2">
        <v>44282</v>
      </c>
      <c r="C1567" t="s">
        <v>239</v>
      </c>
      <c r="D1567" t="s">
        <v>843</v>
      </c>
      <c r="E1567">
        <v>3</v>
      </c>
      <c r="F1567" t="str">
        <f>_xlfn.XLOOKUP(orders!C1567,customers!A1567:A3687,customers!B1567:B3687,,0)</f>
        <v>Bruce Stewart</v>
      </c>
      <c r="G1567" t="str">
        <v>Consumer</v>
      </c>
      <c r="H1567" t="str">
        <v>Denver</v>
      </c>
      <c r="I1567" t="str">
        <v>Colorado</v>
      </c>
      <c r="J1567" t="str">
        <v>West</v>
      </c>
      <c r="K1567" t="str">
        <f>INDEX(products!$A$1:$G$2122,MATCH(orders!$D1567,products!$A$1:$A$2122,0),MATCH(orders!K$1,products!$A$1:$G$1,0))</f>
        <v>Fur</v>
      </c>
      <c r="L1567" s="3">
        <f>INDEX(products!$A$1:$G$2122,MATCH(orders!$D1567,products!$A$1:$A$2122,0),MATCH(orders!L$1,products!$A$1:$G$1,0))</f>
        <v>15.280000000000001</v>
      </c>
      <c r="M1567">
        <f>INDEX(products!$A$1:$G$2122,MATCH(orders!$D1567,products!$A$1:$A$2122,0),MATCH(orders!M$1,products!$A$1:$G$1,0))</f>
        <v>0.2</v>
      </c>
      <c r="N1567" s="3">
        <f t="shared" si="48"/>
        <v>36.672000000000004</v>
      </c>
      <c r="O1567" t="str">
        <f t="shared" si="49"/>
        <v>Furnishings</v>
      </c>
    </row>
    <row r="1568" spans="1:15" x14ac:dyDescent="0.55000000000000004">
      <c r="A1568" t="s">
        <v>3722</v>
      </c>
      <c r="B1568" s="2">
        <v>44496</v>
      </c>
      <c r="C1568" t="s">
        <v>1143</v>
      </c>
      <c r="D1568" t="s">
        <v>115</v>
      </c>
      <c r="E1568">
        <v>2</v>
      </c>
      <c r="F1568" t="str">
        <f>_xlfn.XLOOKUP(orders!C1568,customers!A1568:A3688,customers!B1568:B3688,,0)</f>
        <v>Logan Currie</v>
      </c>
      <c r="G1568" t="str">
        <v>Consumer</v>
      </c>
      <c r="H1568" t="str">
        <v>Springfield</v>
      </c>
      <c r="I1568" t="str">
        <v>Virginia</v>
      </c>
      <c r="J1568" t="str">
        <v>South</v>
      </c>
      <c r="K1568" t="str">
        <f>INDEX(products!$A$1:$G$2122,MATCH(orders!$D1568,products!$A$1:$A$2122,0),MATCH(orders!K$1,products!$A$1:$G$1,0))</f>
        <v>Cha</v>
      </c>
      <c r="L1568" s="3">
        <f>INDEX(products!$A$1:$G$2122,MATCH(orders!$D1568,products!$A$1:$A$2122,0),MATCH(orders!L$1,products!$A$1:$G$1,0))</f>
        <v>60.890000000000008</v>
      </c>
      <c r="M1568">
        <f>INDEX(products!$A$1:$G$2122,MATCH(orders!$D1568,products!$A$1:$A$2122,0),MATCH(orders!M$1,products!$A$1:$G$1,0))</f>
        <v>0.3</v>
      </c>
      <c r="N1568" s="3">
        <f t="shared" si="48"/>
        <v>85.246000000000009</v>
      </c>
      <c r="O1568" t="str">
        <f t="shared" si="49"/>
        <v>Chairs</v>
      </c>
    </row>
    <row r="1569" spans="1:15" x14ac:dyDescent="0.55000000000000004">
      <c r="A1569" t="s">
        <v>3722</v>
      </c>
      <c r="B1569" s="2">
        <v>43628</v>
      </c>
      <c r="C1569" t="s">
        <v>1143</v>
      </c>
      <c r="D1569" t="s">
        <v>2409</v>
      </c>
      <c r="E1569">
        <v>2</v>
      </c>
      <c r="F1569" t="str">
        <f>_xlfn.XLOOKUP(orders!C1569,customers!A1569:A3689,customers!B1569:B3689,,0)</f>
        <v>Logan Currie</v>
      </c>
      <c r="G1569" t="str">
        <v>Consumer</v>
      </c>
      <c r="H1569" t="str">
        <v>Springfield</v>
      </c>
      <c r="I1569" t="str">
        <v>Virginia</v>
      </c>
      <c r="J1569" t="str">
        <v>South</v>
      </c>
      <c r="K1569" t="str">
        <f>INDEX(products!$A$1:$G$2122,MATCH(orders!$D1569,products!$A$1:$A$2122,0),MATCH(orders!K$1,products!$A$1:$G$1,0))</f>
        <v>Fur</v>
      </c>
      <c r="L1569" s="3">
        <f>INDEX(products!$A$1:$G$2122,MATCH(orders!$D1569,products!$A$1:$A$2122,0),MATCH(orders!L$1,products!$A$1:$G$1,0))</f>
        <v>40.89</v>
      </c>
      <c r="M1569">
        <f>INDEX(products!$A$1:$G$2122,MATCH(orders!$D1569,products!$A$1:$A$2122,0),MATCH(orders!M$1,products!$A$1:$G$1,0))</f>
        <v>0.6</v>
      </c>
      <c r="N1569" s="3">
        <f t="shared" si="48"/>
        <v>32.712000000000003</v>
      </c>
      <c r="O1569" t="str">
        <f t="shared" si="49"/>
        <v>Furnishings</v>
      </c>
    </row>
    <row r="1570" spans="1:15" x14ac:dyDescent="0.55000000000000004">
      <c r="A1570" t="s">
        <v>3723</v>
      </c>
      <c r="B1570" s="2">
        <v>44010</v>
      </c>
      <c r="C1570" t="s">
        <v>2031</v>
      </c>
      <c r="D1570" t="s">
        <v>2099</v>
      </c>
      <c r="E1570">
        <v>5</v>
      </c>
      <c r="F1570" t="str">
        <f>_xlfn.XLOOKUP(orders!C1570,customers!A1570:A3690,customers!B1570:B3690,,0)</f>
        <v>Cathy Prescott</v>
      </c>
      <c r="G1570" t="str">
        <v>Corporate</v>
      </c>
      <c r="H1570" t="str">
        <v>Lakewood</v>
      </c>
      <c r="I1570" t="str">
        <v>Ohio</v>
      </c>
      <c r="J1570" t="str">
        <v>East</v>
      </c>
      <c r="K1570" t="str">
        <f>INDEX(products!$A$1:$G$2122,MATCH(orders!$D1570,products!$A$1:$A$2122,0),MATCH(orders!K$1,products!$A$1:$G$1,0))</f>
        <v>Fur</v>
      </c>
      <c r="L1570" s="3">
        <f>INDEX(products!$A$1:$G$2122,MATCH(orders!$D1570,products!$A$1:$A$2122,0),MATCH(orders!L$1,products!$A$1:$G$1,0))</f>
        <v>9.3800000000000008</v>
      </c>
      <c r="M1570">
        <f>INDEX(products!$A$1:$G$2122,MATCH(orders!$D1570,products!$A$1:$A$2122,0),MATCH(orders!M$1,products!$A$1:$G$1,0))</f>
        <v>0</v>
      </c>
      <c r="N1570" s="3">
        <f t="shared" si="48"/>
        <v>46.900000000000006</v>
      </c>
      <c r="O1570" t="str">
        <f t="shared" si="49"/>
        <v>Furnishings</v>
      </c>
    </row>
    <row r="1571" spans="1:15" x14ac:dyDescent="0.55000000000000004">
      <c r="A1571" t="s">
        <v>3725</v>
      </c>
      <c r="B1571" s="2">
        <v>44278</v>
      </c>
      <c r="C1571" t="s">
        <v>1479</v>
      </c>
      <c r="D1571" t="s">
        <v>1438</v>
      </c>
      <c r="E1571">
        <v>2</v>
      </c>
      <c r="F1571" t="str">
        <f>_xlfn.XLOOKUP(orders!C1571,customers!A1571:A3691,customers!B1571:B3691,,0)</f>
        <v>Janet Lee</v>
      </c>
      <c r="G1571" t="str">
        <v>Consumer</v>
      </c>
      <c r="H1571" t="str">
        <v>Chicago</v>
      </c>
      <c r="I1571" t="str">
        <v>Illinois</v>
      </c>
      <c r="J1571" t="str">
        <v>Central</v>
      </c>
      <c r="K1571" t="str">
        <f>INDEX(products!$A$1:$G$2122,MATCH(orders!$D1571,products!$A$1:$A$2122,0),MATCH(orders!K$1,products!$A$1:$G$1,0))</f>
        <v>Tab</v>
      </c>
      <c r="L1571" s="3">
        <f>INDEX(products!$A$1:$G$2122,MATCH(orders!$D1571,products!$A$1:$A$2122,0),MATCH(orders!L$1,products!$A$1:$G$1,0))</f>
        <v>147.82999999999998</v>
      </c>
      <c r="M1571">
        <f>INDEX(products!$A$1:$G$2122,MATCH(orders!$D1571,products!$A$1:$A$2122,0),MATCH(orders!M$1,products!$A$1:$G$1,0))</f>
        <v>0.3</v>
      </c>
      <c r="N1571" s="3">
        <f t="shared" si="48"/>
        <v>206.96199999999996</v>
      </c>
      <c r="O1571" t="str">
        <f t="shared" si="49"/>
        <v>Tables</v>
      </c>
    </row>
    <row r="1572" spans="1:15" x14ac:dyDescent="0.55000000000000004">
      <c r="A1572" t="s">
        <v>3726</v>
      </c>
      <c r="B1572" s="2">
        <v>44602</v>
      </c>
      <c r="C1572" t="s">
        <v>2462</v>
      </c>
      <c r="D1572" t="s">
        <v>1757</v>
      </c>
      <c r="E1572">
        <v>1</v>
      </c>
      <c r="F1572" t="str">
        <f>_xlfn.XLOOKUP(orders!C1572,customers!A1572:A3692,customers!B1572:B3692,,0)</f>
        <v>Ross DeVincentis</v>
      </c>
      <c r="G1572" t="str">
        <v>Home Office</v>
      </c>
      <c r="H1572" t="str">
        <v>Richmond</v>
      </c>
      <c r="I1572" t="str">
        <v>Kentucky</v>
      </c>
      <c r="J1572" t="str">
        <v>South</v>
      </c>
      <c r="K1572" t="str">
        <f>INDEX(products!$A$1:$G$2122,MATCH(orders!$D1572,products!$A$1:$A$2122,0),MATCH(orders!K$1,products!$A$1:$G$1,0))</f>
        <v>Fur</v>
      </c>
      <c r="L1572" s="3">
        <f>INDEX(products!$A$1:$G$2122,MATCH(orders!$D1572,products!$A$1:$A$2122,0),MATCH(orders!L$1,products!$A$1:$G$1,0))</f>
        <v>55.5</v>
      </c>
      <c r="M1572">
        <f>INDEX(products!$A$1:$G$2122,MATCH(orders!$D1572,products!$A$1:$A$2122,0),MATCH(orders!M$1,products!$A$1:$G$1,0))</f>
        <v>0.6</v>
      </c>
      <c r="N1572" s="3">
        <f t="shared" si="48"/>
        <v>22.200000000000003</v>
      </c>
      <c r="O1572" t="str">
        <f t="shared" si="49"/>
        <v>Furnishings</v>
      </c>
    </row>
    <row r="1573" spans="1:15" x14ac:dyDescent="0.55000000000000004">
      <c r="A1573" t="s">
        <v>3727</v>
      </c>
      <c r="B1573" s="2">
        <v>43571</v>
      </c>
      <c r="C1573" t="s">
        <v>2080</v>
      </c>
      <c r="D1573" t="s">
        <v>803</v>
      </c>
      <c r="E1573">
        <v>5</v>
      </c>
      <c r="F1573" t="str">
        <f>_xlfn.XLOOKUP(orders!C1573,customers!A1573:A3693,customers!B1573:B3693,,0)</f>
        <v>Michelle Huthwaite</v>
      </c>
      <c r="G1573" t="str">
        <v>Consumer</v>
      </c>
      <c r="H1573" t="str">
        <v>Seattle</v>
      </c>
      <c r="I1573" t="str">
        <v>Washington</v>
      </c>
      <c r="J1573" t="str">
        <v>West</v>
      </c>
      <c r="K1573" t="str">
        <f>INDEX(products!$A$1:$G$2122,MATCH(orders!$D1573,products!$A$1:$A$2122,0),MATCH(orders!K$1,products!$A$1:$G$1,0))</f>
        <v>Fur</v>
      </c>
      <c r="L1573" s="3">
        <f>INDEX(products!$A$1:$G$2122,MATCH(orders!$D1573,products!$A$1:$A$2122,0),MATCH(orders!L$1,products!$A$1:$G$1,0))</f>
        <v>22.23</v>
      </c>
      <c r="M1573">
        <f>INDEX(products!$A$1:$G$2122,MATCH(orders!$D1573,products!$A$1:$A$2122,0),MATCH(orders!M$1,products!$A$1:$G$1,0))</f>
        <v>0</v>
      </c>
      <c r="N1573" s="3">
        <f t="shared" si="48"/>
        <v>111.15</v>
      </c>
      <c r="O1573" t="str">
        <f t="shared" si="49"/>
        <v>Furnishings</v>
      </c>
    </row>
    <row r="1574" spans="1:15" x14ac:dyDescent="0.55000000000000004">
      <c r="A1574" t="s">
        <v>3728</v>
      </c>
      <c r="B1574" s="2">
        <v>43873</v>
      </c>
      <c r="C1574" t="s">
        <v>1755</v>
      </c>
      <c r="D1574" t="s">
        <v>1590</v>
      </c>
      <c r="E1574">
        <v>5</v>
      </c>
      <c r="F1574" t="str">
        <f>_xlfn.XLOOKUP(orders!C1574,customers!A1574:A3694,customers!B1574:B3694,,0)</f>
        <v>Sanjit Jacobs</v>
      </c>
      <c r="G1574" t="str">
        <v>Home Office</v>
      </c>
      <c r="H1574" t="str">
        <v>Chicago</v>
      </c>
      <c r="I1574" t="str">
        <v>Illinois</v>
      </c>
      <c r="J1574" t="str">
        <v>Central</v>
      </c>
      <c r="K1574" t="str">
        <f>INDEX(products!$A$1:$G$2122,MATCH(orders!$D1574,products!$A$1:$A$2122,0),MATCH(orders!K$1,products!$A$1:$G$1,0))</f>
        <v>Cha</v>
      </c>
      <c r="L1574" s="3">
        <f>INDEX(products!$A$1:$G$2122,MATCH(orders!$D1574,products!$A$1:$A$2122,0),MATCH(orders!L$1,products!$A$1:$G$1,0))</f>
        <v>90.98</v>
      </c>
      <c r="M1574">
        <f>INDEX(products!$A$1:$G$2122,MATCH(orders!$D1574,products!$A$1:$A$2122,0),MATCH(orders!M$1,products!$A$1:$G$1,0))</f>
        <v>0</v>
      </c>
      <c r="N1574" s="3">
        <f t="shared" si="48"/>
        <v>454.90000000000003</v>
      </c>
      <c r="O1574" t="str">
        <f t="shared" si="49"/>
        <v>Chairs</v>
      </c>
    </row>
    <row r="1575" spans="1:15" x14ac:dyDescent="0.55000000000000004">
      <c r="A1575" t="s">
        <v>3729</v>
      </c>
      <c r="B1575" s="2">
        <v>44563</v>
      </c>
      <c r="C1575" t="s">
        <v>865</v>
      </c>
      <c r="D1575" t="s">
        <v>1804</v>
      </c>
      <c r="E1575">
        <v>7</v>
      </c>
      <c r="F1575" t="str">
        <f>_xlfn.XLOOKUP(orders!C1575,customers!A1575:A3695,customers!B1575:B3695,,0)</f>
        <v>Lauren Leatherbury</v>
      </c>
      <c r="G1575" t="str">
        <v>Consumer</v>
      </c>
      <c r="H1575" t="str">
        <v>Rochester</v>
      </c>
      <c r="I1575" t="str">
        <v>New York</v>
      </c>
      <c r="J1575" t="str">
        <v>East</v>
      </c>
      <c r="K1575" t="str">
        <f>INDEX(products!$A$1:$G$2122,MATCH(orders!$D1575,products!$A$1:$A$2122,0),MATCH(orders!K$1,products!$A$1:$G$1,0))</f>
        <v>Fur</v>
      </c>
      <c r="L1575" s="3">
        <f>INDEX(products!$A$1:$G$2122,MATCH(orders!$D1575,products!$A$1:$A$2122,0),MATCH(orders!L$1,products!$A$1:$G$1,0))</f>
        <v>170.98</v>
      </c>
      <c r="M1575">
        <f>INDEX(products!$A$1:$G$2122,MATCH(orders!$D1575,products!$A$1:$A$2122,0),MATCH(orders!M$1,products!$A$1:$G$1,0))</f>
        <v>0.2</v>
      </c>
      <c r="N1575" s="3">
        <f t="shared" si="48"/>
        <v>957.48799999999994</v>
      </c>
      <c r="O1575" t="str">
        <f t="shared" si="49"/>
        <v>Furnishings</v>
      </c>
    </row>
    <row r="1576" spans="1:15" x14ac:dyDescent="0.55000000000000004">
      <c r="A1576" t="s">
        <v>3729</v>
      </c>
      <c r="B1576" s="2">
        <v>44172</v>
      </c>
      <c r="C1576" t="s">
        <v>865</v>
      </c>
      <c r="D1576" t="s">
        <v>833</v>
      </c>
      <c r="E1576">
        <v>9</v>
      </c>
      <c r="F1576" t="str">
        <f>_xlfn.XLOOKUP(orders!C1576,customers!A1576:A3696,customers!B1576:B3696,,0)</f>
        <v>Lauren Leatherbury</v>
      </c>
      <c r="G1576" t="str">
        <v>Consumer</v>
      </c>
      <c r="H1576" t="str">
        <v>Rochester</v>
      </c>
      <c r="I1576" t="str">
        <v>New York</v>
      </c>
      <c r="J1576" t="str">
        <v>East</v>
      </c>
      <c r="K1576" t="str">
        <f>INDEX(products!$A$1:$G$2122,MATCH(orders!$D1576,products!$A$1:$A$2122,0),MATCH(orders!K$1,products!$A$1:$G$1,0))</f>
        <v>BkCs</v>
      </c>
      <c r="L1576" s="3">
        <f>INDEX(products!$A$1:$G$2122,MATCH(orders!$D1576,products!$A$1:$A$2122,0),MATCH(orders!L$1,products!$A$1:$G$1,0))</f>
        <v>58.14</v>
      </c>
      <c r="M1576">
        <f>INDEX(products!$A$1:$G$2122,MATCH(orders!$D1576,products!$A$1:$A$2122,0),MATCH(orders!M$1,products!$A$1:$G$1,0))</f>
        <v>0.2</v>
      </c>
      <c r="N1576" s="3">
        <f t="shared" si="48"/>
        <v>418.608</v>
      </c>
      <c r="O1576" t="str">
        <f t="shared" si="49"/>
        <v>Book Cases</v>
      </c>
    </row>
    <row r="1577" spans="1:15" x14ac:dyDescent="0.55000000000000004">
      <c r="A1577" t="s">
        <v>3730</v>
      </c>
      <c r="B1577" s="2">
        <v>43881</v>
      </c>
      <c r="C1577" t="s">
        <v>3354</v>
      </c>
      <c r="D1577" t="s">
        <v>868</v>
      </c>
      <c r="E1577">
        <v>4</v>
      </c>
      <c r="F1577" t="str">
        <f>_xlfn.XLOOKUP(orders!C1577,customers!A1577:A3697,customers!B1577:B3697,,0)</f>
        <v>Thomas Brumley</v>
      </c>
      <c r="G1577" t="str">
        <v>Home Office</v>
      </c>
      <c r="H1577" t="str">
        <v>New York City</v>
      </c>
      <c r="I1577" t="str">
        <v>New York</v>
      </c>
      <c r="J1577" t="str">
        <v>East</v>
      </c>
      <c r="K1577" t="str">
        <f>INDEX(products!$A$1:$G$2122,MATCH(orders!$D1577,products!$A$1:$A$2122,0),MATCH(orders!K$1,products!$A$1:$G$1,0))</f>
        <v>Fur</v>
      </c>
      <c r="L1577" s="3">
        <f>INDEX(products!$A$1:$G$2122,MATCH(orders!$D1577,products!$A$1:$A$2122,0),MATCH(orders!L$1,products!$A$1:$G$1,0))</f>
        <v>8.73</v>
      </c>
      <c r="M1577">
        <f>INDEX(products!$A$1:$G$2122,MATCH(orders!$D1577,products!$A$1:$A$2122,0),MATCH(orders!M$1,products!$A$1:$G$1,0))</f>
        <v>0</v>
      </c>
      <c r="N1577" s="3">
        <f t="shared" si="48"/>
        <v>34.92</v>
      </c>
      <c r="O1577" t="str">
        <f t="shared" si="49"/>
        <v>Furnishings</v>
      </c>
    </row>
    <row r="1578" spans="1:15" x14ac:dyDescent="0.55000000000000004">
      <c r="A1578" t="s">
        <v>3731</v>
      </c>
      <c r="B1578" s="2">
        <v>43993</v>
      </c>
      <c r="C1578" t="s">
        <v>3732</v>
      </c>
      <c r="D1578" t="s">
        <v>1321</v>
      </c>
      <c r="E1578">
        <v>2</v>
      </c>
      <c r="F1578" t="str">
        <f>_xlfn.XLOOKUP(orders!C1578,customers!A1578:A3698,customers!B1578:B3698,,0)</f>
        <v>Alex Avila</v>
      </c>
      <c r="G1578" t="str">
        <v>Consumer</v>
      </c>
      <c r="H1578" t="str">
        <v>New York City</v>
      </c>
      <c r="I1578" t="str">
        <v>New York</v>
      </c>
      <c r="J1578" t="str">
        <v>East</v>
      </c>
      <c r="K1578" t="str">
        <f>INDEX(products!$A$1:$G$2122,MATCH(orders!$D1578,products!$A$1:$A$2122,0),MATCH(orders!K$1,products!$A$1:$G$1,0))</f>
        <v>Fur</v>
      </c>
      <c r="L1578" s="3">
        <f>INDEX(products!$A$1:$G$2122,MATCH(orders!$D1578,products!$A$1:$A$2122,0),MATCH(orders!L$1,products!$A$1:$G$1,0))</f>
        <v>7.2799999999999994</v>
      </c>
      <c r="M1578">
        <f>INDEX(products!$A$1:$G$2122,MATCH(orders!$D1578,products!$A$1:$A$2122,0),MATCH(orders!M$1,products!$A$1:$G$1,0))</f>
        <v>0.2</v>
      </c>
      <c r="N1578" s="3">
        <f t="shared" si="48"/>
        <v>11.648</v>
      </c>
      <c r="O1578" t="str">
        <f t="shared" si="49"/>
        <v>Furnishings</v>
      </c>
    </row>
    <row r="1579" spans="1:15" x14ac:dyDescent="0.55000000000000004">
      <c r="A1579" t="s">
        <v>3734</v>
      </c>
      <c r="B1579" s="2">
        <v>44082</v>
      </c>
      <c r="C1579" t="s">
        <v>1255</v>
      </c>
      <c r="D1579" t="s">
        <v>183</v>
      </c>
      <c r="E1579">
        <v>9</v>
      </c>
      <c r="F1579" t="str">
        <f>_xlfn.XLOOKUP(orders!C1579,customers!A1579:A3699,customers!B1579:B3699,,0)</f>
        <v>Maria Etezadi</v>
      </c>
      <c r="G1579" t="str">
        <v>Home Office</v>
      </c>
      <c r="H1579" t="str">
        <v>Columbus</v>
      </c>
      <c r="I1579" t="str">
        <v>Georgia</v>
      </c>
      <c r="J1579" t="str">
        <v>South</v>
      </c>
      <c r="K1579" t="str">
        <f>INDEX(products!$A$1:$G$2122,MATCH(orders!$D1579,products!$A$1:$A$2122,0),MATCH(orders!K$1,products!$A$1:$G$1,0))</f>
        <v>Cha</v>
      </c>
      <c r="L1579" s="3">
        <f>INDEX(products!$A$1:$G$2122,MATCH(orders!$D1579,products!$A$1:$A$2122,0),MATCH(orders!L$1,products!$A$1:$G$1,0))</f>
        <v>285.98</v>
      </c>
      <c r="M1579">
        <f>INDEX(products!$A$1:$G$2122,MATCH(orders!$D1579,products!$A$1:$A$2122,0),MATCH(orders!M$1,products!$A$1:$G$1,0))</f>
        <v>0.3</v>
      </c>
      <c r="N1579" s="3">
        <f t="shared" si="48"/>
        <v>1801.674</v>
      </c>
      <c r="O1579" t="str">
        <f t="shared" si="49"/>
        <v>Chairs</v>
      </c>
    </row>
    <row r="1580" spans="1:15" x14ac:dyDescent="0.55000000000000004">
      <c r="A1580" t="s">
        <v>3735</v>
      </c>
      <c r="B1580" s="2">
        <v>43918</v>
      </c>
      <c r="C1580" t="s">
        <v>476</v>
      </c>
      <c r="D1580" t="s">
        <v>1590</v>
      </c>
      <c r="E1580">
        <v>7</v>
      </c>
      <c r="F1580" t="str">
        <f>_xlfn.XLOOKUP(orders!C1580,customers!A1580:A3700,customers!B1580:B3700,,0)</f>
        <v>Ed Braxton</v>
      </c>
      <c r="G1580" t="str">
        <v>Corporate</v>
      </c>
      <c r="H1580" t="str">
        <v>Akron</v>
      </c>
      <c r="I1580" t="str">
        <v>Ohio</v>
      </c>
      <c r="J1580" t="str">
        <v>East</v>
      </c>
      <c r="K1580" t="str">
        <f>INDEX(products!$A$1:$G$2122,MATCH(orders!$D1580,products!$A$1:$A$2122,0),MATCH(orders!K$1,products!$A$1:$G$1,0))</f>
        <v>Cha</v>
      </c>
      <c r="L1580" s="3">
        <f>INDEX(products!$A$1:$G$2122,MATCH(orders!$D1580,products!$A$1:$A$2122,0),MATCH(orders!L$1,products!$A$1:$G$1,0))</f>
        <v>90.98</v>
      </c>
      <c r="M1580">
        <f>INDEX(products!$A$1:$G$2122,MATCH(orders!$D1580,products!$A$1:$A$2122,0),MATCH(orders!M$1,products!$A$1:$G$1,0))</f>
        <v>0</v>
      </c>
      <c r="N1580" s="3">
        <f t="shared" si="48"/>
        <v>636.86</v>
      </c>
      <c r="O1580" t="str">
        <f t="shared" si="49"/>
        <v>Chairs</v>
      </c>
    </row>
    <row r="1581" spans="1:15" x14ac:dyDescent="0.55000000000000004">
      <c r="A1581" t="s">
        <v>3736</v>
      </c>
      <c r="B1581" s="2">
        <v>44114</v>
      </c>
      <c r="C1581" t="s">
        <v>862</v>
      </c>
      <c r="D1581" t="s">
        <v>281</v>
      </c>
      <c r="E1581">
        <v>4</v>
      </c>
      <c r="F1581" t="str">
        <f>_xlfn.XLOOKUP(orders!C1581,customers!A1581:A3701,customers!B1581:B3701,,0)</f>
        <v>Peter McVee</v>
      </c>
      <c r="G1581" t="str">
        <v>Home Office</v>
      </c>
      <c r="H1581" t="str">
        <v>Detroit</v>
      </c>
      <c r="I1581" t="str">
        <v>Michigan</v>
      </c>
      <c r="J1581" t="str">
        <v>Central</v>
      </c>
      <c r="K1581" t="str">
        <f>INDEX(products!$A$1:$G$2122,MATCH(orders!$D1581,products!$A$1:$A$2122,0),MATCH(orders!K$1,products!$A$1:$G$1,0))</f>
        <v>Tab</v>
      </c>
      <c r="L1581" s="3">
        <f>INDEX(products!$A$1:$G$2122,MATCH(orders!$D1581,products!$A$1:$A$2122,0),MATCH(orders!L$1,products!$A$1:$G$1,0))</f>
        <v>376.13000000000005</v>
      </c>
      <c r="M1581">
        <f>INDEX(products!$A$1:$G$2122,MATCH(orders!$D1581,products!$A$1:$A$2122,0),MATCH(orders!M$1,products!$A$1:$G$1,0))</f>
        <v>0.45</v>
      </c>
      <c r="N1581" s="3">
        <f t="shared" si="48"/>
        <v>827.48600000000022</v>
      </c>
      <c r="O1581" t="str">
        <f t="shared" si="49"/>
        <v>Tables</v>
      </c>
    </row>
    <row r="1582" spans="1:15" x14ac:dyDescent="0.55000000000000004">
      <c r="A1582" t="s">
        <v>3737</v>
      </c>
      <c r="B1582" s="2">
        <v>44702</v>
      </c>
      <c r="C1582" t="s">
        <v>1508</v>
      </c>
      <c r="D1582" t="s">
        <v>146</v>
      </c>
      <c r="E1582">
        <v>6</v>
      </c>
      <c r="F1582" t="str">
        <f>_xlfn.XLOOKUP(orders!C1582,customers!A1582:A3702,customers!B1582:B3702,,0)</f>
        <v>Frank Atkinson</v>
      </c>
      <c r="G1582" t="str">
        <v>Corporate</v>
      </c>
      <c r="H1582" t="str">
        <v>San Antonio</v>
      </c>
      <c r="I1582" t="str">
        <v>Texas</v>
      </c>
      <c r="J1582" t="str">
        <v>Central</v>
      </c>
      <c r="K1582" t="str">
        <f>INDEX(products!$A$1:$G$2122,MATCH(orders!$D1582,products!$A$1:$A$2122,0),MATCH(orders!K$1,products!$A$1:$G$1,0))</f>
        <v>Fur</v>
      </c>
      <c r="L1582" s="3">
        <f>INDEX(products!$A$1:$G$2122,MATCH(orders!$D1582,products!$A$1:$A$2122,0),MATCH(orders!L$1,products!$A$1:$G$1,0))</f>
        <v>17.78</v>
      </c>
      <c r="M1582">
        <f>INDEX(products!$A$1:$G$2122,MATCH(orders!$D1582,products!$A$1:$A$2122,0),MATCH(orders!M$1,products!$A$1:$G$1,0))</f>
        <v>0</v>
      </c>
      <c r="N1582" s="3">
        <f t="shared" si="48"/>
        <v>106.68</v>
      </c>
      <c r="O1582" t="str">
        <f t="shared" si="49"/>
        <v>Furnishings</v>
      </c>
    </row>
    <row r="1583" spans="1:15" x14ac:dyDescent="0.55000000000000004">
      <c r="A1583" t="s">
        <v>3738</v>
      </c>
      <c r="B1583" s="2">
        <v>43951</v>
      </c>
      <c r="C1583" t="s">
        <v>3739</v>
      </c>
      <c r="D1583" t="s">
        <v>1600</v>
      </c>
      <c r="E1583">
        <v>5</v>
      </c>
      <c r="F1583" t="str">
        <f>_xlfn.XLOOKUP(orders!C1583,customers!A1583:A3703,customers!B1583:B3703,,0)</f>
        <v>Cindy Chapman</v>
      </c>
      <c r="G1583" t="str">
        <v>Consumer</v>
      </c>
      <c r="H1583" t="str">
        <v>Houston</v>
      </c>
      <c r="I1583" t="str">
        <v>Texas</v>
      </c>
      <c r="J1583" t="str">
        <v>Central</v>
      </c>
      <c r="K1583" t="str">
        <f>INDEX(products!$A$1:$G$2122,MATCH(orders!$D1583,products!$A$1:$A$2122,0),MATCH(orders!K$1,products!$A$1:$G$1,0))</f>
        <v>Tab</v>
      </c>
      <c r="L1583" s="3">
        <f>INDEX(products!$A$1:$G$2122,MATCH(orders!$D1583,products!$A$1:$A$2122,0),MATCH(orders!L$1,products!$A$1:$G$1,0))</f>
        <v>146.34</v>
      </c>
      <c r="M1583">
        <f>INDEX(products!$A$1:$G$2122,MATCH(orders!$D1583,products!$A$1:$A$2122,0),MATCH(orders!M$1,products!$A$1:$G$1,0))</f>
        <v>0</v>
      </c>
      <c r="N1583" s="3">
        <f t="shared" si="48"/>
        <v>731.7</v>
      </c>
      <c r="O1583" t="str">
        <f t="shared" si="49"/>
        <v>Tables</v>
      </c>
    </row>
    <row r="1584" spans="1:15" x14ac:dyDescent="0.55000000000000004">
      <c r="A1584" t="s">
        <v>3741</v>
      </c>
      <c r="B1584" s="2">
        <v>44542</v>
      </c>
      <c r="C1584" t="s">
        <v>3742</v>
      </c>
      <c r="D1584" t="s">
        <v>893</v>
      </c>
      <c r="E1584">
        <v>3</v>
      </c>
      <c r="F1584" t="str">
        <f>_xlfn.XLOOKUP(orders!C1584,customers!A1584:A3704,customers!B1584:B3704,,0)</f>
        <v>Toby Carlisle</v>
      </c>
      <c r="G1584" t="str">
        <v>Consumer</v>
      </c>
      <c r="H1584" t="str">
        <v>Westminster</v>
      </c>
      <c r="I1584" t="str">
        <v>California</v>
      </c>
      <c r="J1584" t="str">
        <v>West</v>
      </c>
      <c r="K1584" t="str">
        <f>INDEX(products!$A$1:$G$2122,MATCH(orders!$D1584,products!$A$1:$A$2122,0),MATCH(orders!K$1,products!$A$1:$G$1,0))</f>
        <v>Fur</v>
      </c>
      <c r="L1584" s="3">
        <f>INDEX(products!$A$1:$G$2122,MATCH(orders!$D1584,products!$A$1:$A$2122,0),MATCH(orders!L$1,products!$A$1:$G$1,0))</f>
        <v>92.230000000000018</v>
      </c>
      <c r="M1584">
        <f>INDEX(products!$A$1:$G$2122,MATCH(orders!$D1584,products!$A$1:$A$2122,0),MATCH(orders!M$1,products!$A$1:$G$1,0))</f>
        <v>0.2</v>
      </c>
      <c r="N1584" s="3">
        <f t="shared" si="48"/>
        <v>221.35200000000006</v>
      </c>
      <c r="O1584" t="str">
        <f t="shared" si="49"/>
        <v>Furnishings</v>
      </c>
    </row>
    <row r="1585" spans="1:15" x14ac:dyDescent="0.55000000000000004">
      <c r="A1585" t="s">
        <v>3741</v>
      </c>
      <c r="B1585" s="2">
        <v>44131</v>
      </c>
      <c r="C1585" t="s">
        <v>3742</v>
      </c>
      <c r="D1585" t="s">
        <v>247</v>
      </c>
      <c r="E1585">
        <v>3</v>
      </c>
      <c r="F1585" t="str">
        <f>_xlfn.XLOOKUP(orders!C1585,customers!A1585:A3705,customers!B1585:B3705,,0)</f>
        <v>Toby Carlisle</v>
      </c>
      <c r="G1585" t="str">
        <v>Consumer</v>
      </c>
      <c r="H1585" t="str">
        <v>Westminster</v>
      </c>
      <c r="I1585" t="str">
        <v>California</v>
      </c>
      <c r="J1585" t="str">
        <v>West</v>
      </c>
      <c r="K1585" t="str">
        <f>INDEX(products!$A$1:$G$2122,MATCH(orders!$D1585,products!$A$1:$A$2122,0),MATCH(orders!K$1,products!$A$1:$G$1,0))</f>
        <v>Fur</v>
      </c>
      <c r="L1585" s="3">
        <f>INDEX(products!$A$1:$G$2122,MATCH(orders!$D1585,products!$A$1:$A$2122,0),MATCH(orders!L$1,products!$A$1:$G$1,0))</f>
        <v>6.28</v>
      </c>
      <c r="M1585">
        <f>INDEX(products!$A$1:$G$2122,MATCH(orders!$D1585,products!$A$1:$A$2122,0),MATCH(orders!M$1,products!$A$1:$G$1,0))</f>
        <v>0.2</v>
      </c>
      <c r="N1585" s="3">
        <f t="shared" si="48"/>
        <v>15.072000000000001</v>
      </c>
      <c r="O1585" t="str">
        <f t="shared" si="49"/>
        <v>Furnishings</v>
      </c>
    </row>
    <row r="1586" spans="1:15" x14ac:dyDescent="0.55000000000000004">
      <c r="A1586" t="s">
        <v>3745</v>
      </c>
      <c r="B1586" s="2">
        <v>44019</v>
      </c>
      <c r="C1586" t="s">
        <v>2781</v>
      </c>
      <c r="D1586" t="s">
        <v>1373</v>
      </c>
      <c r="E1586">
        <v>5</v>
      </c>
      <c r="F1586" t="str">
        <f>_xlfn.XLOOKUP(orders!C1586,customers!A1586:A3706,customers!B1586:B3706,,0)</f>
        <v>John Lee</v>
      </c>
      <c r="G1586" t="str">
        <v>Consumer</v>
      </c>
      <c r="H1586" t="str">
        <v>Philadelphia</v>
      </c>
      <c r="I1586" t="str">
        <v>Pennsylvania</v>
      </c>
      <c r="J1586" t="str">
        <v>East</v>
      </c>
      <c r="K1586" t="str">
        <f>INDEX(products!$A$1:$G$2122,MATCH(orders!$D1586,products!$A$1:$A$2122,0),MATCH(orders!K$1,products!$A$1:$G$1,0))</f>
        <v>Fur</v>
      </c>
      <c r="L1586" s="3">
        <f>INDEX(products!$A$1:$G$2122,MATCH(orders!$D1586,products!$A$1:$A$2122,0),MATCH(orders!L$1,products!$A$1:$G$1,0))</f>
        <v>99.23</v>
      </c>
      <c r="M1586">
        <f>INDEX(products!$A$1:$G$2122,MATCH(orders!$D1586,products!$A$1:$A$2122,0),MATCH(orders!M$1,products!$A$1:$G$1,0))</f>
        <v>0</v>
      </c>
      <c r="N1586" s="3">
        <f t="shared" si="48"/>
        <v>496.15000000000003</v>
      </c>
      <c r="O1586" t="str">
        <f t="shared" si="49"/>
        <v>Furnishings</v>
      </c>
    </row>
    <row r="1587" spans="1:15" x14ac:dyDescent="0.55000000000000004">
      <c r="A1587" t="s">
        <v>3746</v>
      </c>
      <c r="B1587" s="2">
        <v>43861</v>
      </c>
      <c r="C1587" t="s">
        <v>1356</v>
      </c>
      <c r="D1587" t="s">
        <v>273</v>
      </c>
      <c r="E1587">
        <v>2</v>
      </c>
      <c r="F1587" t="str">
        <f>_xlfn.XLOOKUP(orders!C1587,customers!A1587:A3707,customers!B1587:B3707,,0)</f>
        <v>Maribeth Dona</v>
      </c>
      <c r="G1587" t="str">
        <v>Consumer</v>
      </c>
      <c r="H1587" t="str">
        <v>Columbus</v>
      </c>
      <c r="I1587" t="str">
        <v>Ohio</v>
      </c>
      <c r="J1587" t="str">
        <v>East</v>
      </c>
      <c r="K1587" t="str">
        <f>INDEX(products!$A$1:$G$2122,MATCH(orders!$D1587,products!$A$1:$A$2122,0),MATCH(orders!K$1,products!$A$1:$G$1,0))</f>
        <v>Cha</v>
      </c>
      <c r="L1587" s="3">
        <f>INDEX(products!$A$1:$G$2122,MATCH(orders!$D1587,products!$A$1:$A$2122,0),MATCH(orders!L$1,products!$A$1:$G$1,0))</f>
        <v>60.89</v>
      </c>
      <c r="M1587">
        <f>INDEX(products!$A$1:$G$2122,MATCH(orders!$D1587,products!$A$1:$A$2122,0),MATCH(orders!M$1,products!$A$1:$G$1,0))</f>
        <v>0.2</v>
      </c>
      <c r="N1587" s="3">
        <f t="shared" si="48"/>
        <v>97.424000000000007</v>
      </c>
      <c r="O1587" t="str">
        <f t="shared" si="49"/>
        <v>Chairs</v>
      </c>
    </row>
    <row r="1588" spans="1:15" x14ac:dyDescent="0.55000000000000004">
      <c r="A1588" t="s">
        <v>3747</v>
      </c>
      <c r="B1588" s="2">
        <v>43879</v>
      </c>
      <c r="C1588" t="s">
        <v>2199</v>
      </c>
      <c r="D1588" t="s">
        <v>1068</v>
      </c>
      <c r="E1588">
        <v>5</v>
      </c>
      <c r="F1588" t="str">
        <f>_xlfn.XLOOKUP(orders!C1588,customers!A1588:A3708,customers!B1588:B3708,,0)</f>
        <v>Clay Ludtke</v>
      </c>
      <c r="G1588" t="str">
        <v>Consumer</v>
      </c>
      <c r="H1588" t="str">
        <v>Seattle</v>
      </c>
      <c r="I1588" t="str">
        <v>Washington</v>
      </c>
      <c r="J1588" t="str">
        <v>West</v>
      </c>
      <c r="K1588" t="str">
        <f>INDEX(products!$A$1:$G$2122,MATCH(orders!$D1588,products!$A$1:$A$2122,0),MATCH(orders!K$1,products!$A$1:$G$1,0))</f>
        <v>Cha</v>
      </c>
      <c r="L1588" s="3">
        <f>INDEX(products!$A$1:$G$2122,MATCH(orders!$D1588,products!$A$1:$A$2122,0),MATCH(orders!L$1,products!$A$1:$G$1,0))</f>
        <v>371.76</v>
      </c>
      <c r="M1588">
        <f>INDEX(products!$A$1:$G$2122,MATCH(orders!$D1588,products!$A$1:$A$2122,0),MATCH(orders!M$1,products!$A$1:$G$1,0))</f>
        <v>0.2</v>
      </c>
      <c r="N1588" s="3">
        <f t="shared" si="48"/>
        <v>1487.04</v>
      </c>
      <c r="O1588" t="str">
        <f t="shared" si="49"/>
        <v>Chairs</v>
      </c>
    </row>
    <row r="1589" spans="1:15" x14ac:dyDescent="0.55000000000000004">
      <c r="A1589" t="s">
        <v>3748</v>
      </c>
      <c r="B1589" s="2">
        <v>44360</v>
      </c>
      <c r="C1589" t="s">
        <v>3295</v>
      </c>
      <c r="D1589" t="s">
        <v>1984</v>
      </c>
      <c r="E1589">
        <v>3</v>
      </c>
      <c r="F1589" t="str">
        <f>_xlfn.XLOOKUP(orders!C1589,customers!A1589:A3709,customers!B1589:B3709,,0)</f>
        <v>Ruben Ausman</v>
      </c>
      <c r="G1589" t="str">
        <v>Corporate</v>
      </c>
      <c r="H1589" t="str">
        <v>Decatur</v>
      </c>
      <c r="I1589" t="str">
        <v>Alabama</v>
      </c>
      <c r="J1589" t="str">
        <v>South</v>
      </c>
      <c r="K1589" t="str">
        <f>INDEX(products!$A$1:$G$2122,MATCH(orders!$D1589,products!$A$1:$A$2122,0),MATCH(orders!K$1,products!$A$1:$G$1,0))</f>
        <v>Fur</v>
      </c>
      <c r="L1589" s="3">
        <f>INDEX(products!$A$1:$G$2122,MATCH(orders!$D1589,products!$A$1:$A$2122,0),MATCH(orders!L$1,products!$A$1:$G$1,0))</f>
        <v>3.08</v>
      </c>
      <c r="M1589">
        <f>INDEX(products!$A$1:$G$2122,MATCH(orders!$D1589,products!$A$1:$A$2122,0),MATCH(orders!M$1,products!$A$1:$G$1,0))</f>
        <v>0.2</v>
      </c>
      <c r="N1589" s="3">
        <f t="shared" si="48"/>
        <v>7.3920000000000003</v>
      </c>
      <c r="O1589" t="str">
        <f t="shared" si="49"/>
        <v>Furnishings</v>
      </c>
    </row>
    <row r="1590" spans="1:15" x14ac:dyDescent="0.55000000000000004">
      <c r="A1590" t="s">
        <v>3749</v>
      </c>
      <c r="B1590" s="2">
        <v>44779</v>
      </c>
      <c r="C1590" t="s">
        <v>198</v>
      </c>
      <c r="D1590" t="s">
        <v>1826</v>
      </c>
      <c r="E1590">
        <v>3</v>
      </c>
      <c r="F1590" t="str">
        <f>_xlfn.XLOOKUP(orders!C1590,customers!A1590:A3710,customers!B1590:B3710,,0)</f>
        <v>Lena Creighton</v>
      </c>
      <c r="G1590" t="str">
        <v>Consumer</v>
      </c>
      <c r="H1590" t="str">
        <v>Roseville</v>
      </c>
      <c r="I1590" t="str">
        <v>California</v>
      </c>
      <c r="J1590" t="str">
        <v>West</v>
      </c>
      <c r="K1590" t="str">
        <f>INDEX(products!$A$1:$G$2122,MATCH(orders!$D1590,products!$A$1:$A$2122,0),MATCH(orders!K$1,products!$A$1:$G$1,0))</f>
        <v>Fur</v>
      </c>
      <c r="L1590" s="3">
        <f>INDEX(products!$A$1:$G$2122,MATCH(orders!$D1590,products!$A$1:$A$2122,0),MATCH(orders!L$1,products!$A$1:$G$1,0))</f>
        <v>110.97999999999998</v>
      </c>
      <c r="M1590">
        <f>INDEX(products!$A$1:$G$2122,MATCH(orders!$D1590,products!$A$1:$A$2122,0),MATCH(orders!M$1,products!$A$1:$G$1,0))</f>
        <v>0.2</v>
      </c>
      <c r="N1590" s="3">
        <f t="shared" si="48"/>
        <v>266.35199999999998</v>
      </c>
      <c r="O1590" t="str">
        <f t="shared" si="49"/>
        <v>Furnishings</v>
      </c>
    </row>
    <row r="1591" spans="1:15" x14ac:dyDescent="0.55000000000000004">
      <c r="A1591" t="s">
        <v>3749</v>
      </c>
      <c r="B1591" s="2">
        <v>44523</v>
      </c>
      <c r="C1591" t="s">
        <v>198</v>
      </c>
      <c r="D1591" t="s">
        <v>629</v>
      </c>
      <c r="E1591">
        <v>4</v>
      </c>
      <c r="F1591" t="str">
        <f>_xlfn.XLOOKUP(orders!C1591,customers!A1591:A3711,customers!B1591:B3711,,0)</f>
        <v>Lena Creighton</v>
      </c>
      <c r="G1591" t="str">
        <v>Consumer</v>
      </c>
      <c r="H1591" t="str">
        <v>Roseville</v>
      </c>
      <c r="I1591" t="str">
        <v>California</v>
      </c>
      <c r="J1591" t="str">
        <v>West</v>
      </c>
      <c r="K1591" t="str">
        <f>INDEX(products!$A$1:$G$2122,MATCH(orders!$D1591,products!$A$1:$A$2122,0),MATCH(orders!K$1,products!$A$1:$G$1,0))</f>
        <v>Cha</v>
      </c>
      <c r="L1591" s="3">
        <f>INDEX(products!$A$1:$G$2122,MATCH(orders!$D1591,products!$A$1:$A$2122,0),MATCH(orders!L$1,products!$A$1:$G$1,0))</f>
        <v>150.97999999999999</v>
      </c>
      <c r="M1591">
        <f>INDEX(products!$A$1:$G$2122,MATCH(orders!$D1591,products!$A$1:$A$2122,0),MATCH(orders!M$1,products!$A$1:$G$1,0))</f>
        <v>0</v>
      </c>
      <c r="N1591" s="3">
        <f t="shared" si="48"/>
        <v>603.91999999999996</v>
      </c>
      <c r="O1591" t="str">
        <f t="shared" si="49"/>
        <v>Chairs</v>
      </c>
    </row>
    <row r="1592" spans="1:15" x14ac:dyDescent="0.55000000000000004">
      <c r="A1592" t="s">
        <v>3751</v>
      </c>
      <c r="B1592" s="2">
        <v>44482</v>
      </c>
      <c r="C1592" t="s">
        <v>3321</v>
      </c>
      <c r="D1592" t="s">
        <v>1001</v>
      </c>
      <c r="E1592">
        <v>2</v>
      </c>
      <c r="F1592" t="str">
        <f>_xlfn.XLOOKUP(orders!C1592,customers!A1592:A3712,customers!B1592:B3712,,0)</f>
        <v>Scot Wooten</v>
      </c>
      <c r="G1592" t="str">
        <v>Consumer</v>
      </c>
      <c r="H1592" t="str">
        <v>Troy</v>
      </c>
      <c r="I1592" t="str">
        <v>New York</v>
      </c>
      <c r="J1592" t="str">
        <v>East</v>
      </c>
      <c r="K1592" t="str">
        <f>INDEX(products!$A$1:$G$2122,MATCH(orders!$D1592,products!$A$1:$A$2122,0),MATCH(orders!K$1,products!$A$1:$G$1,0))</f>
        <v>Cha</v>
      </c>
      <c r="L1592" s="3">
        <f>INDEX(products!$A$1:$G$2122,MATCH(orders!$D1592,products!$A$1:$A$2122,0),MATCH(orders!L$1,products!$A$1:$G$1,0))</f>
        <v>122.99000000000001</v>
      </c>
      <c r="M1592">
        <f>INDEX(products!$A$1:$G$2122,MATCH(orders!$D1592,products!$A$1:$A$2122,0),MATCH(orders!M$1,products!$A$1:$G$1,0))</f>
        <v>0</v>
      </c>
      <c r="N1592" s="3">
        <f t="shared" si="48"/>
        <v>245.98000000000002</v>
      </c>
      <c r="O1592" t="str">
        <f t="shared" si="49"/>
        <v>Chairs</v>
      </c>
    </row>
    <row r="1593" spans="1:15" x14ac:dyDescent="0.55000000000000004">
      <c r="A1593" t="s">
        <v>3751</v>
      </c>
      <c r="B1593" s="2">
        <v>44439</v>
      </c>
      <c r="C1593" t="s">
        <v>3321</v>
      </c>
      <c r="D1593" t="s">
        <v>323</v>
      </c>
      <c r="E1593">
        <v>5</v>
      </c>
      <c r="F1593" t="str">
        <f>_xlfn.XLOOKUP(orders!C1593,customers!A1593:A3713,customers!B1593:B3713,,0)</f>
        <v>Scot Wooten</v>
      </c>
      <c r="G1593" t="str">
        <v>Consumer</v>
      </c>
      <c r="H1593" t="str">
        <v>Troy</v>
      </c>
      <c r="I1593" t="str">
        <v>New York</v>
      </c>
      <c r="J1593" t="str">
        <v>East</v>
      </c>
      <c r="K1593" t="str">
        <f>INDEX(products!$A$1:$G$2122,MATCH(orders!$D1593,products!$A$1:$A$2122,0),MATCH(orders!K$1,products!$A$1:$G$1,0))</f>
        <v>BkCs</v>
      </c>
      <c r="L1593" s="3">
        <f>INDEX(products!$A$1:$G$2122,MATCH(orders!$D1593,products!$A$1:$A$2122,0),MATCH(orders!L$1,products!$A$1:$G$1,0))</f>
        <v>57.98</v>
      </c>
      <c r="M1593">
        <f>INDEX(products!$A$1:$G$2122,MATCH(orders!$D1593,products!$A$1:$A$2122,0),MATCH(orders!M$1,products!$A$1:$G$1,0))</f>
        <v>0.5</v>
      </c>
      <c r="N1593" s="3">
        <f t="shared" si="48"/>
        <v>144.94999999999999</v>
      </c>
      <c r="O1593" t="str">
        <f t="shared" si="49"/>
        <v>Book Cases</v>
      </c>
    </row>
    <row r="1594" spans="1:15" x14ac:dyDescent="0.55000000000000004">
      <c r="A1594" t="s">
        <v>3753</v>
      </c>
      <c r="B1594" s="2">
        <v>43846</v>
      </c>
      <c r="C1594" t="s">
        <v>1764</v>
      </c>
      <c r="D1594" t="s">
        <v>3518</v>
      </c>
      <c r="E1594">
        <v>2</v>
      </c>
      <c r="F1594" t="str">
        <f>_xlfn.XLOOKUP(orders!C1594,customers!A1594:A3714,customers!B1594:B3714,,0)</f>
        <v>Mark Van Huff</v>
      </c>
      <c r="G1594" t="str">
        <v>Consumer</v>
      </c>
      <c r="H1594" t="str">
        <v>Arlington</v>
      </c>
      <c r="I1594" t="str">
        <v>Virginia</v>
      </c>
      <c r="J1594" t="str">
        <v>South</v>
      </c>
      <c r="K1594" t="str">
        <f>INDEX(products!$A$1:$G$2122,MATCH(orders!$D1594,products!$A$1:$A$2122,0),MATCH(orders!K$1,products!$A$1:$G$1,0))</f>
        <v>Fur</v>
      </c>
      <c r="L1594" s="3">
        <f>INDEX(products!$A$1:$G$2122,MATCH(orders!$D1594,products!$A$1:$A$2122,0),MATCH(orders!L$1,products!$A$1:$G$1,0))</f>
        <v>16.989999999999998</v>
      </c>
      <c r="M1594">
        <f>INDEX(products!$A$1:$G$2122,MATCH(orders!$D1594,products!$A$1:$A$2122,0),MATCH(orders!M$1,products!$A$1:$G$1,0))</f>
        <v>0</v>
      </c>
      <c r="N1594" s="3">
        <f t="shared" si="48"/>
        <v>33.979999999999997</v>
      </c>
      <c r="O1594" t="str">
        <f t="shared" si="49"/>
        <v>Furnishings</v>
      </c>
    </row>
    <row r="1595" spans="1:15" x14ac:dyDescent="0.55000000000000004">
      <c r="A1595" t="s">
        <v>3754</v>
      </c>
      <c r="B1595" s="2">
        <v>44676</v>
      </c>
      <c r="C1595" t="s">
        <v>3755</v>
      </c>
      <c r="D1595" t="s">
        <v>2788</v>
      </c>
      <c r="E1595">
        <v>8</v>
      </c>
      <c r="F1595" t="str">
        <f>_xlfn.XLOOKUP(orders!C1595,customers!A1595:A3715,customers!B1595:B3715,,0)</f>
        <v>Bill Stewart</v>
      </c>
      <c r="G1595" t="str">
        <v>Corporate</v>
      </c>
      <c r="H1595" t="str">
        <v>Denver</v>
      </c>
      <c r="I1595" t="str">
        <v>Colorado</v>
      </c>
      <c r="J1595" t="str">
        <v>West</v>
      </c>
      <c r="K1595" t="str">
        <f>INDEX(products!$A$1:$G$2122,MATCH(orders!$D1595,products!$A$1:$A$2122,0),MATCH(orders!K$1,products!$A$1:$G$1,0))</f>
        <v>BkCs</v>
      </c>
      <c r="L1595" s="3">
        <f>INDEX(products!$A$1:$G$2122,MATCH(orders!$D1595,products!$A$1:$A$2122,0),MATCH(orders!L$1,products!$A$1:$G$1,0))</f>
        <v>100.98</v>
      </c>
      <c r="M1595">
        <f>INDEX(products!$A$1:$G$2122,MATCH(orders!$D1595,products!$A$1:$A$2122,0),MATCH(orders!M$1,products!$A$1:$G$1,0))</f>
        <v>0</v>
      </c>
      <c r="N1595" s="3">
        <f t="shared" si="48"/>
        <v>807.84</v>
      </c>
      <c r="O1595" t="str">
        <f t="shared" si="49"/>
        <v>Book Cases</v>
      </c>
    </row>
    <row r="1596" spans="1:15" x14ac:dyDescent="0.55000000000000004">
      <c r="A1596" t="s">
        <v>3754</v>
      </c>
      <c r="B1596" s="2">
        <v>44513</v>
      </c>
      <c r="C1596" t="s">
        <v>3755</v>
      </c>
      <c r="D1596" t="s">
        <v>1364</v>
      </c>
      <c r="E1596">
        <v>6</v>
      </c>
      <c r="F1596" t="str">
        <f>_xlfn.XLOOKUP(orders!C1596,customers!A1596:A3716,customers!B1596:B3716,,0)</f>
        <v>Bill Stewart</v>
      </c>
      <c r="G1596" t="str">
        <v>Corporate</v>
      </c>
      <c r="H1596" t="str">
        <v>Denver</v>
      </c>
      <c r="I1596" t="str">
        <v>Colorado</v>
      </c>
      <c r="J1596" t="str">
        <v>West</v>
      </c>
      <c r="K1596" t="str">
        <f>INDEX(products!$A$1:$G$2122,MATCH(orders!$D1596,products!$A$1:$A$2122,0),MATCH(orders!K$1,products!$A$1:$G$1,0))</f>
        <v>Fur</v>
      </c>
      <c r="L1596" s="3">
        <f>INDEX(products!$A$1:$G$2122,MATCH(orders!$D1596,products!$A$1:$A$2122,0),MATCH(orders!L$1,products!$A$1:$G$1,0))</f>
        <v>105.98</v>
      </c>
      <c r="M1596">
        <f>INDEX(products!$A$1:$G$2122,MATCH(orders!$D1596,products!$A$1:$A$2122,0),MATCH(orders!M$1,products!$A$1:$G$1,0))</f>
        <v>0</v>
      </c>
      <c r="N1596" s="3">
        <f t="shared" si="48"/>
        <v>635.88</v>
      </c>
      <c r="O1596" t="str">
        <f t="shared" si="49"/>
        <v>Furnishings</v>
      </c>
    </row>
    <row r="1597" spans="1:15" x14ac:dyDescent="0.55000000000000004">
      <c r="A1597" t="s">
        <v>3754</v>
      </c>
      <c r="B1597" s="2">
        <v>44355</v>
      </c>
      <c r="C1597" t="s">
        <v>3755</v>
      </c>
      <c r="D1597" t="s">
        <v>778</v>
      </c>
      <c r="E1597">
        <v>5</v>
      </c>
      <c r="F1597" t="str">
        <f>_xlfn.XLOOKUP(orders!C1597,customers!A1597:A3717,customers!B1597:B3717,,0)</f>
        <v>Bill Stewart</v>
      </c>
      <c r="G1597" t="str">
        <v>Corporate</v>
      </c>
      <c r="H1597" t="str">
        <v>Denver</v>
      </c>
      <c r="I1597" t="str">
        <v>Colorado</v>
      </c>
      <c r="J1597" t="str">
        <v>West</v>
      </c>
      <c r="K1597" t="str">
        <f>INDEX(products!$A$1:$G$2122,MATCH(orders!$D1597,products!$A$1:$A$2122,0),MATCH(orders!K$1,products!$A$1:$G$1,0))</f>
        <v>Cha</v>
      </c>
      <c r="L1597" s="3">
        <f>INDEX(products!$A$1:$G$2122,MATCH(orders!$D1597,products!$A$1:$A$2122,0),MATCH(orders!L$1,products!$A$1:$G$1,0))</f>
        <v>226.67</v>
      </c>
      <c r="M1597">
        <f>INDEX(products!$A$1:$G$2122,MATCH(orders!$D1597,products!$A$1:$A$2122,0),MATCH(orders!M$1,products!$A$1:$G$1,0))</f>
        <v>0.2</v>
      </c>
      <c r="N1597" s="3">
        <f t="shared" si="48"/>
        <v>906.68</v>
      </c>
      <c r="O1597" t="str">
        <f t="shared" si="49"/>
        <v>Chairs</v>
      </c>
    </row>
    <row r="1598" spans="1:15" x14ac:dyDescent="0.55000000000000004">
      <c r="A1598" t="s">
        <v>3757</v>
      </c>
      <c r="B1598" s="2">
        <v>44156</v>
      </c>
      <c r="C1598" t="s">
        <v>1796</v>
      </c>
      <c r="D1598" t="s">
        <v>1962</v>
      </c>
      <c r="E1598">
        <v>3</v>
      </c>
      <c r="F1598" t="str">
        <f>_xlfn.XLOOKUP(orders!C1598,customers!A1598:A3718,customers!B1598:B3718,,0)</f>
        <v>Elizabeth Moffitt</v>
      </c>
      <c r="G1598" t="str">
        <v>Corporate</v>
      </c>
      <c r="H1598" t="str">
        <v>Sioux Falls</v>
      </c>
      <c r="I1598" t="str">
        <v>South Dakota</v>
      </c>
      <c r="J1598" t="str">
        <v>Central</v>
      </c>
      <c r="K1598" t="str">
        <f>INDEX(products!$A$1:$G$2122,MATCH(orders!$D1598,products!$A$1:$A$2122,0),MATCH(orders!K$1,products!$A$1:$G$1,0))</f>
        <v>Fur</v>
      </c>
      <c r="L1598" s="3">
        <f>INDEX(products!$A$1:$G$2122,MATCH(orders!$D1598,products!$A$1:$A$2122,0),MATCH(orders!L$1,products!$A$1:$G$1,0))</f>
        <v>17.669999999999998</v>
      </c>
      <c r="M1598">
        <f>INDEX(products!$A$1:$G$2122,MATCH(orders!$D1598,products!$A$1:$A$2122,0),MATCH(orders!M$1,products!$A$1:$G$1,0))</f>
        <v>0.6</v>
      </c>
      <c r="N1598" s="3">
        <f t="shared" si="48"/>
        <v>21.203999999999997</v>
      </c>
      <c r="O1598" t="str">
        <f t="shared" si="49"/>
        <v>Furnishings</v>
      </c>
    </row>
    <row r="1599" spans="1:15" x14ac:dyDescent="0.55000000000000004">
      <c r="A1599" t="s">
        <v>3758</v>
      </c>
      <c r="B1599" s="2">
        <v>43538</v>
      </c>
      <c r="C1599" t="s">
        <v>836</v>
      </c>
      <c r="D1599" t="s">
        <v>1109</v>
      </c>
      <c r="E1599">
        <v>7</v>
      </c>
      <c r="F1599" t="str">
        <f>_xlfn.XLOOKUP(orders!C1599,customers!A1599:A3719,customers!B1599:B3719,,0)</f>
        <v>Art Foster</v>
      </c>
      <c r="G1599" t="str">
        <v>Consumer</v>
      </c>
      <c r="H1599" t="str">
        <v>Louisville</v>
      </c>
      <c r="I1599" t="str">
        <v>Kentucky</v>
      </c>
      <c r="J1599" t="str">
        <v>South</v>
      </c>
      <c r="K1599" t="str">
        <f>INDEX(products!$A$1:$G$2122,MATCH(orders!$D1599,products!$A$1:$A$2122,0),MATCH(orders!K$1,products!$A$1:$G$1,0))</f>
        <v>BkCs</v>
      </c>
      <c r="L1599" s="3">
        <f>INDEX(products!$A$1:$G$2122,MATCH(orders!$D1599,products!$A$1:$A$2122,0),MATCH(orders!L$1,products!$A$1:$G$1,0))</f>
        <v>99.990000000000009</v>
      </c>
      <c r="M1599">
        <f>INDEX(products!$A$1:$G$2122,MATCH(orders!$D1599,products!$A$1:$A$2122,0),MATCH(orders!M$1,products!$A$1:$G$1,0))</f>
        <v>0.15</v>
      </c>
      <c r="N1599" s="3">
        <f t="shared" si="48"/>
        <v>594.94050000000004</v>
      </c>
      <c r="O1599" t="str">
        <f t="shared" si="49"/>
        <v>Book Cases</v>
      </c>
    </row>
    <row r="1600" spans="1:15" x14ac:dyDescent="0.55000000000000004">
      <c r="A1600" t="s">
        <v>3759</v>
      </c>
      <c r="B1600" s="2">
        <v>43693</v>
      </c>
      <c r="C1600" t="s">
        <v>906</v>
      </c>
      <c r="D1600" t="s">
        <v>1631</v>
      </c>
      <c r="E1600">
        <v>6</v>
      </c>
      <c r="F1600" t="str">
        <f>_xlfn.XLOOKUP(orders!C1600,customers!A1600:A3720,customers!B1600:B3720,,0)</f>
        <v>Daniel Lacy</v>
      </c>
      <c r="G1600" t="str">
        <v>Consumer</v>
      </c>
      <c r="H1600" t="str">
        <v>Oceanside</v>
      </c>
      <c r="I1600" t="str">
        <v>California</v>
      </c>
      <c r="J1600" t="str">
        <v>West</v>
      </c>
      <c r="K1600" t="str">
        <f>INDEX(products!$A$1:$G$2122,MATCH(orders!$D1600,products!$A$1:$A$2122,0),MATCH(orders!K$1,products!$A$1:$G$1,0))</f>
        <v>Fur</v>
      </c>
      <c r="L1600" s="3">
        <f>INDEX(products!$A$1:$G$2122,MATCH(orders!$D1600,products!$A$1:$A$2122,0),MATCH(orders!L$1,products!$A$1:$G$1,0))</f>
        <v>5.28</v>
      </c>
      <c r="M1600">
        <f>INDEX(products!$A$1:$G$2122,MATCH(orders!$D1600,products!$A$1:$A$2122,0),MATCH(orders!M$1,products!$A$1:$G$1,0))</f>
        <v>0.2</v>
      </c>
      <c r="N1600" s="3">
        <f t="shared" si="48"/>
        <v>25.344000000000001</v>
      </c>
      <c r="O1600" t="str">
        <f t="shared" si="49"/>
        <v>Furnishings</v>
      </c>
    </row>
    <row r="1601" spans="1:15" x14ac:dyDescent="0.55000000000000004">
      <c r="A1601" t="s">
        <v>3760</v>
      </c>
      <c r="B1601" s="2">
        <v>43577</v>
      </c>
      <c r="C1601" t="s">
        <v>1033</v>
      </c>
      <c r="D1601" t="s">
        <v>29</v>
      </c>
      <c r="E1601">
        <v>1</v>
      </c>
      <c r="F1601" t="str">
        <f>_xlfn.XLOOKUP(orders!C1601,customers!A1601:A3721,customers!B1601:B3721,,0)</f>
        <v>Brian Dahlen</v>
      </c>
      <c r="G1601" t="str">
        <v>Consumer</v>
      </c>
      <c r="H1601" t="str">
        <v>Springfield</v>
      </c>
      <c r="I1601" t="str">
        <v>Virginia</v>
      </c>
      <c r="J1601" t="str">
        <v>South</v>
      </c>
      <c r="K1601" t="str">
        <f>INDEX(products!$A$1:$G$2122,MATCH(orders!$D1601,products!$A$1:$A$2122,0),MATCH(orders!K$1,products!$A$1:$G$1,0))</f>
        <v>Cha</v>
      </c>
      <c r="L1601" s="3">
        <f>INDEX(products!$A$1:$G$2122,MATCH(orders!$D1601,products!$A$1:$A$2122,0),MATCH(orders!L$1,products!$A$1:$G$1,0))</f>
        <v>243.98000000000002</v>
      </c>
      <c r="M1601">
        <f>INDEX(products!$A$1:$G$2122,MATCH(orders!$D1601,products!$A$1:$A$2122,0),MATCH(orders!M$1,products!$A$1:$G$1,0))</f>
        <v>0</v>
      </c>
      <c r="N1601" s="3">
        <f t="shared" si="48"/>
        <v>243.98000000000002</v>
      </c>
      <c r="O1601" t="str">
        <f t="shared" si="49"/>
        <v>Chairs</v>
      </c>
    </row>
    <row r="1602" spans="1:15" x14ac:dyDescent="0.55000000000000004">
      <c r="A1602" t="s">
        <v>3761</v>
      </c>
      <c r="B1602" s="2">
        <v>44683</v>
      </c>
      <c r="C1602" t="s">
        <v>3762</v>
      </c>
      <c r="D1602" t="s">
        <v>2716</v>
      </c>
      <c r="E1602">
        <v>4</v>
      </c>
      <c r="F1602" t="str">
        <f>_xlfn.XLOOKUP(orders!C1602,customers!A1602:A3722,customers!B1602:B3722,,0)</f>
        <v>Rob Beeghly</v>
      </c>
      <c r="G1602" t="str">
        <v>Consumer</v>
      </c>
      <c r="H1602" t="str">
        <v>Chicago</v>
      </c>
      <c r="I1602" t="str">
        <v>Illinois</v>
      </c>
      <c r="J1602" t="str">
        <v>Central</v>
      </c>
      <c r="K1602" t="str">
        <f>INDEX(products!$A$1:$G$2122,MATCH(orders!$D1602,products!$A$1:$A$2122,0),MATCH(orders!K$1,products!$A$1:$G$1,0))</f>
        <v>BkCs</v>
      </c>
      <c r="L1602" s="3">
        <f>INDEX(products!$A$1:$G$2122,MATCH(orders!$D1602,products!$A$1:$A$2122,0),MATCH(orders!L$1,products!$A$1:$G$1,0))</f>
        <v>70.98</v>
      </c>
      <c r="M1602">
        <f>INDEX(products!$A$1:$G$2122,MATCH(orders!$D1602,products!$A$1:$A$2122,0),MATCH(orders!M$1,products!$A$1:$G$1,0))</f>
        <v>0.15</v>
      </c>
      <c r="N1602" s="3">
        <f t="shared" si="48"/>
        <v>241.33199999999999</v>
      </c>
      <c r="O1602" t="str">
        <f t="shared" si="49"/>
        <v>Book Cases</v>
      </c>
    </row>
    <row r="1603" spans="1:15" x14ac:dyDescent="0.55000000000000004">
      <c r="A1603" t="s">
        <v>3764</v>
      </c>
      <c r="B1603" s="2">
        <v>43872</v>
      </c>
      <c r="C1603" t="s">
        <v>3765</v>
      </c>
      <c r="D1603" t="s">
        <v>1891</v>
      </c>
      <c r="E1603">
        <v>4</v>
      </c>
      <c r="F1603" t="str">
        <f>_xlfn.XLOOKUP(orders!C1603,customers!A1603:A3723,customers!B1603:B3723,,0)</f>
        <v>Tim Brockman</v>
      </c>
      <c r="G1603" t="str">
        <v>Consumer</v>
      </c>
      <c r="H1603" t="str">
        <v>Seattle</v>
      </c>
      <c r="I1603" t="str">
        <v>Washington</v>
      </c>
      <c r="J1603" t="str">
        <v>West</v>
      </c>
      <c r="K1603" t="str">
        <f>INDEX(products!$A$1:$G$2122,MATCH(orders!$D1603,products!$A$1:$A$2122,0),MATCH(orders!K$1,products!$A$1:$G$1,0))</f>
        <v>Cha</v>
      </c>
      <c r="L1603" s="3">
        <f>INDEX(products!$A$1:$G$2122,MATCH(orders!$D1603,products!$A$1:$A$2122,0),MATCH(orders!L$1,products!$A$1:$G$1,0))</f>
        <v>135.99</v>
      </c>
      <c r="M1603">
        <f>INDEX(products!$A$1:$G$2122,MATCH(orders!$D1603,products!$A$1:$A$2122,0),MATCH(orders!M$1,products!$A$1:$G$1,0))</f>
        <v>0.2</v>
      </c>
      <c r="N1603" s="3">
        <f t="shared" ref="N1603:N1666" si="50">(L1603*E1603)*(1-M1603)</f>
        <v>435.16800000000006</v>
      </c>
      <c r="O1603" t="str">
        <f t="shared" ref="O1603:O1666" si="51">IF(K1603="BkCs","Book Cases",IF(K1603="Cha","Chairs",IF(K1603="Tab","Tables",IF(K1603="Fur","Furnishings"))))</f>
        <v>Chairs</v>
      </c>
    </row>
    <row r="1604" spans="1:15" x14ac:dyDescent="0.55000000000000004">
      <c r="A1604" t="s">
        <v>3764</v>
      </c>
      <c r="B1604" s="2">
        <v>44283</v>
      </c>
      <c r="C1604" t="s">
        <v>3765</v>
      </c>
      <c r="D1604" t="s">
        <v>1576</v>
      </c>
      <c r="E1604">
        <v>1</v>
      </c>
      <c r="F1604" t="str">
        <f>_xlfn.XLOOKUP(orders!C1604,customers!A1604:A3724,customers!B1604:B3724,,0)</f>
        <v>Tim Brockman</v>
      </c>
      <c r="G1604" t="str">
        <v>Consumer</v>
      </c>
      <c r="H1604" t="str">
        <v>Seattle</v>
      </c>
      <c r="I1604" t="str">
        <v>Washington</v>
      </c>
      <c r="J1604" t="str">
        <v>West</v>
      </c>
      <c r="K1604" t="str">
        <f>INDEX(products!$A$1:$G$2122,MATCH(orders!$D1604,products!$A$1:$A$2122,0),MATCH(orders!K$1,products!$A$1:$G$1,0))</f>
        <v>BkCs</v>
      </c>
      <c r="L1604" s="3">
        <f>INDEX(products!$A$1:$G$2122,MATCH(orders!$D1604,products!$A$1:$A$2122,0),MATCH(orders!L$1,products!$A$1:$G$1,0))</f>
        <v>48.580000000000005</v>
      </c>
      <c r="M1604">
        <f>INDEX(products!$A$1:$G$2122,MATCH(orders!$D1604,products!$A$1:$A$2122,0),MATCH(orders!M$1,products!$A$1:$G$1,0))</f>
        <v>0</v>
      </c>
      <c r="N1604" s="3">
        <f t="shared" si="50"/>
        <v>48.580000000000005</v>
      </c>
      <c r="O1604" t="str">
        <f t="shared" si="51"/>
        <v>Book Cases</v>
      </c>
    </row>
    <row r="1605" spans="1:15" x14ac:dyDescent="0.55000000000000004">
      <c r="A1605" t="s">
        <v>3767</v>
      </c>
      <c r="B1605" s="2">
        <v>44324</v>
      </c>
      <c r="C1605" t="s">
        <v>1518</v>
      </c>
      <c r="D1605" t="s">
        <v>1438</v>
      </c>
      <c r="E1605">
        <v>4</v>
      </c>
      <c r="F1605" t="str">
        <f>_xlfn.XLOOKUP(orders!C1605,customers!A1605:A3725,customers!B1605:B3725,,0)</f>
        <v>Frank Hawley</v>
      </c>
      <c r="G1605" t="str">
        <v>Corporate</v>
      </c>
      <c r="H1605" t="str">
        <v>Los Angeles</v>
      </c>
      <c r="I1605" t="str">
        <v>California</v>
      </c>
      <c r="J1605" t="str">
        <v>West</v>
      </c>
      <c r="K1605" t="str">
        <f>INDEX(products!$A$1:$G$2122,MATCH(orders!$D1605,products!$A$1:$A$2122,0),MATCH(orders!K$1,products!$A$1:$G$1,0))</f>
        <v>Tab</v>
      </c>
      <c r="L1605" s="3">
        <f>INDEX(products!$A$1:$G$2122,MATCH(orders!$D1605,products!$A$1:$A$2122,0),MATCH(orders!L$1,products!$A$1:$G$1,0))</f>
        <v>147.82999999999998</v>
      </c>
      <c r="M1605">
        <f>INDEX(products!$A$1:$G$2122,MATCH(orders!$D1605,products!$A$1:$A$2122,0),MATCH(orders!M$1,products!$A$1:$G$1,0))</f>
        <v>0.3</v>
      </c>
      <c r="N1605" s="3">
        <f t="shared" si="50"/>
        <v>413.92399999999992</v>
      </c>
      <c r="O1605" t="str">
        <f t="shared" si="51"/>
        <v>Tables</v>
      </c>
    </row>
    <row r="1606" spans="1:15" x14ac:dyDescent="0.55000000000000004">
      <c r="A1606" t="s">
        <v>3769</v>
      </c>
      <c r="B1606" s="2">
        <v>43790</v>
      </c>
      <c r="C1606" t="s">
        <v>149</v>
      </c>
      <c r="D1606" t="s">
        <v>598</v>
      </c>
      <c r="E1606">
        <v>3</v>
      </c>
      <c r="F1606" t="str">
        <f>_xlfn.XLOOKUP(orders!C1606,customers!A1606:A3726,customers!B1606:B3726,,0)</f>
        <v>Parhena Norris</v>
      </c>
      <c r="G1606" t="str">
        <v>Home Office</v>
      </c>
      <c r="H1606" t="str">
        <v>New York City</v>
      </c>
      <c r="I1606" t="str">
        <v>New York</v>
      </c>
      <c r="J1606" t="str">
        <v>East</v>
      </c>
      <c r="K1606" t="str">
        <f>INDEX(products!$A$1:$G$2122,MATCH(orders!$D1606,products!$A$1:$A$2122,0),MATCH(orders!K$1,products!$A$1:$G$1,0))</f>
        <v>Cha</v>
      </c>
      <c r="L1606" s="3">
        <f>INDEX(products!$A$1:$G$2122,MATCH(orders!$D1606,products!$A$1:$A$2122,0),MATCH(orders!L$1,products!$A$1:$G$1,0))</f>
        <v>187.98</v>
      </c>
      <c r="M1606">
        <f>INDEX(products!$A$1:$G$2122,MATCH(orders!$D1606,products!$A$1:$A$2122,0),MATCH(orders!M$1,products!$A$1:$G$1,0))</f>
        <v>0.2</v>
      </c>
      <c r="N1606" s="3">
        <f t="shared" si="50"/>
        <v>451.15199999999999</v>
      </c>
      <c r="O1606" t="str">
        <f t="shared" si="51"/>
        <v>Chairs</v>
      </c>
    </row>
    <row r="1607" spans="1:15" x14ac:dyDescent="0.55000000000000004">
      <c r="A1607" t="s">
        <v>3770</v>
      </c>
      <c r="B1607" s="2">
        <v>44333</v>
      </c>
      <c r="C1607" t="s">
        <v>2097</v>
      </c>
      <c r="D1607" t="s">
        <v>103</v>
      </c>
      <c r="E1607">
        <v>2</v>
      </c>
      <c r="F1607" t="str">
        <f>_xlfn.XLOOKUP(orders!C1607,customers!A1607:A3727,customers!B1607:B3727,,0)</f>
        <v>Denise Monton</v>
      </c>
      <c r="G1607" t="str">
        <v>Corporate</v>
      </c>
      <c r="H1607" t="str">
        <v>Roswell</v>
      </c>
      <c r="I1607" t="str">
        <v>Georgia</v>
      </c>
      <c r="J1607" t="str">
        <v>South</v>
      </c>
      <c r="K1607" t="str">
        <f>INDEX(products!$A$1:$G$2122,MATCH(orders!$D1607,products!$A$1:$A$2122,0),MATCH(orders!K$1,products!$A$1:$G$1,0))</f>
        <v>Cha</v>
      </c>
      <c r="L1607" s="3">
        <f>INDEX(products!$A$1:$G$2122,MATCH(orders!$D1607,products!$A$1:$A$2122,0),MATCH(orders!L$1,products!$A$1:$G$1,0))</f>
        <v>70.98</v>
      </c>
      <c r="M1607">
        <f>INDEX(products!$A$1:$G$2122,MATCH(orders!$D1607,products!$A$1:$A$2122,0),MATCH(orders!M$1,products!$A$1:$G$1,0))</f>
        <v>0.1</v>
      </c>
      <c r="N1607" s="3">
        <f t="shared" si="50"/>
        <v>127.76400000000001</v>
      </c>
      <c r="O1607" t="str">
        <f t="shared" si="51"/>
        <v>Chairs</v>
      </c>
    </row>
    <row r="1608" spans="1:15" x14ac:dyDescent="0.55000000000000004">
      <c r="A1608" t="s">
        <v>3771</v>
      </c>
      <c r="B1608" s="2">
        <v>43655</v>
      </c>
      <c r="C1608" t="s">
        <v>1266</v>
      </c>
      <c r="D1608" t="s">
        <v>1469</v>
      </c>
      <c r="E1608">
        <v>3</v>
      </c>
      <c r="F1608" t="str">
        <f>_xlfn.XLOOKUP(orders!C1608,customers!A1608:A3728,customers!B1608:B3728,,0)</f>
        <v>Mick Brown</v>
      </c>
      <c r="G1608" t="str">
        <v>Consumer</v>
      </c>
      <c r="H1608" t="str">
        <v>Vineland</v>
      </c>
      <c r="I1608" t="str">
        <v>New Jersey</v>
      </c>
      <c r="J1608" t="str">
        <v>East</v>
      </c>
      <c r="K1608" t="str">
        <f>INDEX(products!$A$1:$G$2122,MATCH(orders!$D1608,products!$A$1:$A$2122,0),MATCH(orders!K$1,products!$A$1:$G$1,0))</f>
        <v>Fur</v>
      </c>
      <c r="L1608" s="3">
        <f>INDEX(products!$A$1:$G$2122,MATCH(orders!$D1608,products!$A$1:$A$2122,0),MATCH(orders!L$1,products!$A$1:$G$1,0))</f>
        <v>5.7700000000000005</v>
      </c>
      <c r="M1608">
        <f>INDEX(products!$A$1:$G$2122,MATCH(orders!$D1608,products!$A$1:$A$2122,0),MATCH(orders!M$1,products!$A$1:$G$1,0))</f>
        <v>0.6</v>
      </c>
      <c r="N1608" s="3">
        <f t="shared" si="50"/>
        <v>6.9240000000000013</v>
      </c>
      <c r="O1608" t="str">
        <f t="shared" si="51"/>
        <v>Furnishings</v>
      </c>
    </row>
    <row r="1609" spans="1:15" x14ac:dyDescent="0.55000000000000004">
      <c r="A1609" t="s">
        <v>3772</v>
      </c>
      <c r="B1609" s="2">
        <v>43971</v>
      </c>
      <c r="C1609" t="s">
        <v>3143</v>
      </c>
      <c r="D1609" t="s">
        <v>129</v>
      </c>
      <c r="E1609">
        <v>9</v>
      </c>
      <c r="F1609" t="str">
        <f>_xlfn.XLOOKUP(orders!C1609,customers!A1609:A3729,customers!B1609:B3729,,0)</f>
        <v>Dean Braden</v>
      </c>
      <c r="G1609" t="str">
        <v>Consumer</v>
      </c>
      <c r="H1609" t="str">
        <v>San Francisco</v>
      </c>
      <c r="I1609" t="str">
        <v>California</v>
      </c>
      <c r="J1609" t="str">
        <v>West</v>
      </c>
      <c r="K1609" t="str">
        <f>INDEX(products!$A$1:$G$2122,MATCH(orders!$D1609,products!$A$1:$A$2122,0),MATCH(orders!K$1,products!$A$1:$G$1,0))</f>
        <v>Fur</v>
      </c>
      <c r="L1609" s="3">
        <f>INDEX(products!$A$1:$G$2122,MATCH(orders!$D1609,products!$A$1:$A$2122,0),MATCH(orders!L$1,products!$A$1:$G$1,0))</f>
        <v>8.09</v>
      </c>
      <c r="M1609">
        <f>INDEX(products!$A$1:$G$2122,MATCH(orders!$D1609,products!$A$1:$A$2122,0),MATCH(orders!M$1,products!$A$1:$G$1,0))</f>
        <v>0.6</v>
      </c>
      <c r="N1609" s="3">
        <f t="shared" si="50"/>
        <v>29.124000000000002</v>
      </c>
      <c r="O1609" t="str">
        <f t="shared" si="51"/>
        <v>Furnishings</v>
      </c>
    </row>
    <row r="1610" spans="1:15" x14ac:dyDescent="0.55000000000000004">
      <c r="A1610" t="s">
        <v>3772</v>
      </c>
      <c r="B1610" s="2">
        <v>44435</v>
      </c>
      <c r="C1610" t="s">
        <v>3143</v>
      </c>
      <c r="D1610" t="s">
        <v>115</v>
      </c>
      <c r="E1610">
        <v>2</v>
      </c>
      <c r="F1610" t="str">
        <f>_xlfn.XLOOKUP(orders!C1610,customers!A1610:A3730,customers!B1610:B3730,,0)</f>
        <v>Dean Braden</v>
      </c>
      <c r="G1610" t="str">
        <v>Consumer</v>
      </c>
      <c r="H1610" t="str">
        <v>San Francisco</v>
      </c>
      <c r="I1610" t="str">
        <v>California</v>
      </c>
      <c r="J1610" t="str">
        <v>West</v>
      </c>
      <c r="K1610" t="str">
        <f>INDEX(products!$A$1:$G$2122,MATCH(orders!$D1610,products!$A$1:$A$2122,0),MATCH(orders!K$1,products!$A$1:$G$1,0))</f>
        <v>Cha</v>
      </c>
      <c r="L1610" s="3">
        <f>INDEX(products!$A$1:$G$2122,MATCH(orders!$D1610,products!$A$1:$A$2122,0),MATCH(orders!L$1,products!$A$1:$G$1,0))</f>
        <v>60.890000000000008</v>
      </c>
      <c r="M1610">
        <f>INDEX(products!$A$1:$G$2122,MATCH(orders!$D1610,products!$A$1:$A$2122,0),MATCH(orders!M$1,products!$A$1:$G$1,0))</f>
        <v>0.3</v>
      </c>
      <c r="N1610" s="3">
        <f t="shared" si="50"/>
        <v>85.246000000000009</v>
      </c>
      <c r="O1610" t="str">
        <f t="shared" si="51"/>
        <v>Chairs</v>
      </c>
    </row>
    <row r="1611" spans="1:15" x14ac:dyDescent="0.55000000000000004">
      <c r="A1611" t="s">
        <v>3772</v>
      </c>
      <c r="B1611" s="2">
        <v>44681</v>
      </c>
      <c r="C1611" t="s">
        <v>3143</v>
      </c>
      <c r="D1611" t="s">
        <v>954</v>
      </c>
      <c r="E1611">
        <v>3</v>
      </c>
      <c r="F1611" t="str">
        <f>_xlfn.XLOOKUP(orders!C1611,customers!A1611:A3731,customers!B1611:B3731,,0)</f>
        <v>Dean Braden</v>
      </c>
      <c r="G1611" t="str">
        <v>Consumer</v>
      </c>
      <c r="H1611" t="str">
        <v>San Francisco</v>
      </c>
      <c r="I1611" t="str">
        <v>California</v>
      </c>
      <c r="J1611" t="str">
        <v>West</v>
      </c>
      <c r="K1611" t="str">
        <f>INDEX(products!$A$1:$G$2122,MATCH(orders!$D1611,products!$A$1:$A$2122,0),MATCH(orders!K$1,products!$A$1:$G$1,0))</f>
        <v>Cha</v>
      </c>
      <c r="L1611" s="3">
        <f>INDEX(products!$A$1:$G$2122,MATCH(orders!$D1611,products!$A$1:$A$2122,0),MATCH(orders!L$1,products!$A$1:$G$1,0))</f>
        <v>422.51</v>
      </c>
      <c r="M1611">
        <f>INDEX(products!$A$1:$G$2122,MATCH(orders!$D1611,products!$A$1:$A$2122,0),MATCH(orders!M$1,products!$A$1:$G$1,0))</f>
        <v>0</v>
      </c>
      <c r="N1611" s="3">
        <f t="shared" si="50"/>
        <v>1267.53</v>
      </c>
      <c r="O1611" t="str">
        <f t="shared" si="51"/>
        <v>Chairs</v>
      </c>
    </row>
    <row r="1612" spans="1:15" x14ac:dyDescent="0.55000000000000004">
      <c r="A1612" t="s">
        <v>3773</v>
      </c>
      <c r="B1612" s="2">
        <v>43985</v>
      </c>
      <c r="C1612" t="s">
        <v>3271</v>
      </c>
      <c r="D1612" t="s">
        <v>2254</v>
      </c>
      <c r="E1612">
        <v>3</v>
      </c>
      <c r="F1612" t="str">
        <f>_xlfn.XLOOKUP(orders!C1612,customers!A1612:A3732,customers!B1612:B3732,,0)</f>
        <v>Brian Stugart</v>
      </c>
      <c r="G1612" t="str">
        <v>Consumer</v>
      </c>
      <c r="H1612" t="str">
        <v>San Diego</v>
      </c>
      <c r="I1612" t="str">
        <v>California</v>
      </c>
      <c r="J1612" t="str">
        <v>West</v>
      </c>
      <c r="K1612" t="str">
        <f>INDEX(products!$A$1:$G$2122,MATCH(orders!$D1612,products!$A$1:$A$2122,0),MATCH(orders!K$1,products!$A$1:$G$1,0))</f>
        <v>Fur</v>
      </c>
      <c r="L1612" s="3">
        <f>INDEX(products!$A$1:$G$2122,MATCH(orders!$D1612,products!$A$1:$A$2122,0),MATCH(orders!L$1,products!$A$1:$G$1,0))</f>
        <v>20.98</v>
      </c>
      <c r="M1612">
        <f>INDEX(products!$A$1:$G$2122,MATCH(orders!$D1612,products!$A$1:$A$2122,0),MATCH(orders!M$1,products!$A$1:$G$1,0))</f>
        <v>0</v>
      </c>
      <c r="N1612" s="3">
        <f t="shared" si="50"/>
        <v>62.94</v>
      </c>
      <c r="O1612" t="str">
        <f t="shared" si="51"/>
        <v>Furnishings</v>
      </c>
    </row>
    <row r="1613" spans="1:15" x14ac:dyDescent="0.55000000000000004">
      <c r="A1613" t="s">
        <v>3773</v>
      </c>
      <c r="B1613" s="2">
        <v>44725</v>
      </c>
      <c r="C1613" t="s">
        <v>3271</v>
      </c>
      <c r="D1613" t="s">
        <v>950</v>
      </c>
      <c r="E1613">
        <v>2</v>
      </c>
      <c r="F1613" t="str">
        <f>_xlfn.XLOOKUP(orders!C1613,customers!A1613:A3733,customers!B1613:B3733,,0)</f>
        <v>Brian Stugart</v>
      </c>
      <c r="G1613" t="str">
        <v>Consumer</v>
      </c>
      <c r="H1613" t="str">
        <v>San Diego</v>
      </c>
      <c r="I1613" t="str">
        <v>California</v>
      </c>
      <c r="J1613" t="str">
        <v>West</v>
      </c>
      <c r="K1613" t="str">
        <f>INDEX(products!$A$1:$G$2122,MATCH(orders!$D1613,products!$A$1:$A$2122,0),MATCH(orders!K$1,products!$A$1:$G$1,0))</f>
        <v>Fur</v>
      </c>
      <c r="L1613" s="3">
        <f>INDEX(products!$A$1:$G$2122,MATCH(orders!$D1613,products!$A$1:$A$2122,0),MATCH(orders!L$1,products!$A$1:$G$1,0))</f>
        <v>6.98</v>
      </c>
      <c r="M1613">
        <f>INDEX(products!$A$1:$G$2122,MATCH(orders!$D1613,products!$A$1:$A$2122,0),MATCH(orders!M$1,products!$A$1:$G$1,0))</f>
        <v>0</v>
      </c>
      <c r="N1613" s="3">
        <f t="shared" si="50"/>
        <v>13.96</v>
      </c>
      <c r="O1613" t="str">
        <f t="shared" si="51"/>
        <v>Furnishings</v>
      </c>
    </row>
    <row r="1614" spans="1:15" x14ac:dyDescent="0.55000000000000004">
      <c r="A1614" t="s">
        <v>3774</v>
      </c>
      <c r="B1614" s="2">
        <v>43992</v>
      </c>
      <c r="C1614" t="s">
        <v>2109</v>
      </c>
      <c r="D1614" t="s">
        <v>623</v>
      </c>
      <c r="E1614">
        <v>3</v>
      </c>
      <c r="F1614" t="str">
        <f>_xlfn.XLOOKUP(orders!C1614,customers!A1614:A3734,customers!B1614:B3734,,0)</f>
        <v>Shahid Collister</v>
      </c>
      <c r="G1614" t="str">
        <v>Consumer</v>
      </c>
      <c r="H1614" t="str">
        <v>Atlanta</v>
      </c>
      <c r="I1614" t="str">
        <v>Georgia</v>
      </c>
      <c r="J1614" t="str">
        <v>South</v>
      </c>
      <c r="K1614" t="str">
        <f>INDEX(products!$A$1:$G$2122,MATCH(orders!$D1614,products!$A$1:$A$2122,0),MATCH(orders!K$1,products!$A$1:$G$1,0))</f>
        <v>Fur</v>
      </c>
      <c r="L1614" s="3">
        <f>INDEX(products!$A$1:$G$2122,MATCH(orders!$D1614,products!$A$1:$A$2122,0),MATCH(orders!L$1,products!$A$1:$G$1,0))</f>
        <v>4.97</v>
      </c>
      <c r="M1614">
        <f>INDEX(products!$A$1:$G$2122,MATCH(orders!$D1614,products!$A$1:$A$2122,0),MATCH(orders!M$1,products!$A$1:$G$1,0))</f>
        <v>0</v>
      </c>
      <c r="N1614" s="3">
        <f t="shared" si="50"/>
        <v>14.91</v>
      </c>
      <c r="O1614" t="str">
        <f t="shared" si="51"/>
        <v>Furnishings</v>
      </c>
    </row>
    <row r="1615" spans="1:15" x14ac:dyDescent="0.55000000000000004">
      <c r="A1615" t="s">
        <v>3775</v>
      </c>
      <c r="B1615" s="2">
        <v>44183</v>
      </c>
      <c r="C1615" t="s">
        <v>3776</v>
      </c>
      <c r="D1615" t="s">
        <v>49</v>
      </c>
      <c r="E1615">
        <v>1</v>
      </c>
      <c r="F1615" t="str">
        <f>_xlfn.XLOOKUP(orders!C1615,customers!A1615:A3735,customers!B1615:B3735,,0)</f>
        <v>Jim Mitchum</v>
      </c>
      <c r="G1615" t="str">
        <v>Corporate</v>
      </c>
      <c r="H1615" t="str">
        <v>Los Angeles</v>
      </c>
      <c r="I1615" t="str">
        <v>California</v>
      </c>
      <c r="J1615" t="str">
        <v>West</v>
      </c>
      <c r="K1615" t="str">
        <f>INDEX(products!$A$1:$G$2122,MATCH(orders!$D1615,products!$A$1:$A$2122,0),MATCH(orders!K$1,products!$A$1:$G$1,0))</f>
        <v>Tab</v>
      </c>
      <c r="L1615" s="3">
        <f>INDEX(products!$A$1:$G$2122,MATCH(orders!$D1615,products!$A$1:$A$2122,0),MATCH(orders!L$1,products!$A$1:$G$1,0))</f>
        <v>236.97</v>
      </c>
      <c r="M1615">
        <f>INDEX(products!$A$1:$G$2122,MATCH(orders!$D1615,products!$A$1:$A$2122,0),MATCH(orders!M$1,products!$A$1:$G$1,0))</f>
        <v>0.2</v>
      </c>
      <c r="N1615" s="3">
        <f t="shared" si="50"/>
        <v>189.57600000000002</v>
      </c>
      <c r="O1615" t="str">
        <f t="shared" si="51"/>
        <v>Tables</v>
      </c>
    </row>
    <row r="1616" spans="1:15" x14ac:dyDescent="0.55000000000000004">
      <c r="A1616" t="s">
        <v>3778</v>
      </c>
      <c r="B1616" s="2">
        <v>43708</v>
      </c>
      <c r="C1616" t="s">
        <v>2913</v>
      </c>
      <c r="D1616" t="s">
        <v>778</v>
      </c>
      <c r="E1616">
        <v>4</v>
      </c>
      <c r="F1616" t="str">
        <f>_xlfn.XLOOKUP(orders!C1616,customers!A1616:A3736,customers!B1616:B3736,,0)</f>
        <v>Richard Bierner</v>
      </c>
      <c r="G1616" t="str">
        <v>Consumer</v>
      </c>
      <c r="H1616" t="str">
        <v>San Diego</v>
      </c>
      <c r="I1616" t="str">
        <v>California</v>
      </c>
      <c r="J1616" t="str">
        <v>West</v>
      </c>
      <c r="K1616" t="str">
        <f>INDEX(products!$A$1:$G$2122,MATCH(orders!$D1616,products!$A$1:$A$2122,0),MATCH(orders!K$1,products!$A$1:$G$1,0))</f>
        <v>Cha</v>
      </c>
      <c r="L1616" s="3">
        <f>INDEX(products!$A$1:$G$2122,MATCH(orders!$D1616,products!$A$1:$A$2122,0),MATCH(orders!L$1,products!$A$1:$G$1,0))</f>
        <v>226.67</v>
      </c>
      <c r="M1616">
        <f>INDEX(products!$A$1:$G$2122,MATCH(orders!$D1616,products!$A$1:$A$2122,0),MATCH(orders!M$1,products!$A$1:$G$1,0))</f>
        <v>0.2</v>
      </c>
      <c r="N1616" s="3">
        <f t="shared" si="50"/>
        <v>725.34400000000005</v>
      </c>
      <c r="O1616" t="str">
        <f t="shared" si="51"/>
        <v>Chairs</v>
      </c>
    </row>
    <row r="1617" spans="1:15" x14ac:dyDescent="0.55000000000000004">
      <c r="A1617" t="s">
        <v>3779</v>
      </c>
      <c r="B1617" s="2">
        <v>43521</v>
      </c>
      <c r="C1617" t="s">
        <v>367</v>
      </c>
      <c r="D1617" t="s">
        <v>1120</v>
      </c>
      <c r="E1617">
        <v>9</v>
      </c>
      <c r="F1617" t="str">
        <f>_xlfn.XLOOKUP(orders!C1617,customers!A1617:A3737,customers!B1617:B3737,,0)</f>
        <v>Nathan Mautz</v>
      </c>
      <c r="G1617" t="str">
        <v>Home Office</v>
      </c>
      <c r="H1617" t="str">
        <v>New York City</v>
      </c>
      <c r="I1617" t="str">
        <v>New York</v>
      </c>
      <c r="J1617" t="str">
        <v>East</v>
      </c>
      <c r="K1617" t="str">
        <f>INDEX(products!$A$1:$G$2122,MATCH(orders!$D1617,products!$A$1:$A$2122,0),MATCH(orders!K$1,products!$A$1:$G$1,0))</f>
        <v>Fur</v>
      </c>
      <c r="L1617" s="3">
        <f>INDEX(products!$A$1:$G$2122,MATCH(orders!$D1617,products!$A$1:$A$2122,0),MATCH(orders!L$1,products!$A$1:$G$1,0))</f>
        <v>8.3699999999999992</v>
      </c>
      <c r="M1617">
        <f>INDEX(products!$A$1:$G$2122,MATCH(orders!$D1617,products!$A$1:$A$2122,0),MATCH(orders!M$1,products!$A$1:$G$1,0))</f>
        <v>0.2</v>
      </c>
      <c r="N1617" s="3">
        <f t="shared" si="50"/>
        <v>60.264000000000003</v>
      </c>
      <c r="O1617" t="str">
        <f t="shared" si="51"/>
        <v>Furnishings</v>
      </c>
    </row>
    <row r="1618" spans="1:15" x14ac:dyDescent="0.55000000000000004">
      <c r="A1618" t="s">
        <v>3780</v>
      </c>
      <c r="B1618" s="2">
        <v>44234</v>
      </c>
      <c r="C1618" t="s">
        <v>234</v>
      </c>
      <c r="D1618" t="s">
        <v>976</v>
      </c>
      <c r="E1618">
        <v>7</v>
      </c>
      <c r="F1618" t="str">
        <f>_xlfn.XLOOKUP(orders!C1618,customers!A1618:A3738,customers!B1618:B3738,,0)</f>
        <v>Mark Packer</v>
      </c>
      <c r="G1618" t="str">
        <v>Home Office</v>
      </c>
      <c r="H1618" t="str">
        <v>New York City</v>
      </c>
      <c r="I1618" t="str">
        <v>New York</v>
      </c>
      <c r="J1618" t="str">
        <v>East</v>
      </c>
      <c r="K1618" t="str">
        <f>INDEX(products!$A$1:$G$2122,MATCH(orders!$D1618,products!$A$1:$A$2122,0),MATCH(orders!K$1,products!$A$1:$G$1,0))</f>
        <v>Cha</v>
      </c>
      <c r="L1618" s="3">
        <f>INDEX(products!$A$1:$G$2122,MATCH(orders!$D1618,products!$A$1:$A$2122,0),MATCH(orders!L$1,products!$A$1:$G$1,0))</f>
        <v>25.98</v>
      </c>
      <c r="M1618">
        <f>INDEX(products!$A$1:$G$2122,MATCH(orders!$D1618,products!$A$1:$A$2122,0),MATCH(orders!M$1,products!$A$1:$G$1,0))</f>
        <v>0.3</v>
      </c>
      <c r="N1618" s="3">
        <f t="shared" si="50"/>
        <v>127.30200000000001</v>
      </c>
      <c r="O1618" t="str">
        <f t="shared" si="51"/>
        <v>Chairs</v>
      </c>
    </row>
    <row r="1619" spans="1:15" x14ac:dyDescent="0.55000000000000004">
      <c r="A1619" t="s">
        <v>3781</v>
      </c>
      <c r="B1619" s="2">
        <v>44210</v>
      </c>
      <c r="C1619" t="s">
        <v>898</v>
      </c>
      <c r="D1619" t="s">
        <v>369</v>
      </c>
      <c r="E1619">
        <v>8</v>
      </c>
      <c r="F1619" t="str">
        <f>_xlfn.XLOOKUP(orders!C1619,customers!A1619:A3739,customers!B1619:B3739,,0)</f>
        <v>Katherine Hughes</v>
      </c>
      <c r="G1619" t="str">
        <v>Consumer</v>
      </c>
      <c r="H1619" t="str">
        <v>Philadelphia</v>
      </c>
      <c r="I1619" t="str">
        <v>Pennsylvania</v>
      </c>
      <c r="J1619" t="str">
        <v>East</v>
      </c>
      <c r="K1619" t="str">
        <f>INDEX(products!$A$1:$G$2122,MATCH(orders!$D1619,products!$A$1:$A$2122,0),MATCH(orders!K$1,products!$A$1:$G$1,0))</f>
        <v>Cha</v>
      </c>
      <c r="L1619" s="3">
        <f>INDEX(products!$A$1:$G$2122,MATCH(orders!$D1619,products!$A$1:$A$2122,0),MATCH(orders!L$1,products!$A$1:$G$1,0))</f>
        <v>150.98000000000002</v>
      </c>
      <c r="M1619">
        <f>INDEX(products!$A$1:$G$2122,MATCH(orders!$D1619,products!$A$1:$A$2122,0),MATCH(orders!M$1,products!$A$1:$G$1,0))</f>
        <v>0.1</v>
      </c>
      <c r="N1619" s="3">
        <f t="shared" si="50"/>
        <v>1087.0560000000003</v>
      </c>
      <c r="O1619" t="str">
        <f t="shared" si="51"/>
        <v>Chairs</v>
      </c>
    </row>
    <row r="1620" spans="1:15" x14ac:dyDescent="0.55000000000000004">
      <c r="A1620" t="s">
        <v>3781</v>
      </c>
      <c r="B1620" s="2">
        <v>43520</v>
      </c>
      <c r="C1620" t="s">
        <v>898</v>
      </c>
      <c r="D1620" t="s">
        <v>2307</v>
      </c>
      <c r="E1620">
        <v>1</v>
      </c>
      <c r="F1620" t="str">
        <f>_xlfn.XLOOKUP(orders!C1620,customers!A1620:A3740,customers!B1620:B3740,,0)</f>
        <v>Katherine Hughes</v>
      </c>
      <c r="G1620" t="str">
        <v>Consumer</v>
      </c>
      <c r="H1620" t="str">
        <v>Philadelphia</v>
      </c>
      <c r="I1620" t="str">
        <v>Pennsylvania</v>
      </c>
      <c r="J1620" t="str">
        <v>East</v>
      </c>
      <c r="K1620" t="str">
        <f>INDEX(products!$A$1:$G$2122,MATCH(orders!$D1620,products!$A$1:$A$2122,0),MATCH(orders!K$1,products!$A$1:$G$1,0))</f>
        <v>Cha</v>
      </c>
      <c r="L1620" s="3">
        <f>INDEX(products!$A$1:$G$2122,MATCH(orders!$D1620,products!$A$1:$A$2122,0),MATCH(orders!L$1,products!$A$1:$G$1,0))</f>
        <v>300.98</v>
      </c>
      <c r="M1620">
        <f>INDEX(products!$A$1:$G$2122,MATCH(orders!$D1620,products!$A$1:$A$2122,0),MATCH(orders!M$1,products!$A$1:$G$1,0))</f>
        <v>0.2</v>
      </c>
      <c r="N1620" s="3">
        <f t="shared" si="50"/>
        <v>240.78400000000002</v>
      </c>
      <c r="O1620" t="str">
        <f t="shared" si="51"/>
        <v>Chairs</v>
      </c>
    </row>
    <row r="1621" spans="1:15" x14ac:dyDescent="0.55000000000000004">
      <c r="A1621" t="s">
        <v>3781</v>
      </c>
      <c r="B1621" s="2">
        <v>43639</v>
      </c>
      <c r="C1621" t="s">
        <v>898</v>
      </c>
      <c r="D1621" t="s">
        <v>1063</v>
      </c>
      <c r="E1621">
        <v>3</v>
      </c>
      <c r="F1621" t="str">
        <f>_xlfn.XLOOKUP(orders!C1621,customers!A1621:A3741,customers!B1621:B3741,,0)</f>
        <v>Katherine Hughes</v>
      </c>
      <c r="G1621" t="str">
        <v>Consumer</v>
      </c>
      <c r="H1621" t="str">
        <v>Philadelphia</v>
      </c>
      <c r="I1621" t="str">
        <v>Pennsylvania</v>
      </c>
      <c r="J1621" t="str">
        <v>East</v>
      </c>
      <c r="K1621" t="str">
        <f>INDEX(products!$A$1:$G$2122,MATCH(orders!$D1621,products!$A$1:$A$2122,0),MATCH(orders!K$1,products!$A$1:$G$1,0))</f>
        <v>Cha</v>
      </c>
      <c r="L1621" s="3">
        <f>INDEX(products!$A$1:$G$2122,MATCH(orders!$D1621,products!$A$1:$A$2122,0),MATCH(orders!L$1,products!$A$1:$G$1,0))</f>
        <v>86.25</v>
      </c>
      <c r="M1621">
        <f>INDEX(products!$A$1:$G$2122,MATCH(orders!$D1621,products!$A$1:$A$2122,0),MATCH(orders!M$1,products!$A$1:$G$1,0))</f>
        <v>0</v>
      </c>
      <c r="N1621" s="3">
        <f t="shared" si="50"/>
        <v>258.75</v>
      </c>
      <c r="O1621" t="str">
        <f t="shared" si="51"/>
        <v>Chairs</v>
      </c>
    </row>
    <row r="1622" spans="1:15" x14ac:dyDescent="0.55000000000000004">
      <c r="A1622" t="s">
        <v>3782</v>
      </c>
      <c r="B1622" s="2">
        <v>43960</v>
      </c>
      <c r="C1622" t="s">
        <v>2894</v>
      </c>
      <c r="D1622" t="s">
        <v>2283</v>
      </c>
      <c r="E1622">
        <v>2</v>
      </c>
      <c r="F1622" t="str">
        <f>_xlfn.XLOOKUP(orders!C1622,customers!A1622:A3742,customers!B1622:B3742,,0)</f>
        <v>Dorothy Badders</v>
      </c>
      <c r="G1622" t="str">
        <v>Corporate</v>
      </c>
      <c r="H1622" t="str">
        <v>Fort Worth</v>
      </c>
      <c r="I1622" t="str">
        <v>Texas</v>
      </c>
      <c r="J1622" t="str">
        <v>Central</v>
      </c>
      <c r="K1622" t="str">
        <f>INDEX(products!$A$1:$G$2122,MATCH(orders!$D1622,products!$A$1:$A$2122,0),MATCH(orders!K$1,products!$A$1:$G$1,0))</f>
        <v>BkCs</v>
      </c>
      <c r="L1622" s="3">
        <f>INDEX(products!$A$1:$G$2122,MATCH(orders!$D1622,products!$A$1:$A$2122,0),MATCH(orders!L$1,products!$A$1:$G$1,0))</f>
        <v>220.98</v>
      </c>
      <c r="M1622">
        <f>INDEX(products!$A$1:$G$2122,MATCH(orders!$D1622,products!$A$1:$A$2122,0),MATCH(orders!M$1,products!$A$1:$G$1,0))</f>
        <v>0</v>
      </c>
      <c r="N1622" s="3">
        <f t="shared" si="50"/>
        <v>441.96</v>
      </c>
      <c r="O1622" t="str">
        <f t="shared" si="51"/>
        <v>Book Cases</v>
      </c>
    </row>
    <row r="1623" spans="1:15" x14ac:dyDescent="0.55000000000000004">
      <c r="A1623" t="s">
        <v>3783</v>
      </c>
      <c r="B1623" s="2">
        <v>44030</v>
      </c>
      <c r="C1623" t="s">
        <v>2747</v>
      </c>
      <c r="D1623" t="s">
        <v>1068</v>
      </c>
      <c r="E1623">
        <v>3</v>
      </c>
      <c r="F1623" t="str">
        <f>_xlfn.XLOOKUP(orders!C1623,customers!A1623:A3743,customers!B1623:B3743,,0)</f>
        <v>Carol Adams</v>
      </c>
      <c r="G1623" t="str">
        <v>Corporate</v>
      </c>
      <c r="H1623" t="str">
        <v>Port Arthur</v>
      </c>
      <c r="I1623" t="str">
        <v>Texas</v>
      </c>
      <c r="J1623" t="str">
        <v>Central</v>
      </c>
      <c r="K1623" t="str">
        <f>INDEX(products!$A$1:$G$2122,MATCH(orders!$D1623,products!$A$1:$A$2122,0),MATCH(orders!K$1,products!$A$1:$G$1,0))</f>
        <v>Cha</v>
      </c>
      <c r="L1623" s="3">
        <f>INDEX(products!$A$1:$G$2122,MATCH(orders!$D1623,products!$A$1:$A$2122,0),MATCH(orders!L$1,products!$A$1:$G$1,0))</f>
        <v>371.76</v>
      </c>
      <c r="M1623">
        <f>INDEX(products!$A$1:$G$2122,MATCH(orders!$D1623,products!$A$1:$A$2122,0),MATCH(orders!M$1,products!$A$1:$G$1,0))</f>
        <v>0.2</v>
      </c>
      <c r="N1623" s="3">
        <f t="shared" si="50"/>
        <v>892.22400000000005</v>
      </c>
      <c r="O1623" t="str">
        <f t="shared" si="51"/>
        <v>Chairs</v>
      </c>
    </row>
    <row r="1624" spans="1:15" x14ac:dyDescent="0.55000000000000004">
      <c r="A1624" t="s">
        <v>3784</v>
      </c>
      <c r="B1624" s="2">
        <v>43755</v>
      </c>
      <c r="C1624" t="s">
        <v>3785</v>
      </c>
      <c r="D1624" t="s">
        <v>954</v>
      </c>
      <c r="E1624">
        <v>4</v>
      </c>
      <c r="F1624" t="str">
        <f>_xlfn.XLOOKUP(orders!C1624,customers!A1624:A3744,customers!B1624:B3744,,0)</f>
        <v>Fred Chung</v>
      </c>
      <c r="G1624" t="str">
        <v>Corporate</v>
      </c>
      <c r="H1624" t="str">
        <v>San Francisco</v>
      </c>
      <c r="I1624" t="str">
        <v>California</v>
      </c>
      <c r="J1624" t="str">
        <v>West</v>
      </c>
      <c r="K1624" t="str">
        <f>INDEX(products!$A$1:$G$2122,MATCH(orders!$D1624,products!$A$1:$A$2122,0),MATCH(orders!K$1,products!$A$1:$G$1,0))</f>
        <v>Cha</v>
      </c>
      <c r="L1624" s="3">
        <f>INDEX(products!$A$1:$G$2122,MATCH(orders!$D1624,products!$A$1:$A$2122,0),MATCH(orders!L$1,products!$A$1:$G$1,0))</f>
        <v>422.51</v>
      </c>
      <c r="M1624">
        <f>INDEX(products!$A$1:$G$2122,MATCH(orders!$D1624,products!$A$1:$A$2122,0),MATCH(orders!M$1,products!$A$1:$G$1,0))</f>
        <v>0</v>
      </c>
      <c r="N1624" s="3">
        <f t="shared" si="50"/>
        <v>1690.04</v>
      </c>
      <c r="O1624" t="str">
        <f t="shared" si="51"/>
        <v>Chairs</v>
      </c>
    </row>
    <row r="1625" spans="1:15" x14ac:dyDescent="0.55000000000000004">
      <c r="A1625" t="s">
        <v>3787</v>
      </c>
      <c r="B1625" s="2">
        <v>44697</v>
      </c>
      <c r="C1625" t="s">
        <v>2652</v>
      </c>
      <c r="D1625" t="s">
        <v>895</v>
      </c>
      <c r="E1625">
        <v>9</v>
      </c>
      <c r="F1625" t="str">
        <f>_xlfn.XLOOKUP(orders!C1625,customers!A1625:A3745,customers!B1625:B3745,,0)</f>
        <v>David Bremer</v>
      </c>
      <c r="G1625" t="str">
        <v>Corporate</v>
      </c>
      <c r="H1625" t="str">
        <v>Tampa</v>
      </c>
      <c r="I1625" t="str">
        <v>Florida</v>
      </c>
      <c r="J1625" t="str">
        <v>South</v>
      </c>
      <c r="K1625" t="str">
        <f>INDEX(products!$A$1:$G$2122,MATCH(orders!$D1625,products!$A$1:$A$2122,0),MATCH(orders!K$1,products!$A$1:$G$1,0))</f>
        <v>Tab</v>
      </c>
      <c r="L1625" s="3">
        <f>INDEX(products!$A$1:$G$2122,MATCH(orders!$D1625,products!$A$1:$A$2122,0),MATCH(orders!L$1,products!$A$1:$G$1,0))</f>
        <v>286.85000000000002</v>
      </c>
      <c r="M1625">
        <f>INDEX(products!$A$1:$G$2122,MATCH(orders!$D1625,products!$A$1:$A$2122,0),MATCH(orders!M$1,products!$A$1:$G$1,0))</f>
        <v>0.4</v>
      </c>
      <c r="N1625" s="3">
        <f t="shared" si="50"/>
        <v>1548.99</v>
      </c>
      <c r="O1625" t="str">
        <f t="shared" si="51"/>
        <v>Tables</v>
      </c>
    </row>
    <row r="1626" spans="1:15" x14ac:dyDescent="0.55000000000000004">
      <c r="A1626" t="s">
        <v>3788</v>
      </c>
      <c r="B1626" s="2">
        <v>44279</v>
      </c>
      <c r="C1626" t="s">
        <v>3789</v>
      </c>
      <c r="D1626" t="s">
        <v>2938</v>
      </c>
      <c r="E1626">
        <v>4</v>
      </c>
      <c r="F1626" t="str">
        <f>_xlfn.XLOOKUP(orders!C1626,customers!A1626:A3746,customers!B1626:B3746,,0)</f>
        <v>John Murray</v>
      </c>
      <c r="G1626" t="str">
        <v>Consumer</v>
      </c>
      <c r="H1626" t="str">
        <v>Las Vegas</v>
      </c>
      <c r="I1626" t="str">
        <v>Nevada</v>
      </c>
      <c r="J1626" t="str">
        <v>West</v>
      </c>
      <c r="K1626" t="str">
        <f>INDEX(products!$A$1:$G$2122,MATCH(orders!$D1626,products!$A$1:$A$2122,0),MATCH(orders!K$1,products!$A$1:$G$1,0))</f>
        <v>Fur</v>
      </c>
      <c r="L1626" s="3">
        <f>INDEX(products!$A$1:$G$2122,MATCH(orders!$D1626,products!$A$1:$A$2122,0),MATCH(orders!L$1,products!$A$1:$G$1,0))</f>
        <v>20.239999999999998</v>
      </c>
      <c r="M1626">
        <f>INDEX(products!$A$1:$G$2122,MATCH(orders!$D1626,products!$A$1:$A$2122,0),MATCH(orders!M$1,products!$A$1:$G$1,0))</f>
        <v>0.2</v>
      </c>
      <c r="N1626" s="3">
        <f t="shared" si="50"/>
        <v>64.768000000000001</v>
      </c>
      <c r="O1626" t="str">
        <f t="shared" si="51"/>
        <v>Furnishings</v>
      </c>
    </row>
    <row r="1627" spans="1:15" x14ac:dyDescent="0.55000000000000004">
      <c r="A1627" t="s">
        <v>3791</v>
      </c>
      <c r="B1627" s="2">
        <v>43772</v>
      </c>
      <c r="C1627" t="s">
        <v>111</v>
      </c>
      <c r="D1627" t="s">
        <v>329</v>
      </c>
      <c r="E1627">
        <v>4</v>
      </c>
      <c r="F1627" t="str">
        <f>_xlfn.XLOOKUP(orders!C1627,customers!A1627:A3747,customers!B1627:B3747,,0)</f>
        <v>Paul Stevenson</v>
      </c>
      <c r="G1627" t="str">
        <v>Home Office</v>
      </c>
      <c r="H1627" t="str">
        <v>Chicago</v>
      </c>
      <c r="I1627" t="str">
        <v>Illinois</v>
      </c>
      <c r="J1627" t="str">
        <v>Central</v>
      </c>
      <c r="K1627" t="str">
        <f>INDEX(products!$A$1:$G$2122,MATCH(orders!$D1627,products!$A$1:$A$2122,0),MATCH(orders!K$1,products!$A$1:$G$1,0))</f>
        <v>Fur</v>
      </c>
      <c r="L1627" s="3">
        <f>INDEX(products!$A$1:$G$2122,MATCH(orders!$D1627,products!$A$1:$A$2122,0),MATCH(orders!L$1,products!$A$1:$G$1,0))</f>
        <v>46.94</v>
      </c>
      <c r="M1627">
        <f>INDEX(products!$A$1:$G$2122,MATCH(orders!$D1627,products!$A$1:$A$2122,0),MATCH(orders!M$1,products!$A$1:$G$1,0))</f>
        <v>0.2</v>
      </c>
      <c r="N1627" s="3">
        <f t="shared" si="50"/>
        <v>150.208</v>
      </c>
      <c r="O1627" t="str">
        <f t="shared" si="51"/>
        <v>Furnishings</v>
      </c>
    </row>
    <row r="1628" spans="1:15" x14ac:dyDescent="0.55000000000000004">
      <c r="A1628" t="s">
        <v>3792</v>
      </c>
      <c r="B1628" s="2">
        <v>44497</v>
      </c>
      <c r="C1628" t="s">
        <v>2817</v>
      </c>
      <c r="D1628" t="s">
        <v>524</v>
      </c>
      <c r="E1628">
        <v>3</v>
      </c>
      <c r="F1628" t="str">
        <f>_xlfn.XLOOKUP(orders!C1628,customers!A1628:A3748,customers!B1628:B3748,,0)</f>
        <v>Vivek Sundaresam</v>
      </c>
      <c r="G1628" t="str">
        <v>Consumer</v>
      </c>
      <c r="H1628" t="str">
        <v>Los Angeles</v>
      </c>
      <c r="I1628" t="str">
        <v>California</v>
      </c>
      <c r="J1628" t="str">
        <v>West</v>
      </c>
      <c r="K1628" t="str">
        <f>INDEX(products!$A$1:$G$2122,MATCH(orders!$D1628,products!$A$1:$A$2122,0),MATCH(orders!K$1,products!$A$1:$G$1,0))</f>
        <v>Fur</v>
      </c>
      <c r="L1628" s="3">
        <f>INDEX(products!$A$1:$G$2122,MATCH(orders!$D1628,products!$A$1:$A$2122,0),MATCH(orders!L$1,products!$A$1:$G$1,0))</f>
        <v>63.94</v>
      </c>
      <c r="M1628">
        <f>INDEX(products!$A$1:$G$2122,MATCH(orders!$D1628,products!$A$1:$A$2122,0),MATCH(orders!M$1,products!$A$1:$G$1,0))</f>
        <v>0</v>
      </c>
      <c r="N1628" s="3">
        <f t="shared" si="50"/>
        <v>191.82</v>
      </c>
      <c r="O1628" t="str">
        <f t="shared" si="51"/>
        <v>Furnishings</v>
      </c>
    </row>
    <row r="1629" spans="1:15" x14ac:dyDescent="0.55000000000000004">
      <c r="A1629" t="s">
        <v>3793</v>
      </c>
      <c r="B1629" s="2">
        <v>44181</v>
      </c>
      <c r="C1629" t="s">
        <v>3794</v>
      </c>
      <c r="D1629" t="s">
        <v>2368</v>
      </c>
      <c r="E1629">
        <v>4</v>
      </c>
      <c r="F1629" t="str">
        <f>_xlfn.XLOOKUP(orders!C1629,customers!A1629:A3749,customers!B1629:B3749,,0)</f>
        <v>Nicole Brennan</v>
      </c>
      <c r="G1629" t="str">
        <v>Corporate</v>
      </c>
      <c r="H1629" t="str">
        <v>Bossier City</v>
      </c>
      <c r="I1629" t="str">
        <v>Louisiana</v>
      </c>
      <c r="J1629" t="str">
        <v>South</v>
      </c>
      <c r="K1629" t="str">
        <f>INDEX(products!$A$1:$G$2122,MATCH(orders!$D1629,products!$A$1:$A$2122,0),MATCH(orders!K$1,products!$A$1:$G$1,0))</f>
        <v>Fur</v>
      </c>
      <c r="L1629" s="3">
        <f>INDEX(products!$A$1:$G$2122,MATCH(orders!$D1629,products!$A$1:$A$2122,0),MATCH(orders!L$1,products!$A$1:$G$1,0))</f>
        <v>32.479999999999997</v>
      </c>
      <c r="M1629">
        <f>INDEX(products!$A$1:$G$2122,MATCH(orders!$D1629,products!$A$1:$A$2122,0),MATCH(orders!M$1,products!$A$1:$G$1,0))</f>
        <v>0</v>
      </c>
      <c r="N1629" s="3">
        <f t="shared" si="50"/>
        <v>129.91999999999999</v>
      </c>
      <c r="O1629" t="str">
        <f t="shared" si="51"/>
        <v>Furnishings</v>
      </c>
    </row>
    <row r="1630" spans="1:15" x14ac:dyDescent="0.55000000000000004">
      <c r="A1630" t="s">
        <v>3797</v>
      </c>
      <c r="B1630" s="2">
        <v>44529</v>
      </c>
      <c r="C1630" t="s">
        <v>3006</v>
      </c>
      <c r="D1630" t="s">
        <v>2373</v>
      </c>
      <c r="E1630">
        <v>1</v>
      </c>
      <c r="F1630" t="str">
        <f>_xlfn.XLOOKUP(orders!C1630,customers!A1630:A3750,customers!B1630:B3750,,0)</f>
        <v>Matt Abelman</v>
      </c>
      <c r="G1630" t="str">
        <v>Home Office</v>
      </c>
      <c r="H1630" t="str">
        <v>Trenton</v>
      </c>
      <c r="I1630" t="str">
        <v>Michigan</v>
      </c>
      <c r="J1630" t="str">
        <v>Central</v>
      </c>
      <c r="K1630" t="str">
        <f>INDEX(products!$A$1:$G$2122,MATCH(orders!$D1630,products!$A$1:$A$2122,0),MATCH(orders!K$1,products!$A$1:$G$1,0))</f>
        <v>BkCs</v>
      </c>
      <c r="L1630" s="3">
        <f>INDEX(products!$A$1:$G$2122,MATCH(orders!$D1630,products!$A$1:$A$2122,0),MATCH(orders!L$1,products!$A$1:$G$1,0))</f>
        <v>170.98000000000002</v>
      </c>
      <c r="M1630">
        <f>INDEX(products!$A$1:$G$2122,MATCH(orders!$D1630,products!$A$1:$A$2122,0),MATCH(orders!M$1,products!$A$1:$G$1,0))</f>
        <v>0.15</v>
      </c>
      <c r="N1630" s="3">
        <f t="shared" si="50"/>
        <v>145.333</v>
      </c>
      <c r="O1630" t="str">
        <f t="shared" si="51"/>
        <v>Book Cases</v>
      </c>
    </row>
    <row r="1631" spans="1:15" x14ac:dyDescent="0.55000000000000004">
      <c r="A1631" t="s">
        <v>3797</v>
      </c>
      <c r="B1631" s="2">
        <v>44275</v>
      </c>
      <c r="C1631" t="s">
        <v>3006</v>
      </c>
      <c r="D1631" t="s">
        <v>3798</v>
      </c>
      <c r="E1631">
        <v>3</v>
      </c>
      <c r="F1631" t="str">
        <f>_xlfn.XLOOKUP(orders!C1631,customers!A1631:A3751,customers!B1631:B3751,,0)</f>
        <v>Matt Abelman</v>
      </c>
      <c r="G1631" t="str">
        <v>Home Office</v>
      </c>
      <c r="H1631" t="str">
        <v>Trenton</v>
      </c>
      <c r="I1631" t="str">
        <v>Michigan</v>
      </c>
      <c r="J1631" t="str">
        <v>Central</v>
      </c>
      <c r="K1631" t="str">
        <f>INDEX(products!$A$1:$G$2122,MATCH(orders!$D1631,products!$A$1:$A$2122,0),MATCH(orders!K$1,products!$A$1:$G$1,0))</f>
        <v>Fur</v>
      </c>
      <c r="L1631" s="3">
        <f>INDEX(products!$A$1:$G$2122,MATCH(orders!$D1631,products!$A$1:$A$2122,0),MATCH(orders!L$1,products!$A$1:$G$1,0))</f>
        <v>12.99</v>
      </c>
      <c r="M1631">
        <f>INDEX(products!$A$1:$G$2122,MATCH(orders!$D1631,products!$A$1:$A$2122,0),MATCH(orders!M$1,products!$A$1:$G$1,0))</f>
        <v>0</v>
      </c>
      <c r="N1631" s="3">
        <f t="shared" si="50"/>
        <v>38.97</v>
      </c>
      <c r="O1631" t="str">
        <f t="shared" si="51"/>
        <v>Furnishings</v>
      </c>
    </row>
    <row r="1632" spans="1:15" x14ac:dyDescent="0.55000000000000004">
      <c r="A1632" t="s">
        <v>3797</v>
      </c>
      <c r="B1632" s="2">
        <v>44659</v>
      </c>
      <c r="C1632" t="s">
        <v>3006</v>
      </c>
      <c r="D1632" t="s">
        <v>1107</v>
      </c>
      <c r="E1632">
        <v>4</v>
      </c>
      <c r="F1632" t="str">
        <f>_xlfn.XLOOKUP(orders!C1632,customers!A1632:A3752,customers!B1632:B3752,,0)</f>
        <v>Matt Abelman</v>
      </c>
      <c r="G1632" t="str">
        <v>Home Office</v>
      </c>
      <c r="H1632" t="str">
        <v>Trenton</v>
      </c>
      <c r="I1632" t="str">
        <v>Michigan</v>
      </c>
      <c r="J1632" t="str">
        <v>Central</v>
      </c>
      <c r="K1632" t="str">
        <f>INDEX(products!$A$1:$G$2122,MATCH(orders!$D1632,products!$A$1:$A$2122,0),MATCH(orders!K$1,products!$A$1:$G$1,0))</f>
        <v>Tab</v>
      </c>
      <c r="L1632" s="3">
        <f>INDEX(products!$A$1:$G$2122,MATCH(orders!$D1632,products!$A$1:$A$2122,0),MATCH(orders!L$1,products!$A$1:$G$1,0))</f>
        <v>159.31</v>
      </c>
      <c r="M1632">
        <f>INDEX(products!$A$1:$G$2122,MATCH(orders!$D1632,products!$A$1:$A$2122,0),MATCH(orders!M$1,products!$A$1:$G$1,0))</f>
        <v>0.2</v>
      </c>
      <c r="N1632" s="3">
        <f t="shared" si="50"/>
        <v>509.79200000000003</v>
      </c>
      <c r="O1632" t="str">
        <f t="shared" si="51"/>
        <v>Tables</v>
      </c>
    </row>
    <row r="1633" spans="1:15" x14ac:dyDescent="0.55000000000000004">
      <c r="A1633" t="s">
        <v>3800</v>
      </c>
      <c r="B1633" s="2">
        <v>44057</v>
      </c>
      <c r="C1633" t="s">
        <v>2268</v>
      </c>
      <c r="D1633" t="s">
        <v>1353</v>
      </c>
      <c r="E1633">
        <v>2</v>
      </c>
      <c r="F1633" t="str">
        <f>_xlfn.XLOOKUP(orders!C1633,customers!A1633:A3753,customers!B1633:B3753,,0)</f>
        <v>Katherine Murray</v>
      </c>
      <c r="G1633" t="str">
        <v>Home Office</v>
      </c>
      <c r="H1633" t="str">
        <v>Dallas</v>
      </c>
      <c r="I1633" t="str">
        <v>Texas</v>
      </c>
      <c r="J1633" t="str">
        <v>Central</v>
      </c>
      <c r="K1633" t="str">
        <f>INDEX(products!$A$1:$G$2122,MATCH(orders!$D1633,products!$A$1:$A$2122,0),MATCH(orders!K$1,products!$A$1:$G$1,0))</f>
        <v>BkCs</v>
      </c>
      <c r="L1633" s="3">
        <f>INDEX(products!$A$1:$G$2122,MATCH(orders!$D1633,products!$A$1:$A$2122,0),MATCH(orders!L$1,products!$A$1:$G$1,0))</f>
        <v>170.98000000000002</v>
      </c>
      <c r="M1633">
        <f>INDEX(products!$A$1:$G$2122,MATCH(orders!$D1633,products!$A$1:$A$2122,0),MATCH(orders!M$1,products!$A$1:$G$1,0))</f>
        <v>0.3</v>
      </c>
      <c r="N1633" s="3">
        <f t="shared" si="50"/>
        <v>239.37200000000001</v>
      </c>
      <c r="O1633" t="str">
        <f t="shared" si="51"/>
        <v>Book Cases</v>
      </c>
    </row>
    <row r="1634" spans="1:15" x14ac:dyDescent="0.55000000000000004">
      <c r="A1634" t="s">
        <v>3800</v>
      </c>
      <c r="B1634" s="2">
        <v>43597</v>
      </c>
      <c r="C1634" t="s">
        <v>2268</v>
      </c>
      <c r="D1634" t="s">
        <v>87</v>
      </c>
      <c r="E1634">
        <v>6</v>
      </c>
      <c r="F1634" t="str">
        <f>_xlfn.XLOOKUP(orders!C1634,customers!A1634:A3754,customers!B1634:B3754,,0)</f>
        <v>Katherine Murray</v>
      </c>
      <c r="G1634" t="str">
        <v>Home Office</v>
      </c>
      <c r="H1634" t="str">
        <v>Dallas</v>
      </c>
      <c r="I1634" t="str">
        <v>Texas</v>
      </c>
      <c r="J1634" t="str">
        <v>Central</v>
      </c>
      <c r="K1634" t="str">
        <f>INDEX(products!$A$1:$G$2122,MATCH(orders!$D1634,products!$A$1:$A$2122,0),MATCH(orders!K$1,products!$A$1:$G$1,0))</f>
        <v>Cha</v>
      </c>
      <c r="L1634" s="3">
        <f>INDEX(products!$A$1:$G$2122,MATCH(orders!$D1634,products!$A$1:$A$2122,0),MATCH(orders!L$1,products!$A$1:$G$1,0))</f>
        <v>100.98</v>
      </c>
      <c r="M1634">
        <f>INDEX(products!$A$1:$G$2122,MATCH(orders!$D1634,products!$A$1:$A$2122,0),MATCH(orders!M$1,products!$A$1:$G$1,0))</f>
        <v>0.3</v>
      </c>
      <c r="N1634" s="3">
        <f t="shared" si="50"/>
        <v>424.11599999999999</v>
      </c>
      <c r="O1634" t="str">
        <f t="shared" si="51"/>
        <v>Chairs</v>
      </c>
    </row>
    <row r="1635" spans="1:15" x14ac:dyDescent="0.55000000000000004">
      <c r="A1635" t="s">
        <v>3801</v>
      </c>
      <c r="B1635" s="2">
        <v>44258</v>
      </c>
      <c r="C1635" t="s">
        <v>1908</v>
      </c>
      <c r="D1635" t="s">
        <v>757</v>
      </c>
      <c r="E1635">
        <v>9</v>
      </c>
      <c r="F1635" t="str">
        <f>_xlfn.XLOOKUP(orders!C1635,customers!A1635:A3755,customers!B1635:B3755,,0)</f>
        <v>Brenda Bowman</v>
      </c>
      <c r="G1635" t="str">
        <v>Corporate</v>
      </c>
      <c r="H1635" t="str">
        <v>Chicago</v>
      </c>
      <c r="I1635" t="str">
        <v>Illinois</v>
      </c>
      <c r="J1635" t="str">
        <v>Central</v>
      </c>
      <c r="K1635" t="str">
        <f>INDEX(products!$A$1:$G$2122,MATCH(orders!$D1635,products!$A$1:$A$2122,0),MATCH(orders!K$1,products!$A$1:$G$1,0))</f>
        <v>Tab</v>
      </c>
      <c r="L1635" s="3">
        <f>INDEX(products!$A$1:$G$2122,MATCH(orders!$D1635,products!$A$1:$A$2122,0),MATCH(orders!L$1,products!$A$1:$G$1,0))</f>
        <v>174.29</v>
      </c>
      <c r="M1635">
        <f>INDEX(products!$A$1:$G$2122,MATCH(orders!$D1635,products!$A$1:$A$2122,0),MATCH(orders!M$1,products!$A$1:$G$1,0))</f>
        <v>0.45</v>
      </c>
      <c r="N1635" s="3">
        <f t="shared" si="50"/>
        <v>862.7355</v>
      </c>
      <c r="O1635" t="str">
        <f t="shared" si="51"/>
        <v>Tables</v>
      </c>
    </row>
    <row r="1636" spans="1:15" x14ac:dyDescent="0.55000000000000004">
      <c r="A1636" t="s">
        <v>3802</v>
      </c>
      <c r="B1636" s="2">
        <v>43872</v>
      </c>
      <c r="C1636" t="s">
        <v>1782</v>
      </c>
      <c r="D1636" t="s">
        <v>385</v>
      </c>
      <c r="E1636">
        <v>3</v>
      </c>
      <c r="F1636" t="str">
        <f>_xlfn.XLOOKUP(orders!C1636,customers!A1636:A3756,customers!B1636:B3756,,0)</f>
        <v>Ricardo Sperren</v>
      </c>
      <c r="G1636" t="str">
        <v>Corporate</v>
      </c>
      <c r="H1636" t="str">
        <v>Seattle</v>
      </c>
      <c r="I1636" t="str">
        <v>Washington</v>
      </c>
      <c r="J1636" t="str">
        <v>West</v>
      </c>
      <c r="K1636" t="str">
        <f>INDEX(products!$A$1:$G$2122,MATCH(orders!$D1636,products!$A$1:$A$2122,0),MATCH(orders!K$1,products!$A$1:$G$1,0))</f>
        <v>Tab</v>
      </c>
      <c r="L1636" s="3">
        <f>INDEX(products!$A$1:$G$2122,MATCH(orders!$D1636,products!$A$1:$A$2122,0),MATCH(orders!L$1,products!$A$1:$G$1,0))</f>
        <v>290.97999999999996</v>
      </c>
      <c r="M1636">
        <f>INDEX(products!$A$1:$G$2122,MATCH(orders!$D1636,products!$A$1:$A$2122,0),MATCH(orders!M$1,products!$A$1:$G$1,0))</f>
        <v>0.2</v>
      </c>
      <c r="N1636" s="3">
        <f t="shared" si="50"/>
        <v>698.35199999999986</v>
      </c>
      <c r="O1636" t="str">
        <f t="shared" si="51"/>
        <v>Tables</v>
      </c>
    </row>
    <row r="1637" spans="1:15" x14ac:dyDescent="0.55000000000000004">
      <c r="A1637" t="s">
        <v>3803</v>
      </c>
      <c r="B1637" s="2">
        <v>43582</v>
      </c>
      <c r="C1637" t="s">
        <v>1376</v>
      </c>
      <c r="D1637" t="s">
        <v>1486</v>
      </c>
      <c r="E1637">
        <v>7</v>
      </c>
      <c r="F1637" t="str">
        <f>_xlfn.XLOOKUP(orders!C1637,customers!A1637:A3757,customers!B1637:B3757,,0)</f>
        <v>Marc Crier</v>
      </c>
      <c r="G1637" t="str">
        <v>Consumer</v>
      </c>
      <c r="H1637" t="str">
        <v>Lafayette</v>
      </c>
      <c r="I1637" t="str">
        <v>Louisiana</v>
      </c>
      <c r="J1637" t="str">
        <v>South</v>
      </c>
      <c r="K1637" t="str">
        <f>INDEX(products!$A$1:$G$2122,MATCH(orders!$D1637,products!$A$1:$A$2122,0),MATCH(orders!K$1,products!$A$1:$G$1,0))</f>
        <v>Cha</v>
      </c>
      <c r="L1637" s="3">
        <f>INDEX(products!$A$1:$G$2122,MATCH(orders!$D1637,products!$A$1:$A$2122,0),MATCH(orders!L$1,products!$A$1:$G$1,0))</f>
        <v>29.98</v>
      </c>
      <c r="M1637">
        <f>INDEX(products!$A$1:$G$2122,MATCH(orders!$D1637,products!$A$1:$A$2122,0),MATCH(orders!M$1,products!$A$1:$G$1,0))</f>
        <v>0.3</v>
      </c>
      <c r="N1637" s="3">
        <f t="shared" si="50"/>
        <v>146.90199999999999</v>
      </c>
      <c r="O1637" t="str">
        <f t="shared" si="51"/>
        <v>Chairs</v>
      </c>
    </row>
    <row r="1638" spans="1:15" x14ac:dyDescent="0.55000000000000004">
      <c r="A1638" t="s">
        <v>3804</v>
      </c>
      <c r="B1638" s="2">
        <v>44646</v>
      </c>
      <c r="C1638" t="s">
        <v>1710</v>
      </c>
      <c r="D1638" t="s">
        <v>281</v>
      </c>
      <c r="E1638">
        <v>2</v>
      </c>
      <c r="F1638" t="str">
        <f>_xlfn.XLOOKUP(orders!C1638,customers!A1638:A3758,customers!B1638:B3758,,0)</f>
        <v>Ben Ferrer</v>
      </c>
      <c r="G1638" t="str">
        <v>Home Office</v>
      </c>
      <c r="H1638" t="str">
        <v>Dallas</v>
      </c>
      <c r="I1638" t="str">
        <v>Texas</v>
      </c>
      <c r="J1638" t="str">
        <v>Central</v>
      </c>
      <c r="K1638" t="str">
        <f>INDEX(products!$A$1:$G$2122,MATCH(orders!$D1638,products!$A$1:$A$2122,0),MATCH(orders!K$1,products!$A$1:$G$1,0))</f>
        <v>Tab</v>
      </c>
      <c r="L1638" s="3">
        <f>INDEX(products!$A$1:$G$2122,MATCH(orders!$D1638,products!$A$1:$A$2122,0),MATCH(orders!L$1,products!$A$1:$G$1,0))</f>
        <v>376.13000000000005</v>
      </c>
      <c r="M1638">
        <f>INDEX(products!$A$1:$G$2122,MATCH(orders!$D1638,products!$A$1:$A$2122,0),MATCH(orders!M$1,products!$A$1:$G$1,0))</f>
        <v>0.45</v>
      </c>
      <c r="N1638" s="3">
        <f t="shared" si="50"/>
        <v>413.74300000000011</v>
      </c>
      <c r="O1638" t="str">
        <f t="shared" si="51"/>
        <v>Tables</v>
      </c>
    </row>
    <row r="1639" spans="1:15" x14ac:dyDescent="0.55000000000000004">
      <c r="A1639" t="s">
        <v>3805</v>
      </c>
      <c r="B1639" s="2">
        <v>44102</v>
      </c>
      <c r="C1639" t="s">
        <v>1260</v>
      </c>
      <c r="D1639" t="s">
        <v>1013</v>
      </c>
      <c r="E1639">
        <v>4</v>
      </c>
      <c r="F1639" t="str">
        <f>_xlfn.XLOOKUP(orders!C1639,customers!A1639:A3759,customers!B1639:B3759,,0)</f>
        <v>Andrew Allen</v>
      </c>
      <c r="G1639" t="str">
        <v>Consumer</v>
      </c>
      <c r="H1639" t="str">
        <v>Middletown</v>
      </c>
      <c r="I1639" t="str">
        <v>Connecticut</v>
      </c>
      <c r="J1639" t="str">
        <v>East</v>
      </c>
      <c r="K1639" t="str">
        <f>INDEX(products!$A$1:$G$2122,MATCH(orders!$D1639,products!$A$1:$A$2122,0),MATCH(orders!K$1,products!$A$1:$G$1,0))</f>
        <v>Tab</v>
      </c>
      <c r="L1639" s="3">
        <f>INDEX(products!$A$1:$G$2122,MATCH(orders!$D1639,products!$A$1:$A$2122,0),MATCH(orders!L$1,products!$A$1:$G$1,0))</f>
        <v>111.96</v>
      </c>
      <c r="M1639">
        <f>INDEX(products!$A$1:$G$2122,MATCH(orders!$D1639,products!$A$1:$A$2122,0),MATCH(orders!M$1,products!$A$1:$G$1,0))</f>
        <v>0.2</v>
      </c>
      <c r="N1639" s="3">
        <f t="shared" si="50"/>
        <v>358.27199999999999</v>
      </c>
      <c r="O1639" t="str">
        <f t="shared" si="51"/>
        <v>Tables</v>
      </c>
    </row>
    <row r="1640" spans="1:15" x14ac:dyDescent="0.55000000000000004">
      <c r="A1640" t="s">
        <v>3806</v>
      </c>
      <c r="B1640" s="2">
        <v>43762</v>
      </c>
      <c r="C1640" t="s">
        <v>2627</v>
      </c>
      <c r="D1640" t="s">
        <v>2028</v>
      </c>
      <c r="E1640">
        <v>3</v>
      </c>
      <c r="F1640" t="str">
        <f>_xlfn.XLOOKUP(orders!C1640,customers!A1640:A3760,customers!B1640:B3760,,0)</f>
        <v>Janet Martin</v>
      </c>
      <c r="G1640" t="str">
        <v>Consumer</v>
      </c>
      <c r="H1640" t="str">
        <v>New York City</v>
      </c>
      <c r="I1640" t="str">
        <v>New York</v>
      </c>
      <c r="J1640" t="str">
        <v>East</v>
      </c>
      <c r="K1640" t="str">
        <f>INDEX(products!$A$1:$G$2122,MATCH(orders!$D1640,products!$A$1:$A$2122,0),MATCH(orders!K$1,products!$A$1:$G$1,0))</f>
        <v>Fur</v>
      </c>
      <c r="L1640" s="3">
        <f>INDEX(products!$A$1:$G$2122,MATCH(orders!$D1640,products!$A$1:$A$2122,0),MATCH(orders!L$1,products!$A$1:$G$1,0))</f>
        <v>32.480000000000004</v>
      </c>
      <c r="M1640">
        <f>INDEX(products!$A$1:$G$2122,MATCH(orders!$D1640,products!$A$1:$A$2122,0),MATCH(orders!M$1,products!$A$1:$G$1,0))</f>
        <v>0</v>
      </c>
      <c r="N1640" s="3">
        <f t="shared" si="50"/>
        <v>97.440000000000012</v>
      </c>
      <c r="O1640" t="str">
        <f t="shared" si="51"/>
        <v>Furnishings</v>
      </c>
    </row>
    <row r="1641" spans="1:15" x14ac:dyDescent="0.55000000000000004">
      <c r="A1641" t="s">
        <v>3807</v>
      </c>
      <c r="B1641" s="2">
        <v>44412</v>
      </c>
      <c r="C1641" t="s">
        <v>3706</v>
      </c>
      <c r="D1641" t="s">
        <v>1573</v>
      </c>
      <c r="E1641">
        <v>1</v>
      </c>
      <c r="F1641" t="str">
        <f>_xlfn.XLOOKUP(orders!C1641,customers!A1641:A3761,customers!B1641:B3761,,0)</f>
        <v>Alex Russell</v>
      </c>
      <c r="G1641" t="str">
        <v>Corporate</v>
      </c>
      <c r="H1641" t="str">
        <v>Philadelphia</v>
      </c>
      <c r="I1641" t="str">
        <v>Pennsylvania</v>
      </c>
      <c r="J1641" t="str">
        <v>East</v>
      </c>
      <c r="K1641" t="str">
        <f>INDEX(products!$A$1:$G$2122,MATCH(orders!$D1641,products!$A$1:$A$2122,0),MATCH(orders!K$1,products!$A$1:$G$1,0))</f>
        <v>Cha</v>
      </c>
      <c r="L1641" s="3">
        <f>INDEX(products!$A$1:$G$2122,MATCH(orders!$D1641,products!$A$1:$A$2122,0),MATCH(orders!L$1,products!$A$1:$G$1,0))</f>
        <v>256.98</v>
      </c>
      <c r="M1641">
        <f>INDEX(products!$A$1:$G$2122,MATCH(orders!$D1641,products!$A$1:$A$2122,0),MATCH(orders!M$1,products!$A$1:$G$1,0))</f>
        <v>0.1</v>
      </c>
      <c r="N1641" s="3">
        <f t="shared" si="50"/>
        <v>231.28200000000001</v>
      </c>
      <c r="O1641" t="str">
        <f t="shared" si="51"/>
        <v>Chairs</v>
      </c>
    </row>
    <row r="1642" spans="1:15" x14ac:dyDescent="0.55000000000000004">
      <c r="A1642" t="s">
        <v>3808</v>
      </c>
      <c r="B1642" s="2">
        <v>43828</v>
      </c>
      <c r="C1642" t="s">
        <v>3515</v>
      </c>
      <c r="D1642" t="s">
        <v>1590</v>
      </c>
      <c r="E1642">
        <v>4</v>
      </c>
      <c r="F1642" t="str">
        <f>_xlfn.XLOOKUP(orders!C1642,customers!A1642:A3762,customers!B1642:B3762,,0)</f>
        <v>Tamara Willingham</v>
      </c>
      <c r="G1642" t="str">
        <v>Home Office</v>
      </c>
      <c r="H1642" t="str">
        <v>Charlottesville</v>
      </c>
      <c r="I1642" t="str">
        <v>Virginia</v>
      </c>
      <c r="J1642" t="str">
        <v>South</v>
      </c>
      <c r="K1642" t="str">
        <f>INDEX(products!$A$1:$G$2122,MATCH(orders!$D1642,products!$A$1:$A$2122,0),MATCH(orders!K$1,products!$A$1:$G$1,0))</f>
        <v>Cha</v>
      </c>
      <c r="L1642" s="3">
        <f>INDEX(products!$A$1:$G$2122,MATCH(orders!$D1642,products!$A$1:$A$2122,0),MATCH(orders!L$1,products!$A$1:$G$1,0))</f>
        <v>90.98</v>
      </c>
      <c r="M1642">
        <f>INDEX(products!$A$1:$G$2122,MATCH(orders!$D1642,products!$A$1:$A$2122,0),MATCH(orders!M$1,products!$A$1:$G$1,0))</f>
        <v>0</v>
      </c>
      <c r="N1642" s="3">
        <f t="shared" si="50"/>
        <v>363.92</v>
      </c>
      <c r="O1642" t="str">
        <f t="shared" si="51"/>
        <v>Chairs</v>
      </c>
    </row>
    <row r="1643" spans="1:15" x14ac:dyDescent="0.55000000000000004">
      <c r="A1643" t="s">
        <v>3809</v>
      </c>
      <c r="B1643" s="2">
        <v>43796</v>
      </c>
      <c r="C1643" t="s">
        <v>425</v>
      </c>
      <c r="D1643" t="s">
        <v>2291</v>
      </c>
      <c r="E1643">
        <v>3</v>
      </c>
      <c r="F1643" t="str">
        <f>_xlfn.XLOOKUP(orders!C1643,customers!A1643:A3763,customers!B1643:B3763,,0)</f>
        <v>Keith Herrera</v>
      </c>
      <c r="G1643" t="str">
        <v>Consumer</v>
      </c>
      <c r="H1643" t="str">
        <v>San Francisco</v>
      </c>
      <c r="I1643" t="str">
        <v>California</v>
      </c>
      <c r="J1643" t="str">
        <v>West</v>
      </c>
      <c r="K1643" t="str">
        <f>INDEX(products!$A$1:$G$2122,MATCH(orders!$D1643,products!$A$1:$A$2122,0),MATCH(orders!K$1,products!$A$1:$G$1,0))</f>
        <v>Fur</v>
      </c>
      <c r="L1643" s="3">
        <f>INDEX(products!$A$1:$G$2122,MATCH(orders!$D1643,products!$A$1:$A$2122,0),MATCH(orders!L$1,products!$A$1:$G$1,0))</f>
        <v>20.279999999999998</v>
      </c>
      <c r="M1643">
        <f>INDEX(products!$A$1:$G$2122,MATCH(orders!$D1643,products!$A$1:$A$2122,0),MATCH(orders!M$1,products!$A$1:$G$1,0))</f>
        <v>0.2</v>
      </c>
      <c r="N1643" s="3">
        <f t="shared" si="50"/>
        <v>48.671999999999997</v>
      </c>
      <c r="O1643" t="str">
        <f t="shared" si="51"/>
        <v>Furnishings</v>
      </c>
    </row>
    <row r="1644" spans="1:15" x14ac:dyDescent="0.55000000000000004">
      <c r="A1644" t="s">
        <v>3810</v>
      </c>
      <c r="B1644" s="2">
        <v>43890</v>
      </c>
      <c r="C1644" t="s">
        <v>1193</v>
      </c>
      <c r="D1644" t="s">
        <v>2113</v>
      </c>
      <c r="E1644">
        <v>2</v>
      </c>
      <c r="F1644" t="str">
        <f>_xlfn.XLOOKUP(orders!C1644,customers!A1644:A3764,customers!B1644:B3764,,0)</f>
        <v>Ann Blume</v>
      </c>
      <c r="G1644" t="str">
        <v>Corporate</v>
      </c>
      <c r="H1644" t="str">
        <v>Tucson</v>
      </c>
      <c r="I1644" t="str">
        <v>Arizona</v>
      </c>
      <c r="J1644" t="str">
        <v>West</v>
      </c>
      <c r="K1644" t="str">
        <f>INDEX(products!$A$1:$G$2122,MATCH(orders!$D1644,products!$A$1:$A$2122,0),MATCH(orders!K$1,products!$A$1:$G$1,0))</f>
        <v>Fur</v>
      </c>
      <c r="L1644" s="3">
        <f>INDEX(products!$A$1:$G$2122,MATCH(orders!$D1644,products!$A$1:$A$2122,0),MATCH(orders!L$1,products!$A$1:$G$1,0))</f>
        <v>10.68</v>
      </c>
      <c r="M1644">
        <f>INDEX(products!$A$1:$G$2122,MATCH(orders!$D1644,products!$A$1:$A$2122,0),MATCH(orders!M$1,products!$A$1:$G$1,0))</f>
        <v>0.2</v>
      </c>
      <c r="N1644" s="3">
        <f t="shared" si="50"/>
        <v>17.088000000000001</v>
      </c>
      <c r="O1644" t="str">
        <f t="shared" si="51"/>
        <v>Furnishings</v>
      </c>
    </row>
    <row r="1645" spans="1:15" x14ac:dyDescent="0.55000000000000004">
      <c r="A1645" t="s">
        <v>3811</v>
      </c>
      <c r="B1645" s="2">
        <v>44227</v>
      </c>
      <c r="C1645" t="s">
        <v>1084</v>
      </c>
      <c r="D1645" t="s">
        <v>2946</v>
      </c>
      <c r="E1645">
        <v>3</v>
      </c>
      <c r="F1645" t="str">
        <f>_xlfn.XLOOKUP(orders!C1645,customers!A1645:A3765,customers!B1645:B3765,,0)</f>
        <v>Stefania Perrino</v>
      </c>
      <c r="G1645" t="str">
        <v>Corporate</v>
      </c>
      <c r="H1645" t="str">
        <v>Philadelphia</v>
      </c>
      <c r="I1645" t="str">
        <v>Pennsylvania</v>
      </c>
      <c r="J1645" t="str">
        <v>East</v>
      </c>
      <c r="K1645" t="str">
        <f>INDEX(products!$A$1:$G$2122,MATCH(orders!$D1645,products!$A$1:$A$2122,0),MATCH(orders!K$1,products!$A$1:$G$1,0))</f>
        <v>Fur</v>
      </c>
      <c r="L1645" s="3">
        <f>INDEX(products!$A$1:$G$2122,MATCH(orders!$D1645,products!$A$1:$A$2122,0),MATCH(orders!L$1,products!$A$1:$G$1,0))</f>
        <v>51.650000000000006</v>
      </c>
      <c r="M1645">
        <f>INDEX(products!$A$1:$G$2122,MATCH(orders!$D1645,products!$A$1:$A$2122,0),MATCH(orders!M$1,products!$A$1:$G$1,0))</f>
        <v>0</v>
      </c>
      <c r="N1645" s="3">
        <f t="shared" si="50"/>
        <v>154.95000000000002</v>
      </c>
      <c r="O1645" t="str">
        <f t="shared" si="51"/>
        <v>Furnishings</v>
      </c>
    </row>
    <row r="1646" spans="1:15" x14ac:dyDescent="0.55000000000000004">
      <c r="A1646" t="s">
        <v>3812</v>
      </c>
      <c r="B1646" s="2">
        <v>44729</v>
      </c>
      <c r="C1646" t="s">
        <v>1908</v>
      </c>
      <c r="D1646" t="s">
        <v>487</v>
      </c>
      <c r="E1646">
        <v>5</v>
      </c>
      <c r="F1646" t="str">
        <f>_xlfn.XLOOKUP(orders!C1646,customers!A1646:A3766,customers!B1646:B3766,,0)</f>
        <v>Brenda Bowman</v>
      </c>
      <c r="G1646" t="str">
        <v>Corporate</v>
      </c>
      <c r="H1646" t="str">
        <v>Chicago</v>
      </c>
      <c r="I1646" t="str">
        <v>Illinois</v>
      </c>
      <c r="J1646" t="str">
        <v>Central</v>
      </c>
      <c r="K1646" t="str">
        <f>INDEX(products!$A$1:$G$2122,MATCH(orders!$D1646,products!$A$1:$A$2122,0),MATCH(orders!K$1,products!$A$1:$G$1,0))</f>
        <v>Cha</v>
      </c>
      <c r="L1646" s="3">
        <f>INDEX(products!$A$1:$G$2122,MATCH(orders!$D1646,products!$A$1:$A$2122,0),MATCH(orders!L$1,products!$A$1:$G$1,0))</f>
        <v>355.98</v>
      </c>
      <c r="M1646">
        <f>INDEX(products!$A$1:$G$2122,MATCH(orders!$D1646,products!$A$1:$A$2122,0),MATCH(orders!M$1,products!$A$1:$G$1,0))</f>
        <v>0.3</v>
      </c>
      <c r="N1646" s="3">
        <f t="shared" si="50"/>
        <v>1245.93</v>
      </c>
      <c r="O1646" t="str">
        <f t="shared" si="51"/>
        <v>Chairs</v>
      </c>
    </row>
    <row r="1647" spans="1:15" x14ac:dyDescent="0.55000000000000004">
      <c r="A1647" t="s">
        <v>3813</v>
      </c>
      <c r="B1647" s="2">
        <v>43864</v>
      </c>
      <c r="C1647" t="s">
        <v>3814</v>
      </c>
      <c r="D1647" t="s">
        <v>343</v>
      </c>
      <c r="E1647">
        <v>10</v>
      </c>
      <c r="F1647" t="str">
        <f>_xlfn.XLOOKUP(orders!C1647,customers!A1647:A3767,customers!B1647:B3767,,0)</f>
        <v>Elpida Rittenbach</v>
      </c>
      <c r="G1647" t="str">
        <v>Corporate</v>
      </c>
      <c r="H1647" t="str">
        <v>Charlotte</v>
      </c>
      <c r="I1647" t="str">
        <v>North Carolina</v>
      </c>
      <c r="J1647" t="str">
        <v>South</v>
      </c>
      <c r="K1647" t="str">
        <f>INDEX(products!$A$1:$G$2122,MATCH(orders!$D1647,products!$A$1:$A$2122,0),MATCH(orders!K$1,products!$A$1:$G$1,0))</f>
        <v>Tab</v>
      </c>
      <c r="L1647" s="3">
        <f>INDEX(products!$A$1:$G$2122,MATCH(orders!$D1647,products!$A$1:$A$2122,0),MATCH(orders!L$1,products!$A$1:$G$1,0))</f>
        <v>146.04999999999998</v>
      </c>
      <c r="M1647">
        <f>INDEX(products!$A$1:$G$2122,MATCH(orders!$D1647,products!$A$1:$A$2122,0),MATCH(orders!M$1,products!$A$1:$G$1,0))</f>
        <v>0.5</v>
      </c>
      <c r="N1647" s="3">
        <f t="shared" si="50"/>
        <v>730.24999999999989</v>
      </c>
      <c r="O1647" t="str">
        <f t="shared" si="51"/>
        <v>Tables</v>
      </c>
    </row>
    <row r="1648" spans="1:15" x14ac:dyDescent="0.55000000000000004">
      <c r="A1648" t="s">
        <v>3816</v>
      </c>
      <c r="B1648" s="2">
        <v>44586</v>
      </c>
      <c r="C1648" t="s">
        <v>3817</v>
      </c>
      <c r="D1648" t="s">
        <v>1515</v>
      </c>
      <c r="E1648">
        <v>3</v>
      </c>
      <c r="F1648" t="str">
        <f>_xlfn.XLOOKUP(orders!C1648,customers!A1648:A3768,customers!B1648:B3768,,0)</f>
        <v>Luke Weiss</v>
      </c>
      <c r="G1648" t="str">
        <v>Consumer</v>
      </c>
      <c r="H1648" t="str">
        <v>Chicago</v>
      </c>
      <c r="I1648" t="str">
        <v>Illinois</v>
      </c>
      <c r="J1648" t="str">
        <v>Central</v>
      </c>
      <c r="K1648" t="str">
        <f>INDEX(products!$A$1:$G$2122,MATCH(orders!$D1648,products!$A$1:$A$2122,0),MATCH(orders!K$1,products!$A$1:$G$1,0))</f>
        <v>Fur</v>
      </c>
      <c r="L1648" s="3">
        <f>INDEX(products!$A$1:$G$2122,MATCH(orders!$D1648,products!$A$1:$A$2122,0),MATCH(orders!L$1,products!$A$1:$G$1,0))</f>
        <v>18.84</v>
      </c>
      <c r="M1648">
        <f>INDEX(products!$A$1:$G$2122,MATCH(orders!$D1648,products!$A$1:$A$2122,0),MATCH(orders!M$1,products!$A$1:$G$1,0))</f>
        <v>0</v>
      </c>
      <c r="N1648" s="3">
        <f t="shared" si="50"/>
        <v>56.519999999999996</v>
      </c>
      <c r="O1648" t="str">
        <f t="shared" si="51"/>
        <v>Furnishings</v>
      </c>
    </row>
    <row r="1649" spans="1:15" x14ac:dyDescent="0.55000000000000004">
      <c r="A1649" t="s">
        <v>3819</v>
      </c>
      <c r="B1649" s="2">
        <v>43951</v>
      </c>
      <c r="C1649" t="s">
        <v>2004</v>
      </c>
      <c r="D1649" t="s">
        <v>461</v>
      </c>
      <c r="E1649">
        <v>3</v>
      </c>
      <c r="F1649" t="str">
        <f>_xlfn.XLOOKUP(orders!C1649,customers!A1649:A3769,customers!B1649:B3769,,0)</f>
        <v>Harold Ryan</v>
      </c>
      <c r="G1649" t="str">
        <v>Corporate</v>
      </c>
      <c r="H1649" t="str">
        <v>Gilbert</v>
      </c>
      <c r="I1649" t="str">
        <v>Arizona</v>
      </c>
      <c r="J1649" t="str">
        <v>West</v>
      </c>
      <c r="K1649" t="str">
        <f>INDEX(products!$A$1:$G$2122,MATCH(orders!$D1649,products!$A$1:$A$2122,0),MATCH(orders!K$1,products!$A$1:$G$1,0))</f>
        <v>Cha</v>
      </c>
      <c r="L1649" s="3">
        <f>INDEX(products!$A$1:$G$2122,MATCH(orders!$D1649,products!$A$1:$A$2122,0),MATCH(orders!L$1,products!$A$1:$G$1,0))</f>
        <v>76.98</v>
      </c>
      <c r="M1649">
        <f>INDEX(products!$A$1:$G$2122,MATCH(orders!$D1649,products!$A$1:$A$2122,0),MATCH(orders!M$1,products!$A$1:$G$1,0))</f>
        <v>0.1</v>
      </c>
      <c r="N1649" s="3">
        <f t="shared" si="50"/>
        <v>207.846</v>
      </c>
      <c r="O1649" t="str">
        <f t="shared" si="51"/>
        <v>Chairs</v>
      </c>
    </row>
    <row r="1650" spans="1:15" x14ac:dyDescent="0.55000000000000004">
      <c r="A1650" t="s">
        <v>3820</v>
      </c>
      <c r="B1650" s="2">
        <v>44317</v>
      </c>
      <c r="C1650" t="s">
        <v>1135</v>
      </c>
      <c r="D1650" t="s">
        <v>2938</v>
      </c>
      <c r="E1650">
        <v>2</v>
      </c>
      <c r="F1650" t="str">
        <f>_xlfn.XLOOKUP(orders!C1650,customers!A1650:A3770,customers!B1650:B3770,,0)</f>
        <v>Maurice Satty</v>
      </c>
      <c r="G1650" t="str">
        <v>Consumer</v>
      </c>
      <c r="H1650" t="str">
        <v>Fort Worth</v>
      </c>
      <c r="I1650" t="str">
        <v>Texas</v>
      </c>
      <c r="J1650" t="str">
        <v>Central</v>
      </c>
      <c r="K1650" t="str">
        <f>INDEX(products!$A$1:$G$2122,MATCH(orders!$D1650,products!$A$1:$A$2122,0),MATCH(orders!K$1,products!$A$1:$G$1,0))</f>
        <v>Fur</v>
      </c>
      <c r="L1650" s="3">
        <f>INDEX(products!$A$1:$G$2122,MATCH(orders!$D1650,products!$A$1:$A$2122,0),MATCH(orders!L$1,products!$A$1:$G$1,0))</f>
        <v>20.239999999999998</v>
      </c>
      <c r="M1650">
        <f>INDEX(products!$A$1:$G$2122,MATCH(orders!$D1650,products!$A$1:$A$2122,0),MATCH(orders!M$1,products!$A$1:$G$1,0))</f>
        <v>0.2</v>
      </c>
      <c r="N1650" s="3">
        <f t="shared" si="50"/>
        <v>32.384</v>
      </c>
      <c r="O1650" t="str">
        <f t="shared" si="51"/>
        <v>Furnishings</v>
      </c>
    </row>
    <row r="1651" spans="1:15" x14ac:dyDescent="0.55000000000000004">
      <c r="A1651" t="s">
        <v>3821</v>
      </c>
      <c r="B1651" s="2">
        <v>44497</v>
      </c>
      <c r="C1651" t="s">
        <v>167</v>
      </c>
      <c r="D1651" t="s">
        <v>888</v>
      </c>
      <c r="E1651">
        <v>3</v>
      </c>
      <c r="F1651" t="str">
        <f>_xlfn.XLOOKUP(orders!C1651,customers!A1651:A3771,customers!B1651:B3771,,0)</f>
        <v>Dave Kipp</v>
      </c>
      <c r="G1651" t="str">
        <v>Consumer</v>
      </c>
      <c r="H1651" t="str">
        <v>Seattle</v>
      </c>
      <c r="I1651" t="str">
        <v>Washington</v>
      </c>
      <c r="J1651" t="str">
        <v>West</v>
      </c>
      <c r="K1651" t="str">
        <f>INDEX(products!$A$1:$G$2122,MATCH(orders!$D1651,products!$A$1:$A$2122,0),MATCH(orders!K$1,products!$A$1:$G$1,0))</f>
        <v>Tab</v>
      </c>
      <c r="L1651" s="3">
        <f>INDEX(products!$A$1:$G$2122,MATCH(orders!$D1651,products!$A$1:$A$2122,0),MATCH(orders!L$1,products!$A$1:$G$1,0))</f>
        <v>262.11</v>
      </c>
      <c r="M1651">
        <f>INDEX(products!$A$1:$G$2122,MATCH(orders!$D1651,products!$A$1:$A$2122,0),MATCH(orders!M$1,products!$A$1:$G$1,0))</f>
        <v>0.5</v>
      </c>
      <c r="N1651" s="3">
        <f t="shared" si="50"/>
        <v>393.16500000000002</v>
      </c>
      <c r="O1651" t="str">
        <f t="shared" si="51"/>
        <v>Tables</v>
      </c>
    </row>
    <row r="1652" spans="1:15" x14ac:dyDescent="0.55000000000000004">
      <c r="A1652" t="s">
        <v>3821</v>
      </c>
      <c r="B1652" s="2">
        <v>44437</v>
      </c>
      <c r="C1652" t="s">
        <v>167</v>
      </c>
      <c r="D1652" t="s">
        <v>312</v>
      </c>
      <c r="E1652">
        <v>6</v>
      </c>
      <c r="F1652" t="str">
        <f>_xlfn.XLOOKUP(orders!C1652,customers!A1652:A3772,customers!B1652:B3772,,0)</f>
        <v>Dave Kipp</v>
      </c>
      <c r="G1652" t="str">
        <v>Consumer</v>
      </c>
      <c r="H1652" t="str">
        <v>Seattle</v>
      </c>
      <c r="I1652" t="str">
        <v>Washington</v>
      </c>
      <c r="J1652" t="str">
        <v>West</v>
      </c>
      <c r="K1652" t="str">
        <f>INDEX(products!$A$1:$G$2122,MATCH(orders!$D1652,products!$A$1:$A$2122,0),MATCH(orders!K$1,products!$A$1:$G$1,0))</f>
        <v>Fur</v>
      </c>
      <c r="L1652" s="3">
        <f>INDEX(products!$A$1:$G$2122,MATCH(orders!$D1652,products!$A$1:$A$2122,0),MATCH(orders!L$1,products!$A$1:$G$1,0))</f>
        <v>1.76</v>
      </c>
      <c r="M1652">
        <f>INDEX(products!$A$1:$G$2122,MATCH(orders!$D1652,products!$A$1:$A$2122,0),MATCH(orders!M$1,products!$A$1:$G$1,0))</f>
        <v>0</v>
      </c>
      <c r="N1652" s="3">
        <f t="shared" si="50"/>
        <v>10.56</v>
      </c>
      <c r="O1652" t="str">
        <f t="shared" si="51"/>
        <v>Furnishings</v>
      </c>
    </row>
    <row r="1653" spans="1:15" x14ac:dyDescent="0.55000000000000004">
      <c r="A1653" t="s">
        <v>3822</v>
      </c>
      <c r="B1653" s="2">
        <v>43826</v>
      </c>
      <c r="C1653" t="s">
        <v>205</v>
      </c>
      <c r="D1653" t="s">
        <v>67</v>
      </c>
      <c r="E1653">
        <v>2</v>
      </c>
      <c r="F1653" t="str">
        <f>_xlfn.XLOOKUP(orders!C1653,customers!A1653:A3773,customers!B1653:B3773,,0)</f>
        <v>Maureen Gastineau</v>
      </c>
      <c r="G1653" t="str">
        <v>Home Office</v>
      </c>
      <c r="H1653" t="str">
        <v>Newark</v>
      </c>
      <c r="I1653" t="str">
        <v>Ohio</v>
      </c>
      <c r="J1653" t="str">
        <v>East</v>
      </c>
      <c r="K1653" t="str">
        <f>INDEX(products!$A$1:$G$2122,MATCH(orders!$D1653,products!$A$1:$A$2122,0),MATCH(orders!K$1,products!$A$1:$G$1,0))</f>
        <v>BkCs</v>
      </c>
      <c r="L1653" s="3">
        <f>INDEX(products!$A$1:$G$2122,MATCH(orders!$D1653,products!$A$1:$A$2122,0),MATCH(orders!L$1,products!$A$1:$G$1,0))</f>
        <v>880.9799999999999</v>
      </c>
      <c r="M1653">
        <f>INDEX(products!$A$1:$G$2122,MATCH(orders!$D1653,products!$A$1:$A$2122,0),MATCH(orders!M$1,products!$A$1:$G$1,0))</f>
        <v>0.5</v>
      </c>
      <c r="N1653" s="3">
        <f t="shared" si="50"/>
        <v>880.9799999999999</v>
      </c>
      <c r="O1653" t="str">
        <f t="shared" si="51"/>
        <v>Book Cases</v>
      </c>
    </row>
    <row r="1654" spans="1:15" x14ac:dyDescent="0.55000000000000004">
      <c r="A1654" t="s">
        <v>3823</v>
      </c>
      <c r="B1654" s="2">
        <v>43641</v>
      </c>
      <c r="C1654" t="s">
        <v>3824</v>
      </c>
      <c r="D1654" t="s">
        <v>1865</v>
      </c>
      <c r="E1654">
        <v>5</v>
      </c>
      <c r="F1654" t="str">
        <f>_xlfn.XLOOKUP(orders!C1654,customers!A1654:A3774,customers!B1654:B3774,,0)</f>
        <v>Pauline Webber</v>
      </c>
      <c r="G1654" t="str">
        <v>Corporate</v>
      </c>
      <c r="H1654" t="str">
        <v>Los Angeles</v>
      </c>
      <c r="I1654" t="str">
        <v>California</v>
      </c>
      <c r="J1654" t="str">
        <v>West</v>
      </c>
      <c r="K1654" t="str">
        <f>INDEX(products!$A$1:$G$2122,MATCH(orders!$D1654,products!$A$1:$A$2122,0),MATCH(orders!K$1,products!$A$1:$G$1,0))</f>
        <v>Cha</v>
      </c>
      <c r="L1654" s="3">
        <f>INDEX(products!$A$1:$G$2122,MATCH(orders!$D1654,products!$A$1:$A$2122,0),MATCH(orders!L$1,products!$A$1:$G$1,0))</f>
        <v>58.220000000000006</v>
      </c>
      <c r="M1654">
        <f>INDEX(products!$A$1:$G$2122,MATCH(orders!$D1654,products!$A$1:$A$2122,0),MATCH(orders!M$1,products!$A$1:$G$1,0))</f>
        <v>0.1</v>
      </c>
      <c r="N1654" s="3">
        <f t="shared" si="50"/>
        <v>261.99</v>
      </c>
      <c r="O1654" t="str">
        <f t="shared" si="51"/>
        <v>Chairs</v>
      </c>
    </row>
    <row r="1655" spans="1:15" x14ac:dyDescent="0.55000000000000004">
      <c r="A1655" t="s">
        <v>3826</v>
      </c>
      <c r="B1655" s="2">
        <v>43526</v>
      </c>
      <c r="C1655" t="s">
        <v>3824</v>
      </c>
      <c r="D1655" t="s">
        <v>87</v>
      </c>
      <c r="E1655">
        <v>1</v>
      </c>
      <c r="F1655" t="str">
        <f>_xlfn.XLOOKUP(orders!C1655,customers!A1655:A3775,customers!B1655:B3775,,0)</f>
        <v>Pauline Webber</v>
      </c>
      <c r="G1655" t="str">
        <v>Corporate</v>
      </c>
      <c r="H1655" t="str">
        <v>Los Angeles</v>
      </c>
      <c r="I1655" t="str">
        <v>California</v>
      </c>
      <c r="J1655" t="str">
        <v>West</v>
      </c>
      <c r="K1655" t="str">
        <f>INDEX(products!$A$1:$G$2122,MATCH(orders!$D1655,products!$A$1:$A$2122,0),MATCH(orders!K$1,products!$A$1:$G$1,0))</f>
        <v>Cha</v>
      </c>
      <c r="L1655" s="3">
        <f>INDEX(products!$A$1:$G$2122,MATCH(orders!$D1655,products!$A$1:$A$2122,0),MATCH(orders!L$1,products!$A$1:$G$1,0))</f>
        <v>100.98</v>
      </c>
      <c r="M1655">
        <f>INDEX(products!$A$1:$G$2122,MATCH(orders!$D1655,products!$A$1:$A$2122,0),MATCH(orders!M$1,products!$A$1:$G$1,0))</f>
        <v>0.3</v>
      </c>
      <c r="N1655" s="3">
        <f t="shared" si="50"/>
        <v>70.685999999999993</v>
      </c>
      <c r="O1655" t="str">
        <f t="shared" si="51"/>
        <v>Chairs</v>
      </c>
    </row>
    <row r="1656" spans="1:15" x14ac:dyDescent="0.55000000000000004">
      <c r="A1656" t="s">
        <v>3827</v>
      </c>
      <c r="B1656" s="2">
        <v>44563</v>
      </c>
      <c r="C1656" t="s">
        <v>1933</v>
      </c>
      <c r="D1656" t="s">
        <v>1981</v>
      </c>
      <c r="E1656">
        <v>3</v>
      </c>
      <c r="F1656" t="str">
        <f>_xlfn.XLOOKUP(orders!C1656,customers!A1656:A3776,customers!B1656:B3776,,0)</f>
        <v>Bart Watters</v>
      </c>
      <c r="G1656" t="str">
        <v>Corporate</v>
      </c>
      <c r="H1656" t="str">
        <v>Houston</v>
      </c>
      <c r="I1656" t="str">
        <v>Texas</v>
      </c>
      <c r="J1656" t="str">
        <v>Central</v>
      </c>
      <c r="K1656" t="str">
        <f>INDEX(products!$A$1:$G$2122,MATCH(orders!$D1656,products!$A$1:$A$2122,0),MATCH(orders!K$1,products!$A$1:$G$1,0))</f>
        <v>Cha</v>
      </c>
      <c r="L1656" s="3">
        <f>INDEX(products!$A$1:$G$2122,MATCH(orders!$D1656,products!$A$1:$A$2122,0),MATCH(orders!L$1,products!$A$1:$G$1,0))</f>
        <v>26.64</v>
      </c>
      <c r="M1656">
        <f>INDEX(products!$A$1:$G$2122,MATCH(orders!$D1656,products!$A$1:$A$2122,0),MATCH(orders!M$1,products!$A$1:$G$1,0))</f>
        <v>0.2</v>
      </c>
      <c r="N1656" s="3">
        <f t="shared" si="50"/>
        <v>63.936000000000007</v>
      </c>
      <c r="O1656" t="str">
        <f t="shared" si="51"/>
        <v>Chairs</v>
      </c>
    </row>
    <row r="1657" spans="1:15" x14ac:dyDescent="0.55000000000000004">
      <c r="A1657" t="s">
        <v>3828</v>
      </c>
      <c r="B1657" s="2">
        <v>43676</v>
      </c>
      <c r="C1657" t="s">
        <v>2936</v>
      </c>
      <c r="D1657" t="s">
        <v>1257</v>
      </c>
      <c r="E1657">
        <v>2</v>
      </c>
      <c r="F1657" t="str">
        <f>_xlfn.XLOOKUP(orders!C1657,customers!A1657:A3777,customers!B1657:B3777,,0)</f>
        <v>Eugene Barchas</v>
      </c>
      <c r="G1657" t="str">
        <v>Consumer</v>
      </c>
      <c r="H1657" t="str">
        <v>Philadelphia</v>
      </c>
      <c r="I1657" t="str">
        <v>Pennsylvania</v>
      </c>
      <c r="J1657" t="str">
        <v>East</v>
      </c>
      <c r="K1657" t="str">
        <f>INDEX(products!$A$1:$G$2122,MATCH(orders!$D1657,products!$A$1:$A$2122,0),MATCH(orders!K$1,products!$A$1:$G$1,0))</f>
        <v>Tab</v>
      </c>
      <c r="L1657" s="3">
        <f>INDEX(products!$A$1:$G$2122,MATCH(orders!$D1657,products!$A$1:$A$2122,0),MATCH(orders!L$1,products!$A$1:$G$1,0))</f>
        <v>150.97999999999999</v>
      </c>
      <c r="M1657">
        <f>INDEX(products!$A$1:$G$2122,MATCH(orders!$D1657,products!$A$1:$A$2122,0),MATCH(orders!M$1,products!$A$1:$G$1,0))</f>
        <v>0</v>
      </c>
      <c r="N1657" s="3">
        <f t="shared" si="50"/>
        <v>301.95999999999998</v>
      </c>
      <c r="O1657" t="str">
        <f t="shared" si="51"/>
        <v>Tables</v>
      </c>
    </row>
    <row r="1658" spans="1:15" x14ac:dyDescent="0.55000000000000004">
      <c r="A1658" t="s">
        <v>3829</v>
      </c>
      <c r="B1658" s="2">
        <v>43676</v>
      </c>
      <c r="C1658" t="s">
        <v>1997</v>
      </c>
      <c r="D1658" t="s">
        <v>1252</v>
      </c>
      <c r="E1658">
        <v>4</v>
      </c>
      <c r="F1658" t="str">
        <f>_xlfn.XLOOKUP(orders!C1658,customers!A1658:A3778,customers!B1658:B3778,,0)</f>
        <v>Sally Hughsby</v>
      </c>
      <c r="G1658" t="str">
        <v>Corporate</v>
      </c>
      <c r="H1658" t="str">
        <v>Hesperia</v>
      </c>
      <c r="I1658" t="str">
        <v>California</v>
      </c>
      <c r="J1658" t="str">
        <v>West</v>
      </c>
      <c r="K1658" t="str">
        <f>INDEX(products!$A$1:$G$2122,MATCH(orders!$D1658,products!$A$1:$A$2122,0),MATCH(orders!K$1,products!$A$1:$G$1,0))</f>
        <v>Cha</v>
      </c>
      <c r="L1658" s="3">
        <f>INDEX(products!$A$1:$G$2122,MATCH(orders!$D1658,products!$A$1:$A$2122,0),MATCH(orders!L$1,products!$A$1:$G$1,0))</f>
        <v>95.98</v>
      </c>
      <c r="M1658">
        <f>INDEX(products!$A$1:$G$2122,MATCH(orders!$D1658,products!$A$1:$A$2122,0),MATCH(orders!M$1,products!$A$1:$G$1,0))</f>
        <v>0.3</v>
      </c>
      <c r="N1658" s="3">
        <f t="shared" si="50"/>
        <v>268.74399999999997</v>
      </c>
      <c r="O1658" t="str">
        <f t="shared" si="51"/>
        <v>Chairs</v>
      </c>
    </row>
    <row r="1659" spans="1:15" x14ac:dyDescent="0.55000000000000004">
      <c r="A1659" t="s">
        <v>3830</v>
      </c>
      <c r="B1659" s="2">
        <v>44170</v>
      </c>
      <c r="C1659" t="s">
        <v>3101</v>
      </c>
      <c r="D1659" t="s">
        <v>1644</v>
      </c>
      <c r="E1659">
        <v>4</v>
      </c>
      <c r="F1659" t="str">
        <f>_xlfn.XLOOKUP(orders!C1659,customers!A1659:A3779,customers!B1659:B3779,,0)</f>
        <v>Christina VanderZanden</v>
      </c>
      <c r="G1659" t="str">
        <v>Consumer</v>
      </c>
      <c r="H1659" t="str">
        <v>New York City</v>
      </c>
      <c r="I1659" t="str">
        <v>New York</v>
      </c>
      <c r="J1659" t="str">
        <v>East</v>
      </c>
      <c r="K1659" t="str">
        <f>INDEX(products!$A$1:$G$2122,MATCH(orders!$D1659,products!$A$1:$A$2122,0),MATCH(orders!K$1,products!$A$1:$G$1,0))</f>
        <v>Tab</v>
      </c>
      <c r="L1659" s="3">
        <f>INDEX(products!$A$1:$G$2122,MATCH(orders!$D1659,products!$A$1:$A$2122,0),MATCH(orders!L$1,products!$A$1:$G$1,0))</f>
        <v>296.18</v>
      </c>
      <c r="M1659">
        <f>INDEX(products!$A$1:$G$2122,MATCH(orders!$D1659,products!$A$1:$A$2122,0),MATCH(orders!M$1,products!$A$1:$G$1,0))</f>
        <v>0.2</v>
      </c>
      <c r="N1659" s="3">
        <f t="shared" si="50"/>
        <v>947.77600000000007</v>
      </c>
      <c r="O1659" t="str">
        <f t="shared" si="51"/>
        <v>Tables</v>
      </c>
    </row>
    <row r="1660" spans="1:15" x14ac:dyDescent="0.55000000000000004">
      <c r="A1660" t="s">
        <v>3831</v>
      </c>
      <c r="B1660" s="2">
        <v>44182</v>
      </c>
      <c r="C1660" t="s">
        <v>3832</v>
      </c>
      <c r="D1660" t="s">
        <v>1222</v>
      </c>
      <c r="E1660">
        <v>4</v>
      </c>
      <c r="F1660" t="str">
        <f>_xlfn.XLOOKUP(orders!C1660,customers!A1660:A3780,customers!B1660:B3780,,0)</f>
        <v>Gene McClure</v>
      </c>
      <c r="G1660" t="str">
        <v>Consumer</v>
      </c>
      <c r="H1660" t="str">
        <v>Pharr</v>
      </c>
      <c r="I1660" t="str">
        <v>Texas</v>
      </c>
      <c r="J1660" t="str">
        <v>Central</v>
      </c>
      <c r="K1660" t="str">
        <f>INDEX(products!$A$1:$G$2122,MATCH(orders!$D1660,products!$A$1:$A$2122,0),MATCH(orders!K$1,products!$A$1:$G$1,0))</f>
        <v>Tab</v>
      </c>
      <c r="L1660" s="3">
        <f>INDEX(products!$A$1:$G$2122,MATCH(orders!$D1660,products!$A$1:$A$2122,0),MATCH(orders!L$1,products!$A$1:$G$1,0))</f>
        <v>44.43</v>
      </c>
      <c r="M1660">
        <f>INDEX(products!$A$1:$G$2122,MATCH(orders!$D1660,products!$A$1:$A$2122,0),MATCH(orders!M$1,products!$A$1:$G$1,0))</f>
        <v>0.5</v>
      </c>
      <c r="N1660" s="3">
        <f t="shared" si="50"/>
        <v>88.86</v>
      </c>
      <c r="O1660" t="str">
        <f t="shared" si="51"/>
        <v>Tables</v>
      </c>
    </row>
    <row r="1661" spans="1:15" x14ac:dyDescent="0.55000000000000004">
      <c r="A1661" t="s">
        <v>3834</v>
      </c>
      <c r="B1661" s="2">
        <v>43712</v>
      </c>
      <c r="C1661" t="s">
        <v>3835</v>
      </c>
      <c r="D1661" t="s">
        <v>2768</v>
      </c>
      <c r="E1661">
        <v>2</v>
      </c>
      <c r="F1661" t="str">
        <f>_xlfn.XLOOKUP(orders!C1661,customers!A1661:A3781,customers!B1661:B3781,,0)</f>
        <v>Don Weiss</v>
      </c>
      <c r="G1661" t="str">
        <v>Consumer</v>
      </c>
      <c r="H1661" t="str">
        <v>Houston</v>
      </c>
      <c r="I1661" t="str">
        <v>Texas</v>
      </c>
      <c r="J1661" t="str">
        <v>Central</v>
      </c>
      <c r="K1661" t="str">
        <f>INDEX(products!$A$1:$G$2122,MATCH(orders!$D1661,products!$A$1:$A$2122,0),MATCH(orders!K$1,products!$A$1:$G$1,0))</f>
        <v>Fur</v>
      </c>
      <c r="L1661" s="3">
        <f>INDEX(products!$A$1:$G$2122,MATCH(orders!$D1661,products!$A$1:$A$2122,0),MATCH(orders!L$1,products!$A$1:$G$1,0))</f>
        <v>20.239999999999998</v>
      </c>
      <c r="M1661">
        <f>INDEX(products!$A$1:$G$2122,MATCH(orders!$D1661,products!$A$1:$A$2122,0),MATCH(orders!M$1,products!$A$1:$G$1,0))</f>
        <v>0</v>
      </c>
      <c r="N1661" s="3">
        <f t="shared" si="50"/>
        <v>40.479999999999997</v>
      </c>
      <c r="O1661" t="str">
        <f t="shared" si="51"/>
        <v>Furnishings</v>
      </c>
    </row>
    <row r="1662" spans="1:15" x14ac:dyDescent="0.55000000000000004">
      <c r="A1662" t="s">
        <v>3837</v>
      </c>
      <c r="B1662" s="2">
        <v>43742</v>
      </c>
      <c r="C1662" t="s">
        <v>3838</v>
      </c>
      <c r="D1662" t="s">
        <v>223</v>
      </c>
      <c r="E1662">
        <v>2</v>
      </c>
      <c r="F1662" t="str">
        <f>_xlfn.XLOOKUP(orders!C1662,customers!A1662:A3782,customers!B1662:B3782,,0)</f>
        <v>Toby Gnade</v>
      </c>
      <c r="G1662" t="str">
        <v>Consumer</v>
      </c>
      <c r="H1662" t="str">
        <v>Mesa</v>
      </c>
      <c r="I1662" t="str">
        <v>Arizona</v>
      </c>
      <c r="J1662" t="str">
        <v>West</v>
      </c>
      <c r="K1662" t="str">
        <f>INDEX(products!$A$1:$G$2122,MATCH(orders!$D1662,products!$A$1:$A$2122,0),MATCH(orders!K$1,products!$A$1:$G$1,0))</f>
        <v>Cha</v>
      </c>
      <c r="L1662" s="3">
        <f>INDEX(products!$A$1:$G$2122,MATCH(orders!$D1662,products!$A$1:$A$2122,0),MATCH(orders!L$1,products!$A$1:$G$1,0))</f>
        <v>276.20000000000005</v>
      </c>
      <c r="M1662">
        <f>INDEX(products!$A$1:$G$2122,MATCH(orders!$D1662,products!$A$1:$A$2122,0),MATCH(orders!M$1,products!$A$1:$G$1,0))</f>
        <v>0.3</v>
      </c>
      <c r="N1662" s="3">
        <f t="shared" si="50"/>
        <v>386.68000000000006</v>
      </c>
      <c r="O1662" t="str">
        <f t="shared" si="51"/>
        <v>Chairs</v>
      </c>
    </row>
    <row r="1663" spans="1:15" x14ac:dyDescent="0.55000000000000004">
      <c r="A1663" t="s">
        <v>3837</v>
      </c>
      <c r="B1663" s="2">
        <v>43885</v>
      </c>
      <c r="C1663" t="s">
        <v>3838</v>
      </c>
      <c r="D1663" t="s">
        <v>2452</v>
      </c>
      <c r="E1663">
        <v>6</v>
      </c>
      <c r="F1663" t="str">
        <f>_xlfn.XLOOKUP(orders!C1663,customers!A1663:A3783,customers!B1663:B3783,,0)</f>
        <v>Toby Gnade</v>
      </c>
      <c r="G1663" t="str">
        <v>Consumer</v>
      </c>
      <c r="H1663" t="str">
        <v>Mesa</v>
      </c>
      <c r="I1663" t="str">
        <v>Arizona</v>
      </c>
      <c r="J1663" t="str">
        <v>West</v>
      </c>
      <c r="K1663" t="str">
        <f>INDEX(products!$A$1:$G$2122,MATCH(orders!$D1663,products!$A$1:$A$2122,0),MATCH(orders!K$1,products!$A$1:$G$1,0))</f>
        <v>BkCs</v>
      </c>
      <c r="L1663" s="3">
        <f>INDEX(products!$A$1:$G$2122,MATCH(orders!$D1663,products!$A$1:$A$2122,0),MATCH(orders!L$1,products!$A$1:$G$1,0))</f>
        <v>70.98</v>
      </c>
      <c r="M1663">
        <f>INDEX(products!$A$1:$G$2122,MATCH(orders!$D1663,products!$A$1:$A$2122,0),MATCH(orders!M$1,products!$A$1:$G$1,0))</f>
        <v>0.32</v>
      </c>
      <c r="N1663" s="3">
        <f t="shared" si="50"/>
        <v>289.59839999999997</v>
      </c>
      <c r="O1663" t="str">
        <f t="shared" si="51"/>
        <v>Book Cases</v>
      </c>
    </row>
    <row r="1664" spans="1:15" x14ac:dyDescent="0.55000000000000004">
      <c r="A1664" t="s">
        <v>3840</v>
      </c>
      <c r="B1664" s="2">
        <v>44434</v>
      </c>
      <c r="C1664" t="s">
        <v>2274</v>
      </c>
      <c r="D1664" t="s">
        <v>183</v>
      </c>
      <c r="E1664">
        <v>4</v>
      </c>
      <c r="F1664" t="str">
        <f>_xlfn.XLOOKUP(orders!C1664,customers!A1664:A3784,customers!B1664:B3784,,0)</f>
        <v>Daniel Byrd</v>
      </c>
      <c r="G1664" t="str">
        <v>Home Office</v>
      </c>
      <c r="H1664" t="str">
        <v>Henderson</v>
      </c>
      <c r="I1664" t="str">
        <v>Kentucky</v>
      </c>
      <c r="J1664" t="str">
        <v>South</v>
      </c>
      <c r="K1664" t="str">
        <f>INDEX(products!$A$1:$G$2122,MATCH(orders!$D1664,products!$A$1:$A$2122,0),MATCH(orders!K$1,products!$A$1:$G$1,0))</f>
        <v>Cha</v>
      </c>
      <c r="L1664" s="3">
        <f>INDEX(products!$A$1:$G$2122,MATCH(orders!$D1664,products!$A$1:$A$2122,0),MATCH(orders!L$1,products!$A$1:$G$1,0))</f>
        <v>285.98</v>
      </c>
      <c r="M1664">
        <f>INDEX(products!$A$1:$G$2122,MATCH(orders!$D1664,products!$A$1:$A$2122,0),MATCH(orders!M$1,products!$A$1:$G$1,0))</f>
        <v>0.3</v>
      </c>
      <c r="N1664" s="3">
        <f t="shared" si="50"/>
        <v>800.74400000000003</v>
      </c>
      <c r="O1664" t="str">
        <f t="shared" si="51"/>
        <v>Chairs</v>
      </c>
    </row>
    <row r="1665" spans="1:15" x14ac:dyDescent="0.55000000000000004">
      <c r="A1665" t="s">
        <v>3841</v>
      </c>
      <c r="B1665" s="2">
        <v>44472</v>
      </c>
      <c r="C1665" t="s">
        <v>2086</v>
      </c>
      <c r="D1665" t="s">
        <v>3649</v>
      </c>
      <c r="E1665">
        <v>4</v>
      </c>
      <c r="F1665" t="str">
        <f>_xlfn.XLOOKUP(orders!C1665,customers!A1665:A3785,customers!B1665:B3785,,0)</f>
        <v>Daniel Raglin</v>
      </c>
      <c r="G1665" t="str">
        <v>Home Office</v>
      </c>
      <c r="H1665" t="str">
        <v>Franklin</v>
      </c>
      <c r="I1665" t="str">
        <v>Massachusetts</v>
      </c>
      <c r="J1665" t="str">
        <v>East</v>
      </c>
      <c r="K1665" t="str">
        <f>INDEX(products!$A$1:$G$2122,MATCH(orders!$D1665,products!$A$1:$A$2122,0),MATCH(orders!K$1,products!$A$1:$G$1,0))</f>
        <v>Fur</v>
      </c>
      <c r="L1665" s="3">
        <f>INDEX(products!$A$1:$G$2122,MATCH(orders!$D1665,products!$A$1:$A$2122,0),MATCH(orders!L$1,products!$A$1:$G$1,0))</f>
        <v>151.35999999999999</v>
      </c>
      <c r="M1665">
        <f>INDEX(products!$A$1:$G$2122,MATCH(orders!$D1665,products!$A$1:$A$2122,0),MATCH(orders!M$1,products!$A$1:$G$1,0))</f>
        <v>0</v>
      </c>
      <c r="N1665" s="3">
        <f t="shared" si="50"/>
        <v>605.43999999999994</v>
      </c>
      <c r="O1665" t="str">
        <f t="shared" si="51"/>
        <v>Furnishings</v>
      </c>
    </row>
    <row r="1666" spans="1:15" x14ac:dyDescent="0.55000000000000004">
      <c r="A1666" t="s">
        <v>3842</v>
      </c>
      <c r="B1666" s="2">
        <v>43995</v>
      </c>
      <c r="C1666" t="s">
        <v>3843</v>
      </c>
      <c r="D1666" t="s">
        <v>2792</v>
      </c>
      <c r="E1666">
        <v>2</v>
      </c>
      <c r="F1666" t="str">
        <f>_xlfn.XLOOKUP(orders!C1666,customers!A1666:A3786,customers!B1666:B3786,,0)</f>
        <v>Jim Sink</v>
      </c>
      <c r="G1666" t="str">
        <v>Corporate</v>
      </c>
      <c r="H1666" t="str">
        <v>Philadelphia</v>
      </c>
      <c r="I1666" t="str">
        <v>Pennsylvania</v>
      </c>
      <c r="J1666" t="str">
        <v>East</v>
      </c>
      <c r="K1666" t="str">
        <f>INDEX(products!$A$1:$G$2122,MATCH(orders!$D1666,products!$A$1:$A$2122,0),MATCH(orders!K$1,products!$A$1:$G$1,0))</f>
        <v>Tab</v>
      </c>
      <c r="L1666" s="3">
        <f>INDEX(products!$A$1:$G$2122,MATCH(orders!$D1666,products!$A$1:$A$2122,0),MATCH(orders!L$1,products!$A$1:$G$1,0))</f>
        <v>280.98</v>
      </c>
      <c r="M1666">
        <f>INDEX(products!$A$1:$G$2122,MATCH(orders!$D1666,products!$A$1:$A$2122,0),MATCH(orders!M$1,products!$A$1:$G$1,0))</f>
        <v>0</v>
      </c>
      <c r="N1666" s="3">
        <f t="shared" si="50"/>
        <v>561.96</v>
      </c>
      <c r="O1666" t="str">
        <f t="shared" si="51"/>
        <v>Tables</v>
      </c>
    </row>
    <row r="1667" spans="1:15" x14ac:dyDescent="0.55000000000000004">
      <c r="A1667" t="s">
        <v>3845</v>
      </c>
      <c r="B1667" s="2">
        <v>44256</v>
      </c>
      <c r="C1667" t="s">
        <v>155</v>
      </c>
      <c r="D1667" t="s">
        <v>290</v>
      </c>
      <c r="E1667">
        <v>3</v>
      </c>
      <c r="F1667" t="str">
        <f>_xlfn.XLOOKUP(orders!C1667,customers!A1667:A3787,customers!B1667:B3787,,0)</f>
        <v>Lena Cacioppo</v>
      </c>
      <c r="G1667" t="str">
        <v>Consumer</v>
      </c>
      <c r="H1667" t="str">
        <v>Aurora</v>
      </c>
      <c r="I1667" t="str">
        <v>Colorado</v>
      </c>
      <c r="J1667" t="str">
        <v>West</v>
      </c>
      <c r="K1667" t="str">
        <f>INDEX(products!$A$1:$G$2122,MATCH(orders!$D1667,products!$A$1:$A$2122,0),MATCH(orders!K$1,products!$A$1:$G$1,0))</f>
        <v>Fur</v>
      </c>
      <c r="L1667" s="3">
        <f>INDEX(products!$A$1:$G$2122,MATCH(orders!$D1667,products!$A$1:$A$2122,0),MATCH(orders!L$1,products!$A$1:$G$1,0))</f>
        <v>9.74</v>
      </c>
      <c r="M1667">
        <f>INDEX(products!$A$1:$G$2122,MATCH(orders!$D1667,products!$A$1:$A$2122,0),MATCH(orders!M$1,products!$A$1:$G$1,0))</f>
        <v>0.6</v>
      </c>
      <c r="N1667" s="3">
        <f t="shared" ref="N1667:N1730" si="52">(L1667*E1667)*(1-M1667)</f>
        <v>11.688000000000001</v>
      </c>
      <c r="O1667" t="str">
        <f t="shared" ref="O1667:O1730" si="53">IF(K1667="BkCs","Book Cases",IF(K1667="Cha","Chairs",IF(K1667="Tab","Tables",IF(K1667="Fur","Furnishings"))))</f>
        <v>Furnishings</v>
      </c>
    </row>
    <row r="1668" spans="1:15" x14ac:dyDescent="0.55000000000000004">
      <c r="A1668" t="s">
        <v>3845</v>
      </c>
      <c r="B1668" s="2">
        <v>43528</v>
      </c>
      <c r="C1668" t="s">
        <v>155</v>
      </c>
      <c r="D1668" t="s">
        <v>1284</v>
      </c>
      <c r="E1668">
        <v>5</v>
      </c>
      <c r="F1668" t="str">
        <f>_xlfn.XLOOKUP(orders!C1668,customers!A1668:A3788,customers!B1668:B3788,,0)</f>
        <v>Lena Cacioppo</v>
      </c>
      <c r="G1668" t="str">
        <v>Consumer</v>
      </c>
      <c r="H1668" t="str">
        <v>Aurora</v>
      </c>
      <c r="I1668" t="str">
        <v>Colorado</v>
      </c>
      <c r="J1668" t="str">
        <v>West</v>
      </c>
      <c r="K1668" t="str">
        <f>INDEX(products!$A$1:$G$2122,MATCH(orders!$D1668,products!$A$1:$A$2122,0),MATCH(orders!K$1,products!$A$1:$G$1,0))</f>
        <v>Fur</v>
      </c>
      <c r="L1668" s="3">
        <f>INDEX(products!$A$1:$G$2122,MATCH(orders!$D1668,products!$A$1:$A$2122,0),MATCH(orders!L$1,products!$A$1:$G$1,0))</f>
        <v>4.18</v>
      </c>
      <c r="M1668">
        <f>INDEX(products!$A$1:$G$2122,MATCH(orders!$D1668,products!$A$1:$A$2122,0),MATCH(orders!M$1,products!$A$1:$G$1,0))</f>
        <v>0.6</v>
      </c>
      <c r="N1668" s="3">
        <f t="shared" si="52"/>
        <v>8.36</v>
      </c>
      <c r="O1668" t="str">
        <f t="shared" si="53"/>
        <v>Furnishings</v>
      </c>
    </row>
    <row r="1669" spans="1:15" x14ac:dyDescent="0.55000000000000004">
      <c r="A1669" t="s">
        <v>3845</v>
      </c>
      <c r="B1669" s="2">
        <v>43751</v>
      </c>
      <c r="C1669" t="s">
        <v>155</v>
      </c>
      <c r="D1669" t="s">
        <v>2768</v>
      </c>
      <c r="E1669">
        <v>1</v>
      </c>
      <c r="F1669" t="str">
        <f>_xlfn.XLOOKUP(orders!C1669,customers!A1669:A3789,customers!B1669:B3789,,0)</f>
        <v>Lena Cacioppo</v>
      </c>
      <c r="G1669" t="str">
        <v>Consumer</v>
      </c>
      <c r="H1669" t="str">
        <v>Aurora</v>
      </c>
      <c r="I1669" t="str">
        <v>Colorado</v>
      </c>
      <c r="J1669" t="str">
        <v>West</v>
      </c>
      <c r="K1669" t="str">
        <f>INDEX(products!$A$1:$G$2122,MATCH(orders!$D1669,products!$A$1:$A$2122,0),MATCH(orders!K$1,products!$A$1:$G$1,0))</f>
        <v>Fur</v>
      </c>
      <c r="L1669" s="3">
        <f>INDEX(products!$A$1:$G$2122,MATCH(orders!$D1669,products!$A$1:$A$2122,0),MATCH(orders!L$1,products!$A$1:$G$1,0))</f>
        <v>20.239999999999998</v>
      </c>
      <c r="M1669">
        <f>INDEX(products!$A$1:$G$2122,MATCH(orders!$D1669,products!$A$1:$A$2122,0),MATCH(orders!M$1,products!$A$1:$G$1,0))</f>
        <v>0</v>
      </c>
      <c r="N1669" s="3">
        <f t="shared" si="52"/>
        <v>20.239999999999998</v>
      </c>
      <c r="O1669" t="str">
        <f t="shared" si="53"/>
        <v>Furnishings</v>
      </c>
    </row>
    <row r="1670" spans="1:15" x14ac:dyDescent="0.55000000000000004">
      <c r="A1670" t="s">
        <v>3847</v>
      </c>
      <c r="B1670" s="2">
        <v>43751</v>
      </c>
      <c r="C1670" t="s">
        <v>3848</v>
      </c>
      <c r="D1670" t="s">
        <v>678</v>
      </c>
      <c r="E1670">
        <v>5</v>
      </c>
      <c r="F1670" t="str">
        <f>_xlfn.XLOOKUP(orders!C1670,customers!A1670:A3790,customers!B1670:B3790,,0)</f>
        <v>Trudy Schmidt</v>
      </c>
      <c r="G1670" t="str">
        <v>Consumer</v>
      </c>
      <c r="H1670" t="str">
        <v>Fayetteville</v>
      </c>
      <c r="I1670" t="str">
        <v>Arkansas</v>
      </c>
      <c r="J1670" t="str">
        <v>South</v>
      </c>
      <c r="K1670" t="str">
        <f>INDEX(products!$A$1:$G$2122,MATCH(orders!$D1670,products!$A$1:$A$2122,0),MATCH(orders!K$1,products!$A$1:$G$1,0))</f>
        <v>Fur</v>
      </c>
      <c r="L1670" s="3">
        <f>INDEX(products!$A$1:$G$2122,MATCH(orders!$D1670,products!$A$1:$A$2122,0),MATCH(orders!L$1,products!$A$1:$G$1,0))</f>
        <v>68.77</v>
      </c>
      <c r="M1670">
        <f>INDEX(products!$A$1:$G$2122,MATCH(orders!$D1670,products!$A$1:$A$2122,0),MATCH(orders!M$1,products!$A$1:$G$1,0))</f>
        <v>0.6</v>
      </c>
      <c r="N1670" s="3">
        <f t="shared" si="52"/>
        <v>137.54</v>
      </c>
      <c r="O1670" t="str">
        <f t="shared" si="53"/>
        <v>Furnishings</v>
      </c>
    </row>
    <row r="1671" spans="1:15" x14ac:dyDescent="0.55000000000000004">
      <c r="A1671" t="s">
        <v>3850</v>
      </c>
      <c r="B1671" s="2">
        <v>43692</v>
      </c>
      <c r="C1671" t="s">
        <v>3851</v>
      </c>
      <c r="D1671" t="s">
        <v>1096</v>
      </c>
      <c r="E1671">
        <v>1</v>
      </c>
      <c r="F1671" t="str">
        <f>_xlfn.XLOOKUP(orders!C1671,customers!A1671:A3791,customers!B1671:B3791,,0)</f>
        <v>Dan Campbell</v>
      </c>
      <c r="G1671" t="str">
        <v>Consumer</v>
      </c>
      <c r="H1671" t="str">
        <v>Memphis</v>
      </c>
      <c r="I1671" t="str">
        <v>Tennessee</v>
      </c>
      <c r="J1671" t="str">
        <v>South</v>
      </c>
      <c r="K1671" t="str">
        <f>INDEX(products!$A$1:$G$2122,MATCH(orders!$D1671,products!$A$1:$A$2122,0),MATCH(orders!K$1,products!$A$1:$G$1,0))</f>
        <v>Fur</v>
      </c>
      <c r="L1671" s="3">
        <f>INDEX(products!$A$1:$G$2122,MATCH(orders!$D1671,products!$A$1:$A$2122,0),MATCH(orders!L$1,products!$A$1:$G$1,0))</f>
        <v>39.980000000000004</v>
      </c>
      <c r="M1671">
        <f>INDEX(products!$A$1:$G$2122,MATCH(orders!$D1671,products!$A$1:$A$2122,0),MATCH(orders!M$1,products!$A$1:$G$1,0))</f>
        <v>0.2</v>
      </c>
      <c r="N1671" s="3">
        <f t="shared" si="52"/>
        <v>31.984000000000005</v>
      </c>
      <c r="O1671" t="str">
        <f t="shared" si="53"/>
        <v>Furnishings</v>
      </c>
    </row>
    <row r="1672" spans="1:15" x14ac:dyDescent="0.55000000000000004">
      <c r="A1672" t="s">
        <v>3850</v>
      </c>
      <c r="B1672" s="2">
        <v>44529</v>
      </c>
      <c r="C1672" t="s">
        <v>3851</v>
      </c>
      <c r="D1672" t="s">
        <v>3564</v>
      </c>
      <c r="E1672">
        <v>2</v>
      </c>
      <c r="F1672" t="str">
        <f>_xlfn.XLOOKUP(orders!C1672,customers!A1672:A3792,customers!B1672:B3792,,0)</f>
        <v>Dan Campbell</v>
      </c>
      <c r="G1672" t="str">
        <v>Consumer</v>
      </c>
      <c r="H1672" t="str">
        <v>Memphis</v>
      </c>
      <c r="I1672" t="str">
        <v>Tennessee</v>
      </c>
      <c r="J1672" t="str">
        <v>South</v>
      </c>
      <c r="K1672" t="str">
        <f>INDEX(products!$A$1:$G$2122,MATCH(orders!$D1672,products!$A$1:$A$2122,0),MATCH(orders!K$1,products!$A$1:$G$1,0))</f>
        <v>Cha</v>
      </c>
      <c r="L1672" s="3">
        <f>INDEX(products!$A$1:$G$2122,MATCH(orders!$D1672,products!$A$1:$A$2122,0),MATCH(orders!L$1,products!$A$1:$G$1,0))</f>
        <v>264.77999999999997</v>
      </c>
      <c r="M1672">
        <f>INDEX(products!$A$1:$G$2122,MATCH(orders!$D1672,products!$A$1:$A$2122,0),MATCH(orders!M$1,products!$A$1:$G$1,0))</f>
        <v>0</v>
      </c>
      <c r="N1672" s="3">
        <f t="shared" si="52"/>
        <v>529.55999999999995</v>
      </c>
      <c r="O1672" t="str">
        <f t="shared" si="53"/>
        <v>Chairs</v>
      </c>
    </row>
    <row r="1673" spans="1:15" x14ac:dyDescent="0.55000000000000004">
      <c r="A1673" t="s">
        <v>3853</v>
      </c>
      <c r="B1673" s="2">
        <v>43849</v>
      </c>
      <c r="C1673" t="s">
        <v>2826</v>
      </c>
      <c r="D1673" t="s">
        <v>1013</v>
      </c>
      <c r="E1673">
        <v>3</v>
      </c>
      <c r="F1673" t="str">
        <f>_xlfn.XLOOKUP(orders!C1673,customers!A1673:A3793,customers!B1673:B3793,,0)</f>
        <v>Roger Demir</v>
      </c>
      <c r="G1673" t="str">
        <v>Consumer</v>
      </c>
      <c r="H1673" t="str">
        <v>New York City</v>
      </c>
      <c r="I1673" t="str">
        <v>New York</v>
      </c>
      <c r="J1673" t="str">
        <v>East</v>
      </c>
      <c r="K1673" t="str">
        <f>INDEX(products!$A$1:$G$2122,MATCH(orders!$D1673,products!$A$1:$A$2122,0),MATCH(orders!K$1,products!$A$1:$G$1,0))</f>
        <v>Tab</v>
      </c>
      <c r="L1673" s="3">
        <f>INDEX(products!$A$1:$G$2122,MATCH(orders!$D1673,products!$A$1:$A$2122,0),MATCH(orders!L$1,products!$A$1:$G$1,0))</f>
        <v>111.96</v>
      </c>
      <c r="M1673">
        <f>INDEX(products!$A$1:$G$2122,MATCH(orders!$D1673,products!$A$1:$A$2122,0),MATCH(orders!M$1,products!$A$1:$G$1,0))</f>
        <v>0.2</v>
      </c>
      <c r="N1673" s="3">
        <f t="shared" si="52"/>
        <v>268.70400000000001</v>
      </c>
      <c r="O1673" t="str">
        <f t="shared" si="53"/>
        <v>Tables</v>
      </c>
    </row>
    <row r="1674" spans="1:15" x14ac:dyDescent="0.55000000000000004">
      <c r="A1674" t="s">
        <v>3853</v>
      </c>
      <c r="B1674" s="2">
        <v>44344</v>
      </c>
      <c r="C1674" t="s">
        <v>2826</v>
      </c>
      <c r="D1674" t="s">
        <v>515</v>
      </c>
      <c r="E1674">
        <v>2</v>
      </c>
      <c r="F1674" t="str">
        <f>_xlfn.XLOOKUP(orders!C1674,customers!A1674:A3794,customers!B1674:B3794,,0)</f>
        <v>Roger Demir</v>
      </c>
      <c r="G1674" t="str">
        <v>Consumer</v>
      </c>
      <c r="H1674" t="str">
        <v>New York City</v>
      </c>
      <c r="I1674" t="str">
        <v>New York</v>
      </c>
      <c r="J1674" t="str">
        <v>East</v>
      </c>
      <c r="K1674" t="str">
        <f>INDEX(products!$A$1:$G$2122,MATCH(orders!$D1674,products!$A$1:$A$2122,0),MATCH(orders!K$1,products!$A$1:$G$1,0))</f>
        <v>BkCs</v>
      </c>
      <c r="L1674" s="3">
        <f>INDEX(products!$A$1:$G$2122,MATCH(orders!$D1674,products!$A$1:$A$2122,0),MATCH(orders!L$1,products!$A$1:$G$1,0))</f>
        <v>120.97999999999999</v>
      </c>
      <c r="M1674">
        <f>INDEX(products!$A$1:$G$2122,MATCH(orders!$D1674,products!$A$1:$A$2122,0),MATCH(orders!M$1,products!$A$1:$G$1,0))</f>
        <v>0.15</v>
      </c>
      <c r="N1674" s="3">
        <f t="shared" si="52"/>
        <v>205.66599999999997</v>
      </c>
      <c r="O1674" t="str">
        <f t="shared" si="53"/>
        <v>Book Cases</v>
      </c>
    </row>
    <row r="1675" spans="1:15" x14ac:dyDescent="0.55000000000000004">
      <c r="A1675" t="s">
        <v>3855</v>
      </c>
      <c r="B1675" s="2">
        <v>44576</v>
      </c>
      <c r="C1675" t="s">
        <v>3762</v>
      </c>
      <c r="D1675" t="s">
        <v>940</v>
      </c>
      <c r="E1675">
        <v>2</v>
      </c>
      <c r="F1675" t="str">
        <f>_xlfn.XLOOKUP(orders!C1675,customers!A1675:A3795,customers!B1675:B3795,,0)</f>
        <v>Rob Beeghly</v>
      </c>
      <c r="G1675" t="str">
        <v>Consumer</v>
      </c>
      <c r="H1675" t="str">
        <v>Chicago</v>
      </c>
      <c r="I1675" t="str">
        <v>Illinois</v>
      </c>
      <c r="J1675" t="str">
        <v>Central</v>
      </c>
      <c r="K1675" t="str">
        <f>INDEX(products!$A$1:$G$2122,MATCH(orders!$D1675,products!$A$1:$A$2122,0),MATCH(orders!K$1,products!$A$1:$G$1,0))</f>
        <v>Fur</v>
      </c>
      <c r="L1675" s="3">
        <f>INDEX(products!$A$1:$G$2122,MATCH(orders!$D1675,products!$A$1:$A$2122,0),MATCH(orders!L$1,products!$A$1:$G$1,0))</f>
        <v>37.93</v>
      </c>
      <c r="M1675">
        <f>INDEX(products!$A$1:$G$2122,MATCH(orders!$D1675,products!$A$1:$A$2122,0),MATCH(orders!M$1,products!$A$1:$G$1,0))</f>
        <v>0</v>
      </c>
      <c r="N1675" s="3">
        <f t="shared" si="52"/>
        <v>75.86</v>
      </c>
      <c r="O1675" t="str">
        <f t="shared" si="53"/>
        <v>Furnishings</v>
      </c>
    </row>
    <row r="1676" spans="1:15" x14ac:dyDescent="0.55000000000000004">
      <c r="A1676" t="s">
        <v>3856</v>
      </c>
      <c r="B1676" s="2">
        <v>43803</v>
      </c>
      <c r="C1676" t="s">
        <v>3857</v>
      </c>
      <c r="D1676" t="s">
        <v>1001</v>
      </c>
      <c r="E1676">
        <v>4</v>
      </c>
      <c r="F1676" t="str">
        <f>_xlfn.XLOOKUP(orders!C1676,customers!A1676:A3796,customers!B1676:B3796,,0)</f>
        <v>Phillina Ober</v>
      </c>
      <c r="G1676" t="str">
        <v>Home Office</v>
      </c>
      <c r="H1676" t="str">
        <v>Philadelphia</v>
      </c>
      <c r="I1676" t="str">
        <v>Pennsylvania</v>
      </c>
      <c r="J1676" t="str">
        <v>East</v>
      </c>
      <c r="K1676" t="str">
        <f>INDEX(products!$A$1:$G$2122,MATCH(orders!$D1676,products!$A$1:$A$2122,0),MATCH(orders!K$1,products!$A$1:$G$1,0))</f>
        <v>Cha</v>
      </c>
      <c r="L1676" s="3">
        <f>INDEX(products!$A$1:$G$2122,MATCH(orders!$D1676,products!$A$1:$A$2122,0),MATCH(orders!L$1,products!$A$1:$G$1,0))</f>
        <v>122.99000000000001</v>
      </c>
      <c r="M1676">
        <f>INDEX(products!$A$1:$G$2122,MATCH(orders!$D1676,products!$A$1:$A$2122,0),MATCH(orders!M$1,products!$A$1:$G$1,0))</f>
        <v>0</v>
      </c>
      <c r="N1676" s="3">
        <f t="shared" si="52"/>
        <v>491.96000000000004</v>
      </c>
      <c r="O1676" t="str">
        <f t="shared" si="53"/>
        <v>Chairs</v>
      </c>
    </row>
    <row r="1677" spans="1:15" x14ac:dyDescent="0.55000000000000004">
      <c r="A1677" t="s">
        <v>3859</v>
      </c>
      <c r="B1677" s="2">
        <v>44743</v>
      </c>
      <c r="C1677" t="s">
        <v>1502</v>
      </c>
      <c r="D1677" t="s">
        <v>3518</v>
      </c>
      <c r="E1677">
        <v>3</v>
      </c>
      <c r="F1677" t="str">
        <f>_xlfn.XLOOKUP(orders!C1677,customers!A1677:A3797,customers!B1677:B3797,,0)</f>
        <v>Katharine Harms</v>
      </c>
      <c r="G1677" t="str">
        <v>Corporate</v>
      </c>
      <c r="H1677" t="str">
        <v>Bowling Green</v>
      </c>
      <c r="I1677" t="str">
        <v>Kentucky</v>
      </c>
      <c r="J1677" t="str">
        <v>South</v>
      </c>
      <c r="K1677" t="str">
        <f>INDEX(products!$A$1:$G$2122,MATCH(orders!$D1677,products!$A$1:$A$2122,0),MATCH(orders!K$1,products!$A$1:$G$1,0))</f>
        <v>Fur</v>
      </c>
      <c r="L1677" s="3">
        <f>INDEX(products!$A$1:$G$2122,MATCH(orders!$D1677,products!$A$1:$A$2122,0),MATCH(orders!L$1,products!$A$1:$G$1,0))</f>
        <v>16.989999999999998</v>
      </c>
      <c r="M1677">
        <f>INDEX(products!$A$1:$G$2122,MATCH(orders!$D1677,products!$A$1:$A$2122,0),MATCH(orders!M$1,products!$A$1:$G$1,0))</f>
        <v>0</v>
      </c>
      <c r="N1677" s="3">
        <f t="shared" si="52"/>
        <v>50.97</v>
      </c>
      <c r="O1677" t="str">
        <f t="shared" si="53"/>
        <v>Furnishings</v>
      </c>
    </row>
    <row r="1678" spans="1:15" x14ac:dyDescent="0.55000000000000004">
      <c r="A1678" t="s">
        <v>3860</v>
      </c>
      <c r="B1678" s="2">
        <v>43592</v>
      </c>
      <c r="C1678" t="s">
        <v>3861</v>
      </c>
      <c r="D1678" t="s">
        <v>1540</v>
      </c>
      <c r="E1678">
        <v>6</v>
      </c>
      <c r="F1678" t="str">
        <f>_xlfn.XLOOKUP(orders!C1678,customers!A1678:A3798,customers!B1678:B3798,,0)</f>
        <v>Evan Minnotte</v>
      </c>
      <c r="G1678" t="str">
        <v>Home Office</v>
      </c>
      <c r="H1678" t="str">
        <v>Dallas</v>
      </c>
      <c r="I1678" t="str">
        <v>Texas</v>
      </c>
      <c r="J1678" t="str">
        <v>Central</v>
      </c>
      <c r="K1678" t="str">
        <f>INDEX(products!$A$1:$G$2122,MATCH(orders!$D1678,products!$A$1:$A$2122,0),MATCH(orders!K$1,products!$A$1:$G$1,0))</f>
        <v>Tab</v>
      </c>
      <c r="L1678" s="3">
        <f>INDEX(products!$A$1:$G$2122,MATCH(orders!$D1678,products!$A$1:$A$2122,0),MATCH(orders!L$1,products!$A$1:$G$1,0))</f>
        <v>70.98</v>
      </c>
      <c r="M1678">
        <f>INDEX(products!$A$1:$G$2122,MATCH(orders!$D1678,products!$A$1:$A$2122,0),MATCH(orders!M$1,products!$A$1:$G$1,0))</f>
        <v>0</v>
      </c>
      <c r="N1678" s="3">
        <f t="shared" si="52"/>
        <v>425.88</v>
      </c>
      <c r="O1678" t="str">
        <f t="shared" si="53"/>
        <v>Tables</v>
      </c>
    </row>
    <row r="1679" spans="1:15" x14ac:dyDescent="0.55000000000000004">
      <c r="A1679" t="s">
        <v>3863</v>
      </c>
      <c r="B1679" s="2">
        <v>44066</v>
      </c>
      <c r="C1679" t="s">
        <v>2385</v>
      </c>
      <c r="D1679" t="s">
        <v>439</v>
      </c>
      <c r="E1679">
        <v>3</v>
      </c>
      <c r="F1679" t="str">
        <f>_xlfn.XLOOKUP(orders!C1679,customers!A1679:A3799,customers!B1679:B3799,,0)</f>
        <v>Mark Cousins</v>
      </c>
      <c r="G1679" t="str">
        <v>Corporate</v>
      </c>
      <c r="H1679" t="str">
        <v>Houston</v>
      </c>
      <c r="I1679" t="str">
        <v>Texas</v>
      </c>
      <c r="J1679" t="str">
        <v>Central</v>
      </c>
      <c r="K1679" t="str">
        <f>INDEX(products!$A$1:$G$2122,MATCH(orders!$D1679,products!$A$1:$A$2122,0),MATCH(orders!K$1,products!$A$1:$G$1,0))</f>
        <v>Cha</v>
      </c>
      <c r="L1679" s="3">
        <f>INDEX(products!$A$1:$G$2122,MATCH(orders!$D1679,products!$A$1:$A$2122,0),MATCH(orders!L$1,products!$A$1:$G$1,0))</f>
        <v>95.95</v>
      </c>
      <c r="M1679">
        <f>INDEX(products!$A$1:$G$2122,MATCH(orders!$D1679,products!$A$1:$A$2122,0),MATCH(orders!M$1,products!$A$1:$G$1,0))</f>
        <v>0.2</v>
      </c>
      <c r="N1679" s="3">
        <f t="shared" si="52"/>
        <v>230.28000000000003</v>
      </c>
      <c r="O1679" t="str">
        <f t="shared" si="53"/>
        <v>Chairs</v>
      </c>
    </row>
    <row r="1680" spans="1:15" x14ac:dyDescent="0.55000000000000004">
      <c r="A1680" t="s">
        <v>3864</v>
      </c>
      <c r="B1680" s="2">
        <v>43984</v>
      </c>
      <c r="C1680" t="s">
        <v>262</v>
      </c>
      <c r="D1680" t="s">
        <v>115</v>
      </c>
      <c r="E1680">
        <v>2</v>
      </c>
      <c r="F1680" t="str">
        <f>_xlfn.XLOOKUP(orders!C1680,customers!A1680:A3800,customers!B1680:B3800,,0)</f>
        <v>David Smith</v>
      </c>
      <c r="G1680" t="str">
        <v>Corporate</v>
      </c>
      <c r="H1680" t="str">
        <v>Detroit</v>
      </c>
      <c r="I1680" t="str">
        <v>Michigan</v>
      </c>
      <c r="J1680" t="str">
        <v>Central</v>
      </c>
      <c r="K1680" t="str">
        <f>INDEX(products!$A$1:$G$2122,MATCH(orders!$D1680,products!$A$1:$A$2122,0),MATCH(orders!K$1,products!$A$1:$G$1,0))</f>
        <v>Cha</v>
      </c>
      <c r="L1680" s="3">
        <f>INDEX(products!$A$1:$G$2122,MATCH(orders!$D1680,products!$A$1:$A$2122,0),MATCH(orders!L$1,products!$A$1:$G$1,0))</f>
        <v>60.890000000000008</v>
      </c>
      <c r="M1680">
        <f>INDEX(products!$A$1:$G$2122,MATCH(orders!$D1680,products!$A$1:$A$2122,0),MATCH(orders!M$1,products!$A$1:$G$1,0))</f>
        <v>0.3</v>
      </c>
      <c r="N1680" s="3">
        <f t="shared" si="52"/>
        <v>85.246000000000009</v>
      </c>
      <c r="O1680" t="str">
        <f t="shared" si="53"/>
        <v>Chairs</v>
      </c>
    </row>
    <row r="1681" spans="1:15" x14ac:dyDescent="0.55000000000000004">
      <c r="A1681" t="s">
        <v>3865</v>
      </c>
      <c r="B1681" s="2">
        <v>43860</v>
      </c>
      <c r="C1681" t="s">
        <v>2109</v>
      </c>
      <c r="D1681" t="s">
        <v>1063</v>
      </c>
      <c r="E1681">
        <v>6</v>
      </c>
      <c r="F1681" t="str">
        <f>_xlfn.XLOOKUP(orders!C1681,customers!A1681:A3801,customers!B1681:B3801,,0)</f>
        <v>Shahid Collister</v>
      </c>
      <c r="G1681" t="str">
        <v>Consumer</v>
      </c>
      <c r="H1681" t="str">
        <v>Atlanta</v>
      </c>
      <c r="I1681" t="str">
        <v>Georgia</v>
      </c>
      <c r="J1681" t="str">
        <v>South</v>
      </c>
      <c r="K1681" t="str">
        <f>INDEX(products!$A$1:$G$2122,MATCH(orders!$D1681,products!$A$1:$A$2122,0),MATCH(orders!K$1,products!$A$1:$G$1,0))</f>
        <v>Cha</v>
      </c>
      <c r="L1681" s="3">
        <f>INDEX(products!$A$1:$G$2122,MATCH(orders!$D1681,products!$A$1:$A$2122,0),MATCH(orders!L$1,products!$A$1:$G$1,0))</f>
        <v>86.25</v>
      </c>
      <c r="M1681">
        <f>INDEX(products!$A$1:$G$2122,MATCH(orders!$D1681,products!$A$1:$A$2122,0),MATCH(orders!M$1,products!$A$1:$G$1,0))</f>
        <v>0</v>
      </c>
      <c r="N1681" s="3">
        <f t="shared" si="52"/>
        <v>517.5</v>
      </c>
      <c r="O1681" t="str">
        <f t="shared" si="53"/>
        <v>Chairs</v>
      </c>
    </row>
    <row r="1682" spans="1:15" x14ac:dyDescent="0.55000000000000004">
      <c r="A1682" t="s">
        <v>3865</v>
      </c>
      <c r="B1682" s="2">
        <v>43876</v>
      </c>
      <c r="C1682" t="s">
        <v>2109</v>
      </c>
      <c r="D1682" t="s">
        <v>916</v>
      </c>
      <c r="E1682">
        <v>6</v>
      </c>
      <c r="F1682" t="str">
        <f>_xlfn.XLOOKUP(orders!C1682,customers!A1682:A3802,customers!B1682:B3802,,0)</f>
        <v>Shahid Collister</v>
      </c>
      <c r="G1682" t="str">
        <v>Consumer</v>
      </c>
      <c r="H1682" t="str">
        <v>Atlanta</v>
      </c>
      <c r="I1682" t="str">
        <v>Georgia</v>
      </c>
      <c r="J1682" t="str">
        <v>South</v>
      </c>
      <c r="K1682" t="str">
        <f>INDEX(products!$A$1:$G$2122,MATCH(orders!$D1682,products!$A$1:$A$2122,0),MATCH(orders!K$1,products!$A$1:$G$1,0))</f>
        <v>Fur</v>
      </c>
      <c r="L1682" s="3">
        <f>INDEX(products!$A$1:$G$2122,MATCH(orders!$D1682,products!$A$1:$A$2122,0),MATCH(orders!L$1,products!$A$1:$G$1,0))</f>
        <v>26.48</v>
      </c>
      <c r="M1682">
        <f>INDEX(products!$A$1:$G$2122,MATCH(orders!$D1682,products!$A$1:$A$2122,0),MATCH(orders!M$1,products!$A$1:$G$1,0))</f>
        <v>0.2</v>
      </c>
      <c r="N1682" s="3">
        <f t="shared" si="52"/>
        <v>127.104</v>
      </c>
      <c r="O1682" t="str">
        <f t="shared" si="53"/>
        <v>Furnishings</v>
      </c>
    </row>
    <row r="1683" spans="1:15" x14ac:dyDescent="0.55000000000000004">
      <c r="A1683" t="s">
        <v>3866</v>
      </c>
      <c r="B1683" s="2">
        <v>44358</v>
      </c>
      <c r="C1683" t="s">
        <v>1640</v>
      </c>
      <c r="D1683" t="s">
        <v>1891</v>
      </c>
      <c r="E1683">
        <v>4</v>
      </c>
      <c r="F1683" t="str">
        <f>_xlfn.XLOOKUP(orders!C1683,customers!A1683:A3803,customers!B1683:B3803,,0)</f>
        <v>Greg Guthrie</v>
      </c>
      <c r="G1683" t="str">
        <v>Corporate</v>
      </c>
      <c r="H1683" t="str">
        <v>Los Angeles</v>
      </c>
      <c r="I1683" t="str">
        <v>California</v>
      </c>
      <c r="J1683" t="str">
        <v>West</v>
      </c>
      <c r="K1683" t="str">
        <f>INDEX(products!$A$1:$G$2122,MATCH(orders!$D1683,products!$A$1:$A$2122,0),MATCH(orders!K$1,products!$A$1:$G$1,0))</f>
        <v>Cha</v>
      </c>
      <c r="L1683" s="3">
        <f>INDEX(products!$A$1:$G$2122,MATCH(orders!$D1683,products!$A$1:$A$2122,0),MATCH(orders!L$1,products!$A$1:$G$1,0))</f>
        <v>135.99</v>
      </c>
      <c r="M1683">
        <f>INDEX(products!$A$1:$G$2122,MATCH(orders!$D1683,products!$A$1:$A$2122,0),MATCH(orders!M$1,products!$A$1:$G$1,0))</f>
        <v>0.2</v>
      </c>
      <c r="N1683" s="3">
        <f t="shared" si="52"/>
        <v>435.16800000000006</v>
      </c>
      <c r="O1683" t="str">
        <f t="shared" si="53"/>
        <v>Chairs</v>
      </c>
    </row>
    <row r="1684" spans="1:15" x14ac:dyDescent="0.55000000000000004">
      <c r="A1684" t="s">
        <v>3866</v>
      </c>
      <c r="B1684" s="2">
        <v>44631</v>
      </c>
      <c r="C1684" t="s">
        <v>1640</v>
      </c>
      <c r="D1684" t="s">
        <v>2234</v>
      </c>
      <c r="E1684">
        <v>5</v>
      </c>
      <c r="F1684" t="str">
        <f>_xlfn.XLOOKUP(orders!C1684,customers!A1684:A3804,customers!B1684:B3804,,0)</f>
        <v>Greg Guthrie</v>
      </c>
      <c r="G1684" t="str">
        <v>Corporate</v>
      </c>
      <c r="H1684" t="str">
        <v>Los Angeles</v>
      </c>
      <c r="I1684" t="str">
        <v>California</v>
      </c>
      <c r="J1684" t="str">
        <v>West</v>
      </c>
      <c r="K1684" t="str">
        <f>INDEX(products!$A$1:$G$2122,MATCH(orders!$D1684,products!$A$1:$A$2122,0),MATCH(orders!K$1,products!$A$1:$G$1,0))</f>
        <v>Fur</v>
      </c>
      <c r="L1684" s="3">
        <f>INDEX(products!$A$1:$G$2122,MATCH(orders!$D1684,products!$A$1:$A$2122,0),MATCH(orders!L$1,products!$A$1:$G$1,0))</f>
        <v>14.58</v>
      </c>
      <c r="M1684">
        <f>INDEX(products!$A$1:$G$2122,MATCH(orders!$D1684,products!$A$1:$A$2122,0),MATCH(orders!M$1,products!$A$1:$G$1,0))</f>
        <v>0</v>
      </c>
      <c r="N1684" s="3">
        <f t="shared" si="52"/>
        <v>72.900000000000006</v>
      </c>
      <c r="O1684" t="str">
        <f t="shared" si="53"/>
        <v>Furnishings</v>
      </c>
    </row>
    <row r="1685" spans="1:15" x14ac:dyDescent="0.55000000000000004">
      <c r="A1685" t="s">
        <v>3866</v>
      </c>
      <c r="B1685" s="2">
        <v>44448</v>
      </c>
      <c r="C1685" t="s">
        <v>1640</v>
      </c>
      <c r="D1685" t="s">
        <v>1035</v>
      </c>
      <c r="E1685">
        <v>3</v>
      </c>
      <c r="F1685" t="str">
        <f>_xlfn.XLOOKUP(orders!C1685,customers!A1685:A3805,customers!B1685:B3805,,0)</f>
        <v>Greg Guthrie</v>
      </c>
      <c r="G1685" t="str">
        <v>Corporate</v>
      </c>
      <c r="H1685" t="str">
        <v>Los Angeles</v>
      </c>
      <c r="I1685" t="str">
        <v>California</v>
      </c>
      <c r="J1685" t="str">
        <v>West</v>
      </c>
      <c r="K1685" t="str">
        <f>INDEX(products!$A$1:$G$2122,MATCH(orders!$D1685,products!$A$1:$A$2122,0),MATCH(orders!K$1,products!$A$1:$G$1,0))</f>
        <v>Tab</v>
      </c>
      <c r="L1685" s="3">
        <f>INDEX(products!$A$1:$G$2122,MATCH(orders!$D1685,products!$A$1:$A$2122,0),MATCH(orders!L$1,products!$A$1:$G$1,0))</f>
        <v>85.98</v>
      </c>
      <c r="M1685">
        <f>INDEX(products!$A$1:$G$2122,MATCH(orders!$D1685,products!$A$1:$A$2122,0),MATCH(orders!M$1,products!$A$1:$G$1,0))</f>
        <v>0</v>
      </c>
      <c r="N1685" s="3">
        <f t="shared" si="52"/>
        <v>257.94</v>
      </c>
      <c r="O1685" t="str">
        <f t="shared" si="53"/>
        <v>Tables</v>
      </c>
    </row>
    <row r="1686" spans="1:15" x14ac:dyDescent="0.55000000000000004">
      <c r="A1686" t="s">
        <v>3867</v>
      </c>
      <c r="B1686" s="2">
        <v>43599</v>
      </c>
      <c r="C1686" t="s">
        <v>2437</v>
      </c>
      <c r="D1686" t="s">
        <v>3868</v>
      </c>
      <c r="E1686">
        <v>3</v>
      </c>
      <c r="F1686" t="str">
        <f>_xlfn.XLOOKUP(orders!C1686,customers!A1686:A3806,customers!B1686:B3806,,0)</f>
        <v>Corey Catlett</v>
      </c>
      <c r="G1686" t="str">
        <v>Corporate</v>
      </c>
      <c r="H1686" t="str">
        <v>Springfield</v>
      </c>
      <c r="I1686" t="str">
        <v>Virginia</v>
      </c>
      <c r="J1686" t="str">
        <v>South</v>
      </c>
      <c r="K1686" t="str">
        <f>INDEX(products!$A$1:$G$2122,MATCH(orders!$D1686,products!$A$1:$A$2122,0),MATCH(orders!K$1,products!$A$1:$G$1,0))</f>
        <v>BkCs</v>
      </c>
      <c r="L1686" s="3">
        <f>INDEX(products!$A$1:$G$2122,MATCH(orders!$D1686,products!$A$1:$A$2122,0),MATCH(orders!L$1,products!$A$1:$G$1,0))</f>
        <v>100.98</v>
      </c>
      <c r="M1686">
        <f>INDEX(products!$A$1:$G$2122,MATCH(orders!$D1686,products!$A$1:$A$2122,0),MATCH(orders!M$1,products!$A$1:$G$1,0))</f>
        <v>0.7</v>
      </c>
      <c r="N1686" s="3">
        <f t="shared" si="52"/>
        <v>90.882000000000019</v>
      </c>
      <c r="O1686" t="str">
        <f t="shared" si="53"/>
        <v>Book Cases</v>
      </c>
    </row>
    <row r="1687" spans="1:15" x14ac:dyDescent="0.55000000000000004">
      <c r="A1687" t="s">
        <v>3867</v>
      </c>
      <c r="B1687" s="2">
        <v>43563</v>
      </c>
      <c r="C1687" t="s">
        <v>2437</v>
      </c>
      <c r="D1687" t="s">
        <v>629</v>
      </c>
      <c r="E1687">
        <v>1</v>
      </c>
      <c r="F1687" t="str">
        <f>_xlfn.XLOOKUP(orders!C1687,customers!A1687:A3807,customers!B1687:B3807,,0)</f>
        <v>Corey Catlett</v>
      </c>
      <c r="G1687" t="str">
        <v>Corporate</v>
      </c>
      <c r="H1687" t="str">
        <v>Springfield</v>
      </c>
      <c r="I1687" t="str">
        <v>Virginia</v>
      </c>
      <c r="J1687" t="str">
        <v>South</v>
      </c>
      <c r="K1687" t="str">
        <f>INDEX(products!$A$1:$G$2122,MATCH(orders!$D1687,products!$A$1:$A$2122,0),MATCH(orders!K$1,products!$A$1:$G$1,0))</f>
        <v>Cha</v>
      </c>
      <c r="L1687" s="3">
        <f>INDEX(products!$A$1:$G$2122,MATCH(orders!$D1687,products!$A$1:$A$2122,0),MATCH(orders!L$1,products!$A$1:$G$1,0))</f>
        <v>150.97999999999999</v>
      </c>
      <c r="M1687">
        <f>INDEX(products!$A$1:$G$2122,MATCH(orders!$D1687,products!$A$1:$A$2122,0),MATCH(orders!M$1,products!$A$1:$G$1,0))</f>
        <v>0</v>
      </c>
      <c r="N1687" s="3">
        <f t="shared" si="52"/>
        <v>150.97999999999999</v>
      </c>
      <c r="O1687" t="str">
        <f t="shared" si="53"/>
        <v>Chairs</v>
      </c>
    </row>
    <row r="1688" spans="1:15" x14ac:dyDescent="0.55000000000000004">
      <c r="A1688" t="s">
        <v>3870</v>
      </c>
      <c r="B1688" s="2">
        <v>44058</v>
      </c>
      <c r="C1688" t="s">
        <v>2590</v>
      </c>
      <c r="D1688" t="s">
        <v>1364</v>
      </c>
      <c r="E1688">
        <v>3</v>
      </c>
      <c r="F1688" t="str">
        <f>_xlfn.XLOOKUP(orders!C1688,customers!A1688:A3808,customers!B1688:B3808,,0)</f>
        <v>Sung Pak</v>
      </c>
      <c r="G1688" t="str">
        <v>Corporate</v>
      </c>
      <c r="H1688" t="str">
        <v>Los Angeles</v>
      </c>
      <c r="I1688" t="str">
        <v>California</v>
      </c>
      <c r="J1688" t="str">
        <v>West</v>
      </c>
      <c r="K1688" t="str">
        <f>INDEX(products!$A$1:$G$2122,MATCH(orders!$D1688,products!$A$1:$A$2122,0),MATCH(orders!K$1,products!$A$1:$G$1,0))</f>
        <v>Fur</v>
      </c>
      <c r="L1688" s="3">
        <f>INDEX(products!$A$1:$G$2122,MATCH(orders!$D1688,products!$A$1:$A$2122,0),MATCH(orders!L$1,products!$A$1:$G$1,0))</f>
        <v>105.98</v>
      </c>
      <c r="M1688">
        <f>INDEX(products!$A$1:$G$2122,MATCH(orders!$D1688,products!$A$1:$A$2122,0),MATCH(orders!M$1,products!$A$1:$G$1,0))</f>
        <v>0</v>
      </c>
      <c r="N1688" s="3">
        <f t="shared" si="52"/>
        <v>317.94</v>
      </c>
      <c r="O1688" t="str">
        <f t="shared" si="53"/>
        <v>Furnishings</v>
      </c>
    </row>
    <row r="1689" spans="1:15" x14ac:dyDescent="0.55000000000000004">
      <c r="A1689" t="s">
        <v>3871</v>
      </c>
      <c r="B1689" s="2">
        <v>44058</v>
      </c>
      <c r="C1689" t="s">
        <v>52</v>
      </c>
      <c r="D1689" t="s">
        <v>1510</v>
      </c>
      <c r="E1689">
        <v>5</v>
      </c>
      <c r="F1689" t="str">
        <f>_xlfn.XLOOKUP(orders!C1689,customers!A1689:A3809,customers!B1689:B3809,,0)</f>
        <v>Sandra Flanagan</v>
      </c>
      <c r="G1689" t="str">
        <v>Consumer</v>
      </c>
      <c r="H1689" t="str">
        <v>Philadelphia</v>
      </c>
      <c r="I1689" t="str">
        <v>Pennsylvania</v>
      </c>
      <c r="J1689" t="str">
        <v>East</v>
      </c>
      <c r="K1689" t="str">
        <f>INDEX(products!$A$1:$G$2122,MATCH(orders!$D1689,products!$A$1:$A$2122,0),MATCH(orders!K$1,products!$A$1:$G$1,0))</f>
        <v>Fur</v>
      </c>
      <c r="L1689" s="3">
        <f>INDEX(products!$A$1:$G$2122,MATCH(orders!$D1689,products!$A$1:$A$2122,0),MATCH(orders!L$1,products!$A$1:$G$1,0))</f>
        <v>50.98</v>
      </c>
      <c r="M1689">
        <f>INDEX(products!$A$1:$G$2122,MATCH(orders!$D1689,products!$A$1:$A$2122,0),MATCH(orders!M$1,products!$A$1:$G$1,0))</f>
        <v>0.6</v>
      </c>
      <c r="N1689" s="3">
        <f t="shared" si="52"/>
        <v>101.96</v>
      </c>
      <c r="O1689" t="str">
        <f t="shared" si="53"/>
        <v>Furnishings</v>
      </c>
    </row>
    <row r="1690" spans="1:15" x14ac:dyDescent="0.55000000000000004">
      <c r="A1690" t="s">
        <v>3873</v>
      </c>
      <c r="B1690" s="2">
        <v>44686</v>
      </c>
      <c r="C1690" t="s">
        <v>1414</v>
      </c>
      <c r="D1690" t="s">
        <v>390</v>
      </c>
      <c r="E1690">
        <v>6</v>
      </c>
      <c r="F1690" t="str">
        <f>_xlfn.XLOOKUP(orders!C1690,customers!A1690:A3810,customers!B1690:B3810,,0)</f>
        <v>Michelle Moray</v>
      </c>
      <c r="G1690" t="str">
        <v>Consumer</v>
      </c>
      <c r="H1690" t="str">
        <v>Chicago</v>
      </c>
      <c r="I1690" t="str">
        <v>Illinois</v>
      </c>
      <c r="J1690" t="str">
        <v>Central</v>
      </c>
      <c r="K1690" t="str">
        <f>INDEX(products!$A$1:$G$2122,MATCH(orders!$D1690,products!$A$1:$A$2122,0),MATCH(orders!K$1,products!$A$1:$G$1,0))</f>
        <v>BkCs</v>
      </c>
      <c r="L1690" s="3">
        <f>INDEX(products!$A$1:$G$2122,MATCH(orders!$D1690,products!$A$1:$A$2122,0),MATCH(orders!L$1,products!$A$1:$G$1,0))</f>
        <v>80.98</v>
      </c>
      <c r="M1690">
        <f>INDEX(products!$A$1:$G$2122,MATCH(orders!$D1690,products!$A$1:$A$2122,0),MATCH(orders!M$1,products!$A$1:$G$1,0))</f>
        <v>0.2</v>
      </c>
      <c r="N1690" s="3">
        <f t="shared" si="52"/>
        <v>388.70400000000001</v>
      </c>
      <c r="O1690" t="str">
        <f t="shared" si="53"/>
        <v>Book Cases</v>
      </c>
    </row>
    <row r="1691" spans="1:15" x14ac:dyDescent="0.55000000000000004">
      <c r="A1691" t="s">
        <v>3874</v>
      </c>
      <c r="B1691" s="2">
        <v>44282</v>
      </c>
      <c r="C1691" t="s">
        <v>3875</v>
      </c>
      <c r="D1691" t="s">
        <v>757</v>
      </c>
      <c r="E1691">
        <v>12</v>
      </c>
      <c r="F1691" t="str">
        <f>_xlfn.XLOOKUP(orders!C1691,customers!A1691:A3811,customers!B1691:B3811,,0)</f>
        <v>Clay Rozendal</v>
      </c>
      <c r="G1691" t="str">
        <v>Home Office</v>
      </c>
      <c r="H1691" t="str">
        <v>San Diego</v>
      </c>
      <c r="I1691" t="str">
        <v>California</v>
      </c>
      <c r="J1691" t="str">
        <v>West</v>
      </c>
      <c r="K1691" t="str">
        <f>INDEX(products!$A$1:$G$2122,MATCH(orders!$D1691,products!$A$1:$A$2122,0),MATCH(orders!K$1,products!$A$1:$G$1,0))</f>
        <v>Tab</v>
      </c>
      <c r="L1691" s="3">
        <f>INDEX(products!$A$1:$G$2122,MATCH(orders!$D1691,products!$A$1:$A$2122,0),MATCH(orders!L$1,products!$A$1:$G$1,0))</f>
        <v>174.29</v>
      </c>
      <c r="M1691">
        <f>INDEX(products!$A$1:$G$2122,MATCH(orders!$D1691,products!$A$1:$A$2122,0),MATCH(orders!M$1,products!$A$1:$G$1,0))</f>
        <v>0.45</v>
      </c>
      <c r="N1691" s="3">
        <f t="shared" si="52"/>
        <v>1150.3140000000001</v>
      </c>
      <c r="O1691" t="str">
        <f t="shared" si="53"/>
        <v>Tables</v>
      </c>
    </row>
    <row r="1692" spans="1:15" x14ac:dyDescent="0.55000000000000004">
      <c r="A1692" t="s">
        <v>3877</v>
      </c>
      <c r="B1692" s="2">
        <v>43582</v>
      </c>
      <c r="C1692" t="s">
        <v>2732</v>
      </c>
      <c r="D1692" t="s">
        <v>1044</v>
      </c>
      <c r="E1692">
        <v>7</v>
      </c>
      <c r="F1692" t="str">
        <f>_xlfn.XLOOKUP(orders!C1692,customers!A1692:A3812,customers!B1692:B3812,,0)</f>
        <v>Bill Shonely</v>
      </c>
      <c r="G1692" t="str">
        <v>Corporate</v>
      </c>
      <c r="H1692" t="str">
        <v>New York City</v>
      </c>
      <c r="I1692" t="str">
        <v>New York</v>
      </c>
      <c r="J1692" t="str">
        <v>East</v>
      </c>
      <c r="K1692" t="str">
        <f>INDEX(products!$A$1:$G$2122,MATCH(orders!$D1692,products!$A$1:$A$2122,0),MATCH(orders!K$1,products!$A$1:$G$1,0))</f>
        <v>Fur</v>
      </c>
      <c r="L1692" s="3">
        <f>INDEX(products!$A$1:$G$2122,MATCH(orders!$D1692,products!$A$1:$A$2122,0),MATCH(orders!L$1,products!$A$1:$G$1,0))</f>
        <v>1.7400000000000002</v>
      </c>
      <c r="M1692">
        <f>INDEX(products!$A$1:$G$2122,MATCH(orders!$D1692,products!$A$1:$A$2122,0),MATCH(orders!M$1,products!$A$1:$G$1,0))</f>
        <v>0.2</v>
      </c>
      <c r="N1692" s="3">
        <f t="shared" si="52"/>
        <v>9.7440000000000015</v>
      </c>
      <c r="O1692" t="str">
        <f t="shared" si="53"/>
        <v>Furnishings</v>
      </c>
    </row>
    <row r="1693" spans="1:15" x14ac:dyDescent="0.55000000000000004">
      <c r="A1693" t="s">
        <v>3878</v>
      </c>
      <c r="B1693" s="2">
        <v>44464</v>
      </c>
      <c r="C1693" t="s">
        <v>2666</v>
      </c>
      <c r="D1693" t="s">
        <v>843</v>
      </c>
      <c r="E1693">
        <v>3</v>
      </c>
      <c r="F1693" t="str">
        <f>_xlfn.XLOOKUP(orders!C1693,customers!A1693:A3813,customers!B1693:B3813,,0)</f>
        <v>Anna Andreadi</v>
      </c>
      <c r="G1693" t="str">
        <v>Consumer</v>
      </c>
      <c r="H1693" t="str">
        <v>Chester</v>
      </c>
      <c r="I1693" t="str">
        <v>Pennsylvania</v>
      </c>
      <c r="J1693" t="str">
        <v>East</v>
      </c>
      <c r="K1693" t="str">
        <f>INDEX(products!$A$1:$G$2122,MATCH(orders!$D1693,products!$A$1:$A$2122,0),MATCH(orders!K$1,products!$A$1:$G$1,0))</f>
        <v>Fur</v>
      </c>
      <c r="L1693" s="3">
        <f>INDEX(products!$A$1:$G$2122,MATCH(orders!$D1693,products!$A$1:$A$2122,0),MATCH(orders!L$1,products!$A$1:$G$1,0))</f>
        <v>15.280000000000001</v>
      </c>
      <c r="M1693">
        <f>INDEX(products!$A$1:$G$2122,MATCH(orders!$D1693,products!$A$1:$A$2122,0),MATCH(orders!M$1,products!$A$1:$G$1,0))</f>
        <v>0.2</v>
      </c>
      <c r="N1693" s="3">
        <f t="shared" si="52"/>
        <v>36.672000000000004</v>
      </c>
      <c r="O1693" t="str">
        <f t="shared" si="53"/>
        <v>Furnishings</v>
      </c>
    </row>
    <row r="1694" spans="1:15" x14ac:dyDescent="0.55000000000000004">
      <c r="A1694" t="s">
        <v>3878</v>
      </c>
      <c r="B1694" s="2">
        <v>43874</v>
      </c>
      <c r="C1694" t="s">
        <v>2666</v>
      </c>
      <c r="D1694" t="s">
        <v>1072</v>
      </c>
      <c r="E1694">
        <v>2</v>
      </c>
      <c r="F1694" t="str">
        <f>_xlfn.XLOOKUP(orders!C1694,customers!A1694:A3814,customers!B1694:B3814,,0)</f>
        <v>Anna Andreadi</v>
      </c>
      <c r="G1694" t="str">
        <v>Consumer</v>
      </c>
      <c r="H1694" t="str">
        <v>Chester</v>
      </c>
      <c r="I1694" t="str">
        <v>Pennsylvania</v>
      </c>
      <c r="J1694" t="str">
        <v>East</v>
      </c>
      <c r="K1694" t="str">
        <f>INDEX(products!$A$1:$G$2122,MATCH(orders!$D1694,products!$A$1:$A$2122,0),MATCH(orders!K$1,products!$A$1:$G$1,0))</f>
        <v>Fur</v>
      </c>
      <c r="L1694" s="3">
        <f>INDEX(products!$A$1:$G$2122,MATCH(orders!$D1694,products!$A$1:$A$2122,0),MATCH(orders!L$1,products!$A$1:$G$1,0))</f>
        <v>4.91</v>
      </c>
      <c r="M1694">
        <f>INDEX(products!$A$1:$G$2122,MATCH(orders!$D1694,products!$A$1:$A$2122,0),MATCH(orders!M$1,products!$A$1:$G$1,0))</f>
        <v>0.2</v>
      </c>
      <c r="N1694" s="3">
        <f t="shared" si="52"/>
        <v>7.8560000000000008</v>
      </c>
      <c r="O1694" t="str">
        <f t="shared" si="53"/>
        <v>Furnishings</v>
      </c>
    </row>
    <row r="1695" spans="1:15" x14ac:dyDescent="0.55000000000000004">
      <c r="A1695" t="s">
        <v>3879</v>
      </c>
      <c r="B1695" s="2">
        <v>44393</v>
      </c>
      <c r="C1695" t="s">
        <v>2666</v>
      </c>
      <c r="D1695" t="s">
        <v>3564</v>
      </c>
      <c r="E1695">
        <v>5</v>
      </c>
      <c r="F1695" t="str">
        <f>_xlfn.XLOOKUP(orders!C1695,customers!A1695:A3815,customers!B1695:B3815,,0)</f>
        <v>Anna Andreadi</v>
      </c>
      <c r="G1695" t="str">
        <v>Consumer</v>
      </c>
      <c r="H1695" t="str">
        <v>Chester</v>
      </c>
      <c r="I1695" t="str">
        <v>Pennsylvania</v>
      </c>
      <c r="J1695" t="str">
        <v>East</v>
      </c>
      <c r="K1695" t="str">
        <f>INDEX(products!$A$1:$G$2122,MATCH(orders!$D1695,products!$A$1:$A$2122,0),MATCH(orders!K$1,products!$A$1:$G$1,0))</f>
        <v>Cha</v>
      </c>
      <c r="L1695" s="3">
        <f>INDEX(products!$A$1:$G$2122,MATCH(orders!$D1695,products!$A$1:$A$2122,0),MATCH(orders!L$1,products!$A$1:$G$1,0))</f>
        <v>264.77999999999997</v>
      </c>
      <c r="M1695">
        <f>INDEX(products!$A$1:$G$2122,MATCH(orders!$D1695,products!$A$1:$A$2122,0),MATCH(orders!M$1,products!$A$1:$G$1,0))</f>
        <v>0</v>
      </c>
      <c r="N1695" s="3">
        <f t="shared" si="52"/>
        <v>1323.8999999999999</v>
      </c>
      <c r="O1695" t="str">
        <f t="shared" si="53"/>
        <v>Chairs</v>
      </c>
    </row>
    <row r="1696" spans="1:15" x14ac:dyDescent="0.55000000000000004">
      <c r="A1696" t="s">
        <v>3880</v>
      </c>
      <c r="B1696" s="2">
        <v>44692</v>
      </c>
      <c r="C1696" t="s">
        <v>1688</v>
      </c>
      <c r="D1696" t="s">
        <v>650</v>
      </c>
      <c r="E1696">
        <v>3</v>
      </c>
      <c r="F1696" t="str">
        <f>_xlfn.XLOOKUP(orders!C1696,customers!A1696:A3816,customers!B1696:B3816,,0)</f>
        <v>Trudy Brown</v>
      </c>
      <c r="G1696" t="str">
        <v>Consumer</v>
      </c>
      <c r="H1696" t="str">
        <v>Grand Prairie</v>
      </c>
      <c r="I1696" t="str">
        <v>Texas</v>
      </c>
      <c r="J1696" t="str">
        <v>Central</v>
      </c>
      <c r="K1696" t="str">
        <f>INDEX(products!$A$1:$G$2122,MATCH(orders!$D1696,products!$A$1:$A$2122,0),MATCH(orders!K$1,products!$A$1:$G$1,0))</f>
        <v>Fur</v>
      </c>
      <c r="L1696" s="3">
        <f>INDEX(products!$A$1:$G$2122,MATCH(orders!$D1696,products!$A$1:$A$2122,0),MATCH(orders!L$1,products!$A$1:$G$1,0))</f>
        <v>6.28</v>
      </c>
      <c r="M1696">
        <f>INDEX(products!$A$1:$G$2122,MATCH(orders!$D1696,products!$A$1:$A$2122,0),MATCH(orders!M$1,products!$A$1:$G$1,0))</f>
        <v>0</v>
      </c>
      <c r="N1696" s="3">
        <f t="shared" si="52"/>
        <v>18.84</v>
      </c>
      <c r="O1696" t="str">
        <f t="shared" si="53"/>
        <v>Furnishings</v>
      </c>
    </row>
    <row r="1697" spans="1:15" x14ac:dyDescent="0.55000000000000004">
      <c r="A1697" t="s">
        <v>3881</v>
      </c>
      <c r="B1697" s="2">
        <v>43500</v>
      </c>
      <c r="C1697" t="s">
        <v>988</v>
      </c>
      <c r="D1697" t="s">
        <v>1807</v>
      </c>
      <c r="E1697">
        <v>6</v>
      </c>
      <c r="F1697" t="str">
        <f>_xlfn.XLOOKUP(orders!C1697,customers!A1697:A3817,customers!B1697:B3817,,0)</f>
        <v>Nicole Fjeld</v>
      </c>
      <c r="G1697" t="str">
        <v>Home Office</v>
      </c>
      <c r="H1697" t="str">
        <v>New York City</v>
      </c>
      <c r="I1697" t="str">
        <v>New York</v>
      </c>
      <c r="J1697" t="str">
        <v>East</v>
      </c>
      <c r="K1697" t="str">
        <f>INDEX(products!$A$1:$G$2122,MATCH(orders!$D1697,products!$A$1:$A$2122,0),MATCH(orders!K$1,products!$A$1:$G$1,0))</f>
        <v>Fur</v>
      </c>
      <c r="L1697" s="3">
        <f>INDEX(products!$A$1:$G$2122,MATCH(orders!$D1697,products!$A$1:$A$2122,0),MATCH(orders!L$1,products!$A$1:$G$1,0))</f>
        <v>12.64</v>
      </c>
      <c r="M1697">
        <f>INDEX(products!$A$1:$G$2122,MATCH(orders!$D1697,products!$A$1:$A$2122,0),MATCH(orders!M$1,products!$A$1:$G$1,0))</f>
        <v>0</v>
      </c>
      <c r="N1697" s="3">
        <f t="shared" si="52"/>
        <v>75.84</v>
      </c>
      <c r="O1697" t="str">
        <f t="shared" si="53"/>
        <v>Furnishings</v>
      </c>
    </row>
    <row r="1698" spans="1:15" x14ac:dyDescent="0.55000000000000004">
      <c r="A1698" t="s">
        <v>3882</v>
      </c>
      <c r="B1698" s="2">
        <v>43501</v>
      </c>
      <c r="C1698" t="s">
        <v>1839</v>
      </c>
      <c r="D1698" t="s">
        <v>598</v>
      </c>
      <c r="E1698">
        <v>5</v>
      </c>
      <c r="F1698" t="str">
        <f>_xlfn.XLOOKUP(orders!C1698,customers!A1698:A3818,customers!B1698:B3818,,0)</f>
        <v>Harry Marie</v>
      </c>
      <c r="G1698" t="str">
        <v>Corporate</v>
      </c>
      <c r="H1698" t="str">
        <v>Huntsville</v>
      </c>
      <c r="I1698" t="str">
        <v>Texas</v>
      </c>
      <c r="J1698" t="str">
        <v>Central</v>
      </c>
      <c r="K1698" t="str">
        <f>INDEX(products!$A$1:$G$2122,MATCH(orders!$D1698,products!$A$1:$A$2122,0),MATCH(orders!K$1,products!$A$1:$G$1,0))</f>
        <v>Cha</v>
      </c>
      <c r="L1698" s="3">
        <f>INDEX(products!$A$1:$G$2122,MATCH(orders!$D1698,products!$A$1:$A$2122,0),MATCH(orders!L$1,products!$A$1:$G$1,0))</f>
        <v>187.98</v>
      </c>
      <c r="M1698">
        <f>INDEX(products!$A$1:$G$2122,MATCH(orders!$D1698,products!$A$1:$A$2122,0),MATCH(orders!M$1,products!$A$1:$G$1,0))</f>
        <v>0.2</v>
      </c>
      <c r="N1698" s="3">
        <f t="shared" si="52"/>
        <v>751.92000000000007</v>
      </c>
      <c r="O1698" t="str">
        <f t="shared" si="53"/>
        <v>Chairs</v>
      </c>
    </row>
    <row r="1699" spans="1:15" x14ac:dyDescent="0.55000000000000004">
      <c r="A1699" t="s">
        <v>3883</v>
      </c>
      <c r="B1699" s="2">
        <v>44705</v>
      </c>
      <c r="C1699" t="s">
        <v>3127</v>
      </c>
      <c r="D1699" t="s">
        <v>3590</v>
      </c>
      <c r="E1699">
        <v>2</v>
      </c>
      <c r="F1699" t="str">
        <f>_xlfn.XLOOKUP(orders!C1699,customers!A1699:A3819,customers!B1699:B3819,,0)</f>
        <v>Don Miller</v>
      </c>
      <c r="G1699" t="str">
        <v>Corporate</v>
      </c>
      <c r="H1699" t="str">
        <v>Palm Coast</v>
      </c>
      <c r="I1699" t="str">
        <v>Florida</v>
      </c>
      <c r="J1699" t="str">
        <v>South</v>
      </c>
      <c r="K1699" t="str">
        <f>INDEX(products!$A$1:$G$2122,MATCH(orders!$D1699,products!$A$1:$A$2122,0),MATCH(orders!K$1,products!$A$1:$G$1,0))</f>
        <v>Fur</v>
      </c>
      <c r="L1699" s="3">
        <f>INDEX(products!$A$1:$G$2122,MATCH(orders!$D1699,products!$A$1:$A$2122,0),MATCH(orders!L$1,products!$A$1:$G$1,0))</f>
        <v>105.34</v>
      </c>
      <c r="M1699">
        <f>INDEX(products!$A$1:$G$2122,MATCH(orders!$D1699,products!$A$1:$A$2122,0),MATCH(orders!M$1,products!$A$1:$G$1,0))</f>
        <v>0.6</v>
      </c>
      <c r="N1699" s="3">
        <f t="shared" si="52"/>
        <v>84.272000000000006</v>
      </c>
      <c r="O1699" t="str">
        <f t="shared" si="53"/>
        <v>Furnishings</v>
      </c>
    </row>
    <row r="1700" spans="1:15" x14ac:dyDescent="0.55000000000000004">
      <c r="A1700" t="s">
        <v>3884</v>
      </c>
      <c r="B1700" s="2">
        <v>44108</v>
      </c>
      <c r="C1700" t="s">
        <v>1282</v>
      </c>
      <c r="D1700" t="s">
        <v>1284</v>
      </c>
      <c r="E1700">
        <v>3</v>
      </c>
      <c r="F1700" t="str">
        <f>_xlfn.XLOOKUP(orders!C1700,customers!A1700:A3820,customers!B1700:B3820,,0)</f>
        <v>Neoma Murray</v>
      </c>
      <c r="G1700" t="str">
        <v>Consumer</v>
      </c>
      <c r="H1700" t="str">
        <v>Houston</v>
      </c>
      <c r="I1700" t="str">
        <v>Texas</v>
      </c>
      <c r="J1700" t="str">
        <v>Central</v>
      </c>
      <c r="K1700" t="str">
        <f>INDEX(products!$A$1:$G$2122,MATCH(orders!$D1700,products!$A$1:$A$2122,0),MATCH(orders!K$1,products!$A$1:$G$1,0))</f>
        <v>Fur</v>
      </c>
      <c r="L1700" s="3">
        <f>INDEX(products!$A$1:$G$2122,MATCH(orders!$D1700,products!$A$1:$A$2122,0),MATCH(orders!L$1,products!$A$1:$G$1,0))</f>
        <v>4.18</v>
      </c>
      <c r="M1700">
        <f>INDEX(products!$A$1:$G$2122,MATCH(orders!$D1700,products!$A$1:$A$2122,0),MATCH(orders!M$1,products!$A$1:$G$1,0))</f>
        <v>0.6</v>
      </c>
      <c r="N1700" s="3">
        <f t="shared" si="52"/>
        <v>5.016</v>
      </c>
      <c r="O1700" t="str">
        <f t="shared" si="53"/>
        <v>Furnishings</v>
      </c>
    </row>
    <row r="1701" spans="1:15" x14ac:dyDescent="0.55000000000000004">
      <c r="A1701" t="s">
        <v>3885</v>
      </c>
      <c r="B1701" s="2">
        <v>44742</v>
      </c>
      <c r="C1701" t="s">
        <v>1764</v>
      </c>
      <c r="D1701" t="s">
        <v>1951</v>
      </c>
      <c r="E1701">
        <v>9</v>
      </c>
      <c r="F1701" t="str">
        <f>_xlfn.XLOOKUP(orders!C1701,customers!A1701:A3821,customers!B1701:B3821,,0)</f>
        <v>Mark Van Huff</v>
      </c>
      <c r="G1701" t="str">
        <v>Consumer</v>
      </c>
      <c r="H1701" t="str">
        <v>Arlington</v>
      </c>
      <c r="I1701" t="str">
        <v>Virginia</v>
      </c>
      <c r="J1701" t="str">
        <v>South</v>
      </c>
      <c r="K1701" t="str">
        <f>INDEX(products!$A$1:$G$2122,MATCH(orders!$D1701,products!$A$1:$A$2122,0),MATCH(orders!K$1,products!$A$1:$G$1,0))</f>
        <v>Fur</v>
      </c>
      <c r="L1701" s="3">
        <f>INDEX(products!$A$1:$G$2122,MATCH(orders!$D1701,products!$A$1:$A$2122,0),MATCH(orders!L$1,products!$A$1:$G$1,0))</f>
        <v>20.94</v>
      </c>
      <c r="M1701">
        <f>INDEX(products!$A$1:$G$2122,MATCH(orders!$D1701,products!$A$1:$A$2122,0),MATCH(orders!M$1,products!$A$1:$G$1,0))</f>
        <v>0</v>
      </c>
      <c r="N1701" s="3">
        <f t="shared" si="52"/>
        <v>188.46</v>
      </c>
      <c r="O1701" t="str">
        <f t="shared" si="53"/>
        <v>Furnishings</v>
      </c>
    </row>
    <row r="1702" spans="1:15" x14ac:dyDescent="0.55000000000000004">
      <c r="A1702" t="s">
        <v>3886</v>
      </c>
      <c r="B1702" s="2">
        <v>44125</v>
      </c>
      <c r="C1702" t="s">
        <v>2479</v>
      </c>
      <c r="D1702" t="s">
        <v>1429</v>
      </c>
      <c r="E1702">
        <v>3</v>
      </c>
      <c r="F1702" t="str">
        <f>_xlfn.XLOOKUP(orders!C1702,customers!A1702:A3822,customers!B1702:B3822,,0)</f>
        <v>John Castell</v>
      </c>
      <c r="G1702" t="str">
        <v>Consumer</v>
      </c>
      <c r="H1702" t="str">
        <v>Macon</v>
      </c>
      <c r="I1702" t="str">
        <v>Georgia</v>
      </c>
      <c r="J1702" t="str">
        <v>South</v>
      </c>
      <c r="K1702" t="str">
        <f>INDEX(products!$A$1:$G$2122,MATCH(orders!$D1702,products!$A$1:$A$2122,0),MATCH(orders!K$1,products!$A$1:$G$1,0))</f>
        <v>BkCs</v>
      </c>
      <c r="L1702" s="3">
        <f>INDEX(products!$A$1:$G$2122,MATCH(orders!$D1702,products!$A$1:$A$2122,0),MATCH(orders!L$1,products!$A$1:$G$1,0))</f>
        <v>170.98000000000002</v>
      </c>
      <c r="M1702">
        <f>INDEX(products!$A$1:$G$2122,MATCH(orders!$D1702,products!$A$1:$A$2122,0),MATCH(orders!M$1,products!$A$1:$G$1,0))</f>
        <v>0.3</v>
      </c>
      <c r="N1702" s="3">
        <f t="shared" si="52"/>
        <v>359.05799999999999</v>
      </c>
      <c r="O1702" t="str">
        <f t="shared" si="53"/>
        <v>Book Cases</v>
      </c>
    </row>
    <row r="1703" spans="1:15" x14ac:dyDescent="0.55000000000000004">
      <c r="A1703" t="s">
        <v>3887</v>
      </c>
      <c r="B1703" s="2">
        <v>44120</v>
      </c>
      <c r="C1703" t="s">
        <v>3888</v>
      </c>
      <c r="D1703" t="s">
        <v>231</v>
      </c>
      <c r="E1703">
        <v>6</v>
      </c>
      <c r="F1703" t="str">
        <f>_xlfn.XLOOKUP(orders!C1703,customers!A1703:A3823,customers!B1703:B3823,,0)</f>
        <v>Candace McMahon</v>
      </c>
      <c r="G1703" t="str">
        <v>Corporate</v>
      </c>
      <c r="H1703" t="str">
        <v>Seattle</v>
      </c>
      <c r="I1703" t="str">
        <v>Washington</v>
      </c>
      <c r="J1703" t="str">
        <v>West</v>
      </c>
      <c r="K1703" t="str">
        <f>INDEX(products!$A$1:$G$2122,MATCH(orders!$D1703,products!$A$1:$A$2122,0),MATCH(orders!K$1,products!$A$1:$G$1,0))</f>
        <v>Cha</v>
      </c>
      <c r="L1703" s="3">
        <f>INDEX(products!$A$1:$G$2122,MATCH(orders!$D1703,products!$A$1:$A$2122,0),MATCH(orders!L$1,products!$A$1:$G$1,0))</f>
        <v>80.98</v>
      </c>
      <c r="M1703">
        <f>INDEX(products!$A$1:$G$2122,MATCH(orders!$D1703,products!$A$1:$A$2122,0),MATCH(orders!M$1,products!$A$1:$G$1,0))</f>
        <v>0.3</v>
      </c>
      <c r="N1703" s="3">
        <f t="shared" si="52"/>
        <v>340.11599999999999</v>
      </c>
      <c r="O1703" t="str">
        <f t="shared" si="53"/>
        <v>Chairs</v>
      </c>
    </row>
    <row r="1704" spans="1:15" x14ac:dyDescent="0.55000000000000004">
      <c r="A1704" t="s">
        <v>3890</v>
      </c>
      <c r="B1704" s="2">
        <v>44097</v>
      </c>
      <c r="C1704" t="s">
        <v>1016</v>
      </c>
      <c r="D1704" t="s">
        <v>3892</v>
      </c>
      <c r="E1704">
        <v>1</v>
      </c>
      <c r="F1704" t="str">
        <f>_xlfn.XLOOKUP(orders!C1704,customers!A1704:A3824,customers!B1704:B3824,,0)</f>
        <v>Paul Van Hugh</v>
      </c>
      <c r="G1704" t="str">
        <v>Home Office</v>
      </c>
      <c r="H1704" t="str">
        <v>San Francisco</v>
      </c>
      <c r="I1704" t="str">
        <v>California</v>
      </c>
      <c r="J1704" t="str">
        <v>West</v>
      </c>
      <c r="K1704" t="str">
        <f>INDEX(products!$A$1:$G$2122,MATCH(orders!$D1704,products!$A$1:$A$2122,0),MATCH(orders!K$1,products!$A$1:$G$1,0))</f>
        <v>Fur</v>
      </c>
      <c r="L1704" s="3">
        <f>INDEX(products!$A$1:$G$2122,MATCH(orders!$D1704,products!$A$1:$A$2122,0),MATCH(orders!L$1,products!$A$1:$G$1,0))</f>
        <v>26.72</v>
      </c>
      <c r="M1704">
        <f>INDEX(products!$A$1:$G$2122,MATCH(orders!$D1704,products!$A$1:$A$2122,0),MATCH(orders!M$1,products!$A$1:$G$1,0))</f>
        <v>0</v>
      </c>
      <c r="N1704" s="3">
        <f t="shared" si="52"/>
        <v>26.72</v>
      </c>
      <c r="O1704" t="str">
        <f t="shared" si="53"/>
        <v>Furnishings</v>
      </c>
    </row>
    <row r="1705" spans="1:15" x14ac:dyDescent="0.55000000000000004">
      <c r="A1705" t="s">
        <v>3894</v>
      </c>
      <c r="B1705" s="2">
        <v>43532</v>
      </c>
      <c r="C1705" t="s">
        <v>3895</v>
      </c>
      <c r="D1705" t="s">
        <v>916</v>
      </c>
      <c r="E1705">
        <v>1</v>
      </c>
      <c r="F1705" t="str">
        <f>_xlfn.XLOOKUP(orders!C1705,customers!A1705:A3825,customers!B1705:B3825,,0)</f>
        <v>Craig Molinari</v>
      </c>
      <c r="G1705" t="str">
        <v>Corporate</v>
      </c>
      <c r="H1705" t="str">
        <v>Philadelphia</v>
      </c>
      <c r="I1705" t="str">
        <v>Pennsylvania</v>
      </c>
      <c r="J1705" t="str">
        <v>East</v>
      </c>
      <c r="K1705" t="str">
        <f>INDEX(products!$A$1:$G$2122,MATCH(orders!$D1705,products!$A$1:$A$2122,0),MATCH(orders!K$1,products!$A$1:$G$1,0))</f>
        <v>Fur</v>
      </c>
      <c r="L1705" s="3">
        <f>INDEX(products!$A$1:$G$2122,MATCH(orders!$D1705,products!$A$1:$A$2122,0),MATCH(orders!L$1,products!$A$1:$G$1,0))</f>
        <v>26.48</v>
      </c>
      <c r="M1705">
        <f>INDEX(products!$A$1:$G$2122,MATCH(orders!$D1705,products!$A$1:$A$2122,0),MATCH(orders!M$1,products!$A$1:$G$1,0))</f>
        <v>0.2</v>
      </c>
      <c r="N1705" s="3">
        <f t="shared" si="52"/>
        <v>21.184000000000001</v>
      </c>
      <c r="O1705" t="str">
        <f t="shared" si="53"/>
        <v>Furnishings</v>
      </c>
    </row>
    <row r="1706" spans="1:15" x14ac:dyDescent="0.55000000000000004">
      <c r="A1706" t="s">
        <v>3897</v>
      </c>
      <c r="B1706" s="2">
        <v>44377</v>
      </c>
      <c r="C1706" t="s">
        <v>660</v>
      </c>
      <c r="D1706" t="s">
        <v>253</v>
      </c>
      <c r="E1706">
        <v>2</v>
      </c>
      <c r="F1706" t="str">
        <f>_xlfn.XLOOKUP(orders!C1706,customers!A1706:A3826,customers!B1706:B3826,,0)</f>
        <v>Cassandra Brandow</v>
      </c>
      <c r="G1706" t="str">
        <v>Consumer</v>
      </c>
      <c r="H1706" t="str">
        <v>Arlington</v>
      </c>
      <c r="I1706" t="str">
        <v>Texas</v>
      </c>
      <c r="J1706" t="str">
        <v>Central</v>
      </c>
      <c r="K1706" t="str">
        <f>INDEX(products!$A$1:$G$2122,MATCH(orders!$D1706,products!$A$1:$A$2122,0),MATCH(orders!K$1,products!$A$1:$G$1,0))</f>
        <v>BkCs</v>
      </c>
      <c r="L1706" s="3">
        <f>INDEX(products!$A$1:$G$2122,MATCH(orders!$D1706,products!$A$1:$A$2122,0),MATCH(orders!L$1,products!$A$1:$G$1,0))</f>
        <v>180.98</v>
      </c>
      <c r="M1706">
        <f>INDEX(products!$A$1:$G$2122,MATCH(orders!$D1706,products!$A$1:$A$2122,0),MATCH(orders!M$1,products!$A$1:$G$1,0))</f>
        <v>0.5</v>
      </c>
      <c r="N1706" s="3">
        <f t="shared" si="52"/>
        <v>180.98</v>
      </c>
      <c r="O1706" t="str">
        <f t="shared" si="53"/>
        <v>Book Cases</v>
      </c>
    </row>
    <row r="1707" spans="1:15" x14ac:dyDescent="0.55000000000000004">
      <c r="A1707" t="s">
        <v>3897</v>
      </c>
      <c r="B1707" s="2">
        <v>43690</v>
      </c>
      <c r="C1707" t="s">
        <v>660</v>
      </c>
      <c r="D1707" t="s">
        <v>1334</v>
      </c>
      <c r="E1707">
        <v>2</v>
      </c>
      <c r="F1707" t="str">
        <f>_xlfn.XLOOKUP(orders!C1707,customers!A1707:A3827,customers!B1707:B3827,,0)</f>
        <v>Cassandra Brandow</v>
      </c>
      <c r="G1707" t="str">
        <v>Consumer</v>
      </c>
      <c r="H1707" t="str">
        <v>Arlington</v>
      </c>
      <c r="I1707" t="str">
        <v>Texas</v>
      </c>
      <c r="J1707" t="str">
        <v>Central</v>
      </c>
      <c r="K1707" t="str">
        <f>INDEX(products!$A$1:$G$2122,MATCH(orders!$D1707,products!$A$1:$A$2122,0),MATCH(orders!K$1,products!$A$1:$G$1,0))</f>
        <v>Fur</v>
      </c>
      <c r="L1707" s="3">
        <f>INDEX(products!$A$1:$G$2122,MATCH(orders!$D1707,products!$A$1:$A$2122,0),MATCH(orders!L$1,products!$A$1:$G$1,0))</f>
        <v>2.08</v>
      </c>
      <c r="M1707">
        <f>INDEX(products!$A$1:$G$2122,MATCH(orders!$D1707,products!$A$1:$A$2122,0),MATCH(orders!M$1,products!$A$1:$G$1,0))</f>
        <v>0.2</v>
      </c>
      <c r="N1707" s="3">
        <f t="shared" si="52"/>
        <v>3.3280000000000003</v>
      </c>
      <c r="O1707" t="str">
        <f t="shared" si="53"/>
        <v>Furnishings</v>
      </c>
    </row>
    <row r="1708" spans="1:15" x14ac:dyDescent="0.55000000000000004">
      <c r="A1708" t="s">
        <v>3898</v>
      </c>
      <c r="B1708" s="2">
        <v>44249</v>
      </c>
      <c r="C1708" t="s">
        <v>1011</v>
      </c>
      <c r="D1708" t="s">
        <v>2486</v>
      </c>
      <c r="E1708">
        <v>6</v>
      </c>
      <c r="F1708" t="str">
        <f>_xlfn.XLOOKUP(orders!C1708,customers!A1708:A3828,customers!B1708:B3828,,0)</f>
        <v>Noel Staavos</v>
      </c>
      <c r="G1708" t="str">
        <v>Corporate</v>
      </c>
      <c r="H1708" t="str">
        <v>Los Angeles</v>
      </c>
      <c r="I1708" t="str">
        <v>California</v>
      </c>
      <c r="J1708" t="str">
        <v>West</v>
      </c>
      <c r="K1708" t="str">
        <f>INDEX(products!$A$1:$G$2122,MATCH(orders!$D1708,products!$A$1:$A$2122,0),MATCH(orders!K$1,products!$A$1:$G$1,0))</f>
        <v>Fur</v>
      </c>
      <c r="L1708" s="3">
        <f>INDEX(products!$A$1:$G$2122,MATCH(orders!$D1708,products!$A$1:$A$2122,0),MATCH(orders!L$1,products!$A$1:$G$1,0))</f>
        <v>2.67</v>
      </c>
      <c r="M1708">
        <f>INDEX(products!$A$1:$G$2122,MATCH(orders!$D1708,products!$A$1:$A$2122,0),MATCH(orders!M$1,products!$A$1:$G$1,0))</f>
        <v>0.2</v>
      </c>
      <c r="N1708" s="3">
        <f t="shared" si="52"/>
        <v>12.816000000000001</v>
      </c>
      <c r="O1708" t="str">
        <f t="shared" si="53"/>
        <v>Furnishings</v>
      </c>
    </row>
    <row r="1709" spans="1:15" x14ac:dyDescent="0.55000000000000004">
      <c r="A1709" t="s">
        <v>3899</v>
      </c>
      <c r="B1709" s="2">
        <v>44646</v>
      </c>
      <c r="C1709" t="s">
        <v>2627</v>
      </c>
      <c r="D1709" t="s">
        <v>2142</v>
      </c>
      <c r="E1709">
        <v>5</v>
      </c>
      <c r="F1709" t="str">
        <f>_xlfn.XLOOKUP(orders!C1709,customers!A1709:A3829,customers!B1709:B3829,,0)</f>
        <v>Janet Martin</v>
      </c>
      <c r="G1709" t="str">
        <v>Consumer</v>
      </c>
      <c r="H1709" t="str">
        <v>New York City</v>
      </c>
      <c r="I1709" t="str">
        <v>New York</v>
      </c>
      <c r="J1709" t="str">
        <v>East</v>
      </c>
      <c r="K1709" t="str">
        <f>INDEX(products!$A$1:$G$2122,MATCH(orders!$D1709,products!$A$1:$A$2122,0),MATCH(orders!K$1,products!$A$1:$G$1,0))</f>
        <v>Fur</v>
      </c>
      <c r="L1709" s="3">
        <f>INDEX(products!$A$1:$G$2122,MATCH(orders!$D1709,products!$A$1:$A$2122,0),MATCH(orders!L$1,products!$A$1:$G$1,0))</f>
        <v>70.709999999999994</v>
      </c>
      <c r="M1709">
        <f>INDEX(products!$A$1:$G$2122,MATCH(orders!$D1709,products!$A$1:$A$2122,0),MATCH(orders!M$1,products!$A$1:$G$1,0))</f>
        <v>0</v>
      </c>
      <c r="N1709" s="3">
        <f t="shared" si="52"/>
        <v>353.54999999999995</v>
      </c>
      <c r="O1709" t="str">
        <f t="shared" si="53"/>
        <v>Furnishings</v>
      </c>
    </row>
    <row r="1710" spans="1:15" x14ac:dyDescent="0.55000000000000004">
      <c r="A1710" t="s">
        <v>3899</v>
      </c>
      <c r="B1710" s="2">
        <v>43840</v>
      </c>
      <c r="C1710" t="s">
        <v>2627</v>
      </c>
      <c r="D1710" t="s">
        <v>794</v>
      </c>
      <c r="E1710">
        <v>4</v>
      </c>
      <c r="F1710" t="str">
        <f>_xlfn.XLOOKUP(orders!C1710,customers!A1710:A3830,customers!B1710:B3830,,0)</f>
        <v>Janet Martin</v>
      </c>
      <c r="G1710" t="str">
        <v>Consumer</v>
      </c>
      <c r="H1710" t="str">
        <v>New York City</v>
      </c>
      <c r="I1710" t="str">
        <v>New York</v>
      </c>
      <c r="J1710" t="str">
        <v>East</v>
      </c>
      <c r="K1710" t="str">
        <f>INDEX(products!$A$1:$G$2122,MATCH(orders!$D1710,products!$A$1:$A$2122,0),MATCH(orders!K$1,products!$A$1:$G$1,0))</f>
        <v>Cha</v>
      </c>
      <c r="L1710" s="3">
        <f>INDEX(products!$A$1:$G$2122,MATCH(orders!$D1710,products!$A$1:$A$2122,0),MATCH(orders!L$1,products!$A$1:$G$1,0))</f>
        <v>110.98</v>
      </c>
      <c r="M1710">
        <f>INDEX(products!$A$1:$G$2122,MATCH(orders!$D1710,products!$A$1:$A$2122,0),MATCH(orders!M$1,products!$A$1:$G$1,0))</f>
        <v>0</v>
      </c>
      <c r="N1710" s="3">
        <f t="shared" si="52"/>
        <v>443.92</v>
      </c>
      <c r="O1710" t="str">
        <f t="shared" si="53"/>
        <v>Chairs</v>
      </c>
    </row>
    <row r="1711" spans="1:15" x14ac:dyDescent="0.55000000000000004">
      <c r="A1711" t="s">
        <v>3900</v>
      </c>
      <c r="B1711" s="2">
        <v>43586</v>
      </c>
      <c r="C1711" t="s">
        <v>1685</v>
      </c>
      <c r="D1711" t="s">
        <v>808</v>
      </c>
      <c r="E1711">
        <v>3</v>
      </c>
      <c r="F1711" t="str">
        <f>_xlfn.XLOOKUP(orders!C1711,customers!A1711:A3831,customers!B1711:B3831,,0)</f>
        <v>Randy Ferguson</v>
      </c>
      <c r="G1711" t="str">
        <v>Corporate</v>
      </c>
      <c r="H1711" t="str">
        <v>Dover</v>
      </c>
      <c r="I1711" t="str">
        <v>New Hampshire</v>
      </c>
      <c r="J1711" t="str">
        <v>East</v>
      </c>
      <c r="K1711" t="str">
        <f>INDEX(products!$A$1:$G$2122,MATCH(orders!$D1711,products!$A$1:$A$2122,0),MATCH(orders!K$1,products!$A$1:$G$1,0))</f>
        <v>Fur</v>
      </c>
      <c r="L1711" s="3">
        <f>INDEX(products!$A$1:$G$2122,MATCH(orders!$D1711,products!$A$1:$A$2122,0),MATCH(orders!L$1,products!$A$1:$G$1,0))</f>
        <v>9.14</v>
      </c>
      <c r="M1711">
        <f>INDEX(products!$A$1:$G$2122,MATCH(orders!$D1711,products!$A$1:$A$2122,0),MATCH(orders!M$1,products!$A$1:$G$1,0))</f>
        <v>0</v>
      </c>
      <c r="N1711" s="3">
        <f t="shared" si="52"/>
        <v>27.42</v>
      </c>
      <c r="O1711" t="str">
        <f t="shared" si="53"/>
        <v>Furnishings</v>
      </c>
    </row>
    <row r="1712" spans="1:15" x14ac:dyDescent="0.55000000000000004">
      <c r="A1712" t="s">
        <v>3902</v>
      </c>
      <c r="B1712" s="2">
        <v>43870</v>
      </c>
      <c r="C1712" t="s">
        <v>3903</v>
      </c>
      <c r="D1712" t="s">
        <v>466</v>
      </c>
      <c r="E1712">
        <v>5</v>
      </c>
      <c r="F1712" t="str">
        <f>_xlfn.XLOOKUP(orders!C1712,customers!A1712:A3832,customers!B1712:B3832,,0)</f>
        <v>Lindsay Castell</v>
      </c>
      <c r="G1712" t="str">
        <v>Home Office</v>
      </c>
      <c r="H1712" t="str">
        <v>Arlington</v>
      </c>
      <c r="I1712" t="str">
        <v>Virginia</v>
      </c>
      <c r="J1712" t="str">
        <v>South</v>
      </c>
      <c r="K1712" t="str">
        <f>INDEX(products!$A$1:$G$2122,MATCH(orders!$D1712,products!$A$1:$A$2122,0),MATCH(orders!K$1,products!$A$1:$G$1,0))</f>
        <v>Fur</v>
      </c>
      <c r="L1712" s="3">
        <f>INDEX(products!$A$1:$G$2122,MATCH(orders!$D1712,products!$A$1:$A$2122,0),MATCH(orders!L$1,products!$A$1:$G$1,0))</f>
        <v>12.22</v>
      </c>
      <c r="M1712">
        <f>INDEX(products!$A$1:$G$2122,MATCH(orders!$D1712,products!$A$1:$A$2122,0),MATCH(orders!M$1,products!$A$1:$G$1,0))</f>
        <v>0</v>
      </c>
      <c r="N1712" s="3">
        <f t="shared" si="52"/>
        <v>61.1</v>
      </c>
      <c r="O1712" t="str">
        <f t="shared" si="53"/>
        <v>Furnishings</v>
      </c>
    </row>
    <row r="1713" spans="1:15" x14ac:dyDescent="0.55000000000000004">
      <c r="A1713" t="s">
        <v>3905</v>
      </c>
      <c r="B1713" s="2">
        <v>44559</v>
      </c>
      <c r="C1713" t="s">
        <v>1741</v>
      </c>
      <c r="D1713" t="s">
        <v>900</v>
      </c>
      <c r="E1713">
        <v>3</v>
      </c>
      <c r="F1713" t="str">
        <f>_xlfn.XLOOKUP(orders!C1713,customers!A1713:A3833,customers!B1713:B3833,,0)</f>
        <v>Dennis Kane</v>
      </c>
      <c r="G1713" t="str">
        <v>Consumer</v>
      </c>
      <c r="H1713" t="str">
        <v>Marion</v>
      </c>
      <c r="I1713" t="str">
        <v>Ohio</v>
      </c>
      <c r="J1713" t="str">
        <v>East</v>
      </c>
      <c r="K1713" t="str">
        <f>INDEX(products!$A$1:$G$2122,MATCH(orders!$D1713,products!$A$1:$A$2122,0),MATCH(orders!K$1,products!$A$1:$G$1,0))</f>
        <v>Fur</v>
      </c>
      <c r="L1713" s="3">
        <f>INDEX(products!$A$1:$G$2122,MATCH(orders!$D1713,products!$A$1:$A$2122,0),MATCH(orders!L$1,products!$A$1:$G$1,0))</f>
        <v>7.9600000000000009</v>
      </c>
      <c r="M1713">
        <f>INDEX(products!$A$1:$G$2122,MATCH(orders!$D1713,products!$A$1:$A$2122,0),MATCH(orders!M$1,products!$A$1:$G$1,0))</f>
        <v>0.2</v>
      </c>
      <c r="N1713" s="3">
        <f t="shared" si="52"/>
        <v>19.104000000000003</v>
      </c>
      <c r="O1713" t="str">
        <f t="shared" si="53"/>
        <v>Furnishings</v>
      </c>
    </row>
    <row r="1714" spans="1:15" x14ac:dyDescent="0.55000000000000004">
      <c r="A1714" t="s">
        <v>3906</v>
      </c>
      <c r="B1714" s="2">
        <v>44083</v>
      </c>
      <c r="C1714" t="s">
        <v>3907</v>
      </c>
      <c r="D1714" t="s">
        <v>507</v>
      </c>
      <c r="E1714">
        <v>1</v>
      </c>
      <c r="F1714" t="str">
        <f>_xlfn.XLOOKUP(orders!C1714,customers!A1714:A3834,customers!B1714:B3834,,0)</f>
        <v>Cyra Reiten</v>
      </c>
      <c r="G1714" t="str">
        <v>Home Office</v>
      </c>
      <c r="H1714" t="str">
        <v>Houston</v>
      </c>
      <c r="I1714" t="str">
        <v>Texas</v>
      </c>
      <c r="J1714" t="str">
        <v>Central</v>
      </c>
      <c r="K1714" t="str">
        <f>INDEX(products!$A$1:$G$2122,MATCH(orders!$D1714,products!$A$1:$A$2122,0),MATCH(orders!K$1,products!$A$1:$G$1,0))</f>
        <v>BkCs</v>
      </c>
      <c r="L1714" s="3">
        <f>INDEX(products!$A$1:$G$2122,MATCH(orders!$D1714,products!$A$1:$A$2122,0),MATCH(orders!L$1,products!$A$1:$G$1,0))</f>
        <v>130.97999999999999</v>
      </c>
      <c r="M1714">
        <f>INDEX(products!$A$1:$G$2122,MATCH(orders!$D1714,products!$A$1:$A$2122,0),MATCH(orders!M$1,products!$A$1:$G$1,0))</f>
        <v>0.15</v>
      </c>
      <c r="N1714" s="3">
        <f t="shared" si="52"/>
        <v>111.33299999999998</v>
      </c>
      <c r="O1714" t="str">
        <f t="shared" si="53"/>
        <v>Book Cases</v>
      </c>
    </row>
    <row r="1715" spans="1:15" x14ac:dyDescent="0.55000000000000004">
      <c r="A1715" t="s">
        <v>3909</v>
      </c>
      <c r="B1715" s="2">
        <v>44455</v>
      </c>
      <c r="C1715" t="s">
        <v>732</v>
      </c>
      <c r="D1715" t="s">
        <v>461</v>
      </c>
      <c r="E1715">
        <v>4</v>
      </c>
      <c r="F1715" t="str">
        <f>_xlfn.XLOOKUP(orders!C1715,customers!A1715:A3835,customers!B1715:B3835,,0)</f>
        <v>Emily Grady</v>
      </c>
      <c r="G1715" t="str">
        <v>Consumer</v>
      </c>
      <c r="H1715" t="str">
        <v>Oceanside</v>
      </c>
      <c r="I1715" t="str">
        <v>New York</v>
      </c>
      <c r="J1715" t="str">
        <v>East</v>
      </c>
      <c r="K1715" t="str">
        <f>INDEX(products!$A$1:$G$2122,MATCH(orders!$D1715,products!$A$1:$A$2122,0),MATCH(orders!K$1,products!$A$1:$G$1,0))</f>
        <v>Cha</v>
      </c>
      <c r="L1715" s="3">
        <f>INDEX(products!$A$1:$G$2122,MATCH(orders!$D1715,products!$A$1:$A$2122,0),MATCH(orders!L$1,products!$A$1:$G$1,0))</f>
        <v>76.98</v>
      </c>
      <c r="M1715">
        <f>INDEX(products!$A$1:$G$2122,MATCH(orders!$D1715,products!$A$1:$A$2122,0),MATCH(orders!M$1,products!$A$1:$G$1,0))</f>
        <v>0.1</v>
      </c>
      <c r="N1715" s="3">
        <f t="shared" si="52"/>
        <v>277.12800000000004</v>
      </c>
      <c r="O1715" t="str">
        <f t="shared" si="53"/>
        <v>Chairs</v>
      </c>
    </row>
    <row r="1716" spans="1:15" x14ac:dyDescent="0.55000000000000004">
      <c r="A1716" t="s">
        <v>3910</v>
      </c>
      <c r="B1716" s="2">
        <v>44130</v>
      </c>
      <c r="C1716" t="s">
        <v>3911</v>
      </c>
      <c r="D1716" t="s">
        <v>2153</v>
      </c>
      <c r="E1716">
        <v>2</v>
      </c>
      <c r="F1716" t="str">
        <f>_xlfn.XLOOKUP(orders!C1716,customers!A1716:A3836,customers!B1716:B3836,,0)</f>
        <v>Russell D'Ascenzo</v>
      </c>
      <c r="G1716" t="str">
        <v>Consumer</v>
      </c>
      <c r="H1716" t="str">
        <v>Chicago</v>
      </c>
      <c r="I1716" t="str">
        <v>Illinois</v>
      </c>
      <c r="J1716" t="str">
        <v>Central</v>
      </c>
      <c r="K1716" t="str">
        <f>INDEX(products!$A$1:$G$2122,MATCH(orders!$D1716,products!$A$1:$A$2122,0),MATCH(orders!K$1,products!$A$1:$G$1,0))</f>
        <v>Cha</v>
      </c>
      <c r="L1716" s="3">
        <f>INDEX(products!$A$1:$G$2122,MATCH(orders!$D1716,products!$A$1:$A$2122,0),MATCH(orders!L$1,products!$A$1:$G$1,0))</f>
        <v>90.99</v>
      </c>
      <c r="M1716">
        <f>INDEX(products!$A$1:$G$2122,MATCH(orders!$D1716,products!$A$1:$A$2122,0),MATCH(orders!M$1,products!$A$1:$G$1,0))</f>
        <v>0</v>
      </c>
      <c r="N1716" s="3">
        <f t="shared" si="52"/>
        <v>181.98</v>
      </c>
      <c r="O1716" t="str">
        <f t="shared" si="53"/>
        <v>Chairs</v>
      </c>
    </row>
    <row r="1717" spans="1:15" x14ac:dyDescent="0.55000000000000004">
      <c r="A1717" t="s">
        <v>3913</v>
      </c>
      <c r="B1717" s="2">
        <v>43536</v>
      </c>
      <c r="C1717" t="s">
        <v>3789</v>
      </c>
      <c r="D1717" t="s">
        <v>563</v>
      </c>
      <c r="E1717">
        <v>5</v>
      </c>
      <c r="F1717" t="str">
        <f>_xlfn.XLOOKUP(orders!C1717,customers!A1717:A3837,customers!B1717:B3837,,0)</f>
        <v>John Murray</v>
      </c>
      <c r="G1717" t="str">
        <v>Consumer</v>
      </c>
      <c r="H1717" t="str">
        <v>Las Vegas</v>
      </c>
      <c r="I1717" t="str">
        <v>Nevada</v>
      </c>
      <c r="J1717" t="str">
        <v>West</v>
      </c>
      <c r="K1717" t="str">
        <f>INDEX(products!$A$1:$G$2122,MATCH(orders!$D1717,products!$A$1:$A$2122,0),MATCH(orders!K$1,products!$A$1:$G$1,0))</f>
        <v>Cha</v>
      </c>
      <c r="L1717" s="3">
        <f>INDEX(products!$A$1:$G$2122,MATCH(orders!$D1717,products!$A$1:$A$2122,0),MATCH(orders!L$1,products!$A$1:$G$1,0))</f>
        <v>70.98</v>
      </c>
      <c r="M1717">
        <f>INDEX(products!$A$1:$G$2122,MATCH(orders!$D1717,products!$A$1:$A$2122,0),MATCH(orders!M$1,products!$A$1:$G$1,0))</f>
        <v>0</v>
      </c>
      <c r="N1717" s="3">
        <f t="shared" si="52"/>
        <v>354.90000000000003</v>
      </c>
      <c r="O1717" t="str">
        <f t="shared" si="53"/>
        <v>Chairs</v>
      </c>
    </row>
    <row r="1718" spans="1:15" x14ac:dyDescent="0.55000000000000004">
      <c r="A1718" t="s">
        <v>3913</v>
      </c>
      <c r="B1718" s="2">
        <v>44245</v>
      </c>
      <c r="C1718" t="s">
        <v>3789</v>
      </c>
      <c r="D1718" t="s">
        <v>273</v>
      </c>
      <c r="E1718">
        <v>2</v>
      </c>
      <c r="F1718" t="str">
        <f>_xlfn.XLOOKUP(orders!C1718,customers!A1718:A3838,customers!B1718:B3838,,0)</f>
        <v>John Murray</v>
      </c>
      <c r="G1718" t="str">
        <v>Consumer</v>
      </c>
      <c r="H1718" t="str">
        <v>Las Vegas</v>
      </c>
      <c r="I1718" t="str">
        <v>Nevada</v>
      </c>
      <c r="J1718" t="str">
        <v>West</v>
      </c>
      <c r="K1718" t="str">
        <f>INDEX(products!$A$1:$G$2122,MATCH(orders!$D1718,products!$A$1:$A$2122,0),MATCH(orders!K$1,products!$A$1:$G$1,0))</f>
        <v>Cha</v>
      </c>
      <c r="L1718" s="3">
        <f>INDEX(products!$A$1:$G$2122,MATCH(orders!$D1718,products!$A$1:$A$2122,0),MATCH(orders!L$1,products!$A$1:$G$1,0))</f>
        <v>60.89</v>
      </c>
      <c r="M1718">
        <f>INDEX(products!$A$1:$G$2122,MATCH(orders!$D1718,products!$A$1:$A$2122,0),MATCH(orders!M$1,products!$A$1:$G$1,0))</f>
        <v>0.2</v>
      </c>
      <c r="N1718" s="3">
        <f t="shared" si="52"/>
        <v>97.424000000000007</v>
      </c>
      <c r="O1718" t="str">
        <f t="shared" si="53"/>
        <v>Chairs</v>
      </c>
    </row>
    <row r="1719" spans="1:15" x14ac:dyDescent="0.55000000000000004">
      <c r="A1719" t="s">
        <v>3914</v>
      </c>
      <c r="B1719" s="2">
        <v>44133</v>
      </c>
      <c r="C1719" t="s">
        <v>1561</v>
      </c>
      <c r="D1719" t="s">
        <v>3667</v>
      </c>
      <c r="E1719">
        <v>3</v>
      </c>
      <c r="F1719" t="str">
        <f>_xlfn.XLOOKUP(orders!C1719,customers!A1719:A3839,customers!B1719:B3839,,0)</f>
        <v>Rick Wilson</v>
      </c>
      <c r="G1719" t="str">
        <v>Corporate</v>
      </c>
      <c r="H1719" t="str">
        <v>Los Angeles</v>
      </c>
      <c r="I1719" t="str">
        <v>California</v>
      </c>
      <c r="J1719" t="str">
        <v>West</v>
      </c>
      <c r="K1719" t="str">
        <f>INDEX(products!$A$1:$G$2122,MATCH(orders!$D1719,products!$A$1:$A$2122,0),MATCH(orders!K$1,products!$A$1:$G$1,0))</f>
        <v>Fur</v>
      </c>
      <c r="L1719" s="3">
        <f>INDEX(products!$A$1:$G$2122,MATCH(orders!$D1719,products!$A$1:$A$2122,0),MATCH(orders!L$1,products!$A$1:$G$1,0))</f>
        <v>49.34</v>
      </c>
      <c r="M1719">
        <f>INDEX(products!$A$1:$G$2122,MATCH(orders!$D1719,products!$A$1:$A$2122,0),MATCH(orders!M$1,products!$A$1:$G$1,0))</f>
        <v>0.2</v>
      </c>
      <c r="N1719" s="3">
        <f t="shared" si="52"/>
        <v>118.41600000000001</v>
      </c>
      <c r="O1719" t="str">
        <f t="shared" si="53"/>
        <v>Furnishings</v>
      </c>
    </row>
    <row r="1720" spans="1:15" x14ac:dyDescent="0.55000000000000004">
      <c r="A1720" t="s">
        <v>3915</v>
      </c>
      <c r="B1720" s="2">
        <v>44445</v>
      </c>
      <c r="C1720" t="s">
        <v>2630</v>
      </c>
      <c r="D1720" t="s">
        <v>598</v>
      </c>
      <c r="E1720">
        <v>4</v>
      </c>
      <c r="F1720" t="str">
        <f>_xlfn.XLOOKUP(orders!C1720,customers!A1720:A3840,customers!B1720:B3840,,0)</f>
        <v>Eric Barreto</v>
      </c>
      <c r="G1720" t="str">
        <v>Consumer</v>
      </c>
      <c r="H1720" t="str">
        <v>Richmond</v>
      </c>
      <c r="I1720" t="str">
        <v>Virginia</v>
      </c>
      <c r="J1720" t="str">
        <v>South</v>
      </c>
      <c r="K1720" t="str">
        <f>INDEX(products!$A$1:$G$2122,MATCH(orders!$D1720,products!$A$1:$A$2122,0),MATCH(orders!K$1,products!$A$1:$G$1,0))</f>
        <v>Cha</v>
      </c>
      <c r="L1720" s="3">
        <f>INDEX(products!$A$1:$G$2122,MATCH(orders!$D1720,products!$A$1:$A$2122,0),MATCH(orders!L$1,products!$A$1:$G$1,0))</f>
        <v>187.98</v>
      </c>
      <c r="M1720">
        <f>INDEX(products!$A$1:$G$2122,MATCH(orders!$D1720,products!$A$1:$A$2122,0),MATCH(orders!M$1,products!$A$1:$G$1,0))</f>
        <v>0.2</v>
      </c>
      <c r="N1720" s="3">
        <f t="shared" si="52"/>
        <v>601.53599999999994</v>
      </c>
      <c r="O1720" t="str">
        <f t="shared" si="53"/>
        <v>Chairs</v>
      </c>
    </row>
    <row r="1721" spans="1:15" x14ac:dyDescent="0.55000000000000004">
      <c r="A1721" t="s">
        <v>3916</v>
      </c>
      <c r="B1721" s="2">
        <v>44445</v>
      </c>
      <c r="C1721" t="s">
        <v>588</v>
      </c>
      <c r="D1721" t="s">
        <v>164</v>
      </c>
      <c r="E1721">
        <v>2</v>
      </c>
      <c r="F1721" t="str">
        <f>_xlfn.XLOOKUP(orders!C1721,customers!A1721:A3841,customers!B1721:B3841,,0)</f>
        <v>Liz Pelletier</v>
      </c>
      <c r="G1721" t="str">
        <v>Consumer</v>
      </c>
      <c r="H1721" t="str">
        <v>San Francisco</v>
      </c>
      <c r="I1721" t="str">
        <v>California</v>
      </c>
      <c r="J1721" t="str">
        <v>West</v>
      </c>
      <c r="K1721" t="str">
        <f>INDEX(products!$A$1:$G$2122,MATCH(orders!$D1721,products!$A$1:$A$2122,0),MATCH(orders!K$1,products!$A$1:$G$1,0))</f>
        <v>Fur</v>
      </c>
      <c r="L1721" s="3">
        <f>INDEX(products!$A$1:$G$2122,MATCH(orders!$D1721,products!$A$1:$A$2122,0),MATCH(orders!L$1,products!$A$1:$G$1,0))</f>
        <v>20.98</v>
      </c>
      <c r="M1721">
        <f>INDEX(products!$A$1:$G$2122,MATCH(orders!$D1721,products!$A$1:$A$2122,0),MATCH(orders!M$1,products!$A$1:$G$1,0))</f>
        <v>0</v>
      </c>
      <c r="N1721" s="3">
        <f t="shared" si="52"/>
        <v>41.96</v>
      </c>
      <c r="O1721" t="str">
        <f t="shared" si="53"/>
        <v>Furnishings</v>
      </c>
    </row>
    <row r="1722" spans="1:15" x14ac:dyDescent="0.55000000000000004">
      <c r="A1722" t="s">
        <v>3916</v>
      </c>
      <c r="B1722" s="2">
        <v>44083</v>
      </c>
      <c r="C1722" t="s">
        <v>588</v>
      </c>
      <c r="D1722" t="s">
        <v>598</v>
      </c>
      <c r="E1722">
        <v>3</v>
      </c>
      <c r="F1722" t="str">
        <f>_xlfn.XLOOKUP(orders!C1722,customers!A1722:A3842,customers!B1722:B3842,,0)</f>
        <v>Liz Pelletier</v>
      </c>
      <c r="G1722" t="str">
        <v>Consumer</v>
      </c>
      <c r="H1722" t="str">
        <v>San Francisco</v>
      </c>
      <c r="I1722" t="str">
        <v>California</v>
      </c>
      <c r="J1722" t="str">
        <v>West</v>
      </c>
      <c r="K1722" t="str">
        <f>INDEX(products!$A$1:$G$2122,MATCH(orders!$D1722,products!$A$1:$A$2122,0),MATCH(orders!K$1,products!$A$1:$G$1,0))</f>
        <v>Cha</v>
      </c>
      <c r="L1722" s="3">
        <f>INDEX(products!$A$1:$G$2122,MATCH(orders!$D1722,products!$A$1:$A$2122,0),MATCH(orders!L$1,products!$A$1:$G$1,0))</f>
        <v>187.98</v>
      </c>
      <c r="M1722">
        <f>INDEX(products!$A$1:$G$2122,MATCH(orders!$D1722,products!$A$1:$A$2122,0),MATCH(orders!M$1,products!$A$1:$G$1,0))</f>
        <v>0.2</v>
      </c>
      <c r="N1722" s="3">
        <f t="shared" si="52"/>
        <v>451.15199999999999</v>
      </c>
      <c r="O1722" t="str">
        <f t="shared" si="53"/>
        <v>Chairs</v>
      </c>
    </row>
    <row r="1723" spans="1:15" x14ac:dyDescent="0.55000000000000004">
      <c r="A1723" t="s">
        <v>3917</v>
      </c>
      <c r="B1723" s="2">
        <v>44465</v>
      </c>
      <c r="C1723" t="s">
        <v>1848</v>
      </c>
      <c r="D1723" t="s">
        <v>271</v>
      </c>
      <c r="E1723">
        <v>2</v>
      </c>
      <c r="F1723" t="str">
        <f>_xlfn.XLOOKUP(orders!C1723,customers!A1723:A3843,customers!B1723:B3843,,0)</f>
        <v>Joseph Airdo</v>
      </c>
      <c r="G1723" t="str">
        <v>Consumer</v>
      </c>
      <c r="H1723" t="str">
        <v>Los Angeles</v>
      </c>
      <c r="I1723" t="str">
        <v>California</v>
      </c>
      <c r="J1723" t="str">
        <v>West</v>
      </c>
      <c r="K1723" t="str">
        <f>INDEX(products!$A$1:$G$2122,MATCH(orders!$D1723,products!$A$1:$A$2122,0),MATCH(orders!K$1,products!$A$1:$G$1,0))</f>
        <v>Cha</v>
      </c>
      <c r="L1723" s="3">
        <f>INDEX(products!$A$1:$G$2122,MATCH(orders!$D1723,products!$A$1:$A$2122,0),MATCH(orders!L$1,products!$A$1:$G$1,0))</f>
        <v>100.98</v>
      </c>
      <c r="M1723">
        <f>INDEX(products!$A$1:$G$2122,MATCH(orders!$D1723,products!$A$1:$A$2122,0),MATCH(orders!M$1,products!$A$1:$G$1,0))</f>
        <v>0.2</v>
      </c>
      <c r="N1723" s="3">
        <f t="shared" si="52"/>
        <v>161.56800000000001</v>
      </c>
      <c r="O1723" t="str">
        <f t="shared" si="53"/>
        <v>Chairs</v>
      </c>
    </row>
    <row r="1724" spans="1:15" x14ac:dyDescent="0.55000000000000004">
      <c r="A1724" t="s">
        <v>3919</v>
      </c>
      <c r="B1724" s="2">
        <v>44140</v>
      </c>
      <c r="C1724" t="s">
        <v>90</v>
      </c>
      <c r="D1724" t="s">
        <v>729</v>
      </c>
      <c r="E1724">
        <v>5</v>
      </c>
      <c r="F1724" t="str">
        <f>_xlfn.XLOOKUP(orders!C1724,customers!A1724:A3844,customers!B1724:B3844,,0)</f>
        <v>Darren Powers</v>
      </c>
      <c r="G1724" t="str">
        <v>Consumer</v>
      </c>
      <c r="H1724" t="str">
        <v>New Albany</v>
      </c>
      <c r="I1724" t="str">
        <v>Indiana</v>
      </c>
      <c r="J1724" t="str">
        <v>Central</v>
      </c>
      <c r="K1724" t="str">
        <f>INDEX(products!$A$1:$G$2122,MATCH(orders!$D1724,products!$A$1:$A$2122,0),MATCH(orders!K$1,products!$A$1:$G$1,0))</f>
        <v>Fur</v>
      </c>
      <c r="L1724" s="3">
        <f>INDEX(products!$A$1:$G$2122,MATCH(orders!$D1724,products!$A$1:$A$2122,0),MATCH(orders!L$1,products!$A$1:$G$1,0))</f>
        <v>32.479999999999997</v>
      </c>
      <c r="M1724">
        <f>INDEX(products!$A$1:$G$2122,MATCH(orders!$D1724,products!$A$1:$A$2122,0),MATCH(orders!M$1,products!$A$1:$G$1,0))</f>
        <v>0.2</v>
      </c>
      <c r="N1724" s="3">
        <f t="shared" si="52"/>
        <v>129.91999999999999</v>
      </c>
      <c r="O1724" t="str">
        <f t="shared" si="53"/>
        <v>Furnishings</v>
      </c>
    </row>
    <row r="1725" spans="1:15" x14ac:dyDescent="0.55000000000000004">
      <c r="A1725" t="s">
        <v>3920</v>
      </c>
      <c r="B1725" s="2">
        <v>43720</v>
      </c>
      <c r="C1725" t="s">
        <v>72</v>
      </c>
      <c r="D1725" t="s">
        <v>124</v>
      </c>
      <c r="E1725">
        <v>3</v>
      </c>
      <c r="F1725" t="str">
        <f>_xlfn.XLOOKUP(orders!C1725,customers!A1725:A3845,customers!B1725:B3845,,0)</f>
        <v>Gene Hale</v>
      </c>
      <c r="G1725" t="str">
        <v>Corporate</v>
      </c>
      <c r="H1725" t="str">
        <v>Richardson</v>
      </c>
      <c r="I1725" t="str">
        <v>Texas</v>
      </c>
      <c r="J1725" t="str">
        <v>Central</v>
      </c>
      <c r="K1725" t="str">
        <f>INDEX(products!$A$1:$G$2122,MATCH(orders!$D1725,products!$A$1:$A$2122,0),MATCH(orders!K$1,products!$A$1:$G$1,0))</f>
        <v>Fur</v>
      </c>
      <c r="L1725" s="3">
        <f>INDEX(products!$A$1:$G$2122,MATCH(orders!$D1725,products!$A$1:$A$2122,0),MATCH(orders!L$1,products!$A$1:$G$1,0))</f>
        <v>60.650000000000006</v>
      </c>
      <c r="M1725">
        <f>INDEX(products!$A$1:$G$2122,MATCH(orders!$D1725,products!$A$1:$A$2122,0),MATCH(orders!M$1,products!$A$1:$G$1,0))</f>
        <v>0.2</v>
      </c>
      <c r="N1725" s="3">
        <f t="shared" si="52"/>
        <v>145.56000000000003</v>
      </c>
      <c r="O1725" t="str">
        <f t="shared" si="53"/>
        <v>Furnishings</v>
      </c>
    </row>
    <row r="1726" spans="1:15" x14ac:dyDescent="0.55000000000000004">
      <c r="A1726" t="s">
        <v>3921</v>
      </c>
      <c r="B1726" s="2">
        <v>43677</v>
      </c>
      <c r="C1726" t="s">
        <v>3922</v>
      </c>
      <c r="D1726" t="s">
        <v>343</v>
      </c>
      <c r="E1726">
        <v>7</v>
      </c>
      <c r="F1726" t="str">
        <f>_xlfn.XLOOKUP(orders!C1726,customers!A1726:A3846,customers!B1726:B3846,,0)</f>
        <v>Cindy Schnelling</v>
      </c>
      <c r="G1726" t="str">
        <v>Corporate</v>
      </c>
      <c r="H1726" t="str">
        <v>Lakeland</v>
      </c>
      <c r="I1726" t="str">
        <v>Florida</v>
      </c>
      <c r="J1726" t="str">
        <v>South</v>
      </c>
      <c r="K1726" t="str">
        <f>INDEX(products!$A$1:$G$2122,MATCH(orders!$D1726,products!$A$1:$A$2122,0),MATCH(orders!K$1,products!$A$1:$G$1,0))</f>
        <v>Tab</v>
      </c>
      <c r="L1726" s="3">
        <f>INDEX(products!$A$1:$G$2122,MATCH(orders!$D1726,products!$A$1:$A$2122,0),MATCH(orders!L$1,products!$A$1:$G$1,0))</f>
        <v>146.04999999999998</v>
      </c>
      <c r="M1726">
        <f>INDEX(products!$A$1:$G$2122,MATCH(orders!$D1726,products!$A$1:$A$2122,0),MATCH(orders!M$1,products!$A$1:$G$1,0))</f>
        <v>0.5</v>
      </c>
      <c r="N1726" s="3">
        <f t="shared" si="52"/>
        <v>511.17499999999995</v>
      </c>
      <c r="O1726" t="str">
        <f t="shared" si="53"/>
        <v>Tables</v>
      </c>
    </row>
    <row r="1727" spans="1:15" x14ac:dyDescent="0.55000000000000004">
      <c r="A1727" t="s">
        <v>3924</v>
      </c>
      <c r="B1727" s="2">
        <v>43539</v>
      </c>
      <c r="C1727" t="s">
        <v>3336</v>
      </c>
      <c r="D1727" t="s">
        <v>329</v>
      </c>
      <c r="E1727">
        <v>9</v>
      </c>
      <c r="F1727" t="str">
        <f>_xlfn.XLOOKUP(orders!C1727,customers!A1727:A3847,customers!B1727:B3847,,0)</f>
        <v>Benjamin Farhat</v>
      </c>
      <c r="G1727" t="str">
        <v>Home Office</v>
      </c>
      <c r="H1727" t="str">
        <v>Minneapolis</v>
      </c>
      <c r="I1727" t="str">
        <v>Minnesota</v>
      </c>
      <c r="J1727" t="str">
        <v>Central</v>
      </c>
      <c r="K1727" t="str">
        <f>INDEX(products!$A$1:$G$2122,MATCH(orders!$D1727,products!$A$1:$A$2122,0),MATCH(orders!K$1,products!$A$1:$G$1,0))</f>
        <v>Fur</v>
      </c>
      <c r="L1727" s="3">
        <f>INDEX(products!$A$1:$G$2122,MATCH(orders!$D1727,products!$A$1:$A$2122,0),MATCH(orders!L$1,products!$A$1:$G$1,0))</f>
        <v>46.94</v>
      </c>
      <c r="M1727">
        <f>INDEX(products!$A$1:$G$2122,MATCH(orders!$D1727,products!$A$1:$A$2122,0),MATCH(orders!M$1,products!$A$1:$G$1,0))</f>
        <v>0.2</v>
      </c>
      <c r="N1727" s="3">
        <f t="shared" si="52"/>
        <v>337.96800000000002</v>
      </c>
      <c r="O1727" t="str">
        <f t="shared" si="53"/>
        <v>Furnishings</v>
      </c>
    </row>
    <row r="1728" spans="1:15" x14ac:dyDescent="0.55000000000000004">
      <c r="A1728" t="s">
        <v>3925</v>
      </c>
      <c r="B1728" s="2">
        <v>44332</v>
      </c>
      <c r="C1728" t="s">
        <v>1863</v>
      </c>
      <c r="D1728" t="s">
        <v>757</v>
      </c>
      <c r="E1728">
        <v>4</v>
      </c>
      <c r="F1728" t="str">
        <f>_xlfn.XLOOKUP(orders!C1728,customers!A1728:A3848,customers!B1728:B3848,,0)</f>
        <v>Annie Zypern</v>
      </c>
      <c r="G1728" t="str">
        <v>Consumer</v>
      </c>
      <c r="H1728" t="str">
        <v>New York City</v>
      </c>
      <c r="I1728" t="str">
        <v>New York</v>
      </c>
      <c r="J1728" t="str">
        <v>East</v>
      </c>
      <c r="K1728" t="str">
        <f>INDEX(products!$A$1:$G$2122,MATCH(orders!$D1728,products!$A$1:$A$2122,0),MATCH(orders!K$1,products!$A$1:$G$1,0))</f>
        <v>Tab</v>
      </c>
      <c r="L1728" s="3">
        <f>INDEX(products!$A$1:$G$2122,MATCH(orders!$D1728,products!$A$1:$A$2122,0),MATCH(orders!L$1,products!$A$1:$G$1,0))</f>
        <v>174.29</v>
      </c>
      <c r="M1728">
        <f>INDEX(products!$A$1:$G$2122,MATCH(orders!$D1728,products!$A$1:$A$2122,0),MATCH(orders!M$1,products!$A$1:$G$1,0))</f>
        <v>0.45</v>
      </c>
      <c r="N1728" s="3">
        <f t="shared" si="52"/>
        <v>383.43799999999999</v>
      </c>
      <c r="O1728" t="str">
        <f t="shared" si="53"/>
        <v>Tables</v>
      </c>
    </row>
    <row r="1729" spans="1:15" x14ac:dyDescent="0.55000000000000004">
      <c r="A1729" t="s">
        <v>3926</v>
      </c>
      <c r="B1729" s="2">
        <v>43591</v>
      </c>
      <c r="C1729" t="s">
        <v>2747</v>
      </c>
      <c r="D1729" t="s">
        <v>783</v>
      </c>
      <c r="E1729">
        <v>2</v>
      </c>
      <c r="F1729" t="str">
        <f>_xlfn.XLOOKUP(orders!C1729,customers!A1729:A3849,customers!B1729:B3849,,0)</f>
        <v>Carol Adams</v>
      </c>
      <c r="G1729" t="str">
        <v>Corporate</v>
      </c>
      <c r="H1729" t="str">
        <v>Port Arthur</v>
      </c>
      <c r="I1729" t="str">
        <v>Texas</v>
      </c>
      <c r="J1729" t="str">
        <v>Central</v>
      </c>
      <c r="K1729" t="str">
        <f>INDEX(products!$A$1:$G$2122,MATCH(orders!$D1729,products!$A$1:$A$2122,0),MATCH(orders!K$1,products!$A$1:$G$1,0))</f>
        <v>BkCs</v>
      </c>
      <c r="L1729" s="3">
        <f>INDEX(products!$A$1:$G$2122,MATCH(orders!$D1729,products!$A$1:$A$2122,0),MATCH(orders!L$1,products!$A$1:$G$1,0))</f>
        <v>70.98</v>
      </c>
      <c r="M1729">
        <f>INDEX(products!$A$1:$G$2122,MATCH(orders!$D1729,products!$A$1:$A$2122,0),MATCH(orders!M$1,products!$A$1:$G$1,0))</f>
        <v>0.5</v>
      </c>
      <c r="N1729" s="3">
        <f t="shared" si="52"/>
        <v>70.98</v>
      </c>
      <c r="O1729" t="str">
        <f t="shared" si="53"/>
        <v>Book Cases</v>
      </c>
    </row>
    <row r="1730" spans="1:15" x14ac:dyDescent="0.55000000000000004">
      <c r="A1730" t="s">
        <v>3928</v>
      </c>
      <c r="B1730" s="2">
        <v>43502</v>
      </c>
      <c r="C1730" t="s">
        <v>752</v>
      </c>
      <c r="D1730" t="s">
        <v>1227</v>
      </c>
      <c r="E1730">
        <v>2</v>
      </c>
      <c r="F1730" t="str">
        <f>_xlfn.XLOOKUP(orders!C1730,customers!A1730:A3850,customers!B1730:B3850,,0)</f>
        <v>Melanie Seite</v>
      </c>
      <c r="G1730" t="str">
        <v>Consumer</v>
      </c>
      <c r="H1730" t="str">
        <v>Los Angeles</v>
      </c>
      <c r="I1730" t="str">
        <v>California</v>
      </c>
      <c r="J1730" t="str">
        <v>West</v>
      </c>
      <c r="K1730" t="str">
        <f>INDEX(products!$A$1:$G$2122,MATCH(orders!$D1730,products!$A$1:$A$2122,0),MATCH(orders!K$1,products!$A$1:$G$1,0))</f>
        <v>Tab</v>
      </c>
      <c r="L1730" s="3">
        <f>INDEX(products!$A$1:$G$2122,MATCH(orders!$D1730,products!$A$1:$A$2122,0),MATCH(orders!L$1,products!$A$1:$G$1,0))</f>
        <v>170.98</v>
      </c>
      <c r="M1730">
        <f>INDEX(products!$A$1:$G$2122,MATCH(orders!$D1730,products!$A$1:$A$2122,0),MATCH(orders!M$1,products!$A$1:$G$1,0))</f>
        <v>0.4</v>
      </c>
      <c r="N1730" s="3">
        <f t="shared" si="52"/>
        <v>205.17599999999999</v>
      </c>
      <c r="O1730" t="str">
        <f t="shared" si="53"/>
        <v>Tables</v>
      </c>
    </row>
    <row r="1731" spans="1:15" x14ac:dyDescent="0.55000000000000004">
      <c r="A1731" t="s">
        <v>3929</v>
      </c>
      <c r="B1731" s="2">
        <v>44295</v>
      </c>
      <c r="C1731" t="s">
        <v>3930</v>
      </c>
      <c r="D1731" t="s">
        <v>3189</v>
      </c>
      <c r="E1731">
        <v>2</v>
      </c>
      <c r="F1731" t="str">
        <f>_xlfn.XLOOKUP(orders!C1731,customers!A1731:A3851,customers!B1731:B3851,,0)</f>
        <v>John Dryer</v>
      </c>
      <c r="G1731" t="str">
        <v>Consumer</v>
      </c>
      <c r="H1731" t="str">
        <v>Belleville</v>
      </c>
      <c r="I1731" t="str">
        <v>New Jersey</v>
      </c>
      <c r="J1731" t="str">
        <v>East</v>
      </c>
      <c r="K1731" t="str">
        <f>INDEX(products!$A$1:$G$2122,MATCH(orders!$D1731,products!$A$1:$A$2122,0),MATCH(orders!K$1,products!$A$1:$G$1,0))</f>
        <v>Cha</v>
      </c>
      <c r="L1731" s="3">
        <f>INDEX(products!$A$1:$G$2122,MATCH(orders!$D1731,products!$A$1:$A$2122,0),MATCH(orders!L$1,products!$A$1:$G$1,0))</f>
        <v>113.98000000000002</v>
      </c>
      <c r="M1731">
        <f>INDEX(products!$A$1:$G$2122,MATCH(orders!$D1731,products!$A$1:$A$2122,0),MATCH(orders!M$1,products!$A$1:$G$1,0))</f>
        <v>0.2</v>
      </c>
      <c r="N1731" s="3">
        <f t="shared" ref="N1731:N1794" si="54">(L1731*E1731)*(1-M1731)</f>
        <v>182.36800000000005</v>
      </c>
      <c r="O1731" t="str">
        <f t="shared" ref="O1731:O1794" si="55">IF(K1731="BkCs","Book Cases",IF(K1731="Cha","Chairs",IF(K1731="Tab","Tables",IF(K1731="Fur","Furnishings"))))</f>
        <v>Chairs</v>
      </c>
    </row>
    <row r="1732" spans="1:15" x14ac:dyDescent="0.55000000000000004">
      <c r="A1732" t="s">
        <v>3932</v>
      </c>
      <c r="B1732" s="2">
        <v>43971</v>
      </c>
      <c r="C1732" t="s">
        <v>786</v>
      </c>
      <c r="D1732" t="s">
        <v>1935</v>
      </c>
      <c r="E1732">
        <v>6</v>
      </c>
      <c r="F1732" t="str">
        <f>_xlfn.XLOOKUP(orders!C1732,customers!A1732:A3852,customers!B1732:B3852,,0)</f>
        <v>Liz Thompson</v>
      </c>
      <c r="G1732" t="str">
        <v>Consumer</v>
      </c>
      <c r="H1732" t="str">
        <v>Lancaster</v>
      </c>
      <c r="I1732" t="str">
        <v>California</v>
      </c>
      <c r="J1732" t="str">
        <v>West</v>
      </c>
      <c r="K1732" t="str">
        <f>INDEX(products!$A$1:$G$2122,MATCH(orders!$D1732,products!$A$1:$A$2122,0),MATCH(orders!K$1,products!$A$1:$G$1,0))</f>
        <v>Fur</v>
      </c>
      <c r="L1732" s="3">
        <f>INDEX(products!$A$1:$G$2122,MATCH(orders!$D1732,products!$A$1:$A$2122,0),MATCH(orders!L$1,products!$A$1:$G$1,0))</f>
        <v>16.16</v>
      </c>
      <c r="M1732">
        <f>INDEX(products!$A$1:$G$2122,MATCH(orders!$D1732,products!$A$1:$A$2122,0),MATCH(orders!M$1,products!$A$1:$G$1,0))</f>
        <v>0.6</v>
      </c>
      <c r="N1732" s="3">
        <f t="shared" si="54"/>
        <v>38.784000000000006</v>
      </c>
      <c r="O1732" t="str">
        <f t="shared" si="55"/>
        <v>Furnishings</v>
      </c>
    </row>
    <row r="1733" spans="1:15" x14ac:dyDescent="0.55000000000000004">
      <c r="A1733" t="s">
        <v>3932</v>
      </c>
      <c r="B1733" s="2">
        <v>44167</v>
      </c>
      <c r="C1733" t="s">
        <v>786</v>
      </c>
      <c r="D1733" t="s">
        <v>1940</v>
      </c>
      <c r="E1733">
        <v>3</v>
      </c>
      <c r="F1733" t="str">
        <f>_xlfn.XLOOKUP(orders!C1733,customers!A1733:A3853,customers!B1733:B3853,,0)</f>
        <v>Liz Thompson</v>
      </c>
      <c r="G1733" t="str">
        <v>Consumer</v>
      </c>
      <c r="H1733" t="str">
        <v>Lancaster</v>
      </c>
      <c r="I1733" t="str">
        <v>California</v>
      </c>
      <c r="J1733" t="str">
        <v>West</v>
      </c>
      <c r="K1733" t="str">
        <f>INDEX(products!$A$1:$G$2122,MATCH(orders!$D1733,products!$A$1:$A$2122,0),MATCH(orders!K$1,products!$A$1:$G$1,0))</f>
        <v>BkCs</v>
      </c>
      <c r="L1733" s="3">
        <f>INDEX(products!$A$1:$G$2122,MATCH(orders!$D1733,products!$A$1:$A$2122,0),MATCH(orders!L$1,products!$A$1:$G$1,0))</f>
        <v>200.98</v>
      </c>
      <c r="M1733">
        <f>INDEX(products!$A$1:$G$2122,MATCH(orders!$D1733,products!$A$1:$A$2122,0),MATCH(orders!M$1,products!$A$1:$G$1,0))</f>
        <v>0</v>
      </c>
      <c r="N1733" s="3">
        <f t="shared" si="54"/>
        <v>602.93999999999994</v>
      </c>
      <c r="O1733" t="str">
        <f t="shared" si="55"/>
        <v>Book Cases</v>
      </c>
    </row>
    <row r="1734" spans="1:15" x14ac:dyDescent="0.55000000000000004">
      <c r="A1734" t="s">
        <v>3933</v>
      </c>
      <c r="B1734" s="2">
        <v>44416</v>
      </c>
      <c r="C1734" t="s">
        <v>2549</v>
      </c>
      <c r="D1734" t="s">
        <v>704</v>
      </c>
      <c r="E1734">
        <v>7</v>
      </c>
      <c r="F1734" t="str">
        <f>_xlfn.XLOOKUP(orders!C1734,customers!A1734:A3854,customers!B1734:B3854,,0)</f>
        <v>Anna HŠberlin</v>
      </c>
      <c r="G1734" t="str">
        <v>Corporate</v>
      </c>
      <c r="H1734" t="str">
        <v>Plantation</v>
      </c>
      <c r="I1734" t="str">
        <v>Florida</v>
      </c>
      <c r="J1734" t="str">
        <v>South</v>
      </c>
      <c r="K1734" t="str">
        <f>INDEX(products!$A$1:$G$2122,MATCH(orders!$D1734,products!$A$1:$A$2122,0),MATCH(orders!K$1,products!$A$1:$G$1,0))</f>
        <v>Tab</v>
      </c>
      <c r="L1734" s="3">
        <f>INDEX(products!$A$1:$G$2122,MATCH(orders!$D1734,products!$A$1:$A$2122,0),MATCH(orders!L$1,products!$A$1:$G$1,0))</f>
        <v>154.13</v>
      </c>
      <c r="M1734">
        <f>INDEX(products!$A$1:$G$2122,MATCH(orders!$D1734,products!$A$1:$A$2122,0),MATCH(orders!M$1,products!$A$1:$G$1,0))</f>
        <v>0.2</v>
      </c>
      <c r="N1734" s="3">
        <f t="shared" si="54"/>
        <v>863.12799999999993</v>
      </c>
      <c r="O1734" t="str">
        <f t="shared" si="55"/>
        <v>Tables</v>
      </c>
    </row>
    <row r="1735" spans="1:15" x14ac:dyDescent="0.55000000000000004">
      <c r="A1735" t="s">
        <v>3934</v>
      </c>
      <c r="B1735" s="2">
        <v>44595</v>
      </c>
      <c r="C1735" t="s">
        <v>1817</v>
      </c>
      <c r="D1735" t="s">
        <v>385</v>
      </c>
      <c r="E1735">
        <v>7</v>
      </c>
      <c r="F1735" t="str">
        <f>_xlfn.XLOOKUP(orders!C1735,customers!A1735:A3855,customers!B1735:B3855,,0)</f>
        <v>Adam Bellavance</v>
      </c>
      <c r="G1735" t="str">
        <v>Home Office</v>
      </c>
      <c r="H1735" t="str">
        <v>Waynesboro</v>
      </c>
      <c r="I1735" t="str">
        <v>Virginia</v>
      </c>
      <c r="J1735" t="str">
        <v>South</v>
      </c>
      <c r="K1735" t="str">
        <f>INDEX(products!$A$1:$G$2122,MATCH(orders!$D1735,products!$A$1:$A$2122,0),MATCH(orders!K$1,products!$A$1:$G$1,0))</f>
        <v>Tab</v>
      </c>
      <c r="L1735" s="3">
        <f>INDEX(products!$A$1:$G$2122,MATCH(orders!$D1735,products!$A$1:$A$2122,0),MATCH(orders!L$1,products!$A$1:$G$1,0))</f>
        <v>290.97999999999996</v>
      </c>
      <c r="M1735">
        <f>INDEX(products!$A$1:$G$2122,MATCH(orders!$D1735,products!$A$1:$A$2122,0),MATCH(orders!M$1,products!$A$1:$G$1,0))</f>
        <v>0.2</v>
      </c>
      <c r="N1735" s="3">
        <f t="shared" si="54"/>
        <v>1629.4879999999998</v>
      </c>
      <c r="O1735" t="str">
        <f t="shared" si="55"/>
        <v>Tables</v>
      </c>
    </row>
    <row r="1736" spans="1:15" x14ac:dyDescent="0.55000000000000004">
      <c r="A1736" t="s">
        <v>3934</v>
      </c>
      <c r="B1736" s="2">
        <v>44659</v>
      </c>
      <c r="C1736" t="s">
        <v>1817</v>
      </c>
      <c r="D1736" t="s">
        <v>380</v>
      </c>
      <c r="E1736">
        <v>2</v>
      </c>
      <c r="F1736" t="str">
        <f>_xlfn.XLOOKUP(orders!C1736,customers!A1736:A3856,customers!B1736:B3856,,0)</f>
        <v>Adam Bellavance</v>
      </c>
      <c r="G1736" t="str">
        <v>Home Office</v>
      </c>
      <c r="H1736" t="str">
        <v>Waynesboro</v>
      </c>
      <c r="I1736" t="str">
        <v>Virginia</v>
      </c>
      <c r="J1736" t="str">
        <v>South</v>
      </c>
      <c r="K1736" t="str">
        <f>INDEX(products!$A$1:$G$2122,MATCH(orders!$D1736,products!$A$1:$A$2122,0),MATCH(orders!K$1,products!$A$1:$G$1,0))</f>
        <v>Cha</v>
      </c>
      <c r="L1736" s="3">
        <f>INDEX(products!$A$1:$G$2122,MATCH(orders!$D1736,products!$A$1:$A$2122,0),MATCH(orders!L$1,products!$A$1:$G$1,0))</f>
        <v>280.98</v>
      </c>
      <c r="M1736">
        <f>INDEX(products!$A$1:$G$2122,MATCH(orders!$D1736,products!$A$1:$A$2122,0),MATCH(orders!M$1,products!$A$1:$G$1,0))</f>
        <v>0.3</v>
      </c>
      <c r="N1736" s="3">
        <f t="shared" si="54"/>
        <v>393.37200000000001</v>
      </c>
      <c r="O1736" t="str">
        <f t="shared" si="55"/>
        <v>Chairs</v>
      </c>
    </row>
    <row r="1737" spans="1:15" x14ac:dyDescent="0.55000000000000004">
      <c r="A1737" t="s">
        <v>3935</v>
      </c>
      <c r="B1737" s="2">
        <v>44203</v>
      </c>
      <c r="C1737" t="s">
        <v>561</v>
      </c>
      <c r="D1737" t="s">
        <v>2539</v>
      </c>
      <c r="E1737">
        <v>4</v>
      </c>
      <c r="F1737" t="str">
        <f>_xlfn.XLOOKUP(orders!C1737,customers!A1737:A3857,customers!B1737:B3857,,0)</f>
        <v>Darren Koutras</v>
      </c>
      <c r="G1737" t="str">
        <v>Consumer</v>
      </c>
      <c r="H1737" t="str">
        <v>Henderson</v>
      </c>
      <c r="I1737" t="str">
        <v>Kentucky</v>
      </c>
      <c r="J1737" t="str">
        <v>South</v>
      </c>
      <c r="K1737" t="str">
        <f>INDEX(products!$A$1:$G$2122,MATCH(orders!$D1737,products!$A$1:$A$2122,0),MATCH(orders!K$1,products!$A$1:$G$1,0))</f>
        <v>Tab</v>
      </c>
      <c r="L1737" s="3">
        <f>INDEX(products!$A$1:$G$2122,MATCH(orders!$D1737,products!$A$1:$A$2122,0),MATCH(orders!L$1,products!$A$1:$G$1,0))</f>
        <v>138.75</v>
      </c>
      <c r="M1737">
        <f>INDEX(products!$A$1:$G$2122,MATCH(orders!$D1737,products!$A$1:$A$2122,0),MATCH(orders!M$1,products!$A$1:$G$1,0))</f>
        <v>0.2</v>
      </c>
      <c r="N1737" s="3">
        <f t="shared" si="54"/>
        <v>444</v>
      </c>
      <c r="O1737" t="str">
        <f t="shared" si="55"/>
        <v>Tables</v>
      </c>
    </row>
    <row r="1738" spans="1:15" x14ac:dyDescent="0.55000000000000004">
      <c r="A1738" t="s">
        <v>3936</v>
      </c>
      <c r="B1738" s="2">
        <v>44441</v>
      </c>
      <c r="C1738" t="s">
        <v>2985</v>
      </c>
      <c r="D1738" t="s">
        <v>1220</v>
      </c>
      <c r="E1738">
        <v>8</v>
      </c>
      <c r="F1738" t="str">
        <f>_xlfn.XLOOKUP(orders!C1738,customers!A1738:A3858,customers!B1738:B3858,,0)</f>
        <v>Shahid Shariari</v>
      </c>
      <c r="G1738" t="str">
        <v>Consumer</v>
      </c>
      <c r="H1738" t="str">
        <v>Los Angeles</v>
      </c>
      <c r="I1738" t="str">
        <v>California</v>
      </c>
      <c r="J1738" t="str">
        <v>West</v>
      </c>
      <c r="K1738" t="str">
        <f>INDEX(products!$A$1:$G$2122,MATCH(orders!$D1738,products!$A$1:$A$2122,0),MATCH(orders!K$1,products!$A$1:$G$1,0))</f>
        <v>Tab</v>
      </c>
      <c r="L1738" s="3">
        <f>INDEX(products!$A$1:$G$2122,MATCH(orders!$D1738,products!$A$1:$A$2122,0),MATCH(orders!L$1,products!$A$1:$G$1,0))</f>
        <v>260.98</v>
      </c>
      <c r="M1738">
        <f>INDEX(products!$A$1:$G$2122,MATCH(orders!$D1738,products!$A$1:$A$2122,0),MATCH(orders!M$1,products!$A$1:$G$1,0))</f>
        <v>0.5</v>
      </c>
      <c r="N1738" s="3">
        <f t="shared" si="54"/>
        <v>1043.92</v>
      </c>
      <c r="O1738" t="str">
        <f t="shared" si="55"/>
        <v>Tables</v>
      </c>
    </row>
    <row r="1739" spans="1:15" x14ac:dyDescent="0.55000000000000004">
      <c r="A1739" t="s">
        <v>3937</v>
      </c>
      <c r="B1739" s="2">
        <v>44504</v>
      </c>
      <c r="C1739" t="s">
        <v>1801</v>
      </c>
      <c r="D1739" t="s">
        <v>1515</v>
      </c>
      <c r="E1739">
        <v>3</v>
      </c>
      <c r="F1739" t="str">
        <f>_xlfn.XLOOKUP(orders!C1739,customers!A1739:A3859,customers!B1739:B3859,,0)</f>
        <v>Brendan Murry</v>
      </c>
      <c r="G1739" t="str">
        <v>Corporate</v>
      </c>
      <c r="H1739" t="str">
        <v>New York City</v>
      </c>
      <c r="I1739" t="str">
        <v>New York</v>
      </c>
      <c r="J1739" t="str">
        <v>East</v>
      </c>
      <c r="K1739" t="str">
        <f>INDEX(products!$A$1:$G$2122,MATCH(orders!$D1739,products!$A$1:$A$2122,0),MATCH(orders!K$1,products!$A$1:$G$1,0))</f>
        <v>Fur</v>
      </c>
      <c r="L1739" s="3">
        <f>INDEX(products!$A$1:$G$2122,MATCH(orders!$D1739,products!$A$1:$A$2122,0),MATCH(orders!L$1,products!$A$1:$G$1,0))</f>
        <v>18.84</v>
      </c>
      <c r="M1739">
        <f>INDEX(products!$A$1:$G$2122,MATCH(orders!$D1739,products!$A$1:$A$2122,0),MATCH(orders!M$1,products!$A$1:$G$1,0))</f>
        <v>0</v>
      </c>
      <c r="N1739" s="3">
        <f t="shared" si="54"/>
        <v>56.519999999999996</v>
      </c>
      <c r="O1739" t="str">
        <f t="shared" si="55"/>
        <v>Furnishings</v>
      </c>
    </row>
    <row r="1740" spans="1:15" x14ac:dyDescent="0.55000000000000004">
      <c r="A1740" t="s">
        <v>3937</v>
      </c>
      <c r="B1740" s="2">
        <v>44410</v>
      </c>
      <c r="C1740" t="s">
        <v>1801</v>
      </c>
      <c r="D1740" t="s">
        <v>354</v>
      </c>
      <c r="E1740">
        <v>1</v>
      </c>
      <c r="F1740" t="str">
        <f>_xlfn.XLOOKUP(orders!C1740,customers!A1740:A3860,customers!B1740:B3860,,0)</f>
        <v>Brendan Murry</v>
      </c>
      <c r="G1740" t="str">
        <v>Corporate</v>
      </c>
      <c r="H1740" t="str">
        <v>New York City</v>
      </c>
      <c r="I1740" t="str">
        <v>New York</v>
      </c>
      <c r="J1740" t="str">
        <v>East</v>
      </c>
      <c r="K1740" t="str">
        <f>INDEX(products!$A$1:$G$2122,MATCH(orders!$D1740,products!$A$1:$A$2122,0),MATCH(orders!K$1,products!$A$1:$G$1,0))</f>
        <v>Fur</v>
      </c>
      <c r="L1740" s="3">
        <f>INDEX(products!$A$1:$G$2122,MATCH(orders!$D1740,products!$A$1:$A$2122,0),MATCH(orders!L$1,products!$A$1:$G$1,0))</f>
        <v>4.7299999999999995</v>
      </c>
      <c r="M1740">
        <f>INDEX(products!$A$1:$G$2122,MATCH(orders!$D1740,products!$A$1:$A$2122,0),MATCH(orders!M$1,products!$A$1:$G$1,0))</f>
        <v>0.2</v>
      </c>
      <c r="N1740" s="3">
        <f t="shared" si="54"/>
        <v>3.7839999999999998</v>
      </c>
      <c r="O1740" t="str">
        <f t="shared" si="55"/>
        <v>Furnishings</v>
      </c>
    </row>
    <row r="1741" spans="1:15" x14ac:dyDescent="0.55000000000000004">
      <c r="A1741" t="s">
        <v>3938</v>
      </c>
      <c r="B1741" s="2">
        <v>43857</v>
      </c>
      <c r="C1741" t="s">
        <v>1445</v>
      </c>
      <c r="D1741" t="s">
        <v>228</v>
      </c>
      <c r="E1741">
        <v>4</v>
      </c>
      <c r="F1741" t="str">
        <f>_xlfn.XLOOKUP(orders!C1741,customers!A1741:A3861,customers!B1741:B3861,,0)</f>
        <v>Arthur Gainer</v>
      </c>
      <c r="G1741" t="str">
        <v>Consumer</v>
      </c>
      <c r="H1741" t="str">
        <v>San Diego</v>
      </c>
      <c r="I1741" t="str">
        <v>California</v>
      </c>
      <c r="J1741" t="str">
        <v>West</v>
      </c>
      <c r="K1741" t="str">
        <f>INDEX(products!$A$1:$G$2122,MATCH(orders!$D1741,products!$A$1:$A$2122,0),MATCH(orders!K$1,products!$A$1:$G$1,0))</f>
        <v>Cha</v>
      </c>
      <c r="L1741" s="3">
        <f>INDEX(products!$A$1:$G$2122,MATCH(orders!$D1741,products!$A$1:$A$2122,0),MATCH(orders!L$1,products!$A$1:$G$1,0))</f>
        <v>60.74</v>
      </c>
      <c r="M1741">
        <f>INDEX(products!$A$1:$G$2122,MATCH(orders!$D1741,products!$A$1:$A$2122,0),MATCH(orders!M$1,products!$A$1:$G$1,0))</f>
        <v>0.2</v>
      </c>
      <c r="N1741" s="3">
        <f t="shared" si="54"/>
        <v>194.36800000000002</v>
      </c>
      <c r="O1741" t="str">
        <f t="shared" si="55"/>
        <v>Chairs</v>
      </c>
    </row>
    <row r="1742" spans="1:15" x14ac:dyDescent="0.55000000000000004">
      <c r="A1742" t="s">
        <v>3939</v>
      </c>
      <c r="B1742" s="2">
        <v>43802</v>
      </c>
      <c r="C1742" t="s">
        <v>2106</v>
      </c>
      <c r="D1742" t="s">
        <v>329</v>
      </c>
      <c r="E1742">
        <v>4</v>
      </c>
      <c r="F1742" t="str">
        <f>_xlfn.XLOOKUP(orders!C1742,customers!A1742:A3862,customers!B1742:B3862,,0)</f>
        <v>Christopher Conant</v>
      </c>
      <c r="G1742" t="str">
        <v>Consumer</v>
      </c>
      <c r="H1742" t="str">
        <v>Fayetteville</v>
      </c>
      <c r="I1742" t="str">
        <v>North Carolina</v>
      </c>
      <c r="J1742" t="str">
        <v>South</v>
      </c>
      <c r="K1742" t="str">
        <f>INDEX(products!$A$1:$G$2122,MATCH(orders!$D1742,products!$A$1:$A$2122,0),MATCH(orders!K$1,products!$A$1:$G$1,0))</f>
        <v>Fur</v>
      </c>
      <c r="L1742" s="3">
        <f>INDEX(products!$A$1:$G$2122,MATCH(orders!$D1742,products!$A$1:$A$2122,0),MATCH(orders!L$1,products!$A$1:$G$1,0))</f>
        <v>46.94</v>
      </c>
      <c r="M1742">
        <f>INDEX(products!$A$1:$G$2122,MATCH(orders!$D1742,products!$A$1:$A$2122,0),MATCH(orders!M$1,products!$A$1:$G$1,0))</f>
        <v>0.2</v>
      </c>
      <c r="N1742" s="3">
        <f t="shared" si="54"/>
        <v>150.208</v>
      </c>
      <c r="O1742" t="str">
        <f t="shared" si="55"/>
        <v>Furnishings</v>
      </c>
    </row>
    <row r="1743" spans="1:15" x14ac:dyDescent="0.55000000000000004">
      <c r="A1743" t="s">
        <v>3940</v>
      </c>
      <c r="B1743" s="2">
        <v>43683</v>
      </c>
      <c r="C1743" t="s">
        <v>610</v>
      </c>
      <c r="D1743" t="s">
        <v>288</v>
      </c>
      <c r="E1743">
        <v>2</v>
      </c>
      <c r="F1743" t="str">
        <f>_xlfn.XLOOKUP(orders!C1743,customers!A1743:A3863,customers!B1743:B3863,,0)</f>
        <v>Lena Radford</v>
      </c>
      <c r="G1743" t="str">
        <v>Consumer</v>
      </c>
      <c r="H1743" t="str">
        <v>San Diego</v>
      </c>
      <c r="I1743" t="str">
        <v>California</v>
      </c>
      <c r="J1743" t="str">
        <v>West</v>
      </c>
      <c r="K1743" t="str">
        <f>INDEX(products!$A$1:$G$2122,MATCH(orders!$D1743,products!$A$1:$A$2122,0),MATCH(orders!K$1,products!$A$1:$G$1,0))</f>
        <v>Fur</v>
      </c>
      <c r="L1743" s="3">
        <f>INDEX(products!$A$1:$G$2122,MATCH(orders!$D1743,products!$A$1:$A$2122,0),MATCH(orders!L$1,products!$A$1:$G$1,0))</f>
        <v>209.84</v>
      </c>
      <c r="M1743">
        <f>INDEX(products!$A$1:$G$2122,MATCH(orders!$D1743,products!$A$1:$A$2122,0),MATCH(orders!M$1,products!$A$1:$G$1,0))</f>
        <v>0.6</v>
      </c>
      <c r="N1743" s="3">
        <f t="shared" si="54"/>
        <v>167.87200000000001</v>
      </c>
      <c r="O1743" t="str">
        <f t="shared" si="55"/>
        <v>Furnishings</v>
      </c>
    </row>
    <row r="1744" spans="1:15" x14ac:dyDescent="0.55000000000000004">
      <c r="A1744" t="s">
        <v>3942</v>
      </c>
      <c r="B1744" s="2">
        <v>43901</v>
      </c>
      <c r="C1744" t="s">
        <v>2470</v>
      </c>
      <c r="D1744" t="s">
        <v>3548</v>
      </c>
      <c r="E1744">
        <v>3</v>
      </c>
      <c r="F1744" t="str">
        <f>_xlfn.XLOOKUP(orders!C1744,customers!A1744:A3864,customers!B1744:B3864,,0)</f>
        <v>Keith Dawkins</v>
      </c>
      <c r="G1744" t="str">
        <v>Corporate</v>
      </c>
      <c r="H1744" t="str">
        <v>Jackson</v>
      </c>
      <c r="I1744" t="str">
        <v>Michigan</v>
      </c>
      <c r="J1744" t="str">
        <v>Central</v>
      </c>
      <c r="K1744" t="str">
        <f>INDEX(products!$A$1:$G$2122,MATCH(orders!$D1744,products!$A$1:$A$2122,0),MATCH(orders!K$1,products!$A$1:$G$1,0))</f>
        <v>Fur</v>
      </c>
      <c r="L1744" s="3">
        <f>INDEX(products!$A$1:$G$2122,MATCH(orders!$D1744,products!$A$1:$A$2122,0),MATCH(orders!L$1,products!$A$1:$G$1,0))</f>
        <v>3.94</v>
      </c>
      <c r="M1744">
        <f>INDEX(products!$A$1:$G$2122,MATCH(orders!$D1744,products!$A$1:$A$2122,0),MATCH(orders!M$1,products!$A$1:$G$1,0))</f>
        <v>0.6</v>
      </c>
      <c r="N1744" s="3">
        <f t="shared" si="54"/>
        <v>4.7280000000000006</v>
      </c>
      <c r="O1744" t="str">
        <f t="shared" si="55"/>
        <v>Furnishings</v>
      </c>
    </row>
    <row r="1745" spans="1:15" x14ac:dyDescent="0.55000000000000004">
      <c r="A1745" t="s">
        <v>3942</v>
      </c>
      <c r="B1745" s="2">
        <v>44457</v>
      </c>
      <c r="C1745" t="s">
        <v>2470</v>
      </c>
      <c r="D1745" t="s">
        <v>768</v>
      </c>
      <c r="E1745">
        <v>2</v>
      </c>
      <c r="F1745" t="str">
        <f>_xlfn.XLOOKUP(orders!C1745,customers!A1745:A3865,customers!B1745:B3865,,0)</f>
        <v>Keith Dawkins</v>
      </c>
      <c r="G1745" t="str">
        <v>Corporate</v>
      </c>
      <c r="H1745" t="str">
        <v>Jackson</v>
      </c>
      <c r="I1745" t="str">
        <v>Michigan</v>
      </c>
      <c r="J1745" t="str">
        <v>Central</v>
      </c>
      <c r="K1745" t="str">
        <f>INDEX(products!$A$1:$G$2122,MATCH(orders!$D1745,products!$A$1:$A$2122,0),MATCH(orders!K$1,products!$A$1:$G$1,0))</f>
        <v>Cha</v>
      </c>
      <c r="L1745" s="3">
        <f>INDEX(products!$A$1:$G$2122,MATCH(orders!$D1745,products!$A$1:$A$2122,0),MATCH(orders!L$1,products!$A$1:$G$1,0))</f>
        <v>320.98</v>
      </c>
      <c r="M1745">
        <f>INDEX(products!$A$1:$G$2122,MATCH(orders!$D1745,products!$A$1:$A$2122,0),MATCH(orders!M$1,products!$A$1:$G$1,0))</f>
        <v>0</v>
      </c>
      <c r="N1745" s="3">
        <f t="shared" si="54"/>
        <v>641.96</v>
      </c>
      <c r="O1745" t="str">
        <f t="shared" si="55"/>
        <v>Chairs</v>
      </c>
    </row>
    <row r="1746" spans="1:15" x14ac:dyDescent="0.55000000000000004">
      <c r="A1746" t="s">
        <v>3943</v>
      </c>
      <c r="B1746" s="2">
        <v>44142</v>
      </c>
      <c r="C1746" t="s">
        <v>792</v>
      </c>
      <c r="D1746" t="s">
        <v>37</v>
      </c>
      <c r="E1746">
        <v>1</v>
      </c>
      <c r="F1746" t="str">
        <f>_xlfn.XLOOKUP(orders!C1746,customers!A1746:A3866,customers!B1746:B3866,,0)</f>
        <v>Sue Ann Reed</v>
      </c>
      <c r="G1746" t="str">
        <v>Consumer</v>
      </c>
      <c r="H1746" t="str">
        <v>Richmond</v>
      </c>
      <c r="I1746" t="str">
        <v>Virginia</v>
      </c>
      <c r="J1746" t="str">
        <v>South</v>
      </c>
      <c r="K1746" t="str">
        <f>INDEX(products!$A$1:$G$2122,MATCH(orders!$D1746,products!$A$1:$A$2122,0),MATCH(orders!K$1,products!$A$1:$G$1,0))</f>
        <v>Tab</v>
      </c>
      <c r="L1746" s="3">
        <f>INDEX(products!$A$1:$G$2122,MATCH(orders!$D1746,products!$A$1:$A$2122,0),MATCH(orders!L$1,products!$A$1:$G$1,0))</f>
        <v>348.21</v>
      </c>
      <c r="M1746">
        <f>INDEX(products!$A$1:$G$2122,MATCH(orders!$D1746,products!$A$1:$A$2122,0),MATCH(orders!M$1,products!$A$1:$G$1,0))</f>
        <v>0.45</v>
      </c>
      <c r="N1746" s="3">
        <f t="shared" si="54"/>
        <v>191.5155</v>
      </c>
      <c r="O1746" t="str">
        <f t="shared" si="55"/>
        <v>Tables</v>
      </c>
    </row>
    <row r="1747" spans="1:15" x14ac:dyDescent="0.55000000000000004">
      <c r="A1747" t="s">
        <v>3945</v>
      </c>
      <c r="B1747" s="2">
        <v>44739</v>
      </c>
      <c r="C1747" t="s">
        <v>1310</v>
      </c>
      <c r="D1747" t="s">
        <v>3946</v>
      </c>
      <c r="E1747">
        <v>5</v>
      </c>
      <c r="F1747" t="str">
        <f>_xlfn.XLOOKUP(orders!C1747,customers!A1747:A3867,customers!B1747:B3867,,0)</f>
        <v>Michael Chen</v>
      </c>
      <c r="G1747" t="str">
        <v>Consumer</v>
      </c>
      <c r="H1747" t="str">
        <v>North Las Vegas</v>
      </c>
      <c r="I1747" t="str">
        <v>Nevada</v>
      </c>
      <c r="J1747" t="str">
        <v>West</v>
      </c>
      <c r="K1747" t="str">
        <f>INDEX(products!$A$1:$G$2122,MATCH(orders!$D1747,products!$A$1:$A$2122,0),MATCH(orders!K$1,products!$A$1:$G$1,0))</f>
        <v>Fur</v>
      </c>
      <c r="L1747" s="3">
        <f>INDEX(products!$A$1:$G$2122,MATCH(orders!$D1747,products!$A$1:$A$2122,0),MATCH(orders!L$1,products!$A$1:$G$1,0))</f>
        <v>22.23</v>
      </c>
      <c r="M1747">
        <f>INDEX(products!$A$1:$G$2122,MATCH(orders!$D1747,products!$A$1:$A$2122,0),MATCH(orders!M$1,products!$A$1:$G$1,0))</f>
        <v>0.6</v>
      </c>
      <c r="N1747" s="3">
        <f t="shared" si="54"/>
        <v>44.460000000000008</v>
      </c>
      <c r="O1747" t="str">
        <f t="shared" si="55"/>
        <v>Furnishings</v>
      </c>
    </row>
    <row r="1748" spans="1:15" x14ac:dyDescent="0.55000000000000004">
      <c r="A1748" t="s">
        <v>3948</v>
      </c>
      <c r="B1748" s="2">
        <v>43866</v>
      </c>
      <c r="C1748" t="s">
        <v>3911</v>
      </c>
      <c r="D1748" t="s">
        <v>1394</v>
      </c>
      <c r="E1748">
        <v>3</v>
      </c>
      <c r="F1748" t="str">
        <f>_xlfn.XLOOKUP(orders!C1748,customers!A1748:A3868,customers!B1748:B3868,,0)</f>
        <v>Russell D'Ascenzo</v>
      </c>
      <c r="G1748" t="str">
        <v>Consumer</v>
      </c>
      <c r="H1748" t="str">
        <v>Chicago</v>
      </c>
      <c r="I1748" t="str">
        <v>Illinois</v>
      </c>
      <c r="J1748" t="str">
        <v>Central</v>
      </c>
      <c r="K1748" t="str">
        <f>INDEX(products!$A$1:$G$2122,MATCH(orders!$D1748,products!$A$1:$A$2122,0),MATCH(orders!K$1,products!$A$1:$G$1,0))</f>
        <v>Fur</v>
      </c>
      <c r="L1748" s="3">
        <f>INDEX(products!$A$1:$G$2122,MATCH(orders!$D1748,products!$A$1:$A$2122,0),MATCH(orders!L$1,products!$A$1:$G$1,0))</f>
        <v>26.48</v>
      </c>
      <c r="M1748">
        <f>INDEX(products!$A$1:$G$2122,MATCH(orders!$D1748,products!$A$1:$A$2122,0),MATCH(orders!M$1,products!$A$1:$G$1,0))</f>
        <v>0.2</v>
      </c>
      <c r="N1748" s="3">
        <f t="shared" si="54"/>
        <v>63.552</v>
      </c>
      <c r="O1748" t="str">
        <f t="shared" si="55"/>
        <v>Furnishings</v>
      </c>
    </row>
    <row r="1749" spans="1:15" x14ac:dyDescent="0.55000000000000004">
      <c r="A1749" t="s">
        <v>3949</v>
      </c>
      <c r="B1749" s="2">
        <v>43866</v>
      </c>
      <c r="C1749" t="s">
        <v>1793</v>
      </c>
      <c r="D1749" t="s">
        <v>569</v>
      </c>
      <c r="E1749">
        <v>2</v>
      </c>
      <c r="F1749" t="str">
        <f>_xlfn.XLOOKUP(orders!C1749,customers!A1749:A3869,customers!B1749:B3869,,0)</f>
        <v>Becky Castell</v>
      </c>
      <c r="G1749" t="str">
        <v>Home Office</v>
      </c>
      <c r="H1749" t="str">
        <v>Peoria</v>
      </c>
      <c r="I1749" t="str">
        <v>Arizona</v>
      </c>
      <c r="J1749" t="str">
        <v>West</v>
      </c>
      <c r="K1749" t="str">
        <f>INDEX(products!$A$1:$G$2122,MATCH(orders!$D1749,products!$A$1:$A$2122,0),MATCH(orders!K$1,products!$A$1:$G$1,0))</f>
        <v>Fur</v>
      </c>
      <c r="L1749" s="3">
        <f>INDEX(products!$A$1:$G$2122,MATCH(orders!$D1749,products!$A$1:$A$2122,0),MATCH(orders!L$1,products!$A$1:$G$1,0))</f>
        <v>41.319999999999993</v>
      </c>
      <c r="M1749">
        <f>INDEX(products!$A$1:$G$2122,MATCH(orders!$D1749,products!$A$1:$A$2122,0),MATCH(orders!M$1,products!$A$1:$G$1,0))</f>
        <v>0.6</v>
      </c>
      <c r="N1749" s="3">
        <f t="shared" si="54"/>
        <v>33.055999999999997</v>
      </c>
      <c r="O1749" t="str">
        <f t="shared" si="55"/>
        <v>Furnishings</v>
      </c>
    </row>
    <row r="1750" spans="1:15" x14ac:dyDescent="0.55000000000000004">
      <c r="A1750" t="s">
        <v>3950</v>
      </c>
      <c r="B1750" s="2">
        <v>43868</v>
      </c>
      <c r="C1750" t="s">
        <v>186</v>
      </c>
      <c r="D1750" t="s">
        <v>253</v>
      </c>
      <c r="E1750">
        <v>7</v>
      </c>
      <c r="F1750" t="str">
        <f>_xlfn.XLOOKUP(orders!C1750,customers!A1750:A3870,customers!B1750:B3870,,0)</f>
        <v>Philip Fox</v>
      </c>
      <c r="G1750" t="str">
        <v>Consumer</v>
      </c>
      <c r="H1750" t="str">
        <v>Bloomington</v>
      </c>
      <c r="I1750" t="str">
        <v>Illinois</v>
      </c>
      <c r="J1750" t="str">
        <v>Central</v>
      </c>
      <c r="K1750" t="str">
        <f>INDEX(products!$A$1:$G$2122,MATCH(orders!$D1750,products!$A$1:$A$2122,0),MATCH(orders!K$1,products!$A$1:$G$1,0))</f>
        <v>BkCs</v>
      </c>
      <c r="L1750" s="3">
        <f>INDEX(products!$A$1:$G$2122,MATCH(orders!$D1750,products!$A$1:$A$2122,0),MATCH(orders!L$1,products!$A$1:$G$1,0))</f>
        <v>180.98</v>
      </c>
      <c r="M1750">
        <f>INDEX(products!$A$1:$G$2122,MATCH(orders!$D1750,products!$A$1:$A$2122,0),MATCH(orders!M$1,products!$A$1:$G$1,0))</f>
        <v>0.5</v>
      </c>
      <c r="N1750" s="3">
        <f t="shared" si="54"/>
        <v>633.42999999999995</v>
      </c>
      <c r="O1750" t="str">
        <f t="shared" si="55"/>
        <v>Book Cases</v>
      </c>
    </row>
    <row r="1751" spans="1:15" x14ac:dyDescent="0.55000000000000004">
      <c r="A1751" t="s">
        <v>3951</v>
      </c>
      <c r="B1751" s="2">
        <v>44183</v>
      </c>
      <c r="C1751" t="s">
        <v>1318</v>
      </c>
      <c r="D1751" t="s">
        <v>494</v>
      </c>
      <c r="E1751">
        <v>4</v>
      </c>
      <c r="F1751" t="str">
        <f>_xlfn.XLOOKUP(orders!C1751,customers!A1751:A3871,customers!B1751:B3871,,0)</f>
        <v>Caroline Jumper</v>
      </c>
      <c r="G1751" t="str">
        <v>Consumer</v>
      </c>
      <c r="H1751" t="str">
        <v>Allentown</v>
      </c>
      <c r="I1751" t="str">
        <v>Pennsylvania</v>
      </c>
      <c r="J1751" t="str">
        <v>East</v>
      </c>
      <c r="K1751" t="str">
        <f>INDEX(products!$A$1:$G$2122,MATCH(orders!$D1751,products!$A$1:$A$2122,0),MATCH(orders!K$1,products!$A$1:$G$1,0))</f>
        <v>Tab</v>
      </c>
      <c r="L1751" s="3">
        <f>INDEX(products!$A$1:$G$2122,MATCH(orders!$D1751,products!$A$1:$A$2122,0),MATCH(orders!L$1,products!$A$1:$G$1,0))</f>
        <v>424.21000000000004</v>
      </c>
      <c r="M1751">
        <f>INDEX(products!$A$1:$G$2122,MATCH(orders!$D1751,products!$A$1:$A$2122,0),MATCH(orders!M$1,products!$A$1:$G$1,0))</f>
        <v>0.5</v>
      </c>
      <c r="N1751" s="3">
        <f t="shared" si="54"/>
        <v>848.42000000000007</v>
      </c>
      <c r="O1751" t="str">
        <f t="shared" si="55"/>
        <v>Tables</v>
      </c>
    </row>
    <row r="1752" spans="1:15" x14ac:dyDescent="0.55000000000000004">
      <c r="A1752" t="s">
        <v>3951</v>
      </c>
      <c r="B1752" s="2">
        <v>44431</v>
      </c>
      <c r="C1752" t="s">
        <v>1318</v>
      </c>
      <c r="D1752" t="s">
        <v>574</v>
      </c>
      <c r="E1752">
        <v>5</v>
      </c>
      <c r="F1752" t="str">
        <f>_xlfn.XLOOKUP(orders!C1752,customers!A1752:A3872,customers!B1752:B3872,,0)</f>
        <v>Caroline Jumper</v>
      </c>
      <c r="G1752" t="str">
        <v>Consumer</v>
      </c>
      <c r="H1752" t="str">
        <v>Allentown</v>
      </c>
      <c r="I1752" t="str">
        <v>Pennsylvania</v>
      </c>
      <c r="J1752" t="str">
        <v>East</v>
      </c>
      <c r="K1752" t="str">
        <f>INDEX(products!$A$1:$G$2122,MATCH(orders!$D1752,products!$A$1:$A$2122,0),MATCH(orders!K$1,products!$A$1:$G$1,0))</f>
        <v>Cha</v>
      </c>
      <c r="L1752" s="3">
        <f>INDEX(products!$A$1:$G$2122,MATCH(orders!$D1752,products!$A$1:$A$2122,0),MATCH(orders!L$1,products!$A$1:$G$1,0))</f>
        <v>700.98</v>
      </c>
      <c r="M1752">
        <f>INDEX(products!$A$1:$G$2122,MATCH(orders!$D1752,products!$A$1:$A$2122,0),MATCH(orders!M$1,products!$A$1:$G$1,0))</f>
        <v>0.2</v>
      </c>
      <c r="N1752" s="3">
        <f t="shared" si="54"/>
        <v>2803.92</v>
      </c>
      <c r="O1752" t="str">
        <f t="shared" si="55"/>
        <v>Chairs</v>
      </c>
    </row>
    <row r="1753" spans="1:15" x14ac:dyDescent="0.55000000000000004">
      <c r="A1753" t="s">
        <v>3952</v>
      </c>
      <c r="B1753" s="2">
        <v>44428</v>
      </c>
      <c r="C1753" t="s">
        <v>3953</v>
      </c>
      <c r="D1753" t="s">
        <v>2760</v>
      </c>
      <c r="E1753">
        <v>4</v>
      </c>
      <c r="F1753" t="str">
        <f>_xlfn.XLOOKUP(orders!C1753,customers!A1753:A3873,customers!B1753:B3873,,0)</f>
        <v>Pete Takahito</v>
      </c>
      <c r="G1753" t="str">
        <v>Consumer</v>
      </c>
      <c r="H1753" t="str">
        <v>Jacksonville</v>
      </c>
      <c r="I1753" t="str">
        <v>Florida</v>
      </c>
      <c r="J1753" t="str">
        <v>South</v>
      </c>
      <c r="K1753" t="str">
        <f>INDEX(products!$A$1:$G$2122,MATCH(orders!$D1753,products!$A$1:$A$2122,0),MATCH(orders!K$1,products!$A$1:$G$1,0))</f>
        <v>Fur</v>
      </c>
      <c r="L1753" s="3">
        <f>INDEX(products!$A$1:$G$2122,MATCH(orders!$D1753,products!$A$1:$A$2122,0),MATCH(orders!L$1,products!$A$1:$G$1,0))</f>
        <v>13.729999999999999</v>
      </c>
      <c r="M1753">
        <f>INDEX(products!$A$1:$G$2122,MATCH(orders!$D1753,products!$A$1:$A$2122,0),MATCH(orders!M$1,products!$A$1:$G$1,0))</f>
        <v>0</v>
      </c>
      <c r="N1753" s="3">
        <f t="shared" si="54"/>
        <v>54.919999999999995</v>
      </c>
      <c r="O1753" t="str">
        <f t="shared" si="55"/>
        <v>Furnishings</v>
      </c>
    </row>
    <row r="1754" spans="1:15" x14ac:dyDescent="0.55000000000000004">
      <c r="A1754" t="s">
        <v>3955</v>
      </c>
      <c r="B1754" s="2">
        <v>43556</v>
      </c>
      <c r="C1754" t="s">
        <v>2821</v>
      </c>
      <c r="D1754" t="s">
        <v>1491</v>
      </c>
      <c r="E1754">
        <v>3</v>
      </c>
      <c r="F1754" t="str">
        <f>_xlfn.XLOOKUP(orders!C1754,customers!A1754:A3874,customers!B1754:B3874,,0)</f>
        <v>Ben Wallace</v>
      </c>
      <c r="G1754" t="str">
        <v>Consumer</v>
      </c>
      <c r="H1754" t="str">
        <v>Hampton</v>
      </c>
      <c r="I1754" t="str">
        <v>Virginia</v>
      </c>
      <c r="J1754" t="str">
        <v>South</v>
      </c>
      <c r="K1754" t="str">
        <f>INDEX(products!$A$1:$G$2122,MATCH(orders!$D1754,products!$A$1:$A$2122,0),MATCH(orders!K$1,products!$A$1:$G$1,0))</f>
        <v>Fur</v>
      </c>
      <c r="L1754" s="3">
        <f>INDEX(products!$A$1:$G$2122,MATCH(orders!$D1754,products!$A$1:$A$2122,0),MATCH(orders!L$1,products!$A$1:$G$1,0))</f>
        <v>28.479999999999997</v>
      </c>
      <c r="M1754">
        <f>INDEX(products!$A$1:$G$2122,MATCH(orders!$D1754,products!$A$1:$A$2122,0),MATCH(orders!M$1,products!$A$1:$G$1,0))</f>
        <v>0.2</v>
      </c>
      <c r="N1754" s="3">
        <f t="shared" si="54"/>
        <v>68.352000000000004</v>
      </c>
      <c r="O1754" t="str">
        <f t="shared" si="55"/>
        <v>Furnishings</v>
      </c>
    </row>
    <row r="1755" spans="1:15" x14ac:dyDescent="0.55000000000000004">
      <c r="A1755" t="s">
        <v>3956</v>
      </c>
      <c r="B1755" s="2">
        <v>44224</v>
      </c>
      <c r="C1755" t="s">
        <v>1654</v>
      </c>
      <c r="D1755" t="s">
        <v>397</v>
      </c>
      <c r="E1755">
        <v>2</v>
      </c>
      <c r="F1755" t="str">
        <f>_xlfn.XLOOKUP(orders!C1755,customers!A1755:A3875,customers!B1755:B3875,,0)</f>
        <v>Maribeth Schnelling</v>
      </c>
      <c r="G1755" t="str">
        <v>Consumer</v>
      </c>
      <c r="H1755" t="str">
        <v>Phoenix</v>
      </c>
      <c r="I1755" t="str">
        <v>Arizona</v>
      </c>
      <c r="J1755" t="str">
        <v>West</v>
      </c>
      <c r="K1755" t="str">
        <f>INDEX(products!$A$1:$G$2122,MATCH(orders!$D1755,products!$A$1:$A$2122,0),MATCH(orders!K$1,products!$A$1:$G$1,0))</f>
        <v>Fur</v>
      </c>
      <c r="L1755" s="3">
        <f>INDEX(products!$A$1:$G$2122,MATCH(orders!$D1755,products!$A$1:$A$2122,0),MATCH(orders!L$1,products!$A$1:$G$1,0))</f>
        <v>5.89</v>
      </c>
      <c r="M1755">
        <f>INDEX(products!$A$1:$G$2122,MATCH(orders!$D1755,products!$A$1:$A$2122,0),MATCH(orders!M$1,products!$A$1:$G$1,0))</f>
        <v>0</v>
      </c>
      <c r="N1755" s="3">
        <f t="shared" si="54"/>
        <v>11.78</v>
      </c>
      <c r="O1755" t="str">
        <f t="shared" si="55"/>
        <v>Furnishings</v>
      </c>
    </row>
    <row r="1756" spans="1:15" x14ac:dyDescent="0.55000000000000004">
      <c r="A1756" t="s">
        <v>3957</v>
      </c>
      <c r="B1756" s="2">
        <v>43759</v>
      </c>
      <c r="C1756" t="s">
        <v>3958</v>
      </c>
      <c r="D1756" t="s">
        <v>2539</v>
      </c>
      <c r="E1756">
        <v>1</v>
      </c>
      <c r="F1756" t="str">
        <f>_xlfn.XLOOKUP(orders!C1756,customers!A1756:A3876,customers!B1756:B3876,,0)</f>
        <v>Liz Preis</v>
      </c>
      <c r="G1756" t="str">
        <v>Consumer</v>
      </c>
      <c r="H1756" t="str">
        <v>Aurora</v>
      </c>
      <c r="I1756" t="str">
        <v>Illinois</v>
      </c>
      <c r="J1756" t="str">
        <v>Central</v>
      </c>
      <c r="K1756" t="str">
        <f>INDEX(products!$A$1:$G$2122,MATCH(orders!$D1756,products!$A$1:$A$2122,0),MATCH(orders!K$1,products!$A$1:$G$1,0))</f>
        <v>Tab</v>
      </c>
      <c r="L1756" s="3">
        <f>INDEX(products!$A$1:$G$2122,MATCH(orders!$D1756,products!$A$1:$A$2122,0),MATCH(orders!L$1,products!$A$1:$G$1,0))</f>
        <v>138.75</v>
      </c>
      <c r="M1756">
        <f>INDEX(products!$A$1:$G$2122,MATCH(orders!$D1756,products!$A$1:$A$2122,0),MATCH(orders!M$1,products!$A$1:$G$1,0))</f>
        <v>0.2</v>
      </c>
      <c r="N1756" s="3">
        <f t="shared" si="54"/>
        <v>111</v>
      </c>
      <c r="O1756" t="str">
        <f t="shared" si="55"/>
        <v>Tables</v>
      </c>
    </row>
    <row r="1757" spans="1:15" x14ac:dyDescent="0.55000000000000004">
      <c r="A1757" t="s">
        <v>3960</v>
      </c>
      <c r="B1757" s="2">
        <v>44367</v>
      </c>
      <c r="C1757" t="s">
        <v>1582</v>
      </c>
      <c r="D1757" t="s">
        <v>487</v>
      </c>
      <c r="E1757">
        <v>8</v>
      </c>
      <c r="F1757" t="str">
        <f>_xlfn.XLOOKUP(orders!C1757,customers!A1757:A3877,customers!B1757:B3877,,0)</f>
        <v>Joe Elijah</v>
      </c>
      <c r="G1757" t="str">
        <v>Consumer</v>
      </c>
      <c r="H1757" t="str">
        <v>Broomfield</v>
      </c>
      <c r="I1757" t="str">
        <v>Colorado</v>
      </c>
      <c r="J1757" t="str">
        <v>West</v>
      </c>
      <c r="K1757" t="str">
        <f>INDEX(products!$A$1:$G$2122,MATCH(orders!$D1757,products!$A$1:$A$2122,0),MATCH(orders!K$1,products!$A$1:$G$1,0))</f>
        <v>Cha</v>
      </c>
      <c r="L1757" s="3">
        <f>INDEX(products!$A$1:$G$2122,MATCH(orders!$D1757,products!$A$1:$A$2122,0),MATCH(orders!L$1,products!$A$1:$G$1,0))</f>
        <v>355.98</v>
      </c>
      <c r="M1757">
        <f>INDEX(products!$A$1:$G$2122,MATCH(orders!$D1757,products!$A$1:$A$2122,0),MATCH(orders!M$1,products!$A$1:$G$1,0))</f>
        <v>0.3</v>
      </c>
      <c r="N1757" s="3">
        <f t="shared" si="54"/>
        <v>1993.4880000000001</v>
      </c>
      <c r="O1757" t="str">
        <f t="shared" si="55"/>
        <v>Chairs</v>
      </c>
    </row>
    <row r="1758" spans="1:15" x14ac:dyDescent="0.55000000000000004">
      <c r="A1758" t="s">
        <v>3961</v>
      </c>
      <c r="B1758" s="2">
        <v>44504</v>
      </c>
      <c r="C1758" t="s">
        <v>2561</v>
      </c>
      <c r="D1758" t="s">
        <v>2961</v>
      </c>
      <c r="E1758">
        <v>4</v>
      </c>
      <c r="F1758" t="str">
        <f>_xlfn.XLOOKUP(orders!C1758,customers!A1758:A3878,customers!B1758:B3878,,0)</f>
        <v>Muhammed Yedwab</v>
      </c>
      <c r="G1758" t="str">
        <v>Corporate</v>
      </c>
      <c r="H1758" t="str">
        <v>Columbus</v>
      </c>
      <c r="I1758" t="str">
        <v>Ohio</v>
      </c>
      <c r="J1758" t="str">
        <v>East</v>
      </c>
      <c r="K1758" t="str">
        <f>INDEX(products!$A$1:$G$2122,MATCH(orders!$D1758,products!$A$1:$A$2122,0),MATCH(orders!K$1,products!$A$1:$G$1,0))</f>
        <v>Cha</v>
      </c>
      <c r="L1758" s="3">
        <f>INDEX(products!$A$1:$G$2122,MATCH(orders!$D1758,products!$A$1:$A$2122,0),MATCH(orders!L$1,products!$A$1:$G$1,0))</f>
        <v>120.98</v>
      </c>
      <c r="M1758">
        <f>INDEX(products!$A$1:$G$2122,MATCH(orders!$D1758,products!$A$1:$A$2122,0),MATCH(orders!M$1,products!$A$1:$G$1,0))</f>
        <v>0.3</v>
      </c>
      <c r="N1758" s="3">
        <f t="shared" si="54"/>
        <v>338.74399999999997</v>
      </c>
      <c r="O1758" t="str">
        <f t="shared" si="55"/>
        <v>Chairs</v>
      </c>
    </row>
    <row r="1759" spans="1:15" x14ac:dyDescent="0.55000000000000004">
      <c r="A1759" t="s">
        <v>3962</v>
      </c>
      <c r="B1759" s="2">
        <v>44291</v>
      </c>
      <c r="C1759" t="s">
        <v>542</v>
      </c>
      <c r="D1759" t="s">
        <v>1063</v>
      </c>
      <c r="E1759">
        <v>3</v>
      </c>
      <c r="F1759" t="str">
        <f>_xlfn.XLOOKUP(orders!C1759,customers!A1759:A3879,customers!B1759:B3879,,0)</f>
        <v>Matt Connell</v>
      </c>
      <c r="G1759" t="str">
        <v>Corporate</v>
      </c>
      <c r="H1759" t="str">
        <v>Detroit</v>
      </c>
      <c r="I1759" t="str">
        <v>Michigan</v>
      </c>
      <c r="J1759" t="str">
        <v>Central</v>
      </c>
      <c r="K1759" t="str">
        <f>INDEX(products!$A$1:$G$2122,MATCH(orders!$D1759,products!$A$1:$A$2122,0),MATCH(orders!K$1,products!$A$1:$G$1,0))</f>
        <v>Cha</v>
      </c>
      <c r="L1759" s="3">
        <f>INDEX(products!$A$1:$G$2122,MATCH(orders!$D1759,products!$A$1:$A$2122,0),MATCH(orders!L$1,products!$A$1:$G$1,0))</f>
        <v>86.25</v>
      </c>
      <c r="M1759">
        <f>INDEX(products!$A$1:$G$2122,MATCH(orders!$D1759,products!$A$1:$A$2122,0),MATCH(orders!M$1,products!$A$1:$G$1,0))</f>
        <v>0</v>
      </c>
      <c r="N1759" s="3">
        <f t="shared" si="54"/>
        <v>258.75</v>
      </c>
      <c r="O1759" t="str">
        <f t="shared" si="55"/>
        <v>Chairs</v>
      </c>
    </row>
    <row r="1760" spans="1:15" x14ac:dyDescent="0.55000000000000004">
      <c r="A1760" t="s">
        <v>3963</v>
      </c>
      <c r="B1760" s="2">
        <v>43808</v>
      </c>
      <c r="C1760" t="s">
        <v>1197</v>
      </c>
      <c r="D1760" t="s">
        <v>580</v>
      </c>
      <c r="E1760">
        <v>3</v>
      </c>
      <c r="F1760" t="str">
        <f>_xlfn.XLOOKUP(orders!C1760,customers!A1760:A3880,customers!B1760:B3880,,0)</f>
        <v>Sam Zeldin</v>
      </c>
      <c r="G1760" t="str">
        <v>Home Office</v>
      </c>
      <c r="H1760" t="str">
        <v>Pico Rivera</v>
      </c>
      <c r="I1760" t="str">
        <v>California</v>
      </c>
      <c r="J1760" t="str">
        <v>West</v>
      </c>
      <c r="K1760" t="str">
        <f>INDEX(products!$A$1:$G$2122,MATCH(orders!$D1760,products!$A$1:$A$2122,0),MATCH(orders!K$1,products!$A$1:$G$1,0))</f>
        <v>Fur</v>
      </c>
      <c r="L1760" s="3">
        <f>INDEX(products!$A$1:$G$2122,MATCH(orders!$D1760,products!$A$1:$A$2122,0),MATCH(orders!L$1,products!$A$1:$G$1,0))</f>
        <v>43.129999999999995</v>
      </c>
      <c r="M1760">
        <f>INDEX(products!$A$1:$G$2122,MATCH(orders!$D1760,products!$A$1:$A$2122,0),MATCH(orders!M$1,products!$A$1:$G$1,0))</f>
        <v>0.2</v>
      </c>
      <c r="N1760" s="3">
        <f t="shared" si="54"/>
        <v>103.512</v>
      </c>
      <c r="O1760" t="str">
        <f t="shared" si="55"/>
        <v>Furnishings</v>
      </c>
    </row>
    <row r="1761" spans="1:15" x14ac:dyDescent="0.55000000000000004">
      <c r="A1761" t="s">
        <v>3964</v>
      </c>
      <c r="B1761" s="2">
        <v>44563</v>
      </c>
      <c r="C1761" t="s">
        <v>2508</v>
      </c>
      <c r="D1761" t="s">
        <v>1984</v>
      </c>
      <c r="E1761">
        <v>2</v>
      </c>
      <c r="F1761" t="str">
        <f>_xlfn.XLOOKUP(orders!C1761,customers!A1761:A3881,customers!B1761:B3881,,0)</f>
        <v>Roland Schwarz</v>
      </c>
      <c r="G1761" t="str">
        <v>Corporate</v>
      </c>
      <c r="H1761" t="str">
        <v>Los Angeles</v>
      </c>
      <c r="I1761" t="str">
        <v>California</v>
      </c>
      <c r="J1761" t="str">
        <v>West</v>
      </c>
      <c r="K1761" t="str">
        <f>INDEX(products!$A$1:$G$2122,MATCH(orders!$D1761,products!$A$1:$A$2122,0),MATCH(orders!K$1,products!$A$1:$G$1,0))</f>
        <v>Fur</v>
      </c>
      <c r="L1761" s="3">
        <f>INDEX(products!$A$1:$G$2122,MATCH(orders!$D1761,products!$A$1:$A$2122,0),MATCH(orders!L$1,products!$A$1:$G$1,0))</f>
        <v>3.08</v>
      </c>
      <c r="M1761">
        <f>INDEX(products!$A$1:$G$2122,MATCH(orders!$D1761,products!$A$1:$A$2122,0),MATCH(orders!M$1,products!$A$1:$G$1,0))</f>
        <v>0.2</v>
      </c>
      <c r="N1761" s="3">
        <f t="shared" si="54"/>
        <v>4.9280000000000008</v>
      </c>
      <c r="O1761" t="str">
        <f t="shared" si="55"/>
        <v>Furnishings</v>
      </c>
    </row>
    <row r="1762" spans="1:15" x14ac:dyDescent="0.55000000000000004">
      <c r="A1762" t="s">
        <v>3965</v>
      </c>
      <c r="B1762" s="2">
        <v>43807</v>
      </c>
      <c r="C1762" t="s">
        <v>3966</v>
      </c>
      <c r="D1762" t="s">
        <v>828</v>
      </c>
      <c r="E1762">
        <v>3</v>
      </c>
      <c r="F1762" t="str">
        <f>_xlfn.XLOOKUP(orders!C1762,customers!A1762:A3882,customers!B1762:B3882,,0)</f>
        <v>George Zrebassa</v>
      </c>
      <c r="G1762" t="str">
        <v>Corporate</v>
      </c>
      <c r="H1762" t="str">
        <v>Los Angeles</v>
      </c>
      <c r="I1762" t="str">
        <v>California</v>
      </c>
      <c r="J1762" t="str">
        <v>West</v>
      </c>
      <c r="K1762" t="str">
        <f>INDEX(products!$A$1:$G$2122,MATCH(orders!$D1762,products!$A$1:$A$2122,0),MATCH(orders!K$1,products!$A$1:$G$1,0))</f>
        <v>Cha</v>
      </c>
      <c r="L1762" s="3">
        <f>INDEX(products!$A$1:$G$2122,MATCH(orders!$D1762,products!$A$1:$A$2122,0),MATCH(orders!L$1,products!$A$1:$G$1,0))</f>
        <v>150.97999999999999</v>
      </c>
      <c r="M1762">
        <f>INDEX(products!$A$1:$G$2122,MATCH(orders!$D1762,products!$A$1:$A$2122,0),MATCH(orders!M$1,products!$A$1:$G$1,0))</f>
        <v>0</v>
      </c>
      <c r="N1762" s="3">
        <f t="shared" si="54"/>
        <v>452.93999999999994</v>
      </c>
      <c r="O1762" t="str">
        <f t="shared" si="55"/>
        <v>Chairs</v>
      </c>
    </row>
    <row r="1763" spans="1:15" x14ac:dyDescent="0.55000000000000004">
      <c r="A1763" t="s">
        <v>3968</v>
      </c>
      <c r="B1763" s="2">
        <v>44528</v>
      </c>
      <c r="C1763" t="s">
        <v>2336</v>
      </c>
      <c r="D1763" t="s">
        <v>3162</v>
      </c>
      <c r="E1763">
        <v>4</v>
      </c>
      <c r="F1763" t="str">
        <f>_xlfn.XLOOKUP(orders!C1763,customers!A1763:A3883,customers!B1763:B3883,,0)</f>
        <v>Bruce Geld</v>
      </c>
      <c r="G1763" t="str">
        <v>Consumer</v>
      </c>
      <c r="H1763" t="str">
        <v>Philadelphia</v>
      </c>
      <c r="I1763" t="str">
        <v>Pennsylvania</v>
      </c>
      <c r="J1763" t="str">
        <v>East</v>
      </c>
      <c r="K1763" t="str">
        <f>INDEX(products!$A$1:$G$2122,MATCH(orders!$D1763,products!$A$1:$A$2122,0),MATCH(orders!K$1,products!$A$1:$G$1,0))</f>
        <v>Tab</v>
      </c>
      <c r="L1763" s="3">
        <f>INDEX(products!$A$1:$G$2122,MATCH(orders!$D1763,products!$A$1:$A$2122,0),MATCH(orders!L$1,products!$A$1:$G$1,0))</f>
        <v>151.99</v>
      </c>
      <c r="M1763">
        <f>INDEX(products!$A$1:$G$2122,MATCH(orders!$D1763,products!$A$1:$A$2122,0),MATCH(orders!M$1,products!$A$1:$G$1,0))</f>
        <v>0.5</v>
      </c>
      <c r="N1763" s="3">
        <f t="shared" si="54"/>
        <v>303.98</v>
      </c>
      <c r="O1763" t="str">
        <f t="shared" si="55"/>
        <v>Tables</v>
      </c>
    </row>
    <row r="1764" spans="1:15" x14ac:dyDescent="0.55000000000000004">
      <c r="A1764" t="s">
        <v>3969</v>
      </c>
      <c r="B1764" s="2">
        <v>44631</v>
      </c>
      <c r="C1764" t="s">
        <v>3970</v>
      </c>
      <c r="D1764" t="s">
        <v>1772</v>
      </c>
      <c r="E1764">
        <v>3</v>
      </c>
      <c r="F1764" t="str">
        <f>_xlfn.XLOOKUP(orders!C1764,customers!A1764:A3884,customers!B1764:B3884,,0)</f>
        <v>Giulietta Weimer</v>
      </c>
      <c r="G1764" t="str">
        <v>Consumer</v>
      </c>
      <c r="H1764" t="str">
        <v>Houston</v>
      </c>
      <c r="I1764" t="str">
        <v>Texas</v>
      </c>
      <c r="J1764" t="str">
        <v>Central</v>
      </c>
      <c r="K1764" t="str">
        <f>INDEX(products!$A$1:$G$2122,MATCH(orders!$D1764,products!$A$1:$A$2122,0),MATCH(orders!K$1,products!$A$1:$G$1,0))</f>
        <v>Tab</v>
      </c>
      <c r="L1764" s="3">
        <f>INDEX(products!$A$1:$G$2122,MATCH(orders!$D1764,products!$A$1:$A$2122,0),MATCH(orders!L$1,products!$A$1:$G$1,0))</f>
        <v>179.29</v>
      </c>
      <c r="M1764">
        <f>INDEX(products!$A$1:$G$2122,MATCH(orders!$D1764,products!$A$1:$A$2122,0),MATCH(orders!M$1,products!$A$1:$G$1,0))</f>
        <v>0.2</v>
      </c>
      <c r="N1764" s="3">
        <f t="shared" si="54"/>
        <v>430.29600000000005</v>
      </c>
      <c r="O1764" t="str">
        <f t="shared" si="55"/>
        <v>Tables</v>
      </c>
    </row>
    <row r="1765" spans="1:15" x14ac:dyDescent="0.55000000000000004">
      <c r="A1765" t="s">
        <v>3972</v>
      </c>
      <c r="B1765" s="2">
        <v>44213</v>
      </c>
      <c r="C1765" t="s">
        <v>3010</v>
      </c>
      <c r="D1765" t="s">
        <v>178</v>
      </c>
      <c r="E1765">
        <v>4</v>
      </c>
      <c r="F1765" t="str">
        <f>_xlfn.XLOOKUP(orders!C1765,customers!A1765:A3885,customers!B1765:B3885,,0)</f>
        <v>Bradley Drucker</v>
      </c>
      <c r="G1765" t="str">
        <v>Consumer</v>
      </c>
      <c r="H1765" t="str">
        <v>San Francisco</v>
      </c>
      <c r="I1765" t="str">
        <v>California</v>
      </c>
      <c r="J1765" t="str">
        <v>West</v>
      </c>
      <c r="K1765" t="str">
        <f>INDEX(products!$A$1:$G$2122,MATCH(orders!$D1765,products!$A$1:$A$2122,0),MATCH(orders!K$1,products!$A$1:$G$1,0))</f>
        <v>Fur</v>
      </c>
      <c r="L1765" s="3">
        <f>INDEX(products!$A$1:$G$2122,MATCH(orders!$D1765,products!$A$1:$A$2122,0),MATCH(orders!L$1,products!$A$1:$G$1,0))</f>
        <v>15.68</v>
      </c>
      <c r="M1765">
        <f>INDEX(products!$A$1:$G$2122,MATCH(orders!$D1765,products!$A$1:$A$2122,0),MATCH(orders!M$1,products!$A$1:$G$1,0))</f>
        <v>0</v>
      </c>
      <c r="N1765" s="3">
        <f t="shared" si="54"/>
        <v>62.72</v>
      </c>
      <c r="O1765" t="str">
        <f t="shared" si="55"/>
        <v>Furnishings</v>
      </c>
    </row>
    <row r="1766" spans="1:15" x14ac:dyDescent="0.55000000000000004">
      <c r="A1766" t="s">
        <v>3973</v>
      </c>
      <c r="B1766" s="2">
        <v>43483</v>
      </c>
      <c r="C1766" t="s">
        <v>1016</v>
      </c>
      <c r="D1766" t="s">
        <v>1055</v>
      </c>
      <c r="E1766">
        <v>3</v>
      </c>
      <c r="F1766" t="str">
        <f>_xlfn.XLOOKUP(orders!C1766,customers!A1766:A3886,customers!B1766:B3886,,0)</f>
        <v>Paul Van Hugh</v>
      </c>
      <c r="G1766" t="str">
        <v>Home Office</v>
      </c>
      <c r="H1766" t="str">
        <v>San Francisco</v>
      </c>
      <c r="I1766" t="str">
        <v>California</v>
      </c>
      <c r="J1766" t="str">
        <v>West</v>
      </c>
      <c r="K1766" t="str">
        <f>INDEX(products!$A$1:$G$2122,MATCH(orders!$D1766,products!$A$1:$A$2122,0),MATCH(orders!K$1,products!$A$1:$G$1,0))</f>
        <v>Cha</v>
      </c>
      <c r="L1766" s="3">
        <f>INDEX(products!$A$1:$G$2122,MATCH(orders!$D1766,products!$A$1:$A$2122,0),MATCH(orders!L$1,products!$A$1:$G$1,0))</f>
        <v>243.98</v>
      </c>
      <c r="M1766">
        <f>INDEX(products!$A$1:$G$2122,MATCH(orders!$D1766,products!$A$1:$A$2122,0),MATCH(orders!M$1,products!$A$1:$G$1,0))</f>
        <v>0.2</v>
      </c>
      <c r="N1766" s="3">
        <f t="shared" si="54"/>
        <v>585.55200000000002</v>
      </c>
      <c r="O1766" t="str">
        <f t="shared" si="55"/>
        <v>Chairs</v>
      </c>
    </row>
    <row r="1767" spans="1:15" x14ac:dyDescent="0.55000000000000004">
      <c r="A1767" t="s">
        <v>3974</v>
      </c>
      <c r="B1767" s="2">
        <v>43562</v>
      </c>
      <c r="C1767" t="s">
        <v>3553</v>
      </c>
      <c r="D1767" t="s">
        <v>563</v>
      </c>
      <c r="E1767">
        <v>5</v>
      </c>
      <c r="F1767" t="str">
        <f>_xlfn.XLOOKUP(orders!C1767,customers!A1767:A3887,customers!B1767:B3887,,0)</f>
        <v>Pamela Stobb</v>
      </c>
      <c r="G1767" t="str">
        <v>Consumer</v>
      </c>
      <c r="H1767" t="str">
        <v>Philadelphia</v>
      </c>
      <c r="I1767" t="str">
        <v>Pennsylvania</v>
      </c>
      <c r="J1767" t="str">
        <v>East</v>
      </c>
      <c r="K1767" t="str">
        <f>INDEX(products!$A$1:$G$2122,MATCH(orders!$D1767,products!$A$1:$A$2122,0),MATCH(orders!K$1,products!$A$1:$G$1,0))</f>
        <v>Cha</v>
      </c>
      <c r="L1767" s="3">
        <f>INDEX(products!$A$1:$G$2122,MATCH(orders!$D1767,products!$A$1:$A$2122,0),MATCH(orders!L$1,products!$A$1:$G$1,0))</f>
        <v>70.98</v>
      </c>
      <c r="M1767">
        <f>INDEX(products!$A$1:$G$2122,MATCH(orders!$D1767,products!$A$1:$A$2122,0),MATCH(orders!M$1,products!$A$1:$G$1,0))</f>
        <v>0</v>
      </c>
      <c r="N1767" s="3">
        <f t="shared" si="54"/>
        <v>354.90000000000003</v>
      </c>
      <c r="O1767" t="str">
        <f t="shared" si="55"/>
        <v>Chairs</v>
      </c>
    </row>
    <row r="1768" spans="1:15" x14ac:dyDescent="0.55000000000000004">
      <c r="A1768" t="s">
        <v>3976</v>
      </c>
      <c r="B1768" s="2">
        <v>44230</v>
      </c>
      <c r="C1768" t="s">
        <v>3379</v>
      </c>
      <c r="D1768" t="s">
        <v>1590</v>
      </c>
      <c r="E1768">
        <v>6</v>
      </c>
      <c r="F1768" t="str">
        <f>_xlfn.XLOOKUP(orders!C1768,customers!A1768:A3888,customers!B1768:B3888,,0)</f>
        <v>Yana Sorensen</v>
      </c>
      <c r="G1768" t="str">
        <v>Corporate</v>
      </c>
      <c r="H1768" t="str">
        <v>Seattle</v>
      </c>
      <c r="I1768" t="str">
        <v>Washington</v>
      </c>
      <c r="J1768" t="str">
        <v>West</v>
      </c>
      <c r="K1768" t="str">
        <f>INDEX(products!$A$1:$G$2122,MATCH(orders!$D1768,products!$A$1:$A$2122,0),MATCH(orders!K$1,products!$A$1:$G$1,0))</f>
        <v>Cha</v>
      </c>
      <c r="L1768" s="3">
        <f>INDEX(products!$A$1:$G$2122,MATCH(orders!$D1768,products!$A$1:$A$2122,0),MATCH(orders!L$1,products!$A$1:$G$1,0))</f>
        <v>90.98</v>
      </c>
      <c r="M1768">
        <f>INDEX(products!$A$1:$G$2122,MATCH(orders!$D1768,products!$A$1:$A$2122,0),MATCH(orders!M$1,products!$A$1:$G$1,0))</f>
        <v>0</v>
      </c>
      <c r="N1768" s="3">
        <f t="shared" si="54"/>
        <v>545.88</v>
      </c>
      <c r="O1768" t="str">
        <f t="shared" si="55"/>
        <v>Chairs</v>
      </c>
    </row>
    <row r="1769" spans="1:15" x14ac:dyDescent="0.55000000000000004">
      <c r="A1769" t="s">
        <v>3977</v>
      </c>
      <c r="B1769" s="2">
        <v>43573</v>
      </c>
      <c r="C1769" t="s">
        <v>806</v>
      </c>
      <c r="D1769" t="s">
        <v>1263</v>
      </c>
      <c r="E1769">
        <v>3</v>
      </c>
      <c r="F1769" t="str">
        <f>_xlfn.XLOOKUP(orders!C1769,customers!A1769:A3889,customers!B1769:B3889,,0)</f>
        <v>Gary McGarr</v>
      </c>
      <c r="G1769" t="str">
        <v>Consumer</v>
      </c>
      <c r="H1769" t="str">
        <v>San Francisco</v>
      </c>
      <c r="I1769" t="str">
        <v>California</v>
      </c>
      <c r="J1769" t="str">
        <v>West</v>
      </c>
      <c r="K1769" t="str">
        <f>INDEX(products!$A$1:$G$2122,MATCH(orders!$D1769,products!$A$1:$A$2122,0),MATCH(orders!K$1,products!$A$1:$G$1,0))</f>
        <v>Fur</v>
      </c>
      <c r="L1769" s="3">
        <f>INDEX(products!$A$1:$G$2122,MATCH(orders!$D1769,products!$A$1:$A$2122,0),MATCH(orders!L$1,products!$A$1:$G$1,0))</f>
        <v>13.73</v>
      </c>
      <c r="M1769">
        <f>INDEX(products!$A$1:$G$2122,MATCH(orders!$D1769,products!$A$1:$A$2122,0),MATCH(orders!M$1,products!$A$1:$G$1,0))</f>
        <v>0</v>
      </c>
      <c r="N1769" s="3">
        <f t="shared" si="54"/>
        <v>41.19</v>
      </c>
      <c r="O1769" t="str">
        <f t="shared" si="55"/>
        <v>Furnishings</v>
      </c>
    </row>
    <row r="1770" spans="1:15" x14ac:dyDescent="0.55000000000000004">
      <c r="A1770" t="s">
        <v>3977</v>
      </c>
      <c r="B1770" s="2">
        <v>44384</v>
      </c>
      <c r="C1770" t="s">
        <v>806</v>
      </c>
      <c r="D1770" t="s">
        <v>2153</v>
      </c>
      <c r="E1770">
        <v>3</v>
      </c>
      <c r="F1770" t="str">
        <f>_xlfn.XLOOKUP(orders!C1770,customers!A1770:A3890,customers!B1770:B3890,,0)</f>
        <v>Gary McGarr</v>
      </c>
      <c r="G1770" t="str">
        <v>Consumer</v>
      </c>
      <c r="H1770" t="str">
        <v>San Francisco</v>
      </c>
      <c r="I1770" t="str">
        <v>California</v>
      </c>
      <c r="J1770" t="str">
        <v>West</v>
      </c>
      <c r="K1770" t="str">
        <f>INDEX(products!$A$1:$G$2122,MATCH(orders!$D1770,products!$A$1:$A$2122,0),MATCH(orders!K$1,products!$A$1:$G$1,0))</f>
        <v>Cha</v>
      </c>
      <c r="L1770" s="3">
        <f>INDEX(products!$A$1:$G$2122,MATCH(orders!$D1770,products!$A$1:$A$2122,0),MATCH(orders!L$1,products!$A$1:$G$1,0))</f>
        <v>90.99</v>
      </c>
      <c r="M1770">
        <f>INDEX(products!$A$1:$G$2122,MATCH(orders!$D1770,products!$A$1:$A$2122,0),MATCH(orders!M$1,products!$A$1:$G$1,0))</f>
        <v>0</v>
      </c>
      <c r="N1770" s="3">
        <f t="shared" si="54"/>
        <v>272.96999999999997</v>
      </c>
      <c r="O1770" t="str">
        <f t="shared" si="55"/>
        <v>Chairs</v>
      </c>
    </row>
    <row r="1771" spans="1:15" x14ac:dyDescent="0.55000000000000004">
      <c r="A1771" t="s">
        <v>3978</v>
      </c>
      <c r="B1771" s="2">
        <v>44250</v>
      </c>
      <c r="C1771" t="s">
        <v>1293</v>
      </c>
      <c r="D1771" t="s">
        <v>247</v>
      </c>
      <c r="E1771">
        <v>5</v>
      </c>
      <c r="F1771" t="str">
        <f>_xlfn.XLOOKUP(orders!C1771,customers!A1771:A3891,customers!B1771:B3891,,0)</f>
        <v>Jane Waco</v>
      </c>
      <c r="G1771" t="str">
        <v>Corporate</v>
      </c>
      <c r="H1771" t="str">
        <v>Vancouver</v>
      </c>
      <c r="I1771" t="str">
        <v>Washington</v>
      </c>
      <c r="J1771" t="str">
        <v>West</v>
      </c>
      <c r="K1771" t="str">
        <f>INDEX(products!$A$1:$G$2122,MATCH(orders!$D1771,products!$A$1:$A$2122,0),MATCH(orders!K$1,products!$A$1:$G$1,0))</f>
        <v>Fur</v>
      </c>
      <c r="L1771" s="3">
        <f>INDEX(products!$A$1:$G$2122,MATCH(orders!$D1771,products!$A$1:$A$2122,0),MATCH(orders!L$1,products!$A$1:$G$1,0))</f>
        <v>6.28</v>
      </c>
      <c r="M1771">
        <f>INDEX(products!$A$1:$G$2122,MATCH(orders!$D1771,products!$A$1:$A$2122,0),MATCH(orders!M$1,products!$A$1:$G$1,0))</f>
        <v>0.2</v>
      </c>
      <c r="N1771" s="3">
        <f t="shared" si="54"/>
        <v>25.120000000000005</v>
      </c>
      <c r="O1771" t="str">
        <f t="shared" si="55"/>
        <v>Furnishings</v>
      </c>
    </row>
    <row r="1772" spans="1:15" x14ac:dyDescent="0.55000000000000004">
      <c r="A1772" t="s">
        <v>3978</v>
      </c>
      <c r="B1772" s="2">
        <v>44418</v>
      </c>
      <c r="C1772" t="s">
        <v>1293</v>
      </c>
      <c r="D1772" t="s">
        <v>2177</v>
      </c>
      <c r="E1772">
        <v>1</v>
      </c>
      <c r="F1772" t="str">
        <f>_xlfn.XLOOKUP(orders!C1772,customers!A1772:A3892,customers!B1772:B3892,,0)</f>
        <v>Jane Waco</v>
      </c>
      <c r="G1772" t="str">
        <v>Corporate</v>
      </c>
      <c r="H1772" t="str">
        <v>Vancouver</v>
      </c>
      <c r="I1772" t="str">
        <v>Washington</v>
      </c>
      <c r="J1772" t="str">
        <v>West</v>
      </c>
      <c r="K1772" t="str">
        <f>INDEX(products!$A$1:$G$2122,MATCH(orders!$D1772,products!$A$1:$A$2122,0),MATCH(orders!K$1,products!$A$1:$G$1,0))</f>
        <v>Fur</v>
      </c>
      <c r="L1772" s="3">
        <f>INDEX(products!$A$1:$G$2122,MATCH(orders!$D1772,products!$A$1:$A$2122,0),MATCH(orders!L$1,products!$A$1:$G$1,0))</f>
        <v>9.48</v>
      </c>
      <c r="M1772">
        <f>INDEX(products!$A$1:$G$2122,MATCH(orders!$D1772,products!$A$1:$A$2122,0),MATCH(orders!M$1,products!$A$1:$G$1,0))</f>
        <v>0</v>
      </c>
      <c r="N1772" s="3">
        <f t="shared" si="54"/>
        <v>9.48</v>
      </c>
      <c r="O1772" t="str">
        <f t="shared" si="55"/>
        <v>Furnishings</v>
      </c>
    </row>
    <row r="1773" spans="1:15" x14ac:dyDescent="0.55000000000000004">
      <c r="A1773" t="s">
        <v>3978</v>
      </c>
      <c r="B1773" s="2">
        <v>43784</v>
      </c>
      <c r="C1773" t="s">
        <v>1293</v>
      </c>
      <c r="D1773" t="s">
        <v>3016</v>
      </c>
      <c r="E1773">
        <v>5</v>
      </c>
      <c r="F1773" t="str">
        <f>_xlfn.XLOOKUP(orders!C1773,customers!A1773:A3893,customers!B1773:B3893,,0)</f>
        <v>Jane Waco</v>
      </c>
      <c r="G1773" t="str">
        <v>Corporate</v>
      </c>
      <c r="H1773" t="str">
        <v>Vancouver</v>
      </c>
      <c r="I1773" t="str">
        <v>Washington</v>
      </c>
      <c r="J1773" t="str">
        <v>West</v>
      </c>
      <c r="K1773" t="str">
        <f>INDEX(products!$A$1:$G$2122,MATCH(orders!$D1773,products!$A$1:$A$2122,0),MATCH(orders!K$1,products!$A$1:$G$1,0))</f>
        <v>Fur</v>
      </c>
      <c r="L1773" s="3">
        <f>INDEX(products!$A$1:$G$2122,MATCH(orders!$D1773,products!$A$1:$A$2122,0),MATCH(orders!L$1,products!$A$1:$G$1,0))</f>
        <v>4.8599999999999994</v>
      </c>
      <c r="M1773">
        <f>INDEX(products!$A$1:$G$2122,MATCH(orders!$D1773,products!$A$1:$A$2122,0),MATCH(orders!M$1,products!$A$1:$G$1,0))</f>
        <v>0.6</v>
      </c>
      <c r="N1773" s="3">
        <f t="shared" si="54"/>
        <v>9.7199999999999989</v>
      </c>
      <c r="O1773" t="str">
        <f t="shared" si="55"/>
        <v>Furnishings</v>
      </c>
    </row>
    <row r="1774" spans="1:15" x14ac:dyDescent="0.55000000000000004">
      <c r="A1774" t="s">
        <v>3979</v>
      </c>
      <c r="B1774" s="2">
        <v>43816</v>
      </c>
      <c r="C1774" t="s">
        <v>1973</v>
      </c>
      <c r="D1774" t="s">
        <v>3196</v>
      </c>
      <c r="E1774">
        <v>2</v>
      </c>
      <c r="F1774" t="str">
        <f>_xlfn.XLOOKUP(orders!C1774,customers!A1774:A3894,customers!B1774:B3894,,0)</f>
        <v>Bill Overfelt</v>
      </c>
      <c r="G1774" t="str">
        <v>Corporate</v>
      </c>
      <c r="H1774" t="str">
        <v>Los Angeles</v>
      </c>
      <c r="I1774" t="str">
        <v>California</v>
      </c>
      <c r="J1774" t="str">
        <v>West</v>
      </c>
      <c r="K1774" t="str">
        <f>INDEX(products!$A$1:$G$2122,MATCH(orders!$D1774,products!$A$1:$A$2122,0),MATCH(orders!K$1,products!$A$1:$G$1,0))</f>
        <v>Fur</v>
      </c>
      <c r="L1774" s="3">
        <f>INDEX(products!$A$1:$G$2122,MATCH(orders!$D1774,products!$A$1:$A$2122,0),MATCH(orders!L$1,products!$A$1:$G$1,0))</f>
        <v>20.28</v>
      </c>
      <c r="M1774">
        <f>INDEX(products!$A$1:$G$2122,MATCH(orders!$D1774,products!$A$1:$A$2122,0),MATCH(orders!M$1,products!$A$1:$G$1,0))</f>
        <v>0</v>
      </c>
      <c r="N1774" s="3">
        <f t="shared" si="54"/>
        <v>40.56</v>
      </c>
      <c r="O1774" t="str">
        <f t="shared" si="55"/>
        <v>Furnishings</v>
      </c>
    </row>
    <row r="1775" spans="1:15" x14ac:dyDescent="0.55000000000000004">
      <c r="A1775" t="s">
        <v>3979</v>
      </c>
      <c r="B1775" s="2">
        <v>43908</v>
      </c>
      <c r="C1775" t="s">
        <v>1973</v>
      </c>
      <c r="D1775" t="s">
        <v>266</v>
      </c>
      <c r="E1775">
        <v>5</v>
      </c>
      <c r="F1775" t="str">
        <f>_xlfn.XLOOKUP(orders!C1775,customers!A1775:A3895,customers!B1775:B3895,,0)</f>
        <v>Bill Overfelt</v>
      </c>
      <c r="G1775" t="str">
        <v>Corporate</v>
      </c>
      <c r="H1775" t="str">
        <v>Los Angeles</v>
      </c>
      <c r="I1775" t="str">
        <v>California</v>
      </c>
      <c r="J1775" t="str">
        <v>West</v>
      </c>
      <c r="K1775" t="str">
        <f>INDEX(products!$A$1:$G$2122,MATCH(orders!$D1775,products!$A$1:$A$2122,0),MATCH(orders!K$1,products!$A$1:$G$1,0))</f>
        <v>Tab</v>
      </c>
      <c r="L1775" s="3">
        <f>INDEX(products!$A$1:$G$2122,MATCH(orders!$D1775,products!$A$1:$A$2122,0),MATCH(orders!L$1,products!$A$1:$G$1,0))</f>
        <v>124.49000000000001</v>
      </c>
      <c r="M1775">
        <f>INDEX(products!$A$1:$G$2122,MATCH(orders!$D1775,products!$A$1:$A$2122,0),MATCH(orders!M$1,products!$A$1:$G$1,0))</f>
        <v>0</v>
      </c>
      <c r="N1775" s="3">
        <f t="shared" si="54"/>
        <v>622.45000000000005</v>
      </c>
      <c r="O1775" t="str">
        <f t="shared" si="55"/>
        <v>Tables</v>
      </c>
    </row>
    <row r="1776" spans="1:15" x14ac:dyDescent="0.55000000000000004">
      <c r="A1776" t="s">
        <v>3980</v>
      </c>
      <c r="B1776" s="2">
        <v>44718</v>
      </c>
      <c r="C1776" t="s">
        <v>3422</v>
      </c>
      <c r="D1776" t="s">
        <v>1769</v>
      </c>
      <c r="E1776">
        <v>3</v>
      </c>
      <c r="F1776" t="str">
        <f>_xlfn.XLOOKUP(orders!C1776,customers!A1776:A3896,customers!B1776:B3896,,0)</f>
        <v>Xylona Preis</v>
      </c>
      <c r="G1776" t="str">
        <v>Consumer</v>
      </c>
      <c r="H1776" t="str">
        <v>Westland</v>
      </c>
      <c r="I1776" t="str">
        <v>Michigan</v>
      </c>
      <c r="J1776" t="str">
        <v>Central</v>
      </c>
      <c r="K1776" t="str">
        <f>INDEX(products!$A$1:$G$2122,MATCH(orders!$D1776,products!$A$1:$A$2122,0),MATCH(orders!K$1,products!$A$1:$G$1,0))</f>
        <v>Fur</v>
      </c>
      <c r="L1776" s="3">
        <f>INDEX(products!$A$1:$G$2122,MATCH(orders!$D1776,products!$A$1:$A$2122,0),MATCH(orders!L$1,products!$A$1:$G$1,0))</f>
        <v>62.18</v>
      </c>
      <c r="M1776">
        <f>INDEX(products!$A$1:$G$2122,MATCH(orders!$D1776,products!$A$1:$A$2122,0),MATCH(orders!M$1,products!$A$1:$G$1,0))</f>
        <v>0</v>
      </c>
      <c r="N1776" s="3">
        <f t="shared" si="54"/>
        <v>186.54</v>
      </c>
      <c r="O1776" t="str">
        <f t="shared" si="55"/>
        <v>Furnishings</v>
      </c>
    </row>
    <row r="1777" spans="1:15" x14ac:dyDescent="0.55000000000000004">
      <c r="A1777" t="s">
        <v>3982</v>
      </c>
      <c r="B1777" s="2">
        <v>44336</v>
      </c>
      <c r="C1777" t="s">
        <v>3848</v>
      </c>
      <c r="D1777" t="s">
        <v>1220</v>
      </c>
      <c r="E1777">
        <v>5</v>
      </c>
      <c r="F1777" t="str">
        <f>_xlfn.XLOOKUP(orders!C1777,customers!A1777:A3897,customers!B1777:B3897,,0)</f>
        <v>Trudy Schmidt</v>
      </c>
      <c r="G1777" t="str">
        <v>Consumer</v>
      </c>
      <c r="H1777" t="str">
        <v>Fayetteville</v>
      </c>
      <c r="I1777" t="str">
        <v>Arkansas</v>
      </c>
      <c r="J1777" t="str">
        <v>South</v>
      </c>
      <c r="K1777" t="str">
        <f>INDEX(products!$A$1:$G$2122,MATCH(orders!$D1777,products!$A$1:$A$2122,0),MATCH(orders!K$1,products!$A$1:$G$1,0))</f>
        <v>Tab</v>
      </c>
      <c r="L1777" s="3">
        <f>INDEX(products!$A$1:$G$2122,MATCH(orders!$D1777,products!$A$1:$A$2122,0),MATCH(orders!L$1,products!$A$1:$G$1,0))</f>
        <v>260.98</v>
      </c>
      <c r="M1777">
        <f>INDEX(products!$A$1:$G$2122,MATCH(orders!$D1777,products!$A$1:$A$2122,0),MATCH(orders!M$1,products!$A$1:$G$1,0))</f>
        <v>0.5</v>
      </c>
      <c r="N1777" s="3">
        <f t="shared" si="54"/>
        <v>652.45000000000005</v>
      </c>
      <c r="O1777" t="str">
        <f t="shared" si="55"/>
        <v>Tables</v>
      </c>
    </row>
    <row r="1778" spans="1:15" x14ac:dyDescent="0.55000000000000004">
      <c r="A1778" t="s">
        <v>3983</v>
      </c>
      <c r="B1778" s="2">
        <v>44207</v>
      </c>
      <c r="C1778" t="s">
        <v>712</v>
      </c>
      <c r="D1778" t="s">
        <v>281</v>
      </c>
      <c r="E1778">
        <v>3</v>
      </c>
      <c r="F1778" t="str">
        <f>_xlfn.XLOOKUP(orders!C1778,customers!A1778:A3898,customers!B1778:B3898,,0)</f>
        <v>Seth Vernon</v>
      </c>
      <c r="G1778" t="str">
        <v>Consumer</v>
      </c>
      <c r="H1778" t="str">
        <v>Dover</v>
      </c>
      <c r="I1778" t="str">
        <v>Delaware</v>
      </c>
      <c r="J1778" t="str">
        <v>East</v>
      </c>
      <c r="K1778" t="str">
        <f>INDEX(products!$A$1:$G$2122,MATCH(orders!$D1778,products!$A$1:$A$2122,0),MATCH(orders!K$1,products!$A$1:$G$1,0))</f>
        <v>Tab</v>
      </c>
      <c r="L1778" s="3">
        <f>INDEX(products!$A$1:$G$2122,MATCH(orders!$D1778,products!$A$1:$A$2122,0),MATCH(orders!L$1,products!$A$1:$G$1,0))</f>
        <v>376.13000000000005</v>
      </c>
      <c r="M1778">
        <f>INDEX(products!$A$1:$G$2122,MATCH(orders!$D1778,products!$A$1:$A$2122,0),MATCH(orders!M$1,products!$A$1:$G$1,0))</f>
        <v>0.45</v>
      </c>
      <c r="N1778" s="3">
        <f t="shared" si="54"/>
        <v>620.61450000000013</v>
      </c>
      <c r="O1778" t="str">
        <f t="shared" si="55"/>
        <v>Tables</v>
      </c>
    </row>
    <row r="1779" spans="1:15" x14ac:dyDescent="0.55000000000000004">
      <c r="A1779" t="s">
        <v>3984</v>
      </c>
      <c r="B1779" s="2">
        <v>43518</v>
      </c>
      <c r="C1779" t="s">
        <v>2868</v>
      </c>
      <c r="D1779" t="s">
        <v>2716</v>
      </c>
      <c r="E1779">
        <v>2</v>
      </c>
      <c r="F1779" t="str">
        <f>_xlfn.XLOOKUP(orders!C1779,customers!A1779:A3899,customers!B1779:B3899,,0)</f>
        <v>Michael Granlund</v>
      </c>
      <c r="G1779" t="str">
        <v>Home Office</v>
      </c>
      <c r="H1779" t="str">
        <v>Baltimore</v>
      </c>
      <c r="I1779" t="str">
        <v>Maryland</v>
      </c>
      <c r="J1779" t="str">
        <v>East</v>
      </c>
      <c r="K1779" t="str">
        <f>INDEX(products!$A$1:$G$2122,MATCH(orders!$D1779,products!$A$1:$A$2122,0),MATCH(orders!K$1,products!$A$1:$G$1,0))</f>
        <v>BkCs</v>
      </c>
      <c r="L1779" s="3">
        <f>INDEX(products!$A$1:$G$2122,MATCH(orders!$D1779,products!$A$1:$A$2122,0),MATCH(orders!L$1,products!$A$1:$G$1,0))</f>
        <v>70.98</v>
      </c>
      <c r="M1779">
        <f>INDEX(products!$A$1:$G$2122,MATCH(orders!$D1779,products!$A$1:$A$2122,0),MATCH(orders!M$1,products!$A$1:$G$1,0))</f>
        <v>0.15</v>
      </c>
      <c r="N1779" s="3">
        <f t="shared" si="54"/>
        <v>120.666</v>
      </c>
      <c r="O1779" t="str">
        <f t="shared" si="55"/>
        <v>Book Cases</v>
      </c>
    </row>
    <row r="1780" spans="1:15" x14ac:dyDescent="0.55000000000000004">
      <c r="A1780" t="s">
        <v>3985</v>
      </c>
      <c r="B1780" s="2">
        <v>44524</v>
      </c>
      <c r="C1780" t="s">
        <v>3986</v>
      </c>
      <c r="D1780" t="s">
        <v>1122</v>
      </c>
      <c r="E1780">
        <v>3</v>
      </c>
      <c r="F1780" t="str">
        <f>_xlfn.XLOOKUP(orders!C1780,customers!A1780:A3900,customers!B1780:B3900,,0)</f>
        <v>Steve Carroll</v>
      </c>
      <c r="G1780" t="str">
        <v>Home Office</v>
      </c>
      <c r="H1780" t="str">
        <v>Seattle</v>
      </c>
      <c r="I1780" t="str">
        <v>Washington</v>
      </c>
      <c r="J1780" t="str">
        <v>West</v>
      </c>
      <c r="K1780" t="str">
        <f>INDEX(products!$A$1:$G$2122,MATCH(orders!$D1780,products!$A$1:$A$2122,0),MATCH(orders!K$1,products!$A$1:$G$1,0))</f>
        <v>Fur</v>
      </c>
      <c r="L1780" s="3">
        <f>INDEX(products!$A$1:$G$2122,MATCH(orders!$D1780,products!$A$1:$A$2122,0),MATCH(orders!L$1,products!$A$1:$G$1,0))</f>
        <v>27.42</v>
      </c>
      <c r="M1780">
        <f>INDEX(products!$A$1:$G$2122,MATCH(orders!$D1780,products!$A$1:$A$2122,0),MATCH(orders!M$1,products!$A$1:$G$1,0))</f>
        <v>0.2</v>
      </c>
      <c r="N1780" s="3">
        <f t="shared" si="54"/>
        <v>65.808000000000007</v>
      </c>
      <c r="O1780" t="str">
        <f t="shared" si="55"/>
        <v>Furnishings</v>
      </c>
    </row>
    <row r="1781" spans="1:15" x14ac:dyDescent="0.55000000000000004">
      <c r="A1781" t="s">
        <v>3988</v>
      </c>
      <c r="B1781" s="2">
        <v>44579</v>
      </c>
      <c r="C1781" t="s">
        <v>3989</v>
      </c>
      <c r="D1781" t="s">
        <v>1063</v>
      </c>
      <c r="E1781">
        <v>4</v>
      </c>
      <c r="F1781" t="str">
        <f>_xlfn.XLOOKUP(orders!C1781,customers!A1781:A3901,customers!B1781:B3901,,0)</f>
        <v>Mark Haberlin</v>
      </c>
      <c r="G1781" t="str">
        <v>Corporate</v>
      </c>
      <c r="H1781" t="str">
        <v>Houston</v>
      </c>
      <c r="I1781" t="str">
        <v>Texas</v>
      </c>
      <c r="J1781" t="str">
        <v>Central</v>
      </c>
      <c r="K1781" t="str">
        <f>INDEX(products!$A$1:$G$2122,MATCH(orders!$D1781,products!$A$1:$A$2122,0),MATCH(orders!K$1,products!$A$1:$G$1,0))</f>
        <v>Cha</v>
      </c>
      <c r="L1781" s="3">
        <f>INDEX(products!$A$1:$G$2122,MATCH(orders!$D1781,products!$A$1:$A$2122,0),MATCH(orders!L$1,products!$A$1:$G$1,0))</f>
        <v>86.25</v>
      </c>
      <c r="M1781">
        <f>INDEX(products!$A$1:$G$2122,MATCH(orders!$D1781,products!$A$1:$A$2122,0),MATCH(orders!M$1,products!$A$1:$G$1,0))</f>
        <v>0</v>
      </c>
      <c r="N1781" s="3">
        <f t="shared" si="54"/>
        <v>345</v>
      </c>
      <c r="O1781" t="str">
        <f t="shared" si="55"/>
        <v>Chairs</v>
      </c>
    </row>
    <row r="1782" spans="1:15" x14ac:dyDescent="0.55000000000000004">
      <c r="A1782" t="s">
        <v>3991</v>
      </c>
      <c r="B1782" s="2">
        <v>44421</v>
      </c>
      <c r="C1782" t="s">
        <v>2203</v>
      </c>
      <c r="D1782" t="s">
        <v>1263</v>
      </c>
      <c r="E1782">
        <v>2</v>
      </c>
      <c r="F1782" t="str">
        <f>_xlfn.XLOOKUP(orders!C1782,customers!A1782:A3902,customers!B1782:B3902,,0)</f>
        <v>Julia Barnett</v>
      </c>
      <c r="G1782" t="str">
        <v>Home Office</v>
      </c>
      <c r="H1782" t="str">
        <v>Columbus</v>
      </c>
      <c r="I1782" t="str">
        <v>Georgia</v>
      </c>
      <c r="J1782" t="str">
        <v>South</v>
      </c>
      <c r="K1782" t="str">
        <f>INDEX(products!$A$1:$G$2122,MATCH(orders!$D1782,products!$A$1:$A$2122,0),MATCH(orders!K$1,products!$A$1:$G$1,0))</f>
        <v>Fur</v>
      </c>
      <c r="L1782" s="3">
        <f>INDEX(products!$A$1:$G$2122,MATCH(orders!$D1782,products!$A$1:$A$2122,0),MATCH(orders!L$1,products!$A$1:$G$1,0))</f>
        <v>13.73</v>
      </c>
      <c r="M1782">
        <f>INDEX(products!$A$1:$G$2122,MATCH(orders!$D1782,products!$A$1:$A$2122,0),MATCH(orders!M$1,products!$A$1:$G$1,0))</f>
        <v>0</v>
      </c>
      <c r="N1782" s="3">
        <f t="shared" si="54"/>
        <v>27.46</v>
      </c>
      <c r="O1782" t="str">
        <f t="shared" si="55"/>
        <v>Furnishings</v>
      </c>
    </row>
    <row r="1783" spans="1:15" x14ac:dyDescent="0.55000000000000004">
      <c r="A1783" t="s">
        <v>3993</v>
      </c>
      <c r="B1783" s="2">
        <v>43841</v>
      </c>
      <c r="C1783" t="s">
        <v>3994</v>
      </c>
      <c r="D1783" t="s">
        <v>1956</v>
      </c>
      <c r="E1783">
        <v>5</v>
      </c>
      <c r="F1783" t="str">
        <f>_xlfn.XLOOKUP(orders!C1783,customers!A1783:A3903,customers!B1783:B3903,,0)</f>
        <v>Eva Jacobs</v>
      </c>
      <c r="G1783" t="str">
        <v>Consumer</v>
      </c>
      <c r="H1783" t="str">
        <v>Franklin</v>
      </c>
      <c r="I1783" t="str">
        <v>Massachusetts</v>
      </c>
      <c r="J1783" t="str">
        <v>East</v>
      </c>
      <c r="K1783" t="str">
        <f>INDEX(products!$A$1:$G$2122,MATCH(orders!$D1783,products!$A$1:$A$2122,0),MATCH(orders!K$1,products!$A$1:$G$1,0))</f>
        <v>Fur</v>
      </c>
      <c r="L1783" s="3">
        <f>INDEX(products!$A$1:$G$2122,MATCH(orders!$D1783,products!$A$1:$A$2122,0),MATCH(orders!L$1,products!$A$1:$G$1,0))</f>
        <v>22.23</v>
      </c>
      <c r="M1783">
        <f>INDEX(products!$A$1:$G$2122,MATCH(orders!$D1783,products!$A$1:$A$2122,0),MATCH(orders!M$1,products!$A$1:$G$1,0))</f>
        <v>0</v>
      </c>
      <c r="N1783" s="3">
        <f t="shared" si="54"/>
        <v>111.15</v>
      </c>
      <c r="O1783" t="str">
        <f t="shared" si="55"/>
        <v>Furnishings</v>
      </c>
    </row>
    <row r="1784" spans="1:15" x14ac:dyDescent="0.55000000000000004">
      <c r="A1784" t="s">
        <v>3993</v>
      </c>
      <c r="B1784" s="2">
        <v>44017</v>
      </c>
      <c r="C1784" t="s">
        <v>3994</v>
      </c>
      <c r="D1784" t="s">
        <v>757</v>
      </c>
      <c r="E1784">
        <v>3</v>
      </c>
      <c r="F1784" t="str">
        <f>_xlfn.XLOOKUP(orders!C1784,customers!A1784:A3904,customers!B1784:B3904,,0)</f>
        <v>Eva Jacobs</v>
      </c>
      <c r="G1784" t="str">
        <v>Consumer</v>
      </c>
      <c r="H1784" t="str">
        <v>Franklin</v>
      </c>
      <c r="I1784" t="str">
        <v>Massachusetts</v>
      </c>
      <c r="J1784" t="str">
        <v>East</v>
      </c>
      <c r="K1784" t="str">
        <f>INDEX(products!$A$1:$G$2122,MATCH(orders!$D1784,products!$A$1:$A$2122,0),MATCH(orders!K$1,products!$A$1:$G$1,0))</f>
        <v>Tab</v>
      </c>
      <c r="L1784" s="3">
        <f>INDEX(products!$A$1:$G$2122,MATCH(orders!$D1784,products!$A$1:$A$2122,0),MATCH(orders!L$1,products!$A$1:$G$1,0))</f>
        <v>174.29</v>
      </c>
      <c r="M1784">
        <f>INDEX(products!$A$1:$G$2122,MATCH(orders!$D1784,products!$A$1:$A$2122,0),MATCH(orders!M$1,products!$A$1:$G$1,0))</f>
        <v>0.45</v>
      </c>
      <c r="N1784" s="3">
        <f t="shared" si="54"/>
        <v>287.57850000000002</v>
      </c>
      <c r="O1784" t="str">
        <f t="shared" si="55"/>
        <v>Tables</v>
      </c>
    </row>
    <row r="1785" spans="1:15" x14ac:dyDescent="0.55000000000000004">
      <c r="A1785" t="s">
        <v>3996</v>
      </c>
      <c r="B1785" s="2">
        <v>43671</v>
      </c>
      <c r="C1785" t="s">
        <v>3058</v>
      </c>
      <c r="D1785" t="s">
        <v>1137</v>
      </c>
      <c r="E1785">
        <v>2</v>
      </c>
      <c r="F1785" t="str">
        <f>_xlfn.XLOOKUP(orders!C1785,customers!A1785:A3905,customers!B1785:B3905,,0)</f>
        <v>Sharelle Roach</v>
      </c>
      <c r="G1785" t="str">
        <v>Home Office</v>
      </c>
      <c r="H1785" t="str">
        <v>Detroit</v>
      </c>
      <c r="I1785" t="str">
        <v>Michigan</v>
      </c>
      <c r="J1785" t="str">
        <v>Central</v>
      </c>
      <c r="K1785" t="str">
        <f>INDEX(products!$A$1:$G$2122,MATCH(orders!$D1785,products!$A$1:$A$2122,0),MATCH(orders!K$1,products!$A$1:$G$1,0))</f>
        <v>Cha</v>
      </c>
      <c r="L1785" s="3">
        <f>INDEX(products!$A$1:$G$2122,MATCH(orders!$D1785,products!$A$1:$A$2122,0),MATCH(orders!L$1,products!$A$1:$G$1,0))</f>
        <v>110.97999999999999</v>
      </c>
      <c r="M1785">
        <f>INDEX(products!$A$1:$G$2122,MATCH(orders!$D1785,products!$A$1:$A$2122,0),MATCH(orders!M$1,products!$A$1:$G$1,0))</f>
        <v>0.3</v>
      </c>
      <c r="N1785" s="3">
        <f t="shared" si="54"/>
        <v>155.37199999999999</v>
      </c>
      <c r="O1785" t="str">
        <f t="shared" si="55"/>
        <v>Chairs</v>
      </c>
    </row>
    <row r="1786" spans="1:15" x14ac:dyDescent="0.55000000000000004">
      <c r="A1786" t="s">
        <v>3997</v>
      </c>
      <c r="B1786" s="2">
        <v>44707</v>
      </c>
      <c r="C1786" t="s">
        <v>3998</v>
      </c>
      <c r="D1786" t="s">
        <v>2401</v>
      </c>
      <c r="E1786">
        <v>3</v>
      </c>
      <c r="F1786" t="str">
        <f>_xlfn.XLOOKUP(orders!C1786,customers!A1786:A3906,customers!B1786:B3906,,0)</f>
        <v>Brian Derr</v>
      </c>
      <c r="G1786" t="str">
        <v>Consumer</v>
      </c>
      <c r="H1786" t="str">
        <v>New York City</v>
      </c>
      <c r="I1786" t="str">
        <v>New York</v>
      </c>
      <c r="J1786" t="str">
        <v>East</v>
      </c>
      <c r="K1786" t="str">
        <f>INDEX(products!$A$1:$G$2122,MATCH(orders!$D1786,products!$A$1:$A$2122,0),MATCH(orders!K$1,products!$A$1:$G$1,0))</f>
        <v>Cha</v>
      </c>
      <c r="L1786" s="3">
        <f>INDEX(products!$A$1:$G$2122,MATCH(orders!$D1786,products!$A$1:$A$2122,0),MATCH(orders!L$1,products!$A$1:$G$1,0))</f>
        <v>60.980000000000004</v>
      </c>
      <c r="M1786">
        <f>INDEX(products!$A$1:$G$2122,MATCH(orders!$D1786,products!$A$1:$A$2122,0),MATCH(orders!M$1,products!$A$1:$G$1,0))</f>
        <v>0.1</v>
      </c>
      <c r="N1786" s="3">
        <f t="shared" si="54"/>
        <v>164.64600000000002</v>
      </c>
      <c r="O1786" t="str">
        <f t="shared" si="55"/>
        <v>Chairs</v>
      </c>
    </row>
    <row r="1787" spans="1:15" x14ac:dyDescent="0.55000000000000004">
      <c r="A1787" t="s">
        <v>4000</v>
      </c>
      <c r="B1787" s="2">
        <v>43840</v>
      </c>
      <c r="C1787" t="s">
        <v>4001</v>
      </c>
      <c r="D1787" t="s">
        <v>2254</v>
      </c>
      <c r="E1787">
        <v>4</v>
      </c>
      <c r="F1787" t="str">
        <f>_xlfn.XLOOKUP(orders!C1787,customers!A1787:A3907,customers!B1787:B3907,,0)</f>
        <v>Harold Engle</v>
      </c>
      <c r="G1787" t="str">
        <v>Corporate</v>
      </c>
      <c r="H1787" t="str">
        <v>Newark</v>
      </c>
      <c r="I1787" t="str">
        <v>Delaware</v>
      </c>
      <c r="J1787" t="str">
        <v>East</v>
      </c>
      <c r="K1787" t="str">
        <f>INDEX(products!$A$1:$G$2122,MATCH(orders!$D1787,products!$A$1:$A$2122,0),MATCH(orders!K$1,products!$A$1:$G$1,0))</f>
        <v>Fur</v>
      </c>
      <c r="L1787" s="3">
        <f>INDEX(products!$A$1:$G$2122,MATCH(orders!$D1787,products!$A$1:$A$2122,0),MATCH(orders!L$1,products!$A$1:$G$1,0))</f>
        <v>20.98</v>
      </c>
      <c r="M1787">
        <f>INDEX(products!$A$1:$G$2122,MATCH(orders!$D1787,products!$A$1:$A$2122,0),MATCH(orders!M$1,products!$A$1:$G$1,0))</f>
        <v>0</v>
      </c>
      <c r="N1787" s="3">
        <f t="shared" si="54"/>
        <v>83.92</v>
      </c>
      <c r="O1787" t="str">
        <f t="shared" si="55"/>
        <v>Furnishings</v>
      </c>
    </row>
    <row r="1788" spans="1:15" x14ac:dyDescent="0.55000000000000004">
      <c r="A1788" t="s">
        <v>4000</v>
      </c>
      <c r="B1788" s="2">
        <v>43602</v>
      </c>
      <c r="C1788" t="s">
        <v>4001</v>
      </c>
      <c r="D1788" t="s">
        <v>3555</v>
      </c>
      <c r="E1788">
        <v>2</v>
      </c>
      <c r="F1788" t="str">
        <f>_xlfn.XLOOKUP(orders!C1788,customers!A1788:A3908,customers!B1788:B3908,,0)</f>
        <v>Harold Engle</v>
      </c>
      <c r="G1788" t="str">
        <v>Corporate</v>
      </c>
      <c r="H1788" t="str">
        <v>Newark</v>
      </c>
      <c r="I1788" t="str">
        <v>Delaware</v>
      </c>
      <c r="J1788" t="str">
        <v>East</v>
      </c>
      <c r="K1788" t="str">
        <f>INDEX(products!$A$1:$G$2122,MATCH(orders!$D1788,products!$A$1:$A$2122,0),MATCH(orders!K$1,products!$A$1:$G$1,0))</f>
        <v>Fur</v>
      </c>
      <c r="L1788" s="3">
        <f>INDEX(products!$A$1:$G$2122,MATCH(orders!$D1788,products!$A$1:$A$2122,0),MATCH(orders!L$1,products!$A$1:$G$1,0))</f>
        <v>19.990000000000002</v>
      </c>
      <c r="M1788">
        <f>INDEX(products!$A$1:$G$2122,MATCH(orders!$D1788,products!$A$1:$A$2122,0),MATCH(orders!M$1,products!$A$1:$G$1,0))</f>
        <v>0.2</v>
      </c>
      <c r="N1788" s="3">
        <f t="shared" si="54"/>
        <v>31.984000000000005</v>
      </c>
      <c r="O1788" t="str">
        <f t="shared" si="55"/>
        <v>Furnishings</v>
      </c>
    </row>
    <row r="1789" spans="1:15" x14ac:dyDescent="0.55000000000000004">
      <c r="A1789" t="s">
        <v>4003</v>
      </c>
      <c r="B1789" s="2">
        <v>44036</v>
      </c>
      <c r="C1789" t="s">
        <v>3491</v>
      </c>
      <c r="D1789" t="s">
        <v>171</v>
      </c>
      <c r="E1789">
        <v>4</v>
      </c>
      <c r="F1789" t="str">
        <f>_xlfn.XLOOKUP(orders!C1789,customers!A1789:A3909,customers!B1789:B3909,,0)</f>
        <v>Odella Nelson</v>
      </c>
      <c r="G1789" t="str">
        <v>Corporate</v>
      </c>
      <c r="H1789" t="str">
        <v>Clinton</v>
      </c>
      <c r="I1789" t="str">
        <v>Maryland</v>
      </c>
      <c r="J1789" t="str">
        <v>East</v>
      </c>
      <c r="K1789" t="str">
        <f>INDEX(products!$A$1:$G$2122,MATCH(orders!$D1789,products!$A$1:$A$2122,0),MATCH(orders!K$1,products!$A$1:$G$1,0))</f>
        <v>Tab</v>
      </c>
      <c r="L1789" s="3">
        <f>INDEX(products!$A$1:$G$2122,MATCH(orders!$D1789,products!$A$1:$A$2122,0),MATCH(orders!L$1,products!$A$1:$G$1,0))</f>
        <v>262.51</v>
      </c>
      <c r="M1789">
        <f>INDEX(products!$A$1:$G$2122,MATCH(orders!$D1789,products!$A$1:$A$2122,0),MATCH(orders!M$1,products!$A$1:$G$1,0))</f>
        <v>0</v>
      </c>
      <c r="N1789" s="3">
        <f t="shared" si="54"/>
        <v>1050.04</v>
      </c>
      <c r="O1789" t="str">
        <f t="shared" si="55"/>
        <v>Tables</v>
      </c>
    </row>
    <row r="1790" spans="1:15" x14ac:dyDescent="0.55000000000000004">
      <c r="A1790" t="s">
        <v>4004</v>
      </c>
      <c r="B1790" s="2">
        <v>44124</v>
      </c>
      <c r="C1790" t="s">
        <v>1356</v>
      </c>
      <c r="D1790" t="s">
        <v>735</v>
      </c>
      <c r="E1790">
        <v>4</v>
      </c>
      <c r="F1790" t="str">
        <f>_xlfn.XLOOKUP(orders!C1790,customers!A1790:A3910,customers!B1790:B3910,,0)</f>
        <v>Maribeth Dona</v>
      </c>
      <c r="G1790" t="str">
        <v>Consumer</v>
      </c>
      <c r="H1790" t="str">
        <v>Columbus</v>
      </c>
      <c r="I1790" t="str">
        <v>Ohio</v>
      </c>
      <c r="J1790" t="str">
        <v>East</v>
      </c>
      <c r="K1790" t="str">
        <f>INDEX(products!$A$1:$G$2122,MATCH(orders!$D1790,products!$A$1:$A$2122,0),MATCH(orders!K$1,products!$A$1:$G$1,0))</f>
        <v>Tab</v>
      </c>
      <c r="L1790" s="3">
        <f>INDEX(products!$A$1:$G$2122,MATCH(orders!$D1790,products!$A$1:$A$2122,0),MATCH(orders!L$1,products!$A$1:$G$1,0))</f>
        <v>333.36</v>
      </c>
      <c r="M1790">
        <f>INDEX(products!$A$1:$G$2122,MATCH(orders!$D1790,products!$A$1:$A$2122,0),MATCH(orders!M$1,products!$A$1:$G$1,0))</f>
        <v>0.4</v>
      </c>
      <c r="N1790" s="3">
        <f t="shared" si="54"/>
        <v>800.06399999999996</v>
      </c>
      <c r="O1790" t="str">
        <f t="shared" si="55"/>
        <v>Tables</v>
      </c>
    </row>
    <row r="1791" spans="1:15" x14ac:dyDescent="0.55000000000000004">
      <c r="A1791" t="s">
        <v>4005</v>
      </c>
      <c r="B1791" s="2">
        <v>43730</v>
      </c>
      <c r="C1791" t="s">
        <v>2412</v>
      </c>
      <c r="D1791" t="s">
        <v>895</v>
      </c>
      <c r="E1791">
        <v>1</v>
      </c>
      <c r="F1791" t="str">
        <f>_xlfn.XLOOKUP(orders!C1791,customers!A1791:A3911,customers!B1791:B3911,,0)</f>
        <v>Laurel Beltran</v>
      </c>
      <c r="G1791" t="str">
        <v>Home Office</v>
      </c>
      <c r="H1791" t="str">
        <v>Columbus</v>
      </c>
      <c r="I1791" t="str">
        <v>Ohio</v>
      </c>
      <c r="J1791" t="str">
        <v>East</v>
      </c>
      <c r="K1791" t="str">
        <f>INDEX(products!$A$1:$G$2122,MATCH(orders!$D1791,products!$A$1:$A$2122,0),MATCH(orders!K$1,products!$A$1:$G$1,0))</f>
        <v>Tab</v>
      </c>
      <c r="L1791" s="3">
        <f>INDEX(products!$A$1:$G$2122,MATCH(orders!$D1791,products!$A$1:$A$2122,0),MATCH(orders!L$1,products!$A$1:$G$1,0))</f>
        <v>286.85000000000002</v>
      </c>
      <c r="M1791">
        <f>INDEX(products!$A$1:$G$2122,MATCH(orders!$D1791,products!$A$1:$A$2122,0),MATCH(orders!M$1,products!$A$1:$G$1,0))</f>
        <v>0.4</v>
      </c>
      <c r="N1791" s="3">
        <f t="shared" si="54"/>
        <v>172.11</v>
      </c>
      <c r="O1791" t="str">
        <f t="shared" si="55"/>
        <v>Tables</v>
      </c>
    </row>
    <row r="1792" spans="1:15" x14ac:dyDescent="0.55000000000000004">
      <c r="A1792" t="s">
        <v>4006</v>
      </c>
      <c r="B1792" s="2">
        <v>43989</v>
      </c>
      <c r="C1792" t="s">
        <v>4007</v>
      </c>
      <c r="D1792" t="s">
        <v>2768</v>
      </c>
      <c r="E1792">
        <v>2</v>
      </c>
      <c r="F1792" t="str">
        <f>_xlfn.XLOOKUP(orders!C1792,customers!A1792:A3912,customers!B1792:B3912,,0)</f>
        <v>Nora Paige</v>
      </c>
      <c r="G1792" t="str">
        <v>Consumer</v>
      </c>
      <c r="H1792" t="str">
        <v>Lakewood</v>
      </c>
      <c r="I1792" t="str">
        <v>New Jersey</v>
      </c>
      <c r="J1792" t="str">
        <v>East</v>
      </c>
      <c r="K1792" t="str">
        <f>INDEX(products!$A$1:$G$2122,MATCH(orders!$D1792,products!$A$1:$A$2122,0),MATCH(orders!K$1,products!$A$1:$G$1,0))</f>
        <v>Fur</v>
      </c>
      <c r="L1792" s="3">
        <f>INDEX(products!$A$1:$G$2122,MATCH(orders!$D1792,products!$A$1:$A$2122,0),MATCH(orders!L$1,products!$A$1:$G$1,0))</f>
        <v>20.239999999999998</v>
      </c>
      <c r="M1792">
        <f>INDEX(products!$A$1:$G$2122,MATCH(orders!$D1792,products!$A$1:$A$2122,0),MATCH(orders!M$1,products!$A$1:$G$1,0))</f>
        <v>0</v>
      </c>
      <c r="N1792" s="3">
        <f t="shared" si="54"/>
        <v>40.479999999999997</v>
      </c>
      <c r="O1792" t="str">
        <f t="shared" si="55"/>
        <v>Furnishings</v>
      </c>
    </row>
    <row r="1793" spans="1:15" x14ac:dyDescent="0.55000000000000004">
      <c r="A1793" t="s">
        <v>4006</v>
      </c>
      <c r="B1793" s="2">
        <v>43814</v>
      </c>
      <c r="C1793" t="s">
        <v>4007</v>
      </c>
      <c r="D1793" t="s">
        <v>2001</v>
      </c>
      <c r="E1793">
        <v>5</v>
      </c>
      <c r="F1793" t="str">
        <f>_xlfn.XLOOKUP(orders!C1793,customers!A1793:A3913,customers!B1793:B3913,,0)</f>
        <v>Nora Paige</v>
      </c>
      <c r="G1793" t="str">
        <v>Consumer</v>
      </c>
      <c r="H1793" t="str">
        <v>Lakewood</v>
      </c>
      <c r="I1793" t="str">
        <v>New Jersey</v>
      </c>
      <c r="J1793" t="str">
        <v>East</v>
      </c>
      <c r="K1793" t="str">
        <f>INDEX(products!$A$1:$G$2122,MATCH(orders!$D1793,products!$A$1:$A$2122,0),MATCH(orders!K$1,products!$A$1:$G$1,0))</f>
        <v>BkCs</v>
      </c>
      <c r="L1793" s="3">
        <f>INDEX(products!$A$1:$G$2122,MATCH(orders!$D1793,products!$A$1:$A$2122,0),MATCH(orders!L$1,products!$A$1:$G$1,0))</f>
        <v>430.98</v>
      </c>
      <c r="M1793">
        <f>INDEX(products!$A$1:$G$2122,MATCH(orders!$D1793,products!$A$1:$A$2122,0),MATCH(orders!M$1,products!$A$1:$G$1,0))</f>
        <v>0</v>
      </c>
      <c r="N1793" s="3">
        <f t="shared" si="54"/>
        <v>2154.9</v>
      </c>
      <c r="O1793" t="str">
        <f t="shared" si="55"/>
        <v>Book Cases</v>
      </c>
    </row>
    <row r="1794" spans="1:15" x14ac:dyDescent="0.55000000000000004">
      <c r="A1794" t="s">
        <v>4009</v>
      </c>
      <c r="B1794" s="2">
        <v>44171</v>
      </c>
      <c r="C1794" t="s">
        <v>2199</v>
      </c>
      <c r="D1794" t="s">
        <v>2579</v>
      </c>
      <c r="E1794">
        <v>5</v>
      </c>
      <c r="F1794" t="str">
        <f>_xlfn.XLOOKUP(orders!C1794,customers!A1794:A3914,customers!B1794:B3914,,0)</f>
        <v>Clay Ludtke</v>
      </c>
      <c r="G1794" t="str">
        <v>Consumer</v>
      </c>
      <c r="H1794" t="str">
        <v>Seattle</v>
      </c>
      <c r="I1794" t="str">
        <v>Washington</v>
      </c>
      <c r="J1794" t="str">
        <v>West</v>
      </c>
      <c r="K1794" t="str">
        <f>INDEX(products!$A$1:$G$2122,MATCH(orders!$D1794,products!$A$1:$A$2122,0),MATCH(orders!K$1,products!$A$1:$G$1,0))</f>
        <v>Fur</v>
      </c>
      <c r="L1794" s="3">
        <f>INDEX(products!$A$1:$G$2122,MATCH(orders!$D1794,products!$A$1:$A$2122,0),MATCH(orders!L$1,products!$A$1:$G$1,0))</f>
        <v>75.98</v>
      </c>
      <c r="M1794">
        <f>INDEX(products!$A$1:$G$2122,MATCH(orders!$D1794,products!$A$1:$A$2122,0),MATCH(orders!M$1,products!$A$1:$G$1,0))</f>
        <v>0.6</v>
      </c>
      <c r="N1794" s="3">
        <f t="shared" si="54"/>
        <v>151.96</v>
      </c>
      <c r="O1794" t="str">
        <f t="shared" si="55"/>
        <v>Furnishings</v>
      </c>
    </row>
    <row r="1795" spans="1:15" x14ac:dyDescent="0.55000000000000004">
      <c r="A1795" t="s">
        <v>4010</v>
      </c>
      <c r="B1795" s="2">
        <v>44536</v>
      </c>
      <c r="C1795" t="s">
        <v>2071</v>
      </c>
      <c r="D1795" t="s">
        <v>1122</v>
      </c>
      <c r="E1795">
        <v>10</v>
      </c>
      <c r="F1795" t="str">
        <f>_xlfn.XLOOKUP(orders!C1795,customers!A1795:A3915,customers!B1795:B3915,,0)</f>
        <v>Kean Nguyen</v>
      </c>
      <c r="G1795" t="str">
        <v>Corporate</v>
      </c>
      <c r="H1795" t="str">
        <v>Redondo Beach</v>
      </c>
      <c r="I1795" t="str">
        <v>California</v>
      </c>
      <c r="J1795" t="str">
        <v>West</v>
      </c>
      <c r="K1795" t="str">
        <f>INDEX(products!$A$1:$G$2122,MATCH(orders!$D1795,products!$A$1:$A$2122,0),MATCH(orders!K$1,products!$A$1:$G$1,0))</f>
        <v>Fur</v>
      </c>
      <c r="L1795" s="3">
        <f>INDEX(products!$A$1:$G$2122,MATCH(orders!$D1795,products!$A$1:$A$2122,0),MATCH(orders!L$1,products!$A$1:$G$1,0))</f>
        <v>27.42</v>
      </c>
      <c r="M1795">
        <f>INDEX(products!$A$1:$G$2122,MATCH(orders!$D1795,products!$A$1:$A$2122,0),MATCH(orders!M$1,products!$A$1:$G$1,0))</f>
        <v>0.2</v>
      </c>
      <c r="N1795" s="3">
        <f t="shared" ref="N1795:N1858" si="56">(L1795*E1795)*(1-M1795)</f>
        <v>219.36000000000004</v>
      </c>
      <c r="O1795" t="str">
        <f t="shared" ref="O1795:O1858" si="57">IF(K1795="BkCs","Book Cases",IF(K1795="Cha","Chairs",IF(K1795="Tab","Tables",IF(K1795="Fur","Furnishings"))))</f>
        <v>Furnishings</v>
      </c>
    </row>
    <row r="1796" spans="1:15" x14ac:dyDescent="0.55000000000000004">
      <c r="A1796" t="s">
        <v>4011</v>
      </c>
      <c r="B1796" s="2">
        <v>44023</v>
      </c>
      <c r="C1796" t="s">
        <v>1811</v>
      </c>
      <c r="D1796" t="s">
        <v>2210</v>
      </c>
      <c r="E1796">
        <v>5</v>
      </c>
      <c r="F1796" t="str">
        <f>_xlfn.XLOOKUP(orders!C1796,customers!A1796:A3916,customers!B1796:B3916,,0)</f>
        <v>Scott Cohen</v>
      </c>
      <c r="G1796" t="str">
        <v>Corporate</v>
      </c>
      <c r="H1796" t="str">
        <v>San Francisco</v>
      </c>
      <c r="I1796" t="str">
        <v>California</v>
      </c>
      <c r="J1796" t="str">
        <v>West</v>
      </c>
      <c r="K1796" t="str">
        <f>INDEX(products!$A$1:$G$2122,MATCH(orders!$D1796,products!$A$1:$A$2122,0),MATCH(orders!K$1,products!$A$1:$G$1,0))</f>
        <v>Fur</v>
      </c>
      <c r="L1796" s="3">
        <f>INDEX(products!$A$1:$G$2122,MATCH(orders!$D1796,products!$A$1:$A$2122,0),MATCH(orders!L$1,products!$A$1:$G$1,0))</f>
        <v>4.9800000000000004</v>
      </c>
      <c r="M1796">
        <f>INDEX(products!$A$1:$G$2122,MATCH(orders!$D1796,products!$A$1:$A$2122,0),MATCH(orders!M$1,products!$A$1:$G$1,0))</f>
        <v>0.2</v>
      </c>
      <c r="N1796" s="3">
        <f t="shared" si="56"/>
        <v>19.920000000000002</v>
      </c>
      <c r="O1796" t="str">
        <f t="shared" si="57"/>
        <v>Furnishings</v>
      </c>
    </row>
    <row r="1797" spans="1:15" x14ac:dyDescent="0.55000000000000004">
      <c r="A1797" t="s">
        <v>4012</v>
      </c>
      <c r="B1797" s="2">
        <v>44375</v>
      </c>
      <c r="C1797" t="s">
        <v>1529</v>
      </c>
      <c r="D1797" t="s">
        <v>1232</v>
      </c>
      <c r="E1797">
        <v>4</v>
      </c>
      <c r="F1797" t="str">
        <f>_xlfn.XLOOKUP(orders!C1797,customers!A1797:A3917,customers!B1797:B3917,,0)</f>
        <v>Adam Hart</v>
      </c>
      <c r="G1797" t="str">
        <v>Corporate</v>
      </c>
      <c r="H1797" t="str">
        <v>Henderson</v>
      </c>
      <c r="I1797" t="str">
        <v>Nevada</v>
      </c>
      <c r="J1797" t="str">
        <v>West</v>
      </c>
      <c r="K1797" t="str">
        <f>INDEX(products!$A$1:$G$2122,MATCH(orders!$D1797,products!$A$1:$A$2122,0),MATCH(orders!K$1,products!$A$1:$G$1,0))</f>
        <v>Tab</v>
      </c>
      <c r="L1797" s="3">
        <f>INDEX(products!$A$1:$G$2122,MATCH(orders!$D1797,products!$A$1:$A$2122,0),MATCH(orders!L$1,products!$A$1:$G$1,0))</f>
        <v>85.980000000000018</v>
      </c>
      <c r="M1797">
        <f>INDEX(products!$A$1:$G$2122,MATCH(orders!$D1797,products!$A$1:$A$2122,0),MATCH(orders!M$1,products!$A$1:$G$1,0))</f>
        <v>0.4</v>
      </c>
      <c r="N1797" s="3">
        <f t="shared" si="56"/>
        <v>206.35200000000003</v>
      </c>
      <c r="O1797" t="str">
        <f t="shared" si="57"/>
        <v>Tables</v>
      </c>
    </row>
    <row r="1798" spans="1:15" x14ac:dyDescent="0.55000000000000004">
      <c r="A1798" t="s">
        <v>4012</v>
      </c>
      <c r="B1798" s="2">
        <v>44656</v>
      </c>
      <c r="C1798" t="s">
        <v>1529</v>
      </c>
      <c r="D1798" t="s">
        <v>2162</v>
      </c>
      <c r="E1798">
        <v>4</v>
      </c>
      <c r="F1798" t="str">
        <f>_xlfn.XLOOKUP(orders!C1798,customers!A1798:A3918,customers!B1798:B3918,,0)</f>
        <v>Adam Hart</v>
      </c>
      <c r="G1798" t="str">
        <v>Corporate</v>
      </c>
      <c r="H1798" t="str">
        <v>Henderson</v>
      </c>
      <c r="I1798" t="str">
        <v>Nevada</v>
      </c>
      <c r="J1798" t="str">
        <v>West</v>
      </c>
      <c r="K1798" t="str">
        <f>INDEX(products!$A$1:$G$2122,MATCH(orders!$D1798,products!$A$1:$A$2122,0),MATCH(orders!K$1,products!$A$1:$G$1,0))</f>
        <v>Fur</v>
      </c>
      <c r="L1798" s="3">
        <f>INDEX(products!$A$1:$G$2122,MATCH(orders!$D1798,products!$A$1:$A$2122,0),MATCH(orders!L$1,products!$A$1:$G$1,0))</f>
        <v>8.75</v>
      </c>
      <c r="M1798">
        <f>INDEX(products!$A$1:$G$2122,MATCH(orders!$D1798,products!$A$1:$A$2122,0),MATCH(orders!M$1,products!$A$1:$G$1,0))</f>
        <v>0</v>
      </c>
      <c r="N1798" s="3">
        <f t="shared" si="56"/>
        <v>35</v>
      </c>
      <c r="O1798" t="str">
        <f t="shared" si="57"/>
        <v>Furnishings</v>
      </c>
    </row>
    <row r="1799" spans="1:15" x14ac:dyDescent="0.55000000000000004">
      <c r="A1799" t="s">
        <v>4012</v>
      </c>
      <c r="B1799" s="2">
        <v>44644</v>
      </c>
      <c r="C1799" t="s">
        <v>1529</v>
      </c>
      <c r="D1799" t="s">
        <v>3590</v>
      </c>
      <c r="E1799">
        <v>2</v>
      </c>
      <c r="F1799" t="str">
        <f>_xlfn.XLOOKUP(orders!C1799,customers!A1799:A3919,customers!B1799:B3919,,0)</f>
        <v>Adam Hart</v>
      </c>
      <c r="G1799" t="str">
        <v>Corporate</v>
      </c>
      <c r="H1799" t="str">
        <v>Henderson</v>
      </c>
      <c r="I1799" t="str">
        <v>Nevada</v>
      </c>
      <c r="J1799" t="str">
        <v>West</v>
      </c>
      <c r="K1799" t="str">
        <f>INDEX(products!$A$1:$G$2122,MATCH(orders!$D1799,products!$A$1:$A$2122,0),MATCH(orders!K$1,products!$A$1:$G$1,0))</f>
        <v>Fur</v>
      </c>
      <c r="L1799" s="3">
        <f>INDEX(products!$A$1:$G$2122,MATCH(orders!$D1799,products!$A$1:$A$2122,0),MATCH(orders!L$1,products!$A$1:$G$1,0))</f>
        <v>105.34</v>
      </c>
      <c r="M1799">
        <f>INDEX(products!$A$1:$G$2122,MATCH(orders!$D1799,products!$A$1:$A$2122,0),MATCH(orders!M$1,products!$A$1:$G$1,0))</f>
        <v>0.6</v>
      </c>
      <c r="N1799" s="3">
        <f t="shared" si="56"/>
        <v>84.272000000000006</v>
      </c>
      <c r="O1799" t="str">
        <f t="shared" si="57"/>
        <v>Furnishings</v>
      </c>
    </row>
    <row r="1800" spans="1:15" x14ac:dyDescent="0.55000000000000004">
      <c r="A1800" t="s">
        <v>4012</v>
      </c>
      <c r="B1800" s="2">
        <v>43869</v>
      </c>
      <c r="C1800" t="s">
        <v>1529</v>
      </c>
      <c r="D1800" t="s">
        <v>408</v>
      </c>
      <c r="E1800">
        <v>3</v>
      </c>
      <c r="F1800" t="str">
        <f>_xlfn.XLOOKUP(orders!C1800,customers!A1800:A3920,customers!B1800:B3920,,0)</f>
        <v>Adam Hart</v>
      </c>
      <c r="G1800" t="str">
        <v>Corporate</v>
      </c>
      <c r="H1800" t="str">
        <v>Henderson</v>
      </c>
      <c r="I1800" t="str">
        <v>Nevada</v>
      </c>
      <c r="J1800" t="str">
        <v>West</v>
      </c>
      <c r="K1800" t="str">
        <f>INDEX(products!$A$1:$G$2122,MATCH(orders!$D1800,products!$A$1:$A$2122,0),MATCH(orders!K$1,products!$A$1:$G$1,0))</f>
        <v>Tab</v>
      </c>
      <c r="L1800" s="3">
        <f>INDEX(products!$A$1:$G$2122,MATCH(orders!$D1800,products!$A$1:$A$2122,0),MATCH(orders!L$1,products!$A$1:$G$1,0))</f>
        <v>303.76000000000005</v>
      </c>
      <c r="M1800">
        <f>INDEX(products!$A$1:$G$2122,MATCH(orders!$D1800,products!$A$1:$A$2122,0),MATCH(orders!M$1,products!$A$1:$G$1,0))</f>
        <v>0.3</v>
      </c>
      <c r="N1800" s="3">
        <f t="shared" si="56"/>
        <v>637.89600000000007</v>
      </c>
      <c r="O1800" t="str">
        <f t="shared" si="57"/>
        <v>Tables</v>
      </c>
    </row>
    <row r="1801" spans="1:15" x14ac:dyDescent="0.55000000000000004">
      <c r="A1801" t="s">
        <v>4013</v>
      </c>
      <c r="B1801" s="2">
        <v>44603</v>
      </c>
      <c r="C1801" t="s">
        <v>3154</v>
      </c>
      <c r="D1801" t="s">
        <v>1001</v>
      </c>
      <c r="E1801">
        <v>4</v>
      </c>
      <c r="F1801" t="str">
        <f>_xlfn.XLOOKUP(orders!C1801,customers!A1801:A3921,customers!B1801:B3921,,0)</f>
        <v>Thea Hudgings</v>
      </c>
      <c r="G1801" t="str">
        <v>Corporate</v>
      </c>
      <c r="H1801" t="str">
        <v>Philadelphia</v>
      </c>
      <c r="I1801" t="str">
        <v>Pennsylvania</v>
      </c>
      <c r="J1801" t="str">
        <v>East</v>
      </c>
      <c r="K1801" t="str">
        <f>INDEX(products!$A$1:$G$2122,MATCH(orders!$D1801,products!$A$1:$A$2122,0),MATCH(orders!K$1,products!$A$1:$G$1,0))</f>
        <v>Cha</v>
      </c>
      <c r="L1801" s="3">
        <f>INDEX(products!$A$1:$G$2122,MATCH(orders!$D1801,products!$A$1:$A$2122,0),MATCH(orders!L$1,products!$A$1:$G$1,0))</f>
        <v>122.99000000000001</v>
      </c>
      <c r="M1801">
        <f>INDEX(products!$A$1:$G$2122,MATCH(orders!$D1801,products!$A$1:$A$2122,0),MATCH(orders!M$1,products!$A$1:$G$1,0))</f>
        <v>0</v>
      </c>
      <c r="N1801" s="3">
        <f t="shared" si="56"/>
        <v>491.96000000000004</v>
      </c>
      <c r="O1801" t="str">
        <f t="shared" si="57"/>
        <v>Chairs</v>
      </c>
    </row>
    <row r="1802" spans="1:15" x14ac:dyDescent="0.55000000000000004">
      <c r="A1802" t="s">
        <v>4013</v>
      </c>
      <c r="B1802" s="2">
        <v>44014</v>
      </c>
      <c r="C1802" t="s">
        <v>3154</v>
      </c>
      <c r="D1802" t="s">
        <v>1728</v>
      </c>
      <c r="E1802">
        <v>5</v>
      </c>
      <c r="F1802" t="str">
        <f>_xlfn.XLOOKUP(orders!C1802,customers!A1802:A3922,customers!B1802:B3922,,0)</f>
        <v>Thea Hudgings</v>
      </c>
      <c r="G1802" t="str">
        <v>Corporate</v>
      </c>
      <c r="H1802" t="str">
        <v>Philadelphia</v>
      </c>
      <c r="I1802" t="str">
        <v>Pennsylvania</v>
      </c>
      <c r="J1802" t="str">
        <v>East</v>
      </c>
      <c r="K1802" t="str">
        <f>INDEX(products!$A$1:$G$2122,MATCH(orders!$D1802,products!$A$1:$A$2122,0),MATCH(orders!K$1,products!$A$1:$G$1,0))</f>
        <v>Fur</v>
      </c>
      <c r="L1802" s="3">
        <f>INDEX(products!$A$1:$G$2122,MATCH(orders!$D1802,products!$A$1:$A$2122,0),MATCH(orders!L$1,products!$A$1:$G$1,0))</f>
        <v>63.94</v>
      </c>
      <c r="M1802">
        <f>INDEX(products!$A$1:$G$2122,MATCH(orders!$D1802,products!$A$1:$A$2122,0),MATCH(orders!M$1,products!$A$1:$G$1,0))</f>
        <v>0</v>
      </c>
      <c r="N1802" s="3">
        <f t="shared" si="56"/>
        <v>319.7</v>
      </c>
      <c r="O1802" t="str">
        <f t="shared" si="57"/>
        <v>Furnishings</v>
      </c>
    </row>
    <row r="1803" spans="1:15" x14ac:dyDescent="0.55000000000000004">
      <c r="A1803" t="s">
        <v>4014</v>
      </c>
      <c r="B1803" s="2">
        <v>44767</v>
      </c>
      <c r="C1803" t="s">
        <v>2635</v>
      </c>
      <c r="D1803" t="s">
        <v>115</v>
      </c>
      <c r="E1803">
        <v>3</v>
      </c>
      <c r="F1803" t="str">
        <f>_xlfn.XLOOKUP(orders!C1803,customers!A1803:A3923,customers!B1803:B3923,,0)</f>
        <v>Tiffany House</v>
      </c>
      <c r="G1803" t="str">
        <v>Corporate</v>
      </c>
      <c r="H1803" t="str">
        <v>New York City</v>
      </c>
      <c r="I1803" t="str">
        <v>New York</v>
      </c>
      <c r="J1803" t="str">
        <v>East</v>
      </c>
      <c r="K1803" t="str">
        <f>INDEX(products!$A$1:$G$2122,MATCH(orders!$D1803,products!$A$1:$A$2122,0),MATCH(orders!K$1,products!$A$1:$G$1,0))</f>
        <v>Cha</v>
      </c>
      <c r="L1803" s="3">
        <f>INDEX(products!$A$1:$G$2122,MATCH(orders!$D1803,products!$A$1:$A$2122,0),MATCH(orders!L$1,products!$A$1:$G$1,0))</f>
        <v>60.890000000000008</v>
      </c>
      <c r="M1803">
        <f>INDEX(products!$A$1:$G$2122,MATCH(orders!$D1803,products!$A$1:$A$2122,0),MATCH(orders!M$1,products!$A$1:$G$1,0))</f>
        <v>0.3</v>
      </c>
      <c r="N1803" s="3">
        <f t="shared" si="56"/>
        <v>127.869</v>
      </c>
      <c r="O1803" t="str">
        <f t="shared" si="57"/>
        <v>Chairs</v>
      </c>
    </row>
    <row r="1804" spans="1:15" x14ac:dyDescent="0.55000000000000004">
      <c r="A1804" t="s">
        <v>4015</v>
      </c>
      <c r="B1804" s="2">
        <v>44274</v>
      </c>
      <c r="C1804" t="s">
        <v>696</v>
      </c>
      <c r="D1804" t="s">
        <v>1784</v>
      </c>
      <c r="E1804">
        <v>6</v>
      </c>
      <c r="F1804" t="str">
        <f>_xlfn.XLOOKUP(orders!C1804,customers!A1804:A3924,customers!B1804:B3924,,0)</f>
        <v>Alejandro Savely</v>
      </c>
      <c r="G1804" t="str">
        <v>Corporate</v>
      </c>
      <c r="H1804" t="str">
        <v>Seattle</v>
      </c>
      <c r="I1804" t="str">
        <v>Washington</v>
      </c>
      <c r="J1804" t="str">
        <v>West</v>
      </c>
      <c r="K1804" t="str">
        <f>INDEX(products!$A$1:$G$2122,MATCH(orders!$D1804,products!$A$1:$A$2122,0),MATCH(orders!K$1,products!$A$1:$G$1,0))</f>
        <v>Tab</v>
      </c>
      <c r="L1804" s="3">
        <f>INDEX(products!$A$1:$G$2122,MATCH(orders!$D1804,products!$A$1:$A$2122,0),MATCH(orders!L$1,products!$A$1:$G$1,0))</f>
        <v>446.49</v>
      </c>
      <c r="M1804">
        <f>INDEX(products!$A$1:$G$2122,MATCH(orders!$D1804,products!$A$1:$A$2122,0),MATCH(orders!M$1,products!$A$1:$G$1,0))</f>
        <v>0</v>
      </c>
      <c r="N1804" s="3">
        <f t="shared" si="56"/>
        <v>2678.94</v>
      </c>
      <c r="O1804" t="str">
        <f t="shared" si="57"/>
        <v>Tables</v>
      </c>
    </row>
    <row r="1805" spans="1:15" x14ac:dyDescent="0.55000000000000004">
      <c r="A1805" t="s">
        <v>4017</v>
      </c>
      <c r="B1805" s="2">
        <v>43962</v>
      </c>
      <c r="C1805" t="s">
        <v>149</v>
      </c>
      <c r="D1805" t="s">
        <v>429</v>
      </c>
      <c r="E1805">
        <v>4</v>
      </c>
      <c r="F1805" t="str">
        <f>_xlfn.XLOOKUP(orders!C1805,customers!A1805:A3925,customers!B1805:B3925,,0)</f>
        <v>Parhena Norris</v>
      </c>
      <c r="G1805" t="str">
        <v>Home Office</v>
      </c>
      <c r="H1805" t="str">
        <v>New York City</v>
      </c>
      <c r="I1805" t="str">
        <v>New York</v>
      </c>
      <c r="J1805" t="str">
        <v>East</v>
      </c>
      <c r="K1805" t="str">
        <f>INDEX(products!$A$1:$G$2122,MATCH(orders!$D1805,products!$A$1:$A$2122,0),MATCH(orders!K$1,products!$A$1:$G$1,0))</f>
        <v>BkCs</v>
      </c>
      <c r="L1805" s="3">
        <f>INDEX(products!$A$1:$G$2122,MATCH(orders!$D1805,products!$A$1:$A$2122,0),MATCH(orders!L$1,products!$A$1:$G$1,0))</f>
        <v>120.98</v>
      </c>
      <c r="M1805">
        <f>INDEX(products!$A$1:$G$2122,MATCH(orders!$D1805,products!$A$1:$A$2122,0),MATCH(orders!M$1,products!$A$1:$G$1,0))</f>
        <v>0.15</v>
      </c>
      <c r="N1805" s="3">
        <f t="shared" si="56"/>
        <v>411.33199999999999</v>
      </c>
      <c r="O1805" t="str">
        <f t="shared" si="57"/>
        <v>Book Cases</v>
      </c>
    </row>
    <row r="1806" spans="1:15" x14ac:dyDescent="0.55000000000000004">
      <c r="A1806" t="s">
        <v>4017</v>
      </c>
      <c r="B1806" s="2">
        <v>43624</v>
      </c>
      <c r="C1806" t="s">
        <v>149</v>
      </c>
      <c r="D1806" t="s">
        <v>2368</v>
      </c>
      <c r="E1806">
        <v>3</v>
      </c>
      <c r="F1806" t="str">
        <f>_xlfn.XLOOKUP(orders!C1806,customers!A1806:A3926,customers!B1806:B3926,,0)</f>
        <v>Parhena Norris</v>
      </c>
      <c r="G1806" t="str">
        <v>Home Office</v>
      </c>
      <c r="H1806" t="str">
        <v>New York City</v>
      </c>
      <c r="I1806" t="str">
        <v>New York</v>
      </c>
      <c r="J1806" t="str">
        <v>East</v>
      </c>
      <c r="K1806" t="str">
        <f>INDEX(products!$A$1:$G$2122,MATCH(orders!$D1806,products!$A$1:$A$2122,0),MATCH(orders!K$1,products!$A$1:$G$1,0))</f>
        <v>Fur</v>
      </c>
      <c r="L1806" s="3">
        <f>INDEX(products!$A$1:$G$2122,MATCH(orders!$D1806,products!$A$1:$A$2122,0),MATCH(orders!L$1,products!$A$1:$G$1,0))</f>
        <v>32.479999999999997</v>
      </c>
      <c r="M1806">
        <f>INDEX(products!$A$1:$G$2122,MATCH(orders!$D1806,products!$A$1:$A$2122,0),MATCH(orders!M$1,products!$A$1:$G$1,0))</f>
        <v>0</v>
      </c>
      <c r="N1806" s="3">
        <f t="shared" si="56"/>
        <v>97.44</v>
      </c>
      <c r="O1806" t="str">
        <f t="shared" si="57"/>
        <v>Furnishings</v>
      </c>
    </row>
    <row r="1807" spans="1:15" x14ac:dyDescent="0.55000000000000004">
      <c r="A1807" t="s">
        <v>4019</v>
      </c>
      <c r="B1807" s="2">
        <v>43624</v>
      </c>
      <c r="C1807" t="s">
        <v>437</v>
      </c>
      <c r="D1807" t="s">
        <v>670</v>
      </c>
      <c r="E1807">
        <v>10</v>
      </c>
      <c r="F1807" t="str">
        <f>_xlfn.XLOOKUP(orders!C1807,customers!A1807:A3927,customers!B1807:B3927,,0)</f>
        <v>Philip Brown</v>
      </c>
      <c r="G1807" t="str">
        <v>Consumer</v>
      </c>
      <c r="H1807" t="str">
        <v>Los Angeles</v>
      </c>
      <c r="I1807" t="str">
        <v>California</v>
      </c>
      <c r="J1807" t="str">
        <v>West</v>
      </c>
      <c r="K1807" t="str">
        <f>INDEX(products!$A$1:$G$2122,MATCH(orders!$D1807,products!$A$1:$A$2122,0),MATCH(orders!K$1,products!$A$1:$G$1,0))</f>
        <v>Fur</v>
      </c>
      <c r="L1807" s="3">
        <f>INDEX(products!$A$1:$G$2122,MATCH(orders!$D1807,products!$A$1:$A$2122,0),MATCH(orders!L$1,products!$A$1:$G$1,0))</f>
        <v>19.98</v>
      </c>
      <c r="M1807">
        <f>INDEX(products!$A$1:$G$2122,MATCH(orders!$D1807,products!$A$1:$A$2122,0),MATCH(orders!M$1,products!$A$1:$G$1,0))</f>
        <v>0.6</v>
      </c>
      <c r="N1807" s="3">
        <f t="shared" si="56"/>
        <v>79.920000000000016</v>
      </c>
      <c r="O1807" t="str">
        <f t="shared" si="57"/>
        <v>Furnishings</v>
      </c>
    </row>
    <row r="1808" spans="1:15" x14ac:dyDescent="0.55000000000000004">
      <c r="A1808" t="s">
        <v>4020</v>
      </c>
      <c r="B1808" s="2">
        <v>43624</v>
      </c>
      <c r="C1808" t="s">
        <v>1959</v>
      </c>
      <c r="D1808" t="s">
        <v>2486</v>
      </c>
      <c r="E1808">
        <v>7</v>
      </c>
      <c r="F1808" t="str">
        <f>_xlfn.XLOOKUP(orders!C1808,customers!A1808:A3928,customers!B1808:B3928,,0)</f>
        <v>Sanjit Engle</v>
      </c>
      <c r="G1808" t="str">
        <v>Consumer</v>
      </c>
      <c r="H1808" t="str">
        <v>Wheeling</v>
      </c>
      <c r="I1808" t="str">
        <v>Illinois</v>
      </c>
      <c r="J1808" t="str">
        <v>Central</v>
      </c>
      <c r="K1808" t="str">
        <f>INDEX(products!$A$1:$G$2122,MATCH(orders!$D1808,products!$A$1:$A$2122,0),MATCH(orders!K$1,products!$A$1:$G$1,0))</f>
        <v>Fur</v>
      </c>
      <c r="L1808" s="3">
        <f>INDEX(products!$A$1:$G$2122,MATCH(orders!$D1808,products!$A$1:$A$2122,0),MATCH(orders!L$1,products!$A$1:$G$1,0))</f>
        <v>2.67</v>
      </c>
      <c r="M1808">
        <f>INDEX(products!$A$1:$G$2122,MATCH(orders!$D1808,products!$A$1:$A$2122,0),MATCH(orders!M$1,products!$A$1:$G$1,0))</f>
        <v>0.2</v>
      </c>
      <c r="N1808" s="3">
        <f t="shared" si="56"/>
        <v>14.951999999999998</v>
      </c>
      <c r="O1808" t="str">
        <f t="shared" si="57"/>
        <v>Furnishings</v>
      </c>
    </row>
    <row r="1809" spans="1:15" x14ac:dyDescent="0.55000000000000004">
      <c r="A1809" t="s">
        <v>4021</v>
      </c>
      <c r="B1809" s="2">
        <v>43747</v>
      </c>
      <c r="C1809" t="s">
        <v>3229</v>
      </c>
      <c r="D1809" t="s">
        <v>461</v>
      </c>
      <c r="E1809">
        <v>3</v>
      </c>
      <c r="F1809" t="str">
        <f>_xlfn.XLOOKUP(orders!C1809,customers!A1809:A3929,customers!B1809:B3929,,0)</f>
        <v>Dave Hallsten</v>
      </c>
      <c r="G1809" t="str">
        <v>Corporate</v>
      </c>
      <c r="H1809" t="str">
        <v>Fairfield</v>
      </c>
      <c r="I1809" t="str">
        <v>California</v>
      </c>
      <c r="J1809" t="str">
        <v>West</v>
      </c>
      <c r="K1809" t="str">
        <f>INDEX(products!$A$1:$G$2122,MATCH(orders!$D1809,products!$A$1:$A$2122,0),MATCH(orders!K$1,products!$A$1:$G$1,0))</f>
        <v>Cha</v>
      </c>
      <c r="L1809" s="3">
        <f>INDEX(products!$A$1:$G$2122,MATCH(orders!$D1809,products!$A$1:$A$2122,0),MATCH(orders!L$1,products!$A$1:$G$1,0))</f>
        <v>76.98</v>
      </c>
      <c r="M1809">
        <f>INDEX(products!$A$1:$G$2122,MATCH(orders!$D1809,products!$A$1:$A$2122,0),MATCH(orders!M$1,products!$A$1:$G$1,0))</f>
        <v>0.1</v>
      </c>
      <c r="N1809" s="3">
        <f t="shared" si="56"/>
        <v>207.846</v>
      </c>
      <c r="O1809" t="str">
        <f t="shared" si="57"/>
        <v>Chairs</v>
      </c>
    </row>
    <row r="1810" spans="1:15" x14ac:dyDescent="0.55000000000000004">
      <c r="A1810" t="s">
        <v>4022</v>
      </c>
      <c r="B1810" s="2">
        <v>44247</v>
      </c>
      <c r="C1810" t="s">
        <v>2909</v>
      </c>
      <c r="D1810" t="s">
        <v>2551</v>
      </c>
      <c r="E1810">
        <v>4</v>
      </c>
      <c r="F1810" t="str">
        <f>_xlfn.XLOOKUP(orders!C1810,customers!A1810:A3930,customers!B1810:B3930,,0)</f>
        <v>Nick Radford</v>
      </c>
      <c r="G1810" t="str">
        <v>Consumer</v>
      </c>
      <c r="H1810" t="str">
        <v>Aurora</v>
      </c>
      <c r="I1810" t="str">
        <v>Illinois</v>
      </c>
      <c r="J1810" t="str">
        <v>Central</v>
      </c>
      <c r="K1810" t="str">
        <f>INDEX(products!$A$1:$G$2122,MATCH(orders!$D1810,products!$A$1:$A$2122,0),MATCH(orders!K$1,products!$A$1:$G$1,0))</f>
        <v>Cha</v>
      </c>
      <c r="L1810" s="3">
        <f>INDEX(products!$A$1:$G$2122,MATCH(orders!$D1810,products!$A$1:$A$2122,0),MATCH(orders!L$1,products!$A$1:$G$1,0))</f>
        <v>130.97999999999999</v>
      </c>
      <c r="M1810">
        <f>INDEX(products!$A$1:$G$2122,MATCH(orders!$D1810,products!$A$1:$A$2122,0),MATCH(orders!M$1,products!$A$1:$G$1,0))</f>
        <v>0.2</v>
      </c>
      <c r="N1810" s="3">
        <f t="shared" si="56"/>
        <v>419.13599999999997</v>
      </c>
      <c r="O1810" t="str">
        <f t="shared" si="57"/>
        <v>Chairs</v>
      </c>
    </row>
    <row r="1811" spans="1:15" x14ac:dyDescent="0.55000000000000004">
      <c r="A1811" t="s">
        <v>4023</v>
      </c>
      <c r="B1811" s="2">
        <v>43790</v>
      </c>
      <c r="C1811" t="s">
        <v>1011</v>
      </c>
      <c r="D1811" t="s">
        <v>893</v>
      </c>
      <c r="E1811">
        <v>2</v>
      </c>
      <c r="F1811" t="str">
        <f>_xlfn.XLOOKUP(orders!C1811,customers!A1811:A3931,customers!B1811:B3931,,0)</f>
        <v>Noel Staavos</v>
      </c>
      <c r="G1811" t="str">
        <v>Corporate</v>
      </c>
      <c r="H1811" t="str">
        <v>Los Angeles</v>
      </c>
      <c r="I1811" t="str">
        <v>California</v>
      </c>
      <c r="J1811" t="str">
        <v>West</v>
      </c>
      <c r="K1811" t="str">
        <f>INDEX(products!$A$1:$G$2122,MATCH(orders!$D1811,products!$A$1:$A$2122,0),MATCH(orders!K$1,products!$A$1:$G$1,0))</f>
        <v>Fur</v>
      </c>
      <c r="L1811" s="3">
        <f>INDEX(products!$A$1:$G$2122,MATCH(orders!$D1811,products!$A$1:$A$2122,0),MATCH(orders!L$1,products!$A$1:$G$1,0))</f>
        <v>92.230000000000018</v>
      </c>
      <c r="M1811">
        <f>INDEX(products!$A$1:$G$2122,MATCH(orders!$D1811,products!$A$1:$A$2122,0),MATCH(orders!M$1,products!$A$1:$G$1,0))</f>
        <v>0.2</v>
      </c>
      <c r="N1811" s="3">
        <f t="shared" si="56"/>
        <v>147.56800000000004</v>
      </c>
      <c r="O1811" t="str">
        <f t="shared" si="57"/>
        <v>Furnishings</v>
      </c>
    </row>
    <row r="1812" spans="1:15" x14ac:dyDescent="0.55000000000000004">
      <c r="A1812" t="s">
        <v>4024</v>
      </c>
      <c r="B1812" s="2">
        <v>44479</v>
      </c>
      <c r="C1812" t="s">
        <v>4025</v>
      </c>
      <c r="D1812" t="s">
        <v>1807</v>
      </c>
      <c r="E1812">
        <v>6</v>
      </c>
      <c r="F1812" t="str">
        <f>_xlfn.XLOOKUP(orders!C1812,customers!A1812:A3932,customers!B1812:B3932,,0)</f>
        <v>Erin Mull</v>
      </c>
      <c r="G1812" t="str">
        <v>Consumer</v>
      </c>
      <c r="H1812" t="str">
        <v>Frisco</v>
      </c>
      <c r="I1812" t="str">
        <v>Texas</v>
      </c>
      <c r="J1812" t="str">
        <v>Central</v>
      </c>
      <c r="K1812" t="str">
        <f>INDEX(products!$A$1:$G$2122,MATCH(orders!$D1812,products!$A$1:$A$2122,0),MATCH(orders!K$1,products!$A$1:$G$1,0))</f>
        <v>Fur</v>
      </c>
      <c r="L1812" s="3">
        <f>INDEX(products!$A$1:$G$2122,MATCH(orders!$D1812,products!$A$1:$A$2122,0),MATCH(orders!L$1,products!$A$1:$G$1,0))</f>
        <v>12.64</v>
      </c>
      <c r="M1812">
        <f>INDEX(products!$A$1:$G$2122,MATCH(orders!$D1812,products!$A$1:$A$2122,0),MATCH(orders!M$1,products!$A$1:$G$1,0))</f>
        <v>0</v>
      </c>
      <c r="N1812" s="3">
        <f t="shared" si="56"/>
        <v>75.84</v>
      </c>
      <c r="O1812" t="str">
        <f t="shared" si="57"/>
        <v>Furnishings</v>
      </c>
    </row>
    <row r="1813" spans="1:15" x14ac:dyDescent="0.55000000000000004">
      <c r="A1813" t="s">
        <v>4028</v>
      </c>
      <c r="B1813" s="2">
        <v>44413</v>
      </c>
      <c r="C1813" t="s">
        <v>3685</v>
      </c>
      <c r="D1813" t="s">
        <v>3798</v>
      </c>
      <c r="E1813">
        <v>1</v>
      </c>
      <c r="F1813" t="str">
        <f>_xlfn.XLOOKUP(orders!C1813,customers!A1813:A3933,customers!B1813:B3933,,0)</f>
        <v>Doug O'Connell</v>
      </c>
      <c r="G1813" t="str">
        <v>Consumer</v>
      </c>
      <c r="H1813" t="str">
        <v>Boynton Beach</v>
      </c>
      <c r="I1813" t="str">
        <v>Florida</v>
      </c>
      <c r="J1813" t="str">
        <v>South</v>
      </c>
      <c r="K1813" t="str">
        <f>INDEX(products!$A$1:$G$2122,MATCH(orders!$D1813,products!$A$1:$A$2122,0),MATCH(orders!K$1,products!$A$1:$G$1,0))</f>
        <v>Fur</v>
      </c>
      <c r="L1813" s="3">
        <f>INDEX(products!$A$1:$G$2122,MATCH(orders!$D1813,products!$A$1:$A$2122,0),MATCH(orders!L$1,products!$A$1:$G$1,0))</f>
        <v>12.99</v>
      </c>
      <c r="M1813">
        <f>INDEX(products!$A$1:$G$2122,MATCH(orders!$D1813,products!$A$1:$A$2122,0),MATCH(orders!M$1,products!$A$1:$G$1,0))</f>
        <v>0</v>
      </c>
      <c r="N1813" s="3">
        <f t="shared" si="56"/>
        <v>12.99</v>
      </c>
      <c r="O1813" t="str">
        <f t="shared" si="57"/>
        <v>Furnishings</v>
      </c>
    </row>
    <row r="1814" spans="1:15" x14ac:dyDescent="0.55000000000000004">
      <c r="A1814" t="s">
        <v>4028</v>
      </c>
      <c r="B1814" s="2">
        <v>44043</v>
      </c>
      <c r="C1814" t="s">
        <v>3685</v>
      </c>
      <c r="D1814" t="s">
        <v>228</v>
      </c>
      <c r="E1814">
        <v>3</v>
      </c>
      <c r="F1814" t="str">
        <f>_xlfn.XLOOKUP(orders!C1814,customers!A1814:A3934,customers!B1814:B3934,,0)</f>
        <v>Doug O'Connell</v>
      </c>
      <c r="G1814" t="str">
        <v>Consumer</v>
      </c>
      <c r="H1814" t="str">
        <v>Boynton Beach</v>
      </c>
      <c r="I1814" t="str">
        <v>Florida</v>
      </c>
      <c r="J1814" t="str">
        <v>South</v>
      </c>
      <c r="K1814" t="str">
        <f>INDEX(products!$A$1:$G$2122,MATCH(orders!$D1814,products!$A$1:$A$2122,0),MATCH(orders!K$1,products!$A$1:$G$1,0))</f>
        <v>Cha</v>
      </c>
      <c r="L1814" s="3">
        <f>INDEX(products!$A$1:$G$2122,MATCH(orders!$D1814,products!$A$1:$A$2122,0),MATCH(orders!L$1,products!$A$1:$G$1,0))</f>
        <v>60.74</v>
      </c>
      <c r="M1814">
        <f>INDEX(products!$A$1:$G$2122,MATCH(orders!$D1814,products!$A$1:$A$2122,0),MATCH(orders!M$1,products!$A$1:$G$1,0))</f>
        <v>0.2</v>
      </c>
      <c r="N1814" s="3">
        <f t="shared" si="56"/>
        <v>145.77600000000001</v>
      </c>
      <c r="O1814" t="str">
        <f t="shared" si="57"/>
        <v>Chairs</v>
      </c>
    </row>
    <row r="1815" spans="1:15" x14ac:dyDescent="0.55000000000000004">
      <c r="A1815" t="s">
        <v>4028</v>
      </c>
      <c r="B1815" s="2">
        <v>44093</v>
      </c>
      <c r="C1815" t="s">
        <v>3685</v>
      </c>
      <c r="D1815" t="s">
        <v>271</v>
      </c>
      <c r="E1815">
        <v>3</v>
      </c>
      <c r="F1815" t="str">
        <f>_xlfn.XLOOKUP(orders!C1815,customers!A1815:A3935,customers!B1815:B3935,,0)</f>
        <v>Doug O'Connell</v>
      </c>
      <c r="G1815" t="str">
        <v>Consumer</v>
      </c>
      <c r="H1815" t="str">
        <v>Boynton Beach</v>
      </c>
      <c r="I1815" t="str">
        <v>Florida</v>
      </c>
      <c r="J1815" t="str">
        <v>South</v>
      </c>
      <c r="K1815" t="str">
        <f>INDEX(products!$A$1:$G$2122,MATCH(orders!$D1815,products!$A$1:$A$2122,0),MATCH(orders!K$1,products!$A$1:$G$1,0))</f>
        <v>Cha</v>
      </c>
      <c r="L1815" s="3">
        <f>INDEX(products!$A$1:$G$2122,MATCH(orders!$D1815,products!$A$1:$A$2122,0),MATCH(orders!L$1,products!$A$1:$G$1,0))</f>
        <v>100.98</v>
      </c>
      <c r="M1815">
        <f>INDEX(products!$A$1:$G$2122,MATCH(orders!$D1815,products!$A$1:$A$2122,0),MATCH(orders!M$1,products!$A$1:$G$1,0))</f>
        <v>0.2</v>
      </c>
      <c r="N1815" s="3">
        <f t="shared" si="56"/>
        <v>242.352</v>
      </c>
      <c r="O1815" t="str">
        <f t="shared" si="57"/>
        <v>Chairs</v>
      </c>
    </row>
    <row r="1816" spans="1:15" x14ac:dyDescent="0.55000000000000004">
      <c r="A1816" t="s">
        <v>4029</v>
      </c>
      <c r="B1816" s="2">
        <v>43954</v>
      </c>
      <c r="C1816" t="s">
        <v>234</v>
      </c>
      <c r="D1816" t="s">
        <v>1072</v>
      </c>
      <c r="E1816">
        <v>14</v>
      </c>
      <c r="F1816" t="str">
        <f>_xlfn.XLOOKUP(orders!C1816,customers!A1816:A3936,customers!B1816:B3936,,0)</f>
        <v>Mark Packer</v>
      </c>
      <c r="G1816" t="str">
        <v>Home Office</v>
      </c>
      <c r="H1816" t="str">
        <v>New York City</v>
      </c>
      <c r="I1816" t="str">
        <v>New York</v>
      </c>
      <c r="J1816" t="str">
        <v>East</v>
      </c>
      <c r="K1816" t="str">
        <f>INDEX(products!$A$1:$G$2122,MATCH(orders!$D1816,products!$A$1:$A$2122,0),MATCH(orders!K$1,products!$A$1:$G$1,0))</f>
        <v>Fur</v>
      </c>
      <c r="L1816" s="3">
        <f>INDEX(products!$A$1:$G$2122,MATCH(orders!$D1816,products!$A$1:$A$2122,0),MATCH(orders!L$1,products!$A$1:$G$1,0))</f>
        <v>4.91</v>
      </c>
      <c r="M1816">
        <f>INDEX(products!$A$1:$G$2122,MATCH(orders!$D1816,products!$A$1:$A$2122,0),MATCH(orders!M$1,products!$A$1:$G$1,0))</f>
        <v>0.2</v>
      </c>
      <c r="N1816" s="3">
        <f t="shared" si="56"/>
        <v>54.992000000000012</v>
      </c>
      <c r="O1816" t="str">
        <f t="shared" si="57"/>
        <v>Furnishings</v>
      </c>
    </row>
    <row r="1817" spans="1:15" x14ac:dyDescent="0.55000000000000004">
      <c r="A1817" t="s">
        <v>4030</v>
      </c>
      <c r="B1817" s="2">
        <v>43654</v>
      </c>
      <c r="C1817" t="s">
        <v>3347</v>
      </c>
      <c r="D1817" t="s">
        <v>2858</v>
      </c>
      <c r="E1817">
        <v>6</v>
      </c>
      <c r="F1817" t="str">
        <f>_xlfn.XLOOKUP(orders!C1817,customers!A1817:A3937,customers!B1817:B3937,,0)</f>
        <v>Susan Pistek</v>
      </c>
      <c r="G1817" t="str">
        <v>Consumer</v>
      </c>
      <c r="H1817" t="str">
        <v>Parma</v>
      </c>
      <c r="I1817" t="str">
        <v>Ohio</v>
      </c>
      <c r="J1817" t="str">
        <v>East</v>
      </c>
      <c r="K1817" t="str">
        <f>INDEX(products!$A$1:$G$2122,MATCH(orders!$D1817,products!$A$1:$A$2122,0),MATCH(orders!K$1,products!$A$1:$G$1,0))</f>
        <v>Fur</v>
      </c>
      <c r="L1817" s="3">
        <f>INDEX(products!$A$1:$G$2122,MATCH(orders!$D1817,products!$A$1:$A$2122,0),MATCH(orders!L$1,products!$A$1:$G$1,0))</f>
        <v>10.68</v>
      </c>
      <c r="M1817">
        <f>INDEX(products!$A$1:$G$2122,MATCH(orders!$D1817,products!$A$1:$A$2122,0),MATCH(orders!M$1,products!$A$1:$G$1,0))</f>
        <v>0.2</v>
      </c>
      <c r="N1817" s="3">
        <f t="shared" si="56"/>
        <v>51.264000000000003</v>
      </c>
      <c r="O1817" t="str">
        <f t="shared" si="57"/>
        <v>Furnishings</v>
      </c>
    </row>
    <row r="1818" spans="1:15" x14ac:dyDescent="0.55000000000000004">
      <c r="A1818" t="s">
        <v>4031</v>
      </c>
      <c r="B1818" s="2">
        <v>43764</v>
      </c>
      <c r="C1818" t="s">
        <v>1255</v>
      </c>
      <c r="D1818" t="s">
        <v>1823</v>
      </c>
      <c r="E1818">
        <v>2</v>
      </c>
      <c r="F1818" t="str">
        <f>_xlfn.XLOOKUP(orders!C1818,customers!A1818:A3938,customers!B1818:B3938,,0)</f>
        <v>Maria Etezadi</v>
      </c>
      <c r="G1818" t="str">
        <v>Home Office</v>
      </c>
      <c r="H1818" t="str">
        <v>Columbus</v>
      </c>
      <c r="I1818" t="str">
        <v>Georgia</v>
      </c>
      <c r="J1818" t="str">
        <v>South</v>
      </c>
      <c r="K1818" t="str">
        <f>INDEX(products!$A$1:$G$2122,MATCH(orders!$D1818,products!$A$1:$A$2122,0),MATCH(orders!K$1,products!$A$1:$G$1,0))</f>
        <v>Cha</v>
      </c>
      <c r="L1818" s="3">
        <f>INDEX(products!$A$1:$G$2122,MATCH(orders!$D1818,products!$A$1:$A$2122,0),MATCH(orders!L$1,products!$A$1:$G$1,0))</f>
        <v>150.89000000000001</v>
      </c>
      <c r="M1818">
        <f>INDEX(products!$A$1:$G$2122,MATCH(orders!$D1818,products!$A$1:$A$2122,0),MATCH(orders!M$1,products!$A$1:$G$1,0))</f>
        <v>0.2</v>
      </c>
      <c r="N1818" s="3">
        <f t="shared" si="56"/>
        <v>241.42400000000004</v>
      </c>
      <c r="O1818" t="str">
        <f t="shared" si="57"/>
        <v>Chairs</v>
      </c>
    </row>
    <row r="1819" spans="1:15" x14ac:dyDescent="0.55000000000000004">
      <c r="A1819" t="s">
        <v>4032</v>
      </c>
      <c r="B1819" s="2">
        <v>44101</v>
      </c>
      <c r="C1819" t="s">
        <v>239</v>
      </c>
      <c r="D1819" t="s">
        <v>122</v>
      </c>
      <c r="E1819">
        <v>3</v>
      </c>
      <c r="F1819" t="str">
        <f>_xlfn.XLOOKUP(orders!C1819,customers!A1819:A3939,customers!B1819:B3939,,0)</f>
        <v>Bruce Stewart</v>
      </c>
      <c r="G1819" t="str">
        <v>Consumer</v>
      </c>
      <c r="H1819" t="str">
        <v>Denver</v>
      </c>
      <c r="I1819" t="str">
        <v>Colorado</v>
      </c>
      <c r="J1819" t="str">
        <v>West</v>
      </c>
      <c r="K1819" t="str">
        <f>INDEX(products!$A$1:$G$2122,MATCH(orders!$D1819,products!$A$1:$A$2122,0),MATCH(orders!K$1,products!$A$1:$G$1,0))</f>
        <v>Cha</v>
      </c>
      <c r="L1819" s="3">
        <f>INDEX(products!$A$1:$G$2122,MATCH(orders!$D1819,products!$A$1:$A$2122,0),MATCH(orders!L$1,products!$A$1:$G$1,0))</f>
        <v>129.99</v>
      </c>
      <c r="M1819">
        <f>INDEX(products!$A$1:$G$2122,MATCH(orders!$D1819,products!$A$1:$A$2122,0),MATCH(orders!M$1,products!$A$1:$G$1,0))</f>
        <v>0.2</v>
      </c>
      <c r="N1819" s="3">
        <f t="shared" si="56"/>
        <v>311.97600000000006</v>
      </c>
      <c r="O1819" t="str">
        <f t="shared" si="57"/>
        <v>Chairs</v>
      </c>
    </row>
    <row r="1820" spans="1:15" x14ac:dyDescent="0.55000000000000004">
      <c r="A1820" t="s">
        <v>4033</v>
      </c>
      <c r="B1820" s="2">
        <v>44620</v>
      </c>
      <c r="C1820" t="s">
        <v>2004</v>
      </c>
      <c r="D1820" t="s">
        <v>1063</v>
      </c>
      <c r="E1820">
        <v>7</v>
      </c>
      <c r="F1820" t="str">
        <f>_xlfn.XLOOKUP(orders!C1820,customers!A1820:A3940,customers!B1820:B3940,,0)</f>
        <v>Harold Ryan</v>
      </c>
      <c r="G1820" t="str">
        <v>Corporate</v>
      </c>
      <c r="H1820" t="str">
        <v>Gilbert</v>
      </c>
      <c r="I1820" t="str">
        <v>Arizona</v>
      </c>
      <c r="J1820" t="str">
        <v>West</v>
      </c>
      <c r="K1820" t="str">
        <f>INDEX(products!$A$1:$G$2122,MATCH(orders!$D1820,products!$A$1:$A$2122,0),MATCH(orders!K$1,products!$A$1:$G$1,0))</f>
        <v>Cha</v>
      </c>
      <c r="L1820" s="3">
        <f>INDEX(products!$A$1:$G$2122,MATCH(orders!$D1820,products!$A$1:$A$2122,0),MATCH(orders!L$1,products!$A$1:$G$1,0))</f>
        <v>86.25</v>
      </c>
      <c r="M1820">
        <f>INDEX(products!$A$1:$G$2122,MATCH(orders!$D1820,products!$A$1:$A$2122,0),MATCH(orders!M$1,products!$A$1:$G$1,0))</f>
        <v>0</v>
      </c>
      <c r="N1820" s="3">
        <f t="shared" si="56"/>
        <v>603.75</v>
      </c>
      <c r="O1820" t="str">
        <f t="shared" si="57"/>
        <v>Chairs</v>
      </c>
    </row>
    <row r="1821" spans="1:15" x14ac:dyDescent="0.55000000000000004">
      <c r="A1821" t="s">
        <v>4034</v>
      </c>
      <c r="B1821" s="2">
        <v>44090</v>
      </c>
      <c r="C1821" t="s">
        <v>262</v>
      </c>
      <c r="D1821" t="s">
        <v>2768</v>
      </c>
      <c r="E1821">
        <v>1</v>
      </c>
      <c r="F1821" t="str">
        <f>_xlfn.XLOOKUP(orders!C1821,customers!A1821:A3941,customers!B1821:B3941,,0)</f>
        <v>David Smith</v>
      </c>
      <c r="G1821" t="str">
        <v>Corporate</v>
      </c>
      <c r="H1821" t="str">
        <v>Detroit</v>
      </c>
      <c r="I1821" t="str">
        <v>Michigan</v>
      </c>
      <c r="J1821" t="str">
        <v>Central</v>
      </c>
      <c r="K1821" t="str">
        <f>INDEX(products!$A$1:$G$2122,MATCH(orders!$D1821,products!$A$1:$A$2122,0),MATCH(orders!K$1,products!$A$1:$G$1,0))</f>
        <v>Fur</v>
      </c>
      <c r="L1821" s="3">
        <f>INDEX(products!$A$1:$G$2122,MATCH(orders!$D1821,products!$A$1:$A$2122,0),MATCH(orders!L$1,products!$A$1:$G$1,0))</f>
        <v>20.239999999999998</v>
      </c>
      <c r="M1821">
        <f>INDEX(products!$A$1:$G$2122,MATCH(orders!$D1821,products!$A$1:$A$2122,0),MATCH(orders!M$1,products!$A$1:$G$1,0))</f>
        <v>0</v>
      </c>
      <c r="N1821" s="3">
        <f t="shared" si="56"/>
        <v>20.239999999999998</v>
      </c>
      <c r="O1821" t="str">
        <f t="shared" si="57"/>
        <v>Furnishings</v>
      </c>
    </row>
    <row r="1822" spans="1:15" x14ac:dyDescent="0.55000000000000004">
      <c r="A1822" t="s">
        <v>4034</v>
      </c>
      <c r="B1822" s="2">
        <v>44132</v>
      </c>
      <c r="C1822" t="s">
        <v>262</v>
      </c>
      <c r="D1822" t="s">
        <v>2632</v>
      </c>
      <c r="E1822">
        <v>4</v>
      </c>
      <c r="F1822" t="str">
        <f>_xlfn.XLOOKUP(orders!C1822,customers!A1822:A3942,customers!B1822:B3942,,0)</f>
        <v>David Smith</v>
      </c>
      <c r="G1822" t="str">
        <v>Corporate</v>
      </c>
      <c r="H1822" t="str">
        <v>Detroit</v>
      </c>
      <c r="I1822" t="str">
        <v>Michigan</v>
      </c>
      <c r="J1822" t="str">
        <v>Central</v>
      </c>
      <c r="K1822" t="str">
        <f>INDEX(products!$A$1:$G$2122,MATCH(orders!$D1822,products!$A$1:$A$2122,0),MATCH(orders!K$1,products!$A$1:$G$1,0))</f>
        <v>Fur</v>
      </c>
      <c r="L1822" s="3">
        <f>INDEX(products!$A$1:$G$2122,MATCH(orders!$D1822,products!$A$1:$A$2122,0),MATCH(orders!L$1,products!$A$1:$G$1,0))</f>
        <v>9.98</v>
      </c>
      <c r="M1822">
        <f>INDEX(products!$A$1:$G$2122,MATCH(orders!$D1822,products!$A$1:$A$2122,0),MATCH(orders!M$1,products!$A$1:$G$1,0))</f>
        <v>0</v>
      </c>
      <c r="N1822" s="3">
        <f t="shared" si="56"/>
        <v>39.92</v>
      </c>
      <c r="O1822" t="str">
        <f t="shared" si="57"/>
        <v>Furnishings</v>
      </c>
    </row>
    <row r="1823" spans="1:15" x14ac:dyDescent="0.55000000000000004">
      <c r="A1823" t="s">
        <v>4035</v>
      </c>
      <c r="B1823" s="2">
        <v>43710</v>
      </c>
      <c r="C1823" t="s">
        <v>1053</v>
      </c>
      <c r="D1823" t="s">
        <v>526</v>
      </c>
      <c r="E1823">
        <v>4</v>
      </c>
      <c r="F1823" t="str">
        <f>_xlfn.XLOOKUP(orders!C1823,customers!A1823:A3943,customers!B1823:B3943,,0)</f>
        <v>George Bell</v>
      </c>
      <c r="G1823" t="str">
        <v>Corporate</v>
      </c>
      <c r="H1823" t="str">
        <v>Los Angeles</v>
      </c>
      <c r="I1823" t="str">
        <v>California</v>
      </c>
      <c r="J1823" t="str">
        <v>West</v>
      </c>
      <c r="K1823" t="str">
        <f>INDEX(products!$A$1:$G$2122,MATCH(orders!$D1823,products!$A$1:$A$2122,0),MATCH(orders!K$1,products!$A$1:$G$1,0))</f>
        <v>Fur</v>
      </c>
      <c r="L1823" s="3">
        <f>INDEX(products!$A$1:$G$2122,MATCH(orders!$D1823,products!$A$1:$A$2122,0),MATCH(orders!L$1,products!$A$1:$G$1,0))</f>
        <v>7.6999999999999993</v>
      </c>
      <c r="M1823">
        <f>INDEX(products!$A$1:$G$2122,MATCH(orders!$D1823,products!$A$1:$A$2122,0),MATCH(orders!M$1,products!$A$1:$G$1,0))</f>
        <v>0</v>
      </c>
      <c r="N1823" s="3">
        <f t="shared" si="56"/>
        <v>30.799999999999997</v>
      </c>
      <c r="O1823" t="str">
        <f t="shared" si="57"/>
        <v>Furnishings</v>
      </c>
    </row>
    <row r="1824" spans="1:15" x14ac:dyDescent="0.55000000000000004">
      <c r="A1824" t="s">
        <v>4036</v>
      </c>
      <c r="B1824" s="2">
        <v>44438</v>
      </c>
      <c r="C1824" t="s">
        <v>3503</v>
      </c>
      <c r="D1824" t="s">
        <v>1257</v>
      </c>
      <c r="E1824">
        <v>7</v>
      </c>
      <c r="F1824" t="str">
        <f>_xlfn.XLOOKUP(orders!C1824,customers!A1824:A3944,customers!B1824:B3944,,0)</f>
        <v>Paul MacIntyre</v>
      </c>
      <c r="G1824" t="str">
        <v>Consumer</v>
      </c>
      <c r="H1824" t="str">
        <v>Texas City</v>
      </c>
      <c r="I1824" t="str">
        <v>Texas</v>
      </c>
      <c r="J1824" t="str">
        <v>Central</v>
      </c>
      <c r="K1824" t="str">
        <f>INDEX(products!$A$1:$G$2122,MATCH(orders!$D1824,products!$A$1:$A$2122,0),MATCH(orders!K$1,products!$A$1:$G$1,0))</f>
        <v>Tab</v>
      </c>
      <c r="L1824" s="3">
        <f>INDEX(products!$A$1:$G$2122,MATCH(orders!$D1824,products!$A$1:$A$2122,0),MATCH(orders!L$1,products!$A$1:$G$1,0))</f>
        <v>150.97999999999999</v>
      </c>
      <c r="M1824">
        <f>INDEX(products!$A$1:$G$2122,MATCH(orders!$D1824,products!$A$1:$A$2122,0),MATCH(orders!M$1,products!$A$1:$G$1,0))</f>
        <v>0</v>
      </c>
      <c r="N1824" s="3">
        <f t="shared" si="56"/>
        <v>1056.8599999999999</v>
      </c>
      <c r="O1824" t="str">
        <f t="shared" si="57"/>
        <v>Tables</v>
      </c>
    </row>
    <row r="1825" spans="1:15" x14ac:dyDescent="0.55000000000000004">
      <c r="A1825" t="s">
        <v>4037</v>
      </c>
      <c r="B1825" s="2">
        <v>44351</v>
      </c>
      <c r="C1825" t="s">
        <v>957</v>
      </c>
      <c r="D1825" t="s">
        <v>473</v>
      </c>
      <c r="E1825">
        <v>2</v>
      </c>
      <c r="F1825" t="str">
        <f>_xlfn.XLOOKUP(orders!C1825,customers!A1825:A3945,customers!B1825:B3945,,0)</f>
        <v>Laura Armstrong</v>
      </c>
      <c r="G1825" t="str">
        <v>Corporate</v>
      </c>
      <c r="H1825" t="str">
        <v>Hackensack</v>
      </c>
      <c r="I1825" t="str">
        <v>New Jersey</v>
      </c>
      <c r="J1825" t="str">
        <v>East</v>
      </c>
      <c r="K1825" t="str">
        <f>INDEX(products!$A$1:$G$2122,MATCH(orders!$D1825,products!$A$1:$A$2122,0),MATCH(orders!K$1,products!$A$1:$G$1,0))</f>
        <v>Fur</v>
      </c>
      <c r="L1825" s="3">
        <f>INDEX(products!$A$1:$G$2122,MATCH(orders!$D1825,products!$A$1:$A$2122,0),MATCH(orders!L$1,products!$A$1:$G$1,0))</f>
        <v>2.91</v>
      </c>
      <c r="M1825">
        <f>INDEX(products!$A$1:$G$2122,MATCH(orders!$D1825,products!$A$1:$A$2122,0),MATCH(orders!M$1,products!$A$1:$G$1,0))</f>
        <v>0</v>
      </c>
      <c r="N1825" s="3">
        <f t="shared" si="56"/>
        <v>5.82</v>
      </c>
      <c r="O1825" t="str">
        <f t="shared" si="57"/>
        <v>Furnishings</v>
      </c>
    </row>
    <row r="1826" spans="1:15" x14ac:dyDescent="0.55000000000000004">
      <c r="A1826" t="s">
        <v>4038</v>
      </c>
      <c r="B1826" s="2">
        <v>44159</v>
      </c>
      <c r="C1826" t="s">
        <v>637</v>
      </c>
      <c r="D1826" t="s">
        <v>1279</v>
      </c>
      <c r="E1826">
        <v>5</v>
      </c>
      <c r="F1826" t="str">
        <f>_xlfn.XLOOKUP(orders!C1826,customers!A1826:A3946,customers!B1826:B3946,,0)</f>
        <v>Denny Joy</v>
      </c>
      <c r="G1826" t="str">
        <v>Corporate</v>
      </c>
      <c r="H1826" t="str">
        <v>Warner Robins</v>
      </c>
      <c r="I1826" t="str">
        <v>Georgia</v>
      </c>
      <c r="J1826" t="str">
        <v>South</v>
      </c>
      <c r="K1826" t="str">
        <f>INDEX(products!$A$1:$G$2122,MATCH(orders!$D1826,products!$A$1:$A$2122,0),MATCH(orders!K$1,products!$A$1:$G$1,0))</f>
        <v>Cha</v>
      </c>
      <c r="L1826" s="3">
        <f>INDEX(products!$A$1:$G$2122,MATCH(orders!$D1826,products!$A$1:$A$2122,0),MATCH(orders!L$1,products!$A$1:$G$1,0))</f>
        <v>290.98</v>
      </c>
      <c r="M1826">
        <f>INDEX(products!$A$1:$G$2122,MATCH(orders!$D1826,products!$A$1:$A$2122,0),MATCH(orders!M$1,products!$A$1:$G$1,0))</f>
        <v>0</v>
      </c>
      <c r="N1826" s="3">
        <f t="shared" si="56"/>
        <v>1454.9</v>
      </c>
      <c r="O1826" t="str">
        <f t="shared" si="57"/>
        <v>Chairs</v>
      </c>
    </row>
    <row r="1827" spans="1:15" x14ac:dyDescent="0.55000000000000004">
      <c r="A1827" t="s">
        <v>4039</v>
      </c>
      <c r="B1827" s="2">
        <v>44003</v>
      </c>
      <c r="C1827" t="s">
        <v>1117</v>
      </c>
      <c r="D1827" t="s">
        <v>3261</v>
      </c>
      <c r="E1827">
        <v>6</v>
      </c>
      <c r="F1827" t="str">
        <f>_xlfn.XLOOKUP(orders!C1827,customers!A1827:A3947,customers!B1827:B3947,,0)</f>
        <v>Mick Hernandez</v>
      </c>
      <c r="G1827" t="str">
        <v>Home Office</v>
      </c>
      <c r="H1827" t="str">
        <v>Chester</v>
      </c>
      <c r="I1827" t="str">
        <v>Pennsylvania</v>
      </c>
      <c r="J1827" t="str">
        <v>East</v>
      </c>
      <c r="K1827" t="str">
        <f>INDEX(products!$A$1:$G$2122,MATCH(orders!$D1827,products!$A$1:$A$2122,0),MATCH(orders!K$1,products!$A$1:$G$1,0))</f>
        <v>Fur</v>
      </c>
      <c r="L1827" s="3">
        <f>INDEX(products!$A$1:$G$2122,MATCH(orders!$D1827,products!$A$1:$A$2122,0),MATCH(orders!L$1,products!$A$1:$G$1,0))</f>
        <v>45.98</v>
      </c>
      <c r="M1827">
        <f>INDEX(products!$A$1:$G$2122,MATCH(orders!$D1827,products!$A$1:$A$2122,0),MATCH(orders!M$1,products!$A$1:$G$1,0))</f>
        <v>0</v>
      </c>
      <c r="N1827" s="3">
        <f t="shared" si="56"/>
        <v>275.88</v>
      </c>
      <c r="O1827" t="str">
        <f t="shared" si="57"/>
        <v>Furnishings</v>
      </c>
    </row>
    <row r="1828" spans="1:15" x14ac:dyDescent="0.55000000000000004">
      <c r="A1828" t="s">
        <v>4041</v>
      </c>
      <c r="B1828" s="2">
        <v>44025</v>
      </c>
      <c r="C1828" t="s">
        <v>2357</v>
      </c>
      <c r="D1828" t="s">
        <v>908</v>
      </c>
      <c r="E1828">
        <v>1</v>
      </c>
      <c r="F1828" t="str">
        <f>_xlfn.XLOOKUP(orders!C1828,customers!A1828:A3948,customers!B1828:B3948,,0)</f>
        <v>Tony Sayre</v>
      </c>
      <c r="G1828" t="str">
        <v>Consumer</v>
      </c>
      <c r="H1828" t="str">
        <v>Columbia</v>
      </c>
      <c r="I1828" t="str">
        <v>Tennessee</v>
      </c>
      <c r="J1828" t="str">
        <v>South</v>
      </c>
      <c r="K1828" t="str">
        <f>INDEX(products!$A$1:$G$2122,MATCH(orders!$D1828,products!$A$1:$A$2122,0),MATCH(orders!K$1,products!$A$1:$G$1,0))</f>
        <v>Fur</v>
      </c>
      <c r="L1828" s="3">
        <f>INDEX(products!$A$1:$G$2122,MATCH(orders!$D1828,products!$A$1:$A$2122,0),MATCH(orders!L$1,products!$A$1:$G$1,0))</f>
        <v>102.3</v>
      </c>
      <c r="M1828">
        <f>INDEX(products!$A$1:$G$2122,MATCH(orders!$D1828,products!$A$1:$A$2122,0),MATCH(orders!M$1,products!$A$1:$G$1,0))</f>
        <v>0</v>
      </c>
      <c r="N1828" s="3">
        <f t="shared" si="56"/>
        <v>102.3</v>
      </c>
      <c r="O1828" t="str">
        <f t="shared" si="57"/>
        <v>Furnishings</v>
      </c>
    </row>
    <row r="1829" spans="1:15" x14ac:dyDescent="0.55000000000000004">
      <c r="A1829" t="s">
        <v>4042</v>
      </c>
      <c r="B1829" s="2">
        <v>43467</v>
      </c>
      <c r="C1829" t="s">
        <v>1607</v>
      </c>
      <c r="D1829" t="s">
        <v>408</v>
      </c>
      <c r="E1829">
        <v>2</v>
      </c>
      <c r="F1829" t="str">
        <f>_xlfn.XLOOKUP(orders!C1829,customers!A1829:A3949,customers!B1829:B3949,,0)</f>
        <v>Charlotte Melton</v>
      </c>
      <c r="G1829" t="str">
        <v>Consumer</v>
      </c>
      <c r="H1829" t="str">
        <v>Chicago</v>
      </c>
      <c r="I1829" t="str">
        <v>Illinois</v>
      </c>
      <c r="J1829" t="str">
        <v>Central</v>
      </c>
      <c r="K1829" t="str">
        <f>INDEX(products!$A$1:$G$2122,MATCH(orders!$D1829,products!$A$1:$A$2122,0),MATCH(orders!K$1,products!$A$1:$G$1,0))</f>
        <v>Tab</v>
      </c>
      <c r="L1829" s="3">
        <f>INDEX(products!$A$1:$G$2122,MATCH(orders!$D1829,products!$A$1:$A$2122,0),MATCH(orders!L$1,products!$A$1:$G$1,0))</f>
        <v>303.76000000000005</v>
      </c>
      <c r="M1829">
        <f>INDEX(products!$A$1:$G$2122,MATCH(orders!$D1829,products!$A$1:$A$2122,0),MATCH(orders!M$1,products!$A$1:$G$1,0))</f>
        <v>0.3</v>
      </c>
      <c r="N1829" s="3">
        <f t="shared" si="56"/>
        <v>425.26400000000007</v>
      </c>
      <c r="O1829" t="str">
        <f t="shared" si="57"/>
        <v>Tables</v>
      </c>
    </row>
    <row r="1830" spans="1:15" x14ac:dyDescent="0.55000000000000004">
      <c r="A1830" t="s">
        <v>4043</v>
      </c>
      <c r="B1830" s="2">
        <v>43467</v>
      </c>
      <c r="C1830" t="s">
        <v>1970</v>
      </c>
      <c r="D1830" t="s">
        <v>3411</v>
      </c>
      <c r="E1830">
        <v>3</v>
      </c>
      <c r="F1830" t="str">
        <f>_xlfn.XLOOKUP(orders!C1830,customers!A1830:A3950,customers!B1830:B3950,,0)</f>
        <v>Matt Collister</v>
      </c>
      <c r="G1830" t="str">
        <v>Corporate</v>
      </c>
      <c r="H1830" t="str">
        <v>Arlington</v>
      </c>
      <c r="I1830" t="str">
        <v>Texas</v>
      </c>
      <c r="J1830" t="str">
        <v>Central</v>
      </c>
      <c r="K1830" t="str">
        <f>INDEX(products!$A$1:$G$2122,MATCH(orders!$D1830,products!$A$1:$A$2122,0),MATCH(orders!K$1,products!$A$1:$G$1,0))</f>
        <v>Fur</v>
      </c>
      <c r="L1830" s="3">
        <f>INDEX(products!$A$1:$G$2122,MATCH(orders!$D1830,products!$A$1:$A$2122,0),MATCH(orders!L$1,products!$A$1:$G$1,0))</f>
        <v>8.61</v>
      </c>
      <c r="M1830">
        <f>INDEX(products!$A$1:$G$2122,MATCH(orders!$D1830,products!$A$1:$A$2122,0),MATCH(orders!M$1,products!$A$1:$G$1,0))</f>
        <v>0</v>
      </c>
      <c r="N1830" s="3">
        <f t="shared" si="56"/>
        <v>25.83</v>
      </c>
      <c r="O1830" t="str">
        <f t="shared" si="57"/>
        <v>Furnishings</v>
      </c>
    </row>
    <row r="1831" spans="1:15" x14ac:dyDescent="0.55000000000000004">
      <c r="A1831" t="s">
        <v>4045</v>
      </c>
      <c r="B1831" s="2">
        <v>43467</v>
      </c>
      <c r="C1831" t="s">
        <v>33</v>
      </c>
      <c r="D1831" t="s">
        <v>3016</v>
      </c>
      <c r="E1831">
        <v>3</v>
      </c>
      <c r="F1831" t="str">
        <f>_xlfn.XLOOKUP(orders!C1831,customers!A1831:A3951,customers!B1831:B3951,,0)</f>
        <v>Sean O'Donnell</v>
      </c>
      <c r="G1831" t="str">
        <v>Consumer</v>
      </c>
      <c r="H1831" t="str">
        <v>Fort Lauderdale</v>
      </c>
      <c r="I1831" t="str">
        <v>Florida</v>
      </c>
      <c r="J1831" t="str">
        <v>South</v>
      </c>
      <c r="K1831" t="str">
        <f>INDEX(products!$A$1:$G$2122,MATCH(orders!$D1831,products!$A$1:$A$2122,0),MATCH(orders!K$1,products!$A$1:$G$1,0))</f>
        <v>Fur</v>
      </c>
      <c r="L1831" s="3">
        <f>INDEX(products!$A$1:$G$2122,MATCH(orders!$D1831,products!$A$1:$A$2122,0),MATCH(orders!L$1,products!$A$1:$G$1,0))</f>
        <v>4.8599999999999994</v>
      </c>
      <c r="M1831">
        <f>INDEX(products!$A$1:$G$2122,MATCH(orders!$D1831,products!$A$1:$A$2122,0),MATCH(orders!M$1,products!$A$1:$G$1,0))</f>
        <v>0.6</v>
      </c>
      <c r="N1831" s="3">
        <f t="shared" si="56"/>
        <v>5.8319999999999999</v>
      </c>
      <c r="O1831" t="str">
        <f t="shared" si="57"/>
        <v>Furnishings</v>
      </c>
    </row>
    <row r="1832" spans="1:15" x14ac:dyDescent="0.55000000000000004">
      <c r="A1832" t="s">
        <v>4047</v>
      </c>
      <c r="B1832" s="2">
        <v>43467</v>
      </c>
      <c r="C1832" t="s">
        <v>1745</v>
      </c>
      <c r="D1832" t="s">
        <v>1491</v>
      </c>
      <c r="E1832">
        <v>2</v>
      </c>
      <c r="F1832" t="str">
        <f>_xlfn.XLOOKUP(orders!C1832,customers!A1832:A3952,customers!B1832:B3952,,0)</f>
        <v>Bobby Trafton</v>
      </c>
      <c r="G1832" t="str">
        <v>Consumer</v>
      </c>
      <c r="H1832" t="str">
        <v>Littleton</v>
      </c>
      <c r="I1832" t="str">
        <v>Colorado</v>
      </c>
      <c r="J1832" t="str">
        <v>West</v>
      </c>
      <c r="K1832" t="str">
        <f>INDEX(products!$A$1:$G$2122,MATCH(orders!$D1832,products!$A$1:$A$2122,0),MATCH(orders!K$1,products!$A$1:$G$1,0))</f>
        <v>Fur</v>
      </c>
      <c r="L1832" s="3">
        <f>INDEX(products!$A$1:$G$2122,MATCH(orders!$D1832,products!$A$1:$A$2122,0),MATCH(orders!L$1,products!$A$1:$G$1,0))</f>
        <v>28.479999999999997</v>
      </c>
      <c r="M1832">
        <f>INDEX(products!$A$1:$G$2122,MATCH(orders!$D1832,products!$A$1:$A$2122,0),MATCH(orders!M$1,products!$A$1:$G$1,0))</f>
        <v>0.2</v>
      </c>
      <c r="N1832" s="3">
        <f t="shared" si="56"/>
        <v>45.567999999999998</v>
      </c>
      <c r="O1832" t="str">
        <f t="shared" si="57"/>
        <v>Furnishings</v>
      </c>
    </row>
    <row r="1833" spans="1:15" x14ac:dyDescent="0.55000000000000004">
      <c r="A1833" t="s">
        <v>4047</v>
      </c>
      <c r="B1833" s="2">
        <v>44609</v>
      </c>
      <c r="C1833" t="s">
        <v>1745</v>
      </c>
      <c r="D1833" t="s">
        <v>709</v>
      </c>
      <c r="E1833">
        <v>2</v>
      </c>
      <c r="F1833" t="str">
        <f>_xlfn.XLOOKUP(orders!C1833,customers!A1833:A3953,customers!B1833:B3953,,0)</f>
        <v>Bobby Trafton</v>
      </c>
      <c r="G1833" t="str">
        <v>Consumer</v>
      </c>
      <c r="H1833" t="str">
        <v>Littleton</v>
      </c>
      <c r="I1833" t="str">
        <v>Colorado</v>
      </c>
      <c r="J1833" t="str">
        <v>West</v>
      </c>
      <c r="K1833" t="str">
        <f>INDEX(products!$A$1:$G$2122,MATCH(orders!$D1833,products!$A$1:$A$2122,0),MATCH(orders!K$1,products!$A$1:$G$1,0))</f>
        <v>BkCs</v>
      </c>
      <c r="L1833" s="3">
        <f>INDEX(products!$A$1:$G$2122,MATCH(orders!$D1833,products!$A$1:$A$2122,0),MATCH(orders!L$1,products!$A$1:$G$1,0))</f>
        <v>220.97999999999996</v>
      </c>
      <c r="M1833">
        <f>INDEX(products!$A$1:$G$2122,MATCH(orders!$D1833,products!$A$1:$A$2122,0),MATCH(orders!M$1,products!$A$1:$G$1,0))</f>
        <v>0.2</v>
      </c>
      <c r="N1833" s="3">
        <f t="shared" si="56"/>
        <v>353.56799999999998</v>
      </c>
      <c r="O1833" t="str">
        <f t="shared" si="57"/>
        <v>Book Cases</v>
      </c>
    </row>
    <row r="1834" spans="1:15" x14ac:dyDescent="0.55000000000000004">
      <c r="A1834" t="s">
        <v>4047</v>
      </c>
      <c r="B1834" s="2">
        <v>44184</v>
      </c>
      <c r="C1834" t="s">
        <v>1745</v>
      </c>
      <c r="D1834" t="s">
        <v>950</v>
      </c>
      <c r="E1834">
        <v>2</v>
      </c>
      <c r="F1834" t="str">
        <f>_xlfn.XLOOKUP(orders!C1834,customers!A1834:A3954,customers!B1834:B3954,,0)</f>
        <v>Bobby Trafton</v>
      </c>
      <c r="G1834" t="str">
        <v>Consumer</v>
      </c>
      <c r="H1834" t="str">
        <v>Littleton</v>
      </c>
      <c r="I1834" t="str">
        <v>Colorado</v>
      </c>
      <c r="J1834" t="str">
        <v>West</v>
      </c>
      <c r="K1834" t="str">
        <f>INDEX(products!$A$1:$G$2122,MATCH(orders!$D1834,products!$A$1:$A$2122,0),MATCH(orders!K$1,products!$A$1:$G$1,0))</f>
        <v>Fur</v>
      </c>
      <c r="L1834" s="3">
        <f>INDEX(products!$A$1:$G$2122,MATCH(orders!$D1834,products!$A$1:$A$2122,0),MATCH(orders!L$1,products!$A$1:$G$1,0))</f>
        <v>6.98</v>
      </c>
      <c r="M1834">
        <f>INDEX(products!$A$1:$G$2122,MATCH(orders!$D1834,products!$A$1:$A$2122,0),MATCH(orders!M$1,products!$A$1:$G$1,0))</f>
        <v>0</v>
      </c>
      <c r="N1834" s="3">
        <f t="shared" si="56"/>
        <v>13.96</v>
      </c>
      <c r="O1834" t="str">
        <f t="shared" si="57"/>
        <v>Furnishings</v>
      </c>
    </row>
    <row r="1835" spans="1:15" x14ac:dyDescent="0.55000000000000004">
      <c r="A1835" t="s">
        <v>4048</v>
      </c>
      <c r="B1835" s="2">
        <v>43516</v>
      </c>
      <c r="C1835" t="s">
        <v>999</v>
      </c>
      <c r="D1835" t="s">
        <v>880</v>
      </c>
      <c r="E1835">
        <v>7</v>
      </c>
      <c r="F1835" t="str">
        <f>_xlfn.XLOOKUP(orders!C1835,customers!A1835:A3955,customers!B1835:B3955,,0)</f>
        <v>Bill Tyler</v>
      </c>
      <c r="G1835" t="str">
        <v>Corporate</v>
      </c>
      <c r="H1835" t="str">
        <v>Detroit</v>
      </c>
      <c r="I1835" t="str">
        <v>Michigan</v>
      </c>
      <c r="J1835" t="str">
        <v>Central</v>
      </c>
      <c r="K1835" t="str">
        <f>INDEX(products!$A$1:$G$2122,MATCH(orders!$D1835,products!$A$1:$A$2122,0),MATCH(orders!K$1,products!$A$1:$G$1,0))</f>
        <v>Tab</v>
      </c>
      <c r="L1835" s="3">
        <f>INDEX(products!$A$1:$G$2122,MATCH(orders!$D1835,products!$A$1:$A$2122,0),MATCH(orders!L$1,products!$A$1:$G$1,0))</f>
        <v>71.37</v>
      </c>
      <c r="M1835">
        <f>INDEX(products!$A$1:$G$2122,MATCH(orders!$D1835,products!$A$1:$A$2122,0),MATCH(orders!M$1,products!$A$1:$G$1,0))</f>
        <v>0.3</v>
      </c>
      <c r="N1835" s="3">
        <f t="shared" si="56"/>
        <v>349.71300000000002</v>
      </c>
      <c r="O1835" t="str">
        <f t="shared" si="57"/>
        <v>Tables</v>
      </c>
    </row>
    <row r="1836" spans="1:15" x14ac:dyDescent="0.55000000000000004">
      <c r="A1836" t="s">
        <v>4049</v>
      </c>
      <c r="B1836" s="2">
        <v>44210</v>
      </c>
      <c r="C1836" t="s">
        <v>2388</v>
      </c>
      <c r="D1836" t="s">
        <v>843</v>
      </c>
      <c r="E1836">
        <v>5</v>
      </c>
      <c r="F1836" t="str">
        <f>_xlfn.XLOOKUP(orders!C1836,customers!A1836:A3956,customers!B1836:B3956,,0)</f>
        <v>Liz Carlisle</v>
      </c>
      <c r="G1836" t="str">
        <v>Consumer</v>
      </c>
      <c r="H1836" t="str">
        <v>Mission Viejo</v>
      </c>
      <c r="I1836" t="str">
        <v>California</v>
      </c>
      <c r="J1836" t="str">
        <v>West</v>
      </c>
      <c r="K1836" t="str">
        <f>INDEX(products!$A$1:$G$2122,MATCH(orders!$D1836,products!$A$1:$A$2122,0),MATCH(orders!K$1,products!$A$1:$G$1,0))</f>
        <v>Fur</v>
      </c>
      <c r="L1836" s="3">
        <f>INDEX(products!$A$1:$G$2122,MATCH(orders!$D1836,products!$A$1:$A$2122,0),MATCH(orders!L$1,products!$A$1:$G$1,0))</f>
        <v>15.280000000000001</v>
      </c>
      <c r="M1836">
        <f>INDEX(products!$A$1:$G$2122,MATCH(orders!$D1836,products!$A$1:$A$2122,0),MATCH(orders!M$1,products!$A$1:$G$1,0))</f>
        <v>0.2</v>
      </c>
      <c r="N1836" s="3">
        <f t="shared" si="56"/>
        <v>61.120000000000005</v>
      </c>
      <c r="O1836" t="str">
        <f t="shared" si="57"/>
        <v>Furnishings</v>
      </c>
    </row>
    <row r="1837" spans="1:15" x14ac:dyDescent="0.55000000000000004">
      <c r="A1837" t="s">
        <v>4050</v>
      </c>
      <c r="B1837" s="2">
        <v>43785</v>
      </c>
      <c r="C1837" t="s">
        <v>4051</v>
      </c>
      <c r="D1837" t="s">
        <v>1964</v>
      </c>
      <c r="E1837">
        <v>2</v>
      </c>
      <c r="F1837" t="str">
        <f>_xlfn.XLOOKUP(orders!C1837,customers!A1837:A3957,customers!B1837:B3957,,0)</f>
        <v>Andy Gerbode</v>
      </c>
      <c r="G1837" t="str">
        <v>Corporate</v>
      </c>
      <c r="H1837" t="str">
        <v>New York City</v>
      </c>
      <c r="I1837" t="str">
        <v>New York</v>
      </c>
      <c r="J1837" t="str">
        <v>East</v>
      </c>
      <c r="K1837" t="str">
        <f>INDEX(products!$A$1:$G$2122,MATCH(orders!$D1837,products!$A$1:$A$2122,0),MATCH(orders!K$1,products!$A$1:$G$1,0))</f>
        <v>Tab</v>
      </c>
      <c r="L1837" s="3">
        <f>INDEX(products!$A$1:$G$2122,MATCH(orders!$D1837,products!$A$1:$A$2122,0),MATCH(orders!L$1,products!$A$1:$G$1,0))</f>
        <v>400.98</v>
      </c>
      <c r="M1837">
        <f>INDEX(products!$A$1:$G$2122,MATCH(orders!$D1837,products!$A$1:$A$2122,0),MATCH(orders!M$1,products!$A$1:$G$1,0))</f>
        <v>0.5</v>
      </c>
      <c r="N1837" s="3">
        <f t="shared" si="56"/>
        <v>400.98</v>
      </c>
      <c r="O1837" t="str">
        <f t="shared" si="57"/>
        <v>Tables</v>
      </c>
    </row>
    <row r="1838" spans="1:15" x14ac:dyDescent="0.55000000000000004">
      <c r="A1838" t="s">
        <v>4053</v>
      </c>
      <c r="B1838" s="2">
        <v>43803</v>
      </c>
      <c r="C1838" t="s">
        <v>583</v>
      </c>
      <c r="D1838" t="s">
        <v>783</v>
      </c>
      <c r="E1838">
        <v>5</v>
      </c>
      <c r="F1838" t="str">
        <f>_xlfn.XLOOKUP(orders!C1838,customers!A1838:A3958,customers!B1838:B3958,,0)</f>
        <v>Olvera Toch</v>
      </c>
      <c r="G1838" t="str">
        <v>Consumer</v>
      </c>
      <c r="H1838" t="str">
        <v>Los Angeles</v>
      </c>
      <c r="I1838" t="str">
        <v>California</v>
      </c>
      <c r="J1838" t="str">
        <v>West</v>
      </c>
      <c r="K1838" t="str">
        <f>INDEX(products!$A$1:$G$2122,MATCH(orders!$D1838,products!$A$1:$A$2122,0),MATCH(orders!K$1,products!$A$1:$G$1,0))</f>
        <v>BkCs</v>
      </c>
      <c r="L1838" s="3">
        <f>INDEX(products!$A$1:$G$2122,MATCH(orders!$D1838,products!$A$1:$A$2122,0),MATCH(orders!L$1,products!$A$1:$G$1,0))</f>
        <v>70.98</v>
      </c>
      <c r="M1838">
        <f>INDEX(products!$A$1:$G$2122,MATCH(orders!$D1838,products!$A$1:$A$2122,0),MATCH(orders!M$1,products!$A$1:$G$1,0))</f>
        <v>0.5</v>
      </c>
      <c r="N1838" s="3">
        <f t="shared" si="56"/>
        <v>177.45000000000002</v>
      </c>
      <c r="O1838" t="str">
        <f t="shared" si="57"/>
        <v>Book Cases</v>
      </c>
    </row>
    <row r="1839" spans="1:15" x14ac:dyDescent="0.55000000000000004">
      <c r="A1839" t="s">
        <v>4054</v>
      </c>
      <c r="B1839" s="2">
        <v>44043</v>
      </c>
      <c r="C1839" t="s">
        <v>712</v>
      </c>
      <c r="D1839" t="s">
        <v>26</v>
      </c>
      <c r="E1839">
        <v>2</v>
      </c>
      <c r="F1839" t="str">
        <f>_xlfn.XLOOKUP(orders!C1839,customers!A1839:A3959,customers!B1839:B3959,,0)</f>
        <v>Seth Vernon</v>
      </c>
      <c r="G1839" t="str">
        <v>Consumer</v>
      </c>
      <c r="H1839" t="str">
        <v>Dover</v>
      </c>
      <c r="I1839" t="str">
        <v>Delaware</v>
      </c>
      <c r="J1839" t="str">
        <v>East</v>
      </c>
      <c r="K1839" t="str">
        <f>INDEX(products!$A$1:$G$2122,MATCH(orders!$D1839,products!$A$1:$A$2122,0),MATCH(orders!K$1,products!$A$1:$G$1,0))</f>
        <v>BkCs</v>
      </c>
      <c r="L1839" s="3">
        <f>INDEX(products!$A$1:$G$2122,MATCH(orders!$D1839,products!$A$1:$A$2122,0),MATCH(orders!L$1,products!$A$1:$G$1,0))</f>
        <v>130.97999999999999</v>
      </c>
      <c r="M1839">
        <f>INDEX(products!$A$1:$G$2122,MATCH(orders!$D1839,products!$A$1:$A$2122,0),MATCH(orders!M$1,products!$A$1:$G$1,0))</f>
        <v>0</v>
      </c>
      <c r="N1839" s="3">
        <f t="shared" si="56"/>
        <v>261.95999999999998</v>
      </c>
      <c r="O1839" t="str">
        <f t="shared" si="57"/>
        <v>Book Cases</v>
      </c>
    </row>
    <row r="1840" spans="1:15" x14ac:dyDescent="0.55000000000000004">
      <c r="A1840" t="s">
        <v>4055</v>
      </c>
      <c r="B1840" s="2">
        <v>43535</v>
      </c>
      <c r="C1840" t="s">
        <v>4056</v>
      </c>
      <c r="D1840" t="s">
        <v>108</v>
      </c>
      <c r="E1840">
        <v>7</v>
      </c>
      <c r="F1840" t="str">
        <f>_xlfn.XLOOKUP(orders!C1840,customers!A1840:A3960,customers!B1840:B3960,,0)</f>
        <v>Henry MacAllister</v>
      </c>
      <c r="G1840" t="str">
        <v>Consumer</v>
      </c>
      <c r="H1840" t="str">
        <v>Seattle</v>
      </c>
      <c r="I1840" t="str">
        <v>Washington</v>
      </c>
      <c r="J1840" t="str">
        <v>West</v>
      </c>
      <c r="K1840" t="str">
        <f>INDEX(products!$A$1:$G$2122,MATCH(orders!$D1840,products!$A$1:$A$2122,0),MATCH(orders!K$1,products!$A$1:$G$1,0))</f>
        <v>Fur</v>
      </c>
      <c r="L1840" s="3">
        <f>INDEX(products!$A$1:$G$2122,MATCH(orders!$D1840,products!$A$1:$A$2122,0),MATCH(orders!L$1,products!$A$1:$G$1,0))</f>
        <v>19.940000000000001</v>
      </c>
      <c r="M1840">
        <f>INDEX(products!$A$1:$G$2122,MATCH(orders!$D1840,products!$A$1:$A$2122,0),MATCH(orders!M$1,products!$A$1:$G$1,0))</f>
        <v>0</v>
      </c>
      <c r="N1840" s="3">
        <f t="shared" si="56"/>
        <v>139.58000000000001</v>
      </c>
      <c r="O1840" t="str">
        <f t="shared" si="57"/>
        <v>Furnishings</v>
      </c>
    </row>
    <row r="1841" spans="1:15" x14ac:dyDescent="0.55000000000000004">
      <c r="A1841" t="s">
        <v>4058</v>
      </c>
      <c r="B1841" s="2">
        <v>44691</v>
      </c>
      <c r="C1841" t="s">
        <v>1011</v>
      </c>
      <c r="D1841" t="s">
        <v>397</v>
      </c>
      <c r="E1841">
        <v>1</v>
      </c>
      <c r="F1841" t="str">
        <f>_xlfn.XLOOKUP(orders!C1841,customers!A1841:A3961,customers!B1841:B3961,,0)</f>
        <v>Noel Staavos</v>
      </c>
      <c r="G1841" t="str">
        <v>Corporate</v>
      </c>
      <c r="H1841" t="str">
        <v>Los Angeles</v>
      </c>
      <c r="I1841" t="str">
        <v>California</v>
      </c>
      <c r="J1841" t="str">
        <v>West</v>
      </c>
      <c r="K1841" t="str">
        <f>INDEX(products!$A$1:$G$2122,MATCH(orders!$D1841,products!$A$1:$A$2122,0),MATCH(orders!K$1,products!$A$1:$G$1,0))</f>
        <v>Fur</v>
      </c>
      <c r="L1841" s="3">
        <f>INDEX(products!$A$1:$G$2122,MATCH(orders!$D1841,products!$A$1:$A$2122,0),MATCH(orders!L$1,products!$A$1:$G$1,0))</f>
        <v>5.89</v>
      </c>
      <c r="M1841">
        <f>INDEX(products!$A$1:$G$2122,MATCH(orders!$D1841,products!$A$1:$A$2122,0),MATCH(orders!M$1,products!$A$1:$G$1,0))</f>
        <v>0</v>
      </c>
      <c r="N1841" s="3">
        <f t="shared" si="56"/>
        <v>5.89</v>
      </c>
      <c r="O1841" t="str">
        <f t="shared" si="57"/>
        <v>Furnishings</v>
      </c>
    </row>
    <row r="1842" spans="1:15" x14ac:dyDescent="0.55000000000000004">
      <c r="A1842" t="s">
        <v>4059</v>
      </c>
      <c r="B1842" s="2">
        <v>44555</v>
      </c>
      <c r="C1842" t="s">
        <v>2606</v>
      </c>
      <c r="D1842" t="s">
        <v>231</v>
      </c>
      <c r="E1842">
        <v>3</v>
      </c>
      <c r="F1842" t="str">
        <f>_xlfn.XLOOKUP(orders!C1842,customers!A1842:A3962,customers!B1842:B3962,,0)</f>
        <v>Mark Hamilton</v>
      </c>
      <c r="G1842" t="str">
        <v>Consumer</v>
      </c>
      <c r="H1842" t="str">
        <v>Greenwood</v>
      </c>
      <c r="I1842" t="str">
        <v>Indiana</v>
      </c>
      <c r="J1842" t="str">
        <v>Central</v>
      </c>
      <c r="K1842" t="str">
        <f>INDEX(products!$A$1:$G$2122,MATCH(orders!$D1842,products!$A$1:$A$2122,0),MATCH(orders!K$1,products!$A$1:$G$1,0))</f>
        <v>Cha</v>
      </c>
      <c r="L1842" s="3">
        <f>INDEX(products!$A$1:$G$2122,MATCH(orders!$D1842,products!$A$1:$A$2122,0),MATCH(orders!L$1,products!$A$1:$G$1,0))</f>
        <v>80.98</v>
      </c>
      <c r="M1842">
        <f>INDEX(products!$A$1:$G$2122,MATCH(orders!$D1842,products!$A$1:$A$2122,0),MATCH(orders!M$1,products!$A$1:$G$1,0))</f>
        <v>0.3</v>
      </c>
      <c r="N1842" s="3">
        <f t="shared" si="56"/>
        <v>170.05799999999999</v>
      </c>
      <c r="O1842" t="str">
        <f t="shared" si="57"/>
        <v>Chairs</v>
      </c>
    </row>
    <row r="1843" spans="1:15" x14ac:dyDescent="0.55000000000000004">
      <c r="A1843" t="s">
        <v>4060</v>
      </c>
      <c r="B1843" s="2">
        <v>44673</v>
      </c>
      <c r="C1843" t="s">
        <v>2014</v>
      </c>
      <c r="D1843" t="s">
        <v>273</v>
      </c>
      <c r="E1843">
        <v>2</v>
      </c>
      <c r="F1843" t="str">
        <f>_xlfn.XLOOKUP(orders!C1843,customers!A1843:A3963,customers!B1843:B3963,,0)</f>
        <v>Rick Reed</v>
      </c>
      <c r="G1843" t="str">
        <v>Corporate</v>
      </c>
      <c r="H1843" t="str">
        <v>Lowell</v>
      </c>
      <c r="I1843" t="str">
        <v>Massachusetts</v>
      </c>
      <c r="J1843" t="str">
        <v>East</v>
      </c>
      <c r="K1843" t="str">
        <f>INDEX(products!$A$1:$G$2122,MATCH(orders!$D1843,products!$A$1:$A$2122,0),MATCH(orders!K$1,products!$A$1:$G$1,0))</f>
        <v>Cha</v>
      </c>
      <c r="L1843" s="3">
        <f>INDEX(products!$A$1:$G$2122,MATCH(orders!$D1843,products!$A$1:$A$2122,0),MATCH(orders!L$1,products!$A$1:$G$1,0))</f>
        <v>60.89</v>
      </c>
      <c r="M1843">
        <f>INDEX(products!$A$1:$G$2122,MATCH(orders!$D1843,products!$A$1:$A$2122,0),MATCH(orders!M$1,products!$A$1:$G$1,0))</f>
        <v>0.2</v>
      </c>
      <c r="N1843" s="3">
        <f t="shared" si="56"/>
        <v>97.424000000000007</v>
      </c>
      <c r="O1843" t="str">
        <f t="shared" si="57"/>
        <v>Chairs</v>
      </c>
    </row>
    <row r="1844" spans="1:15" x14ac:dyDescent="0.55000000000000004">
      <c r="A1844" t="s">
        <v>4061</v>
      </c>
      <c r="B1844" s="2">
        <v>44723</v>
      </c>
      <c r="C1844" t="s">
        <v>664</v>
      </c>
      <c r="D1844" t="s">
        <v>354</v>
      </c>
      <c r="E1844">
        <v>3</v>
      </c>
      <c r="F1844" t="str">
        <f>_xlfn.XLOOKUP(orders!C1844,customers!A1844:A3964,customers!B1844:B3964,,0)</f>
        <v>Resi Pšlking</v>
      </c>
      <c r="G1844" t="str">
        <v>Consumer</v>
      </c>
      <c r="H1844" t="str">
        <v>Cleveland</v>
      </c>
      <c r="I1844" t="str">
        <v>Ohio</v>
      </c>
      <c r="J1844" t="str">
        <v>East</v>
      </c>
      <c r="K1844" t="str">
        <f>INDEX(products!$A$1:$G$2122,MATCH(orders!$D1844,products!$A$1:$A$2122,0),MATCH(orders!K$1,products!$A$1:$G$1,0))</f>
        <v>Fur</v>
      </c>
      <c r="L1844" s="3">
        <f>INDEX(products!$A$1:$G$2122,MATCH(orders!$D1844,products!$A$1:$A$2122,0),MATCH(orders!L$1,products!$A$1:$G$1,0))</f>
        <v>4.7299999999999995</v>
      </c>
      <c r="M1844">
        <f>INDEX(products!$A$1:$G$2122,MATCH(orders!$D1844,products!$A$1:$A$2122,0),MATCH(orders!M$1,products!$A$1:$G$1,0))</f>
        <v>0.2</v>
      </c>
      <c r="N1844" s="3">
        <f t="shared" si="56"/>
        <v>11.351999999999999</v>
      </c>
      <c r="O1844" t="str">
        <f t="shared" si="57"/>
        <v>Furnishings</v>
      </c>
    </row>
    <row r="1845" spans="1:15" x14ac:dyDescent="0.55000000000000004">
      <c r="A1845" t="s">
        <v>4062</v>
      </c>
      <c r="B1845" s="2">
        <v>44678</v>
      </c>
      <c r="C1845" t="s">
        <v>1404</v>
      </c>
      <c r="D1845" t="s">
        <v>1419</v>
      </c>
      <c r="E1845">
        <v>5</v>
      </c>
      <c r="F1845" t="str">
        <f>_xlfn.XLOOKUP(orders!C1845,customers!A1845:A3965,customers!B1845:B3965,,0)</f>
        <v>Henia Zydlo</v>
      </c>
      <c r="G1845" t="str">
        <v>Consumer</v>
      </c>
      <c r="H1845" t="str">
        <v>Columbus</v>
      </c>
      <c r="I1845" t="str">
        <v>Ohio</v>
      </c>
      <c r="J1845" t="str">
        <v>East</v>
      </c>
      <c r="K1845" t="str">
        <f>INDEX(products!$A$1:$G$2122,MATCH(orders!$D1845,products!$A$1:$A$2122,0),MATCH(orders!K$1,products!$A$1:$G$1,0))</f>
        <v>BkCs</v>
      </c>
      <c r="L1845" s="3">
        <f>INDEX(products!$A$1:$G$2122,MATCH(orders!$D1845,products!$A$1:$A$2122,0),MATCH(orders!L$1,products!$A$1:$G$1,0))</f>
        <v>180.98000000000002</v>
      </c>
      <c r="M1845">
        <f>INDEX(products!$A$1:$G$2122,MATCH(orders!$D1845,products!$A$1:$A$2122,0),MATCH(orders!M$1,products!$A$1:$G$1,0))</f>
        <v>0.15</v>
      </c>
      <c r="N1845" s="3">
        <f t="shared" si="56"/>
        <v>769.16500000000008</v>
      </c>
      <c r="O1845" t="str">
        <f t="shared" si="57"/>
        <v>Book Cases</v>
      </c>
    </row>
    <row r="1846" spans="1:15" x14ac:dyDescent="0.55000000000000004">
      <c r="A1846" t="s">
        <v>4063</v>
      </c>
      <c r="B1846" s="2">
        <v>44194</v>
      </c>
      <c r="C1846" t="s">
        <v>1544</v>
      </c>
      <c r="D1846" t="s">
        <v>2760</v>
      </c>
      <c r="E1846">
        <v>4</v>
      </c>
      <c r="F1846" t="str">
        <f>_xlfn.XLOOKUP(orders!C1846,customers!A1846:A3966,customers!B1846:B3966,,0)</f>
        <v>James Galang</v>
      </c>
      <c r="G1846" t="str">
        <v>Consumer</v>
      </c>
      <c r="H1846" t="str">
        <v>Los Angeles</v>
      </c>
      <c r="I1846" t="str">
        <v>California</v>
      </c>
      <c r="J1846" t="str">
        <v>West</v>
      </c>
      <c r="K1846" t="str">
        <f>INDEX(products!$A$1:$G$2122,MATCH(orders!$D1846,products!$A$1:$A$2122,0),MATCH(orders!K$1,products!$A$1:$G$1,0))</f>
        <v>Fur</v>
      </c>
      <c r="L1846" s="3">
        <f>INDEX(products!$A$1:$G$2122,MATCH(orders!$D1846,products!$A$1:$A$2122,0),MATCH(orders!L$1,products!$A$1:$G$1,0))</f>
        <v>13.729999999999999</v>
      </c>
      <c r="M1846">
        <f>INDEX(products!$A$1:$G$2122,MATCH(orders!$D1846,products!$A$1:$A$2122,0),MATCH(orders!M$1,products!$A$1:$G$1,0))</f>
        <v>0</v>
      </c>
      <c r="N1846" s="3">
        <f t="shared" si="56"/>
        <v>54.919999999999995</v>
      </c>
      <c r="O1846" t="str">
        <f t="shared" si="57"/>
        <v>Furnishings</v>
      </c>
    </row>
    <row r="1847" spans="1:15" x14ac:dyDescent="0.55000000000000004">
      <c r="A1847" t="s">
        <v>4064</v>
      </c>
      <c r="B1847" s="2">
        <v>44026</v>
      </c>
      <c r="C1847" t="s">
        <v>3088</v>
      </c>
      <c r="D1847" t="s">
        <v>1515</v>
      </c>
      <c r="E1847">
        <v>5</v>
      </c>
      <c r="F1847" t="str">
        <f>_xlfn.XLOOKUP(orders!C1847,customers!A1847:A3967,customers!B1847:B3967,,0)</f>
        <v>Alan Barnes</v>
      </c>
      <c r="G1847" t="str">
        <v>Consumer</v>
      </c>
      <c r="H1847" t="str">
        <v>Decatur</v>
      </c>
      <c r="I1847" t="str">
        <v>Illinois</v>
      </c>
      <c r="J1847" t="str">
        <v>Central</v>
      </c>
      <c r="K1847" t="str">
        <f>INDEX(products!$A$1:$G$2122,MATCH(orders!$D1847,products!$A$1:$A$2122,0),MATCH(orders!K$1,products!$A$1:$G$1,0))</f>
        <v>Fur</v>
      </c>
      <c r="L1847" s="3">
        <f>INDEX(products!$A$1:$G$2122,MATCH(orders!$D1847,products!$A$1:$A$2122,0),MATCH(orders!L$1,products!$A$1:$G$1,0))</f>
        <v>18.84</v>
      </c>
      <c r="M1847">
        <f>INDEX(products!$A$1:$G$2122,MATCH(orders!$D1847,products!$A$1:$A$2122,0),MATCH(orders!M$1,products!$A$1:$G$1,0))</f>
        <v>0</v>
      </c>
      <c r="N1847" s="3">
        <f t="shared" si="56"/>
        <v>94.2</v>
      </c>
      <c r="O1847" t="str">
        <f t="shared" si="57"/>
        <v>Furnishings</v>
      </c>
    </row>
    <row r="1848" spans="1:15" x14ac:dyDescent="0.55000000000000004">
      <c r="A1848" t="s">
        <v>4065</v>
      </c>
      <c r="B1848" s="2">
        <v>44446</v>
      </c>
      <c r="C1848" t="s">
        <v>142</v>
      </c>
      <c r="D1848" t="s">
        <v>2579</v>
      </c>
      <c r="E1848">
        <v>3</v>
      </c>
      <c r="F1848" t="str">
        <f>_xlfn.XLOOKUP(orders!C1848,customers!A1848:A3968,customers!B1848:B3968,,0)</f>
        <v>Karl Braun</v>
      </c>
      <c r="G1848" t="str">
        <v>Consumer</v>
      </c>
      <c r="H1848" t="str">
        <v>Minneapolis</v>
      </c>
      <c r="I1848" t="str">
        <v>Minnesota</v>
      </c>
      <c r="J1848" t="str">
        <v>Central</v>
      </c>
      <c r="K1848" t="str">
        <f>INDEX(products!$A$1:$G$2122,MATCH(orders!$D1848,products!$A$1:$A$2122,0),MATCH(orders!K$1,products!$A$1:$G$1,0))</f>
        <v>Fur</v>
      </c>
      <c r="L1848" s="3">
        <f>INDEX(products!$A$1:$G$2122,MATCH(orders!$D1848,products!$A$1:$A$2122,0),MATCH(orders!L$1,products!$A$1:$G$1,0))</f>
        <v>75.98</v>
      </c>
      <c r="M1848">
        <f>INDEX(products!$A$1:$G$2122,MATCH(orders!$D1848,products!$A$1:$A$2122,0),MATCH(orders!M$1,products!$A$1:$G$1,0))</f>
        <v>0.6</v>
      </c>
      <c r="N1848" s="3">
        <f t="shared" si="56"/>
        <v>91.176000000000002</v>
      </c>
      <c r="O1848" t="str">
        <f t="shared" si="57"/>
        <v>Furnishings</v>
      </c>
    </row>
    <row r="1849" spans="1:15" x14ac:dyDescent="0.55000000000000004">
      <c r="A1849" t="s">
        <v>4066</v>
      </c>
      <c r="B1849" s="2">
        <v>44446</v>
      </c>
      <c r="C1849" t="s">
        <v>1603</v>
      </c>
      <c r="D1849" t="s">
        <v>183</v>
      </c>
      <c r="E1849">
        <v>3</v>
      </c>
      <c r="F1849" t="str">
        <f>_xlfn.XLOOKUP(orders!C1849,customers!A1849:A3969,customers!B1849:B3969,,0)</f>
        <v>Joy Smith</v>
      </c>
      <c r="G1849" t="str">
        <v>Consumer</v>
      </c>
      <c r="H1849" t="str">
        <v>Houston</v>
      </c>
      <c r="I1849" t="str">
        <v>Texas</v>
      </c>
      <c r="J1849" t="str">
        <v>Central</v>
      </c>
      <c r="K1849" t="str">
        <f>INDEX(products!$A$1:$G$2122,MATCH(orders!$D1849,products!$A$1:$A$2122,0),MATCH(orders!K$1,products!$A$1:$G$1,0))</f>
        <v>Cha</v>
      </c>
      <c r="L1849" s="3">
        <f>INDEX(products!$A$1:$G$2122,MATCH(orders!$D1849,products!$A$1:$A$2122,0),MATCH(orders!L$1,products!$A$1:$G$1,0))</f>
        <v>285.98</v>
      </c>
      <c r="M1849">
        <f>INDEX(products!$A$1:$G$2122,MATCH(orders!$D1849,products!$A$1:$A$2122,0),MATCH(orders!M$1,products!$A$1:$G$1,0))</f>
        <v>0.3</v>
      </c>
      <c r="N1849" s="3">
        <f t="shared" si="56"/>
        <v>600.55799999999999</v>
      </c>
      <c r="O1849" t="str">
        <f t="shared" si="57"/>
        <v>Chairs</v>
      </c>
    </row>
    <row r="1850" spans="1:15" x14ac:dyDescent="0.55000000000000004">
      <c r="A1850" t="s">
        <v>4066</v>
      </c>
      <c r="B1850" s="2">
        <v>43625</v>
      </c>
      <c r="C1850" t="s">
        <v>1603</v>
      </c>
      <c r="D1850" t="s">
        <v>1284</v>
      </c>
      <c r="E1850">
        <v>1</v>
      </c>
      <c r="F1850" t="str">
        <f>_xlfn.XLOOKUP(orders!C1850,customers!A1850:A3970,customers!B1850:B3970,,0)</f>
        <v>Joy Smith</v>
      </c>
      <c r="G1850" t="str">
        <v>Consumer</v>
      </c>
      <c r="H1850" t="str">
        <v>Houston</v>
      </c>
      <c r="I1850" t="str">
        <v>Texas</v>
      </c>
      <c r="J1850" t="str">
        <v>Central</v>
      </c>
      <c r="K1850" t="str">
        <f>INDEX(products!$A$1:$G$2122,MATCH(orders!$D1850,products!$A$1:$A$2122,0),MATCH(orders!K$1,products!$A$1:$G$1,0))</f>
        <v>Fur</v>
      </c>
      <c r="L1850" s="3">
        <f>INDEX(products!$A$1:$G$2122,MATCH(orders!$D1850,products!$A$1:$A$2122,0),MATCH(orders!L$1,products!$A$1:$G$1,0))</f>
        <v>4.18</v>
      </c>
      <c r="M1850">
        <f>INDEX(products!$A$1:$G$2122,MATCH(orders!$D1850,products!$A$1:$A$2122,0),MATCH(orders!M$1,products!$A$1:$G$1,0))</f>
        <v>0.6</v>
      </c>
      <c r="N1850" s="3">
        <f t="shared" si="56"/>
        <v>1.6719999999999999</v>
      </c>
      <c r="O1850" t="str">
        <f t="shared" si="57"/>
        <v>Furnishings</v>
      </c>
    </row>
    <row r="1851" spans="1:15" x14ac:dyDescent="0.55000000000000004">
      <c r="A1851" t="s">
        <v>4067</v>
      </c>
      <c r="B1851" s="2">
        <v>44129</v>
      </c>
      <c r="C1851" t="s">
        <v>378</v>
      </c>
      <c r="D1851" t="s">
        <v>1438</v>
      </c>
      <c r="E1851">
        <v>5</v>
      </c>
      <c r="F1851" t="str">
        <f>_xlfn.XLOOKUP(orders!C1851,customers!A1851:A3971,customers!B1851:B3971,,0)</f>
        <v>Patrick O'Brill</v>
      </c>
      <c r="G1851" t="str">
        <v>Consumer</v>
      </c>
      <c r="H1851" t="str">
        <v>Philadelphia</v>
      </c>
      <c r="I1851" t="str">
        <v>Pennsylvania</v>
      </c>
      <c r="J1851" t="str">
        <v>East</v>
      </c>
      <c r="K1851" t="str">
        <f>INDEX(products!$A$1:$G$2122,MATCH(orders!$D1851,products!$A$1:$A$2122,0),MATCH(orders!K$1,products!$A$1:$G$1,0))</f>
        <v>Tab</v>
      </c>
      <c r="L1851" s="3">
        <f>INDEX(products!$A$1:$G$2122,MATCH(orders!$D1851,products!$A$1:$A$2122,0),MATCH(orders!L$1,products!$A$1:$G$1,0))</f>
        <v>147.82999999999998</v>
      </c>
      <c r="M1851">
        <f>INDEX(products!$A$1:$G$2122,MATCH(orders!$D1851,products!$A$1:$A$2122,0),MATCH(orders!M$1,products!$A$1:$G$1,0))</f>
        <v>0.3</v>
      </c>
      <c r="N1851" s="3">
        <f t="shared" si="56"/>
        <v>517.40499999999986</v>
      </c>
      <c r="O1851" t="str">
        <f t="shared" si="57"/>
        <v>Tables</v>
      </c>
    </row>
    <row r="1852" spans="1:15" x14ac:dyDescent="0.55000000000000004">
      <c r="A1852" t="s">
        <v>4069</v>
      </c>
      <c r="B1852" s="2">
        <v>44255</v>
      </c>
      <c r="C1852" t="s">
        <v>276</v>
      </c>
      <c r="D1852" t="s">
        <v>281</v>
      </c>
      <c r="E1852">
        <v>1</v>
      </c>
      <c r="F1852" t="str">
        <f>_xlfn.XLOOKUP(orders!C1852,customers!A1852:A3972,customers!B1852:B3972,,0)</f>
        <v>Christopher Schild</v>
      </c>
      <c r="G1852" t="str">
        <v>Home Office</v>
      </c>
      <c r="H1852" t="str">
        <v>Tampa</v>
      </c>
      <c r="I1852" t="str">
        <v>Florida</v>
      </c>
      <c r="J1852" t="str">
        <v>South</v>
      </c>
      <c r="K1852" t="str">
        <f>INDEX(products!$A$1:$G$2122,MATCH(orders!$D1852,products!$A$1:$A$2122,0),MATCH(orders!K$1,products!$A$1:$G$1,0))</f>
        <v>Tab</v>
      </c>
      <c r="L1852" s="3">
        <f>INDEX(products!$A$1:$G$2122,MATCH(orders!$D1852,products!$A$1:$A$2122,0),MATCH(orders!L$1,products!$A$1:$G$1,0))</f>
        <v>376.13000000000005</v>
      </c>
      <c r="M1852">
        <f>INDEX(products!$A$1:$G$2122,MATCH(orders!$D1852,products!$A$1:$A$2122,0),MATCH(orders!M$1,products!$A$1:$G$1,0))</f>
        <v>0.45</v>
      </c>
      <c r="N1852" s="3">
        <f t="shared" si="56"/>
        <v>206.87150000000005</v>
      </c>
      <c r="O1852" t="str">
        <f t="shared" si="57"/>
        <v>Tables</v>
      </c>
    </row>
    <row r="1853" spans="1:15" x14ac:dyDescent="0.55000000000000004">
      <c r="A1853" t="s">
        <v>4070</v>
      </c>
      <c r="B1853" s="2">
        <v>44038</v>
      </c>
      <c r="C1853" t="s">
        <v>361</v>
      </c>
      <c r="D1853" t="s">
        <v>290</v>
      </c>
      <c r="E1853">
        <v>4</v>
      </c>
      <c r="F1853" t="str">
        <f>_xlfn.XLOOKUP(orders!C1853,customers!A1853:A3973,customers!B1853:B3973,,0)</f>
        <v>Thomas Seio</v>
      </c>
      <c r="G1853" t="str">
        <v>Corporate</v>
      </c>
      <c r="H1853" t="str">
        <v>Hackensack</v>
      </c>
      <c r="I1853" t="str">
        <v>New Jersey</v>
      </c>
      <c r="J1853" t="str">
        <v>East</v>
      </c>
      <c r="K1853" t="str">
        <f>INDEX(products!$A$1:$G$2122,MATCH(orders!$D1853,products!$A$1:$A$2122,0),MATCH(orders!K$1,products!$A$1:$G$1,0))</f>
        <v>Fur</v>
      </c>
      <c r="L1853" s="3">
        <f>INDEX(products!$A$1:$G$2122,MATCH(orders!$D1853,products!$A$1:$A$2122,0),MATCH(orders!L$1,products!$A$1:$G$1,0))</f>
        <v>9.74</v>
      </c>
      <c r="M1853">
        <f>INDEX(products!$A$1:$G$2122,MATCH(orders!$D1853,products!$A$1:$A$2122,0),MATCH(orders!M$1,products!$A$1:$G$1,0))</f>
        <v>0.6</v>
      </c>
      <c r="N1853" s="3">
        <f t="shared" si="56"/>
        <v>15.584000000000001</v>
      </c>
      <c r="O1853" t="str">
        <f t="shared" si="57"/>
        <v>Furnishings</v>
      </c>
    </row>
    <row r="1854" spans="1:15" x14ac:dyDescent="0.55000000000000004">
      <c r="A1854" t="s">
        <v>4070</v>
      </c>
      <c r="B1854" s="2">
        <v>44717</v>
      </c>
      <c r="C1854" t="s">
        <v>361</v>
      </c>
      <c r="D1854" t="s">
        <v>2379</v>
      </c>
      <c r="E1854">
        <v>2</v>
      </c>
      <c r="F1854" t="str">
        <f>_xlfn.XLOOKUP(orders!C1854,customers!A1854:A3974,customers!B1854:B3974,,0)</f>
        <v>Thomas Seio</v>
      </c>
      <c r="G1854" t="str">
        <v>Corporate</v>
      </c>
      <c r="H1854" t="str">
        <v>Hackensack</v>
      </c>
      <c r="I1854" t="str">
        <v>New Jersey</v>
      </c>
      <c r="J1854" t="str">
        <v>East</v>
      </c>
      <c r="K1854" t="str">
        <f>INDEX(products!$A$1:$G$2122,MATCH(orders!$D1854,products!$A$1:$A$2122,0),MATCH(orders!K$1,products!$A$1:$G$1,0))</f>
        <v>Tab</v>
      </c>
      <c r="L1854" s="3">
        <f>INDEX(products!$A$1:$G$2122,MATCH(orders!$D1854,products!$A$1:$A$2122,0),MATCH(orders!L$1,products!$A$1:$G$1,0))</f>
        <v>100.80000000000001</v>
      </c>
      <c r="M1854">
        <f>INDEX(products!$A$1:$G$2122,MATCH(orders!$D1854,products!$A$1:$A$2122,0),MATCH(orders!M$1,products!$A$1:$G$1,0))</f>
        <v>0.3</v>
      </c>
      <c r="N1854" s="3">
        <f t="shared" si="56"/>
        <v>141.12</v>
      </c>
      <c r="O1854" t="str">
        <f t="shared" si="57"/>
        <v>Tables</v>
      </c>
    </row>
    <row r="1855" spans="1:15" x14ac:dyDescent="0.55000000000000004">
      <c r="A1855" t="s">
        <v>4071</v>
      </c>
      <c r="B1855" s="2">
        <v>43517</v>
      </c>
      <c r="C1855" t="s">
        <v>1213</v>
      </c>
      <c r="D1855" t="s">
        <v>1252</v>
      </c>
      <c r="E1855">
        <v>2</v>
      </c>
      <c r="F1855" t="str">
        <f>_xlfn.XLOOKUP(orders!C1855,customers!A1855:A3975,customers!B1855:B3975,,0)</f>
        <v>Paul Prost</v>
      </c>
      <c r="G1855" t="str">
        <v>Home Office</v>
      </c>
      <c r="H1855" t="str">
        <v>Smyrna</v>
      </c>
      <c r="I1855" t="str">
        <v>Georgia</v>
      </c>
      <c r="J1855" t="str">
        <v>South</v>
      </c>
      <c r="K1855" t="str">
        <f>INDEX(products!$A$1:$G$2122,MATCH(orders!$D1855,products!$A$1:$A$2122,0),MATCH(orders!K$1,products!$A$1:$G$1,0))</f>
        <v>Cha</v>
      </c>
      <c r="L1855" s="3">
        <f>INDEX(products!$A$1:$G$2122,MATCH(orders!$D1855,products!$A$1:$A$2122,0),MATCH(orders!L$1,products!$A$1:$G$1,0))</f>
        <v>95.98</v>
      </c>
      <c r="M1855">
        <f>INDEX(products!$A$1:$G$2122,MATCH(orders!$D1855,products!$A$1:$A$2122,0),MATCH(orders!M$1,products!$A$1:$G$1,0))</f>
        <v>0.3</v>
      </c>
      <c r="N1855" s="3">
        <f t="shared" si="56"/>
        <v>134.37199999999999</v>
      </c>
      <c r="O1855" t="str">
        <f t="shared" si="57"/>
        <v>Chairs</v>
      </c>
    </row>
    <row r="1856" spans="1:15" x14ac:dyDescent="0.55000000000000004">
      <c r="A1856" t="s">
        <v>4072</v>
      </c>
      <c r="B1856" s="2">
        <v>43926</v>
      </c>
      <c r="C1856" t="s">
        <v>648</v>
      </c>
      <c r="D1856" t="s">
        <v>683</v>
      </c>
      <c r="E1856">
        <v>3</v>
      </c>
      <c r="F1856" t="str">
        <f>_xlfn.XLOOKUP(orders!C1856,customers!A1856:A3976,customers!B1856:B3976,,0)</f>
        <v>Justin Deggeller</v>
      </c>
      <c r="G1856" t="str">
        <v>Corporate</v>
      </c>
      <c r="H1856" t="str">
        <v>Minneapolis</v>
      </c>
      <c r="I1856" t="str">
        <v>Minnesota</v>
      </c>
      <c r="J1856" t="str">
        <v>Central</v>
      </c>
      <c r="K1856" t="str">
        <f>INDEX(products!$A$1:$G$2122,MATCH(orders!$D1856,products!$A$1:$A$2122,0),MATCH(orders!K$1,products!$A$1:$G$1,0))</f>
        <v>BkCs</v>
      </c>
      <c r="L1856" s="3">
        <f>INDEX(products!$A$1:$G$2122,MATCH(orders!$D1856,products!$A$1:$A$2122,0),MATCH(orders!L$1,products!$A$1:$G$1,0))</f>
        <v>119.99000000000001</v>
      </c>
      <c r="M1856">
        <f>INDEX(products!$A$1:$G$2122,MATCH(orders!$D1856,products!$A$1:$A$2122,0),MATCH(orders!M$1,products!$A$1:$G$1,0))</f>
        <v>0.2</v>
      </c>
      <c r="N1856" s="3">
        <f t="shared" si="56"/>
        <v>287.97600000000006</v>
      </c>
      <c r="O1856" t="str">
        <f t="shared" si="57"/>
        <v>Book Cases</v>
      </c>
    </row>
    <row r="1857" spans="1:15" x14ac:dyDescent="0.55000000000000004">
      <c r="A1857" t="s">
        <v>4073</v>
      </c>
      <c r="B1857" s="2">
        <v>43475</v>
      </c>
      <c r="C1857" t="s">
        <v>3994</v>
      </c>
      <c r="D1857" t="s">
        <v>1220</v>
      </c>
      <c r="E1857">
        <v>3</v>
      </c>
      <c r="F1857" t="str">
        <f>_xlfn.XLOOKUP(orders!C1857,customers!A1857:A3977,customers!B1857:B3977,,0)</f>
        <v>Eva Jacobs</v>
      </c>
      <c r="G1857" t="str">
        <v>Consumer</v>
      </c>
      <c r="H1857" t="str">
        <v>Franklin</v>
      </c>
      <c r="I1857" t="str">
        <v>Massachusetts</v>
      </c>
      <c r="J1857" t="str">
        <v>East</v>
      </c>
      <c r="K1857" t="str">
        <f>INDEX(products!$A$1:$G$2122,MATCH(orders!$D1857,products!$A$1:$A$2122,0),MATCH(orders!K$1,products!$A$1:$G$1,0))</f>
        <v>Tab</v>
      </c>
      <c r="L1857" s="3">
        <f>INDEX(products!$A$1:$G$2122,MATCH(orders!$D1857,products!$A$1:$A$2122,0),MATCH(orders!L$1,products!$A$1:$G$1,0))</f>
        <v>260.98</v>
      </c>
      <c r="M1857">
        <f>INDEX(products!$A$1:$G$2122,MATCH(orders!$D1857,products!$A$1:$A$2122,0),MATCH(orders!M$1,products!$A$1:$G$1,0))</f>
        <v>0.5</v>
      </c>
      <c r="N1857" s="3">
        <f t="shared" si="56"/>
        <v>391.47</v>
      </c>
      <c r="O1857" t="str">
        <f t="shared" si="57"/>
        <v>Tables</v>
      </c>
    </row>
    <row r="1858" spans="1:15" x14ac:dyDescent="0.55000000000000004">
      <c r="A1858" t="s">
        <v>4074</v>
      </c>
      <c r="B1858" s="2">
        <v>44663</v>
      </c>
      <c r="C1858" t="s">
        <v>1871</v>
      </c>
      <c r="D1858" t="s">
        <v>1668</v>
      </c>
      <c r="E1858">
        <v>3</v>
      </c>
      <c r="F1858" t="str">
        <f>_xlfn.XLOOKUP(orders!C1858,customers!A1858:A3978,customers!B1858:B3978,,0)</f>
        <v>Pierre Wener</v>
      </c>
      <c r="G1858" t="str">
        <v>Consumer</v>
      </c>
      <c r="H1858" t="str">
        <v>Louisville</v>
      </c>
      <c r="I1858" t="str">
        <v>Colorado</v>
      </c>
      <c r="J1858" t="str">
        <v>West</v>
      </c>
      <c r="K1858" t="str">
        <f>INDEX(products!$A$1:$G$2122,MATCH(orders!$D1858,products!$A$1:$A$2122,0),MATCH(orders!K$1,products!$A$1:$G$1,0))</f>
        <v>BkCs</v>
      </c>
      <c r="L1858" s="3">
        <f>INDEX(products!$A$1:$G$2122,MATCH(orders!$D1858,products!$A$1:$A$2122,0),MATCH(orders!L$1,products!$A$1:$G$1,0))</f>
        <v>500.98000000000008</v>
      </c>
      <c r="M1858">
        <f>INDEX(products!$A$1:$G$2122,MATCH(orders!$D1858,products!$A$1:$A$2122,0),MATCH(orders!M$1,products!$A$1:$G$1,0))</f>
        <v>0.15</v>
      </c>
      <c r="N1858" s="3">
        <f t="shared" si="56"/>
        <v>1277.4990000000003</v>
      </c>
      <c r="O1858" t="str">
        <f t="shared" si="57"/>
        <v>Book Cases</v>
      </c>
    </row>
    <row r="1859" spans="1:15" x14ac:dyDescent="0.55000000000000004">
      <c r="A1859" t="s">
        <v>4075</v>
      </c>
      <c r="B1859" s="2">
        <v>44591</v>
      </c>
      <c r="C1859" t="s">
        <v>3671</v>
      </c>
      <c r="D1859" t="s">
        <v>868</v>
      </c>
      <c r="E1859">
        <v>2</v>
      </c>
      <c r="F1859" t="str">
        <f>_xlfn.XLOOKUP(orders!C1859,customers!A1859:A3979,customers!B1859:B3979,,0)</f>
        <v>Arthur Wiediger</v>
      </c>
      <c r="G1859" t="str">
        <v>Home Office</v>
      </c>
      <c r="H1859" t="str">
        <v>Helena</v>
      </c>
      <c r="I1859" t="str">
        <v>Montana</v>
      </c>
      <c r="J1859" t="str">
        <v>West</v>
      </c>
      <c r="K1859" t="str">
        <f>INDEX(products!$A$1:$G$2122,MATCH(orders!$D1859,products!$A$1:$A$2122,0),MATCH(orders!K$1,products!$A$1:$G$1,0))</f>
        <v>Fur</v>
      </c>
      <c r="L1859" s="3">
        <f>INDEX(products!$A$1:$G$2122,MATCH(orders!$D1859,products!$A$1:$A$2122,0),MATCH(orders!L$1,products!$A$1:$G$1,0))</f>
        <v>8.73</v>
      </c>
      <c r="M1859">
        <f>INDEX(products!$A$1:$G$2122,MATCH(orders!$D1859,products!$A$1:$A$2122,0),MATCH(orders!M$1,products!$A$1:$G$1,0))</f>
        <v>0</v>
      </c>
      <c r="N1859" s="3">
        <f t="shared" ref="N1859:N1922" si="58">(L1859*E1859)*(1-M1859)</f>
        <v>17.46</v>
      </c>
      <c r="O1859" t="str">
        <f t="shared" ref="O1859:O1922" si="59">IF(K1859="BkCs","Book Cases",IF(K1859="Cha","Chairs",IF(K1859="Tab","Tables",IF(K1859="Fur","Furnishings"))))</f>
        <v>Furnishings</v>
      </c>
    </row>
    <row r="1860" spans="1:15" x14ac:dyDescent="0.55000000000000004">
      <c r="A1860" t="s">
        <v>4075</v>
      </c>
      <c r="B1860" s="2">
        <v>44330</v>
      </c>
      <c r="C1860" t="s">
        <v>3671</v>
      </c>
      <c r="D1860" t="s">
        <v>2703</v>
      </c>
      <c r="E1860">
        <v>2</v>
      </c>
      <c r="F1860" t="str">
        <f>_xlfn.XLOOKUP(orders!C1860,customers!A1860:A3980,customers!B1860:B3980,,0)</f>
        <v>Arthur Wiediger</v>
      </c>
      <c r="G1860" t="str">
        <v>Home Office</v>
      </c>
      <c r="H1860" t="str">
        <v>Helena</v>
      </c>
      <c r="I1860" t="str">
        <v>Montana</v>
      </c>
      <c r="J1860" t="str">
        <v>West</v>
      </c>
      <c r="K1860" t="str">
        <f>INDEX(products!$A$1:$G$2122,MATCH(orders!$D1860,products!$A$1:$A$2122,0),MATCH(orders!K$1,products!$A$1:$G$1,0))</f>
        <v>Cha</v>
      </c>
      <c r="L1860" s="3">
        <f>INDEX(products!$A$1:$G$2122,MATCH(orders!$D1860,products!$A$1:$A$2122,0),MATCH(orders!L$1,products!$A$1:$G$1,0))</f>
        <v>270.98</v>
      </c>
      <c r="M1860">
        <f>INDEX(products!$A$1:$G$2122,MATCH(orders!$D1860,products!$A$1:$A$2122,0),MATCH(orders!M$1,products!$A$1:$G$1,0))</f>
        <v>0.2</v>
      </c>
      <c r="N1860" s="3">
        <f t="shared" si="58"/>
        <v>433.56800000000004</v>
      </c>
      <c r="O1860" t="str">
        <f t="shared" si="59"/>
        <v>Chairs</v>
      </c>
    </row>
    <row r="1861" spans="1:15" x14ac:dyDescent="0.55000000000000004">
      <c r="A1861" t="s">
        <v>4076</v>
      </c>
      <c r="B1861" s="2">
        <v>44724</v>
      </c>
      <c r="C1861" t="s">
        <v>2590</v>
      </c>
      <c r="D1861" t="s">
        <v>3946</v>
      </c>
      <c r="E1861">
        <v>3</v>
      </c>
      <c r="F1861" t="str">
        <f>_xlfn.XLOOKUP(orders!C1861,customers!A1861:A3981,customers!B1861:B3981,,0)</f>
        <v>Sung Pak</v>
      </c>
      <c r="G1861" t="str">
        <v>Corporate</v>
      </c>
      <c r="H1861" t="str">
        <v>Los Angeles</v>
      </c>
      <c r="I1861" t="str">
        <v>California</v>
      </c>
      <c r="J1861" t="str">
        <v>West</v>
      </c>
      <c r="K1861" t="str">
        <f>INDEX(products!$A$1:$G$2122,MATCH(orders!$D1861,products!$A$1:$A$2122,0),MATCH(orders!K$1,products!$A$1:$G$1,0))</f>
        <v>Fur</v>
      </c>
      <c r="L1861" s="3">
        <f>INDEX(products!$A$1:$G$2122,MATCH(orders!$D1861,products!$A$1:$A$2122,0),MATCH(orders!L$1,products!$A$1:$G$1,0))</f>
        <v>22.23</v>
      </c>
      <c r="M1861">
        <f>INDEX(products!$A$1:$G$2122,MATCH(orders!$D1861,products!$A$1:$A$2122,0),MATCH(orders!M$1,products!$A$1:$G$1,0))</f>
        <v>0.6</v>
      </c>
      <c r="N1861" s="3">
        <f t="shared" si="58"/>
        <v>26.676000000000002</v>
      </c>
      <c r="O1861" t="str">
        <f t="shared" si="59"/>
        <v>Furnishings</v>
      </c>
    </row>
    <row r="1862" spans="1:15" x14ac:dyDescent="0.55000000000000004">
      <c r="A1862" t="s">
        <v>4076</v>
      </c>
      <c r="B1862" s="2">
        <v>44563</v>
      </c>
      <c r="C1862" t="s">
        <v>2590</v>
      </c>
      <c r="D1862" t="s">
        <v>2706</v>
      </c>
      <c r="E1862">
        <v>2</v>
      </c>
      <c r="F1862" t="str">
        <f>_xlfn.XLOOKUP(orders!C1862,customers!A1862:A3982,customers!B1862:B3982,,0)</f>
        <v>Sung Pak</v>
      </c>
      <c r="G1862" t="str">
        <v>Corporate</v>
      </c>
      <c r="H1862" t="str">
        <v>Los Angeles</v>
      </c>
      <c r="I1862" t="str">
        <v>California</v>
      </c>
      <c r="J1862" t="str">
        <v>West</v>
      </c>
      <c r="K1862" t="str">
        <f>INDEX(products!$A$1:$G$2122,MATCH(orders!$D1862,products!$A$1:$A$2122,0),MATCH(orders!K$1,products!$A$1:$G$1,0))</f>
        <v>BkCs</v>
      </c>
      <c r="L1862" s="3">
        <f>INDEX(products!$A$1:$G$2122,MATCH(orders!$D1862,products!$A$1:$A$2122,0),MATCH(orders!L$1,products!$A$1:$G$1,0))</f>
        <v>81.94</v>
      </c>
      <c r="M1862">
        <f>INDEX(products!$A$1:$G$2122,MATCH(orders!$D1862,products!$A$1:$A$2122,0),MATCH(orders!M$1,products!$A$1:$G$1,0))</f>
        <v>0</v>
      </c>
      <c r="N1862" s="3">
        <f t="shared" si="58"/>
        <v>163.88</v>
      </c>
      <c r="O1862" t="str">
        <f t="shared" si="59"/>
        <v>Book Cases</v>
      </c>
    </row>
    <row r="1863" spans="1:15" x14ac:dyDescent="0.55000000000000004">
      <c r="A1863" t="s">
        <v>4077</v>
      </c>
      <c r="B1863" s="2">
        <v>44585</v>
      </c>
      <c r="C1863" t="s">
        <v>3824</v>
      </c>
      <c r="D1863" t="s">
        <v>539</v>
      </c>
      <c r="E1863">
        <v>3</v>
      </c>
      <c r="F1863" t="str">
        <f>_xlfn.XLOOKUP(orders!C1863,customers!A1863:A3983,customers!B1863:B3983,,0)</f>
        <v>Pauline Webber</v>
      </c>
      <c r="G1863" t="str">
        <v>Corporate</v>
      </c>
      <c r="H1863" t="str">
        <v>Los Angeles</v>
      </c>
      <c r="I1863" t="str">
        <v>California</v>
      </c>
      <c r="J1863" t="str">
        <v>West</v>
      </c>
      <c r="K1863" t="str">
        <f>INDEX(products!$A$1:$G$2122,MATCH(orders!$D1863,products!$A$1:$A$2122,0),MATCH(orders!K$1,products!$A$1:$G$1,0))</f>
        <v>Fur</v>
      </c>
      <c r="L1863" s="3">
        <f>INDEX(products!$A$1:$G$2122,MATCH(orders!$D1863,products!$A$1:$A$2122,0),MATCH(orders!L$1,products!$A$1:$G$1,0))</f>
        <v>42.1</v>
      </c>
      <c r="M1863">
        <f>INDEX(products!$A$1:$G$2122,MATCH(orders!$D1863,products!$A$1:$A$2122,0),MATCH(orders!M$1,products!$A$1:$G$1,0))</f>
        <v>0</v>
      </c>
      <c r="N1863" s="3">
        <f t="shared" si="58"/>
        <v>126.30000000000001</v>
      </c>
      <c r="O1863" t="str">
        <f t="shared" si="59"/>
        <v>Furnishings</v>
      </c>
    </row>
    <row r="1864" spans="1:15" x14ac:dyDescent="0.55000000000000004">
      <c r="A1864" t="s">
        <v>4078</v>
      </c>
      <c r="B1864" s="2">
        <v>43544</v>
      </c>
      <c r="C1864" t="s">
        <v>1332</v>
      </c>
      <c r="D1864" t="s">
        <v>152</v>
      </c>
      <c r="E1864">
        <v>1</v>
      </c>
      <c r="F1864" t="str">
        <f>_xlfn.XLOOKUP(orders!C1864,customers!A1864:A3984,customers!B1864:B3984,,0)</f>
        <v>Chloris Kastensmidt</v>
      </c>
      <c r="G1864" t="str">
        <v>Consumer</v>
      </c>
      <c r="H1864" t="str">
        <v>Columbus</v>
      </c>
      <c r="I1864" t="str">
        <v>Ohio</v>
      </c>
      <c r="J1864" t="str">
        <v>East</v>
      </c>
      <c r="K1864" t="str">
        <f>INDEX(products!$A$1:$G$2122,MATCH(orders!$D1864,products!$A$1:$A$2122,0),MATCH(orders!K$1,products!$A$1:$G$1,0))</f>
        <v>Fur</v>
      </c>
      <c r="L1864" s="3">
        <f>INDEX(products!$A$1:$G$2122,MATCH(orders!$D1864,products!$A$1:$A$2122,0),MATCH(orders!L$1,products!$A$1:$G$1,0))</f>
        <v>13.790000000000001</v>
      </c>
      <c r="M1864">
        <f>INDEX(products!$A$1:$G$2122,MATCH(orders!$D1864,products!$A$1:$A$2122,0),MATCH(orders!M$1,products!$A$1:$G$1,0))</f>
        <v>0</v>
      </c>
      <c r="N1864" s="3">
        <f t="shared" si="58"/>
        <v>13.790000000000001</v>
      </c>
      <c r="O1864" t="str">
        <f t="shared" si="59"/>
        <v>Furnishings</v>
      </c>
    </row>
    <row r="1865" spans="1:15" x14ac:dyDescent="0.55000000000000004">
      <c r="A1865" t="s">
        <v>4080</v>
      </c>
      <c r="B1865" s="2">
        <v>44156</v>
      </c>
      <c r="C1865" t="s">
        <v>1973</v>
      </c>
      <c r="D1865" t="s">
        <v>983</v>
      </c>
      <c r="E1865">
        <v>2</v>
      </c>
      <c r="F1865" t="str">
        <f>_xlfn.XLOOKUP(orders!C1865,customers!A1865:A3985,customers!B1865:B3985,,0)</f>
        <v>Bill Overfelt</v>
      </c>
      <c r="G1865" t="str">
        <v>Corporate</v>
      </c>
      <c r="H1865" t="str">
        <v>Los Angeles</v>
      </c>
      <c r="I1865" t="str">
        <v>California</v>
      </c>
      <c r="J1865" t="str">
        <v>West</v>
      </c>
      <c r="K1865" t="str">
        <f>INDEX(products!$A$1:$G$2122,MATCH(orders!$D1865,products!$A$1:$A$2122,0),MATCH(orders!K$1,products!$A$1:$G$1,0))</f>
        <v>Fur</v>
      </c>
      <c r="L1865" s="3">
        <f>INDEX(products!$A$1:$G$2122,MATCH(orders!$D1865,products!$A$1:$A$2122,0),MATCH(orders!L$1,products!$A$1:$G$1,0))</f>
        <v>105.28999999999999</v>
      </c>
      <c r="M1865">
        <f>INDEX(products!$A$1:$G$2122,MATCH(orders!$D1865,products!$A$1:$A$2122,0),MATCH(orders!M$1,products!$A$1:$G$1,0))</f>
        <v>0.2</v>
      </c>
      <c r="N1865" s="3">
        <f t="shared" si="58"/>
        <v>168.464</v>
      </c>
      <c r="O1865" t="str">
        <f t="shared" si="59"/>
        <v>Furnishings</v>
      </c>
    </row>
    <row r="1866" spans="1:15" x14ac:dyDescent="0.55000000000000004">
      <c r="A1866" t="s">
        <v>4081</v>
      </c>
      <c r="B1866" s="2">
        <v>44482</v>
      </c>
      <c r="C1866" t="s">
        <v>2502</v>
      </c>
      <c r="D1866" t="s">
        <v>808</v>
      </c>
      <c r="E1866">
        <v>3</v>
      </c>
      <c r="F1866" t="str">
        <f>_xlfn.XLOOKUP(orders!C1866,customers!A1866:A3986,customers!B1866:B3986,,0)</f>
        <v>Maureen Fritzler</v>
      </c>
      <c r="G1866" t="str">
        <v>Corporate</v>
      </c>
      <c r="H1866" t="str">
        <v>Toledo</v>
      </c>
      <c r="I1866" t="str">
        <v>Ohio</v>
      </c>
      <c r="J1866" t="str">
        <v>East</v>
      </c>
      <c r="K1866" t="str">
        <f>INDEX(products!$A$1:$G$2122,MATCH(orders!$D1866,products!$A$1:$A$2122,0),MATCH(orders!K$1,products!$A$1:$G$1,0))</f>
        <v>Fur</v>
      </c>
      <c r="L1866" s="3">
        <f>INDEX(products!$A$1:$G$2122,MATCH(orders!$D1866,products!$A$1:$A$2122,0),MATCH(orders!L$1,products!$A$1:$G$1,0))</f>
        <v>9.14</v>
      </c>
      <c r="M1866">
        <f>INDEX(products!$A$1:$G$2122,MATCH(orders!$D1866,products!$A$1:$A$2122,0),MATCH(orders!M$1,products!$A$1:$G$1,0))</f>
        <v>0</v>
      </c>
      <c r="N1866" s="3">
        <f t="shared" si="58"/>
        <v>27.42</v>
      </c>
      <c r="O1866" t="str">
        <f t="shared" si="59"/>
        <v>Furnishings</v>
      </c>
    </row>
    <row r="1867" spans="1:15" x14ac:dyDescent="0.55000000000000004">
      <c r="A1867" t="s">
        <v>4082</v>
      </c>
      <c r="B1867" s="2">
        <v>44488</v>
      </c>
      <c r="C1867" t="s">
        <v>3274</v>
      </c>
      <c r="D1867" t="s">
        <v>976</v>
      </c>
      <c r="E1867">
        <v>4</v>
      </c>
      <c r="F1867" t="str">
        <f>_xlfn.XLOOKUP(orders!C1867,customers!A1867:A3987,customers!B1867:B3987,,0)</f>
        <v>Philisse Overcash</v>
      </c>
      <c r="G1867" t="str">
        <v>Home Office</v>
      </c>
      <c r="H1867" t="str">
        <v>Roseville</v>
      </c>
      <c r="I1867" t="str">
        <v>Minnesota</v>
      </c>
      <c r="J1867" t="str">
        <v>Central</v>
      </c>
      <c r="K1867" t="str">
        <f>INDEX(products!$A$1:$G$2122,MATCH(orders!$D1867,products!$A$1:$A$2122,0),MATCH(orders!K$1,products!$A$1:$G$1,0))</f>
        <v>Cha</v>
      </c>
      <c r="L1867" s="3">
        <f>INDEX(products!$A$1:$G$2122,MATCH(orders!$D1867,products!$A$1:$A$2122,0),MATCH(orders!L$1,products!$A$1:$G$1,0))</f>
        <v>25.98</v>
      </c>
      <c r="M1867">
        <f>INDEX(products!$A$1:$G$2122,MATCH(orders!$D1867,products!$A$1:$A$2122,0),MATCH(orders!M$1,products!$A$1:$G$1,0))</f>
        <v>0.3</v>
      </c>
      <c r="N1867" s="3">
        <f t="shared" si="58"/>
        <v>72.744</v>
      </c>
      <c r="O1867" t="str">
        <f t="shared" si="59"/>
        <v>Chairs</v>
      </c>
    </row>
    <row r="1868" spans="1:15" x14ac:dyDescent="0.55000000000000004">
      <c r="A1868" t="s">
        <v>4083</v>
      </c>
      <c r="B1868" s="2">
        <v>43584</v>
      </c>
      <c r="C1868" t="s">
        <v>1484</v>
      </c>
      <c r="D1868" t="s">
        <v>828</v>
      </c>
      <c r="E1868">
        <v>5</v>
      </c>
      <c r="F1868" t="str">
        <f>_xlfn.XLOOKUP(orders!C1868,customers!A1868:A3988,customers!B1868:B3988,,0)</f>
        <v>Erin Ashbrook</v>
      </c>
      <c r="G1868" t="str">
        <v>Corporate</v>
      </c>
      <c r="H1868" t="str">
        <v>Chicago</v>
      </c>
      <c r="I1868" t="str">
        <v>Illinois</v>
      </c>
      <c r="J1868" t="str">
        <v>Central</v>
      </c>
      <c r="K1868" t="str">
        <f>INDEX(products!$A$1:$G$2122,MATCH(orders!$D1868,products!$A$1:$A$2122,0),MATCH(orders!K$1,products!$A$1:$G$1,0))</f>
        <v>Cha</v>
      </c>
      <c r="L1868" s="3">
        <f>INDEX(products!$A$1:$G$2122,MATCH(orders!$D1868,products!$A$1:$A$2122,0),MATCH(orders!L$1,products!$A$1:$G$1,0))</f>
        <v>150.97999999999999</v>
      </c>
      <c r="M1868">
        <f>INDEX(products!$A$1:$G$2122,MATCH(orders!$D1868,products!$A$1:$A$2122,0),MATCH(orders!M$1,products!$A$1:$G$1,0))</f>
        <v>0</v>
      </c>
      <c r="N1868" s="3">
        <f t="shared" si="58"/>
        <v>754.9</v>
      </c>
      <c r="O1868" t="str">
        <f t="shared" si="59"/>
        <v>Chairs</v>
      </c>
    </row>
    <row r="1869" spans="1:15" x14ac:dyDescent="0.55000000000000004">
      <c r="A1869" t="s">
        <v>4084</v>
      </c>
      <c r="B1869" s="2">
        <v>43750</v>
      </c>
      <c r="C1869" t="s">
        <v>4085</v>
      </c>
      <c r="D1869" t="s">
        <v>683</v>
      </c>
      <c r="E1869">
        <v>3</v>
      </c>
      <c r="F1869" t="str">
        <f>_xlfn.XLOOKUP(orders!C1869,customers!A1869:A3989,customers!B1869:B3989,,0)</f>
        <v>Bart Pistole</v>
      </c>
      <c r="G1869" t="str">
        <v>Corporate</v>
      </c>
      <c r="H1869" t="str">
        <v>New York City</v>
      </c>
      <c r="I1869" t="str">
        <v>New York</v>
      </c>
      <c r="J1869" t="str">
        <v>East</v>
      </c>
      <c r="K1869" t="str">
        <f>INDEX(products!$A$1:$G$2122,MATCH(orders!$D1869,products!$A$1:$A$2122,0),MATCH(orders!K$1,products!$A$1:$G$1,0))</f>
        <v>BkCs</v>
      </c>
      <c r="L1869" s="3">
        <f>INDEX(products!$A$1:$G$2122,MATCH(orders!$D1869,products!$A$1:$A$2122,0),MATCH(orders!L$1,products!$A$1:$G$1,0))</f>
        <v>119.99000000000001</v>
      </c>
      <c r="M1869">
        <f>INDEX(products!$A$1:$G$2122,MATCH(orders!$D1869,products!$A$1:$A$2122,0),MATCH(orders!M$1,products!$A$1:$G$1,0))</f>
        <v>0.2</v>
      </c>
      <c r="N1869" s="3">
        <f t="shared" si="58"/>
        <v>287.97600000000006</v>
      </c>
      <c r="O1869" t="str">
        <f t="shared" si="59"/>
        <v>Book Cases</v>
      </c>
    </row>
    <row r="1870" spans="1:15" x14ac:dyDescent="0.55000000000000004">
      <c r="A1870" t="s">
        <v>4087</v>
      </c>
      <c r="B1870" s="2">
        <v>44335</v>
      </c>
      <c r="C1870" t="s">
        <v>3895</v>
      </c>
      <c r="D1870" t="s">
        <v>972</v>
      </c>
      <c r="E1870">
        <v>6</v>
      </c>
      <c r="F1870" t="str">
        <f>_xlfn.XLOOKUP(orders!C1870,customers!A1870:A3990,customers!B1870:B3990,,0)</f>
        <v>Craig Molinari</v>
      </c>
      <c r="G1870" t="str">
        <v>Corporate</v>
      </c>
      <c r="H1870" t="str">
        <v>Philadelphia</v>
      </c>
      <c r="I1870" t="str">
        <v>Pennsylvania</v>
      </c>
      <c r="J1870" t="str">
        <v>East</v>
      </c>
      <c r="K1870" t="str">
        <f>INDEX(products!$A$1:$G$2122,MATCH(orders!$D1870,products!$A$1:$A$2122,0),MATCH(orders!K$1,products!$A$1:$G$1,0))</f>
        <v>BkCs</v>
      </c>
      <c r="L1870" s="3">
        <f>INDEX(products!$A$1:$G$2122,MATCH(orders!$D1870,products!$A$1:$A$2122,0),MATCH(orders!L$1,products!$A$1:$G$1,0))</f>
        <v>300.97999999999996</v>
      </c>
      <c r="M1870">
        <f>INDEX(products!$A$1:$G$2122,MATCH(orders!$D1870,products!$A$1:$A$2122,0),MATCH(orders!M$1,products!$A$1:$G$1,0))</f>
        <v>0.2</v>
      </c>
      <c r="N1870" s="3">
        <f t="shared" si="58"/>
        <v>1444.7039999999997</v>
      </c>
      <c r="O1870" t="str">
        <f t="shared" si="59"/>
        <v>Book Cases</v>
      </c>
    </row>
    <row r="1871" spans="1:15" x14ac:dyDescent="0.55000000000000004">
      <c r="A1871" t="s">
        <v>4088</v>
      </c>
      <c r="B1871" s="2">
        <v>44380</v>
      </c>
      <c r="C1871" t="s">
        <v>648</v>
      </c>
      <c r="D1871" t="s">
        <v>281</v>
      </c>
      <c r="E1871">
        <v>3</v>
      </c>
      <c r="F1871" t="str">
        <f>_xlfn.XLOOKUP(orders!C1871,customers!A1871:A3991,customers!B1871:B3991,,0)</f>
        <v>Justin Deggeller</v>
      </c>
      <c r="G1871" t="str">
        <v>Corporate</v>
      </c>
      <c r="H1871" t="str">
        <v>Minneapolis</v>
      </c>
      <c r="I1871" t="str">
        <v>Minnesota</v>
      </c>
      <c r="J1871" t="str">
        <v>Central</v>
      </c>
      <c r="K1871" t="str">
        <f>INDEX(products!$A$1:$G$2122,MATCH(orders!$D1871,products!$A$1:$A$2122,0),MATCH(orders!K$1,products!$A$1:$G$1,0))</f>
        <v>Tab</v>
      </c>
      <c r="L1871" s="3">
        <f>INDEX(products!$A$1:$G$2122,MATCH(orders!$D1871,products!$A$1:$A$2122,0),MATCH(orders!L$1,products!$A$1:$G$1,0))</f>
        <v>376.13000000000005</v>
      </c>
      <c r="M1871">
        <f>INDEX(products!$A$1:$G$2122,MATCH(orders!$D1871,products!$A$1:$A$2122,0),MATCH(orders!M$1,products!$A$1:$G$1,0))</f>
        <v>0.45</v>
      </c>
      <c r="N1871" s="3">
        <f t="shared" si="58"/>
        <v>620.61450000000013</v>
      </c>
      <c r="O1871" t="str">
        <f t="shared" si="59"/>
        <v>Tables</v>
      </c>
    </row>
    <row r="1872" spans="1:15" x14ac:dyDescent="0.55000000000000004">
      <c r="A1872" t="s">
        <v>4090</v>
      </c>
      <c r="B1872" s="2">
        <v>43869</v>
      </c>
      <c r="C1872" t="s">
        <v>1582</v>
      </c>
      <c r="D1872" t="s">
        <v>1279</v>
      </c>
      <c r="E1872">
        <v>3</v>
      </c>
      <c r="F1872" t="str">
        <f>_xlfn.XLOOKUP(orders!C1872,customers!A1872:A3992,customers!B1872:B3992,,0)</f>
        <v>Joe Elijah</v>
      </c>
      <c r="G1872" t="str">
        <v>Consumer</v>
      </c>
      <c r="H1872" t="str">
        <v>Broomfield</v>
      </c>
      <c r="I1872" t="str">
        <v>Colorado</v>
      </c>
      <c r="J1872" t="str">
        <v>West</v>
      </c>
      <c r="K1872" t="str">
        <f>INDEX(products!$A$1:$G$2122,MATCH(orders!$D1872,products!$A$1:$A$2122,0),MATCH(orders!K$1,products!$A$1:$G$1,0))</f>
        <v>Cha</v>
      </c>
      <c r="L1872" s="3">
        <f>INDEX(products!$A$1:$G$2122,MATCH(orders!$D1872,products!$A$1:$A$2122,0),MATCH(orders!L$1,products!$A$1:$G$1,0))</f>
        <v>290.98</v>
      </c>
      <c r="M1872">
        <f>INDEX(products!$A$1:$G$2122,MATCH(orders!$D1872,products!$A$1:$A$2122,0),MATCH(orders!M$1,products!$A$1:$G$1,0))</f>
        <v>0</v>
      </c>
      <c r="N1872" s="3">
        <f t="shared" si="58"/>
        <v>872.94</v>
      </c>
      <c r="O1872" t="str">
        <f t="shared" si="59"/>
        <v>Chairs</v>
      </c>
    </row>
    <row r="1873" spans="1:15" x14ac:dyDescent="0.55000000000000004">
      <c r="A1873" t="s">
        <v>4090</v>
      </c>
      <c r="B1873" s="2">
        <v>44120</v>
      </c>
      <c r="C1873" t="s">
        <v>1582</v>
      </c>
      <c r="D1873" t="s">
        <v>1576</v>
      </c>
      <c r="E1873">
        <v>2</v>
      </c>
      <c r="F1873" t="str">
        <f>_xlfn.XLOOKUP(orders!C1873,customers!A1873:A3993,customers!B1873:B3993,,0)</f>
        <v>Joe Elijah</v>
      </c>
      <c r="G1873" t="str">
        <v>Consumer</v>
      </c>
      <c r="H1873" t="str">
        <v>Broomfield</v>
      </c>
      <c r="I1873" t="str">
        <v>Colorado</v>
      </c>
      <c r="J1873" t="str">
        <v>West</v>
      </c>
      <c r="K1873" t="str">
        <f>INDEX(products!$A$1:$G$2122,MATCH(orders!$D1873,products!$A$1:$A$2122,0),MATCH(orders!K$1,products!$A$1:$G$1,0))</f>
        <v>BkCs</v>
      </c>
      <c r="L1873" s="3">
        <f>INDEX(products!$A$1:$G$2122,MATCH(orders!$D1873,products!$A$1:$A$2122,0),MATCH(orders!L$1,products!$A$1:$G$1,0))</f>
        <v>48.580000000000005</v>
      </c>
      <c r="M1873">
        <f>INDEX(products!$A$1:$G$2122,MATCH(orders!$D1873,products!$A$1:$A$2122,0),MATCH(orders!M$1,products!$A$1:$G$1,0))</f>
        <v>0</v>
      </c>
      <c r="N1873" s="3">
        <f t="shared" si="58"/>
        <v>97.160000000000011</v>
      </c>
      <c r="O1873" t="str">
        <f t="shared" si="59"/>
        <v>Book Cases</v>
      </c>
    </row>
    <row r="1874" spans="1:15" x14ac:dyDescent="0.55000000000000004">
      <c r="A1874" t="s">
        <v>4091</v>
      </c>
      <c r="B1874" s="2">
        <v>44127</v>
      </c>
      <c r="C1874" t="s">
        <v>2972</v>
      </c>
      <c r="D1874" t="s">
        <v>1429</v>
      </c>
      <c r="E1874">
        <v>2</v>
      </c>
      <c r="F1874" t="str">
        <f>_xlfn.XLOOKUP(orders!C1874,customers!A1874:A3994,customers!B1874:B3994,,0)</f>
        <v>Aaron Bergman</v>
      </c>
      <c r="G1874" t="str">
        <v>Consumer</v>
      </c>
      <c r="H1874" t="str">
        <v>Seattle</v>
      </c>
      <c r="I1874" t="str">
        <v>Washington</v>
      </c>
      <c r="J1874" t="str">
        <v>West</v>
      </c>
      <c r="K1874" t="str">
        <f>INDEX(products!$A$1:$G$2122,MATCH(orders!$D1874,products!$A$1:$A$2122,0),MATCH(orders!K$1,products!$A$1:$G$1,0))</f>
        <v>BkCs</v>
      </c>
      <c r="L1874" s="3">
        <f>INDEX(products!$A$1:$G$2122,MATCH(orders!$D1874,products!$A$1:$A$2122,0),MATCH(orders!L$1,products!$A$1:$G$1,0))</f>
        <v>170.98000000000002</v>
      </c>
      <c r="M1874">
        <f>INDEX(products!$A$1:$G$2122,MATCH(orders!$D1874,products!$A$1:$A$2122,0),MATCH(orders!M$1,products!$A$1:$G$1,0))</f>
        <v>0.3</v>
      </c>
      <c r="N1874" s="3">
        <f t="shared" si="58"/>
        <v>239.37200000000001</v>
      </c>
      <c r="O1874" t="str">
        <f t="shared" si="59"/>
        <v>Book Cases</v>
      </c>
    </row>
    <row r="1875" spans="1:15" x14ac:dyDescent="0.55000000000000004">
      <c r="A1875" t="s">
        <v>4092</v>
      </c>
      <c r="B1875" s="2">
        <v>44265</v>
      </c>
      <c r="C1875" t="s">
        <v>1970</v>
      </c>
      <c r="D1875" t="s">
        <v>2938</v>
      </c>
      <c r="E1875">
        <v>2</v>
      </c>
      <c r="F1875" t="str">
        <f>_xlfn.XLOOKUP(orders!C1875,customers!A1875:A3995,customers!B1875:B3995,,0)</f>
        <v>Matt Collister</v>
      </c>
      <c r="G1875" t="str">
        <v>Corporate</v>
      </c>
      <c r="H1875" t="str">
        <v>Arlington</v>
      </c>
      <c r="I1875" t="str">
        <v>Texas</v>
      </c>
      <c r="J1875" t="str">
        <v>Central</v>
      </c>
      <c r="K1875" t="str">
        <f>INDEX(products!$A$1:$G$2122,MATCH(orders!$D1875,products!$A$1:$A$2122,0),MATCH(orders!K$1,products!$A$1:$G$1,0))</f>
        <v>Fur</v>
      </c>
      <c r="L1875" s="3">
        <f>INDEX(products!$A$1:$G$2122,MATCH(orders!$D1875,products!$A$1:$A$2122,0),MATCH(orders!L$1,products!$A$1:$G$1,0))</f>
        <v>20.239999999999998</v>
      </c>
      <c r="M1875">
        <f>INDEX(products!$A$1:$G$2122,MATCH(orders!$D1875,products!$A$1:$A$2122,0),MATCH(orders!M$1,products!$A$1:$G$1,0))</f>
        <v>0.2</v>
      </c>
      <c r="N1875" s="3">
        <f t="shared" si="58"/>
        <v>32.384</v>
      </c>
      <c r="O1875" t="str">
        <f t="shared" si="59"/>
        <v>Furnishings</v>
      </c>
    </row>
    <row r="1876" spans="1:15" x14ac:dyDescent="0.55000000000000004">
      <c r="A1876" t="s">
        <v>4094</v>
      </c>
      <c r="B1876" s="2">
        <v>44384</v>
      </c>
      <c r="C1876" t="s">
        <v>1218</v>
      </c>
      <c r="D1876" t="s">
        <v>794</v>
      </c>
      <c r="E1876">
        <v>3</v>
      </c>
      <c r="F1876" t="str">
        <f>_xlfn.XLOOKUP(orders!C1876,customers!A1876:A3996,customers!B1876:B3996,,0)</f>
        <v>Cyma Kinney</v>
      </c>
      <c r="G1876" t="str">
        <v>Corporate</v>
      </c>
      <c r="H1876" t="str">
        <v>Aurora</v>
      </c>
      <c r="I1876" t="str">
        <v>Illinois</v>
      </c>
      <c r="J1876" t="str">
        <v>Central</v>
      </c>
      <c r="K1876" t="str">
        <f>INDEX(products!$A$1:$G$2122,MATCH(orders!$D1876,products!$A$1:$A$2122,0),MATCH(orders!K$1,products!$A$1:$G$1,0))</f>
        <v>Cha</v>
      </c>
      <c r="L1876" s="3">
        <f>INDEX(products!$A$1:$G$2122,MATCH(orders!$D1876,products!$A$1:$A$2122,0),MATCH(orders!L$1,products!$A$1:$G$1,0))</f>
        <v>110.98</v>
      </c>
      <c r="M1876">
        <f>INDEX(products!$A$1:$G$2122,MATCH(orders!$D1876,products!$A$1:$A$2122,0),MATCH(orders!M$1,products!$A$1:$G$1,0))</f>
        <v>0</v>
      </c>
      <c r="N1876" s="3">
        <f t="shared" si="58"/>
        <v>332.94</v>
      </c>
      <c r="O1876" t="str">
        <f t="shared" si="59"/>
        <v>Chairs</v>
      </c>
    </row>
    <row r="1877" spans="1:15" x14ac:dyDescent="0.55000000000000004">
      <c r="A1877" t="s">
        <v>4095</v>
      </c>
      <c r="B1877" s="2">
        <v>44232</v>
      </c>
      <c r="C1877" t="s">
        <v>2569</v>
      </c>
      <c r="D1877" t="s">
        <v>670</v>
      </c>
      <c r="E1877">
        <v>2</v>
      </c>
      <c r="F1877" t="str">
        <f>_xlfn.XLOOKUP(orders!C1877,customers!A1877:A3997,customers!B1877:B3997,,0)</f>
        <v>Duane Huffman</v>
      </c>
      <c r="G1877" t="str">
        <v>Home Office</v>
      </c>
      <c r="H1877" t="str">
        <v>Quincy</v>
      </c>
      <c r="I1877" t="str">
        <v>Massachusetts</v>
      </c>
      <c r="J1877" t="str">
        <v>East</v>
      </c>
      <c r="K1877" t="str">
        <f>INDEX(products!$A$1:$G$2122,MATCH(orders!$D1877,products!$A$1:$A$2122,0),MATCH(orders!K$1,products!$A$1:$G$1,0))</f>
        <v>Fur</v>
      </c>
      <c r="L1877" s="3">
        <f>INDEX(products!$A$1:$G$2122,MATCH(orders!$D1877,products!$A$1:$A$2122,0),MATCH(orders!L$1,products!$A$1:$G$1,0))</f>
        <v>19.98</v>
      </c>
      <c r="M1877">
        <f>INDEX(products!$A$1:$G$2122,MATCH(orders!$D1877,products!$A$1:$A$2122,0),MATCH(orders!M$1,products!$A$1:$G$1,0))</f>
        <v>0.6</v>
      </c>
      <c r="N1877" s="3">
        <f t="shared" si="58"/>
        <v>15.984000000000002</v>
      </c>
      <c r="O1877" t="str">
        <f t="shared" si="59"/>
        <v>Furnishings</v>
      </c>
    </row>
    <row r="1878" spans="1:15" x14ac:dyDescent="0.55000000000000004">
      <c r="A1878" t="s">
        <v>4096</v>
      </c>
      <c r="B1878" s="2">
        <v>44176</v>
      </c>
      <c r="C1878" t="s">
        <v>1508</v>
      </c>
      <c r="D1878" t="s">
        <v>1094</v>
      </c>
      <c r="E1878">
        <v>10</v>
      </c>
      <c r="F1878" t="str">
        <f>_xlfn.XLOOKUP(orders!C1878,customers!A1878:A3998,customers!B1878:B3998,,0)</f>
        <v>Frank Atkinson</v>
      </c>
      <c r="G1878" t="str">
        <v>Corporate</v>
      </c>
      <c r="H1878" t="str">
        <v>San Antonio</v>
      </c>
      <c r="I1878" t="str">
        <v>Texas</v>
      </c>
      <c r="J1878" t="str">
        <v>Central</v>
      </c>
      <c r="K1878" t="str">
        <f>INDEX(products!$A$1:$G$2122,MATCH(orders!$D1878,products!$A$1:$A$2122,0),MATCH(orders!K$1,products!$A$1:$G$1,0))</f>
        <v>Fur</v>
      </c>
      <c r="L1878" s="3">
        <f>INDEX(products!$A$1:$G$2122,MATCH(orders!$D1878,products!$A$1:$A$2122,0),MATCH(orders!L$1,products!$A$1:$G$1,0))</f>
        <v>19.98</v>
      </c>
      <c r="M1878">
        <f>INDEX(products!$A$1:$G$2122,MATCH(orders!$D1878,products!$A$1:$A$2122,0),MATCH(orders!M$1,products!$A$1:$G$1,0))</f>
        <v>0.2</v>
      </c>
      <c r="N1878" s="3">
        <f t="shared" si="58"/>
        <v>159.84000000000003</v>
      </c>
      <c r="O1878" t="str">
        <f t="shared" si="59"/>
        <v>Furnishings</v>
      </c>
    </row>
    <row r="1879" spans="1:15" x14ac:dyDescent="0.55000000000000004">
      <c r="A1879" t="s">
        <v>4097</v>
      </c>
      <c r="B1879" s="2">
        <v>44694</v>
      </c>
      <c r="C1879" t="s">
        <v>1624</v>
      </c>
      <c r="D1879" t="s">
        <v>1885</v>
      </c>
      <c r="E1879">
        <v>4</v>
      </c>
      <c r="F1879" t="str">
        <f>_xlfn.XLOOKUP(orders!C1879,customers!A1879:A3999,customers!B1879:B3999,,0)</f>
        <v>Skye Norling</v>
      </c>
      <c r="G1879" t="str">
        <v>Home Office</v>
      </c>
      <c r="H1879" t="str">
        <v>Peoria</v>
      </c>
      <c r="I1879" t="str">
        <v>Arizona</v>
      </c>
      <c r="J1879" t="str">
        <v>West</v>
      </c>
      <c r="K1879" t="str">
        <f>INDEX(products!$A$1:$G$2122,MATCH(orders!$D1879,products!$A$1:$A$2122,0),MATCH(orders!K$1,products!$A$1:$G$1,0))</f>
        <v>Fur</v>
      </c>
      <c r="L1879" s="3">
        <f>INDEX(products!$A$1:$G$2122,MATCH(orders!$D1879,products!$A$1:$A$2122,0),MATCH(orders!L$1,products!$A$1:$G$1,0))</f>
        <v>2.23</v>
      </c>
      <c r="M1879">
        <f>INDEX(products!$A$1:$G$2122,MATCH(orders!$D1879,products!$A$1:$A$2122,0),MATCH(orders!M$1,products!$A$1:$G$1,0))</f>
        <v>0.2</v>
      </c>
      <c r="N1879" s="3">
        <f t="shared" si="58"/>
        <v>7.1360000000000001</v>
      </c>
      <c r="O1879" t="str">
        <f t="shared" si="59"/>
        <v>Furnishings</v>
      </c>
    </row>
    <row r="1880" spans="1:15" x14ac:dyDescent="0.55000000000000004">
      <c r="A1880" t="s">
        <v>4098</v>
      </c>
      <c r="B1880" s="2">
        <v>43761</v>
      </c>
      <c r="C1880" t="s">
        <v>4099</v>
      </c>
      <c r="D1880" t="s">
        <v>2595</v>
      </c>
      <c r="E1880">
        <v>5</v>
      </c>
      <c r="F1880" t="str">
        <f>_xlfn.XLOOKUP(orders!C1880,customers!A1880:A4000,customers!B1880:B4000,,0)</f>
        <v>Sarah Brown</v>
      </c>
      <c r="G1880" t="str">
        <v>Consumer</v>
      </c>
      <c r="H1880" t="str">
        <v>Chicago</v>
      </c>
      <c r="I1880" t="str">
        <v>Illinois</v>
      </c>
      <c r="J1880" t="str">
        <v>Central</v>
      </c>
      <c r="K1880" t="str">
        <f>INDEX(products!$A$1:$G$2122,MATCH(orders!$D1880,products!$A$1:$A$2122,0),MATCH(orders!K$1,products!$A$1:$G$1,0))</f>
        <v>BkCs</v>
      </c>
      <c r="L1880" s="3">
        <f>INDEX(products!$A$1:$G$2122,MATCH(orders!$D1880,products!$A$1:$A$2122,0),MATCH(orders!L$1,products!$A$1:$G$1,0))</f>
        <v>140.97999999999999</v>
      </c>
      <c r="M1880">
        <f>INDEX(products!$A$1:$G$2122,MATCH(orders!$D1880,products!$A$1:$A$2122,0),MATCH(orders!M$1,products!$A$1:$G$1,0))</f>
        <v>0.5</v>
      </c>
      <c r="N1880" s="3">
        <f t="shared" si="58"/>
        <v>352.45</v>
      </c>
      <c r="O1880" t="str">
        <f t="shared" si="59"/>
        <v>Book Cases</v>
      </c>
    </row>
    <row r="1881" spans="1:15" x14ac:dyDescent="0.55000000000000004">
      <c r="A1881" t="s">
        <v>4101</v>
      </c>
      <c r="B1881" s="2">
        <v>44085</v>
      </c>
      <c r="C1881" t="s">
        <v>1997</v>
      </c>
      <c r="D1881" t="s">
        <v>397</v>
      </c>
      <c r="E1881">
        <v>12</v>
      </c>
      <c r="F1881" t="str">
        <f>_xlfn.XLOOKUP(orders!C1881,customers!A1881:A4001,customers!B1881:B4001,,0)</f>
        <v>Sally Hughsby</v>
      </c>
      <c r="G1881" t="str">
        <v>Corporate</v>
      </c>
      <c r="H1881" t="str">
        <v>Hesperia</v>
      </c>
      <c r="I1881" t="str">
        <v>California</v>
      </c>
      <c r="J1881" t="str">
        <v>West</v>
      </c>
      <c r="K1881" t="str">
        <f>INDEX(products!$A$1:$G$2122,MATCH(orders!$D1881,products!$A$1:$A$2122,0),MATCH(orders!K$1,products!$A$1:$G$1,0))</f>
        <v>Fur</v>
      </c>
      <c r="L1881" s="3">
        <f>INDEX(products!$A$1:$G$2122,MATCH(orders!$D1881,products!$A$1:$A$2122,0),MATCH(orders!L$1,products!$A$1:$G$1,0))</f>
        <v>5.89</v>
      </c>
      <c r="M1881">
        <f>INDEX(products!$A$1:$G$2122,MATCH(orders!$D1881,products!$A$1:$A$2122,0),MATCH(orders!M$1,products!$A$1:$G$1,0))</f>
        <v>0</v>
      </c>
      <c r="N1881" s="3">
        <f t="shared" si="58"/>
        <v>70.679999999999993</v>
      </c>
      <c r="O1881" t="str">
        <f t="shared" si="59"/>
        <v>Furnishings</v>
      </c>
    </row>
    <row r="1882" spans="1:15" x14ac:dyDescent="0.55000000000000004">
      <c r="A1882" t="s">
        <v>4102</v>
      </c>
      <c r="B1882" s="2">
        <v>43737</v>
      </c>
      <c r="C1882" t="s">
        <v>1452</v>
      </c>
      <c r="D1882" t="s">
        <v>698</v>
      </c>
      <c r="E1882">
        <v>9</v>
      </c>
      <c r="F1882" t="str">
        <f>_xlfn.XLOOKUP(orders!C1882,customers!A1882:A4002,customers!B1882:B4002,,0)</f>
        <v>Max Ludwig</v>
      </c>
      <c r="G1882" t="str">
        <v>Home Office</v>
      </c>
      <c r="H1882" t="str">
        <v>Suffolk</v>
      </c>
      <c r="I1882" t="str">
        <v>Virginia</v>
      </c>
      <c r="J1882" t="str">
        <v>South</v>
      </c>
      <c r="K1882" t="str">
        <f>INDEX(products!$A$1:$G$2122,MATCH(orders!$D1882,products!$A$1:$A$2122,0),MATCH(orders!K$1,products!$A$1:$G$1,0))</f>
        <v>Fur</v>
      </c>
      <c r="L1882" s="3">
        <f>INDEX(products!$A$1:$G$2122,MATCH(orders!$D1882,products!$A$1:$A$2122,0),MATCH(orders!L$1,products!$A$1:$G$1,0))</f>
        <v>69.959999999999994</v>
      </c>
      <c r="M1882">
        <f>INDEX(products!$A$1:$G$2122,MATCH(orders!$D1882,products!$A$1:$A$2122,0),MATCH(orders!M$1,products!$A$1:$G$1,0))</f>
        <v>0</v>
      </c>
      <c r="N1882" s="3">
        <f t="shared" si="58"/>
        <v>629.64</v>
      </c>
      <c r="O1882" t="str">
        <f t="shared" si="59"/>
        <v>Furnishings</v>
      </c>
    </row>
    <row r="1883" spans="1:15" x14ac:dyDescent="0.55000000000000004">
      <c r="A1883" t="s">
        <v>4104</v>
      </c>
      <c r="B1883" s="2">
        <v>44258</v>
      </c>
      <c r="C1883" t="s">
        <v>4105</v>
      </c>
      <c r="D1883" t="s">
        <v>115</v>
      </c>
      <c r="E1883">
        <v>2</v>
      </c>
      <c r="F1883" t="str">
        <f>_xlfn.XLOOKUP(orders!C1883,customers!A1883:A4003,customers!B1883:B4003,,0)</f>
        <v>Corey Roper</v>
      </c>
      <c r="G1883" t="str">
        <v>Home Office</v>
      </c>
      <c r="H1883" t="str">
        <v>Columbus</v>
      </c>
      <c r="I1883" t="str">
        <v>Georgia</v>
      </c>
      <c r="J1883" t="str">
        <v>South</v>
      </c>
      <c r="K1883" t="str">
        <f>INDEX(products!$A$1:$G$2122,MATCH(orders!$D1883,products!$A$1:$A$2122,0),MATCH(orders!K$1,products!$A$1:$G$1,0))</f>
        <v>Cha</v>
      </c>
      <c r="L1883" s="3">
        <f>INDEX(products!$A$1:$G$2122,MATCH(orders!$D1883,products!$A$1:$A$2122,0),MATCH(orders!L$1,products!$A$1:$G$1,0))</f>
        <v>60.890000000000008</v>
      </c>
      <c r="M1883">
        <f>INDEX(products!$A$1:$G$2122,MATCH(orders!$D1883,products!$A$1:$A$2122,0),MATCH(orders!M$1,products!$A$1:$G$1,0))</f>
        <v>0.3</v>
      </c>
      <c r="N1883" s="3">
        <f t="shared" si="58"/>
        <v>85.246000000000009</v>
      </c>
      <c r="O1883" t="str">
        <f t="shared" si="59"/>
        <v>Chairs</v>
      </c>
    </row>
    <row r="1884" spans="1:15" x14ac:dyDescent="0.55000000000000004">
      <c r="A1884" t="s">
        <v>4107</v>
      </c>
      <c r="B1884" s="2">
        <v>44523</v>
      </c>
      <c r="C1884" t="s">
        <v>3903</v>
      </c>
      <c r="D1884" t="s">
        <v>1068</v>
      </c>
      <c r="E1884">
        <v>9</v>
      </c>
      <c r="F1884" t="str">
        <f>_xlfn.XLOOKUP(orders!C1884,customers!A1884:A4004,customers!B1884:B4004,,0)</f>
        <v>Lindsay Castell</v>
      </c>
      <c r="G1884" t="str">
        <v>Home Office</v>
      </c>
      <c r="H1884" t="str">
        <v>Arlington</v>
      </c>
      <c r="I1884" t="str">
        <v>Virginia</v>
      </c>
      <c r="J1884" t="str">
        <v>South</v>
      </c>
      <c r="K1884" t="str">
        <f>INDEX(products!$A$1:$G$2122,MATCH(orders!$D1884,products!$A$1:$A$2122,0),MATCH(orders!K$1,products!$A$1:$G$1,0))</f>
        <v>Cha</v>
      </c>
      <c r="L1884" s="3">
        <f>INDEX(products!$A$1:$G$2122,MATCH(orders!$D1884,products!$A$1:$A$2122,0),MATCH(orders!L$1,products!$A$1:$G$1,0))</f>
        <v>371.76</v>
      </c>
      <c r="M1884">
        <f>INDEX(products!$A$1:$G$2122,MATCH(orders!$D1884,products!$A$1:$A$2122,0),MATCH(orders!M$1,products!$A$1:$G$1,0))</f>
        <v>0.2</v>
      </c>
      <c r="N1884" s="3">
        <f t="shared" si="58"/>
        <v>2676.6720000000005</v>
      </c>
      <c r="O1884" t="str">
        <f t="shared" si="59"/>
        <v>Chairs</v>
      </c>
    </row>
    <row r="1885" spans="1:15" x14ac:dyDescent="0.55000000000000004">
      <c r="A1885" t="s">
        <v>4108</v>
      </c>
      <c r="B1885" s="2">
        <v>44506</v>
      </c>
      <c r="C1885" t="s">
        <v>2763</v>
      </c>
      <c r="D1885" t="s">
        <v>1434</v>
      </c>
      <c r="E1885">
        <v>2</v>
      </c>
      <c r="F1885" t="str">
        <f>_xlfn.XLOOKUP(orders!C1885,customers!A1885:A4005,customers!B1885:B4005,,0)</f>
        <v>Gary Zandusky</v>
      </c>
      <c r="G1885" t="str">
        <v>Consumer</v>
      </c>
      <c r="H1885" t="str">
        <v>Bullhead City</v>
      </c>
      <c r="I1885" t="str">
        <v>Arizona</v>
      </c>
      <c r="J1885" t="str">
        <v>West</v>
      </c>
      <c r="K1885" t="str">
        <f>INDEX(products!$A$1:$G$2122,MATCH(orders!$D1885,products!$A$1:$A$2122,0),MATCH(orders!K$1,products!$A$1:$G$1,0))</f>
        <v>Tab</v>
      </c>
      <c r="L1885" s="3">
        <f>INDEX(products!$A$1:$G$2122,MATCH(orders!$D1885,products!$A$1:$A$2122,0),MATCH(orders!L$1,products!$A$1:$G$1,0))</f>
        <v>349.45</v>
      </c>
      <c r="M1885">
        <f>INDEX(products!$A$1:$G$2122,MATCH(orders!$D1885,products!$A$1:$A$2122,0),MATCH(orders!M$1,products!$A$1:$G$1,0))</f>
        <v>0.4</v>
      </c>
      <c r="N1885" s="3">
        <f t="shared" si="58"/>
        <v>419.34</v>
      </c>
      <c r="O1885" t="str">
        <f t="shared" si="59"/>
        <v>Tables</v>
      </c>
    </row>
    <row r="1886" spans="1:15" x14ac:dyDescent="0.55000000000000004">
      <c r="A1886" t="s">
        <v>4109</v>
      </c>
      <c r="B1886" s="2">
        <v>44225</v>
      </c>
      <c r="C1886" t="s">
        <v>572</v>
      </c>
      <c r="D1886" t="s">
        <v>690</v>
      </c>
      <c r="E1886">
        <v>3</v>
      </c>
      <c r="F1886" t="str">
        <f>_xlfn.XLOOKUP(orders!C1886,customers!A1886:A4006,customers!B1886:B4006,,0)</f>
        <v>Bill Donatelli</v>
      </c>
      <c r="G1886" t="str">
        <v>Consumer</v>
      </c>
      <c r="H1886" t="str">
        <v>San Francisco</v>
      </c>
      <c r="I1886" t="str">
        <v>California</v>
      </c>
      <c r="J1886" t="str">
        <v>West</v>
      </c>
      <c r="K1886" t="str">
        <f>INDEX(products!$A$1:$G$2122,MATCH(orders!$D1886,products!$A$1:$A$2122,0),MATCH(orders!K$1,products!$A$1:$G$1,0))</f>
        <v>Fur</v>
      </c>
      <c r="L1886" s="3">
        <f>INDEX(products!$A$1:$G$2122,MATCH(orders!$D1886,products!$A$1:$A$2122,0),MATCH(orders!L$1,products!$A$1:$G$1,0))</f>
        <v>104.01</v>
      </c>
      <c r="M1886">
        <f>INDEX(products!$A$1:$G$2122,MATCH(orders!$D1886,products!$A$1:$A$2122,0),MATCH(orders!M$1,products!$A$1:$G$1,0))</f>
        <v>0</v>
      </c>
      <c r="N1886" s="3">
        <f t="shared" si="58"/>
        <v>312.03000000000003</v>
      </c>
      <c r="O1886" t="str">
        <f t="shared" si="59"/>
        <v>Furnishings</v>
      </c>
    </row>
    <row r="1887" spans="1:15" x14ac:dyDescent="0.55000000000000004">
      <c r="A1887" t="s">
        <v>4110</v>
      </c>
      <c r="B1887" s="2">
        <v>44667</v>
      </c>
      <c r="C1887" t="s">
        <v>1180</v>
      </c>
      <c r="D1887" t="s">
        <v>3892</v>
      </c>
      <c r="E1887">
        <v>3</v>
      </c>
      <c r="F1887" t="str">
        <f>_xlfn.XLOOKUP(orders!C1887,customers!A1887:A4007,customers!B1887:B4007,,0)</f>
        <v>Beth Paige</v>
      </c>
      <c r="G1887" t="str">
        <v>Consumer</v>
      </c>
      <c r="H1887" t="str">
        <v>Evanston</v>
      </c>
      <c r="I1887" t="str">
        <v>Illinois</v>
      </c>
      <c r="J1887" t="str">
        <v>Central</v>
      </c>
      <c r="K1887" t="str">
        <f>INDEX(products!$A$1:$G$2122,MATCH(orders!$D1887,products!$A$1:$A$2122,0),MATCH(orders!K$1,products!$A$1:$G$1,0))</f>
        <v>Fur</v>
      </c>
      <c r="L1887" s="3">
        <f>INDEX(products!$A$1:$G$2122,MATCH(orders!$D1887,products!$A$1:$A$2122,0),MATCH(orders!L$1,products!$A$1:$G$1,0))</f>
        <v>26.72</v>
      </c>
      <c r="M1887">
        <f>INDEX(products!$A$1:$G$2122,MATCH(orders!$D1887,products!$A$1:$A$2122,0),MATCH(orders!M$1,products!$A$1:$G$1,0))</f>
        <v>0</v>
      </c>
      <c r="N1887" s="3">
        <f t="shared" si="58"/>
        <v>80.16</v>
      </c>
      <c r="O1887" t="str">
        <f t="shared" si="59"/>
        <v>Furnishings</v>
      </c>
    </row>
    <row r="1888" spans="1:15" x14ac:dyDescent="0.55000000000000004">
      <c r="A1888" t="s">
        <v>4110</v>
      </c>
      <c r="B1888" s="2">
        <v>44401</v>
      </c>
      <c r="C1888" t="s">
        <v>1180</v>
      </c>
      <c r="D1888" t="s">
        <v>2153</v>
      </c>
      <c r="E1888">
        <v>3</v>
      </c>
      <c r="F1888" t="str">
        <f>_xlfn.XLOOKUP(orders!C1888,customers!A1888:A4008,customers!B1888:B4008,,0)</f>
        <v>Beth Paige</v>
      </c>
      <c r="G1888" t="str">
        <v>Consumer</v>
      </c>
      <c r="H1888" t="str">
        <v>Evanston</v>
      </c>
      <c r="I1888" t="str">
        <v>Illinois</v>
      </c>
      <c r="J1888" t="str">
        <v>Central</v>
      </c>
      <c r="K1888" t="str">
        <f>INDEX(products!$A$1:$G$2122,MATCH(orders!$D1888,products!$A$1:$A$2122,0),MATCH(orders!K$1,products!$A$1:$G$1,0))</f>
        <v>Cha</v>
      </c>
      <c r="L1888" s="3">
        <f>INDEX(products!$A$1:$G$2122,MATCH(orders!$D1888,products!$A$1:$A$2122,0),MATCH(orders!L$1,products!$A$1:$G$1,0))</f>
        <v>90.99</v>
      </c>
      <c r="M1888">
        <f>INDEX(products!$A$1:$G$2122,MATCH(orders!$D1888,products!$A$1:$A$2122,0),MATCH(orders!M$1,products!$A$1:$G$1,0))</f>
        <v>0</v>
      </c>
      <c r="N1888" s="3">
        <f t="shared" si="58"/>
        <v>272.96999999999997</v>
      </c>
      <c r="O1888" t="str">
        <f t="shared" si="59"/>
        <v>Chairs</v>
      </c>
    </row>
    <row r="1889" spans="1:15" x14ac:dyDescent="0.55000000000000004">
      <c r="A1889" t="s">
        <v>4111</v>
      </c>
      <c r="B1889" s="2">
        <v>43688</v>
      </c>
      <c r="C1889" t="s">
        <v>2549</v>
      </c>
      <c r="D1889" t="s">
        <v>3130</v>
      </c>
      <c r="E1889">
        <v>2</v>
      </c>
      <c r="F1889" t="str">
        <f>_xlfn.XLOOKUP(orders!C1889,customers!A1889:A4009,customers!B1889:B4009,,0)</f>
        <v>Anna HŠberlin</v>
      </c>
      <c r="G1889" t="str">
        <v>Corporate</v>
      </c>
      <c r="H1889" t="str">
        <v>Plantation</v>
      </c>
      <c r="I1889" t="str">
        <v>Florida</v>
      </c>
      <c r="J1889" t="str">
        <v>South</v>
      </c>
      <c r="K1889" t="str">
        <f>INDEX(products!$A$1:$G$2122,MATCH(orders!$D1889,products!$A$1:$A$2122,0),MATCH(orders!K$1,products!$A$1:$G$1,0))</f>
        <v>Fur</v>
      </c>
      <c r="L1889" s="3">
        <f>INDEX(products!$A$1:$G$2122,MATCH(orders!$D1889,products!$A$1:$A$2122,0),MATCH(orders!L$1,products!$A$1:$G$1,0))</f>
        <v>88.839999999999989</v>
      </c>
      <c r="M1889">
        <f>INDEX(products!$A$1:$G$2122,MATCH(orders!$D1889,products!$A$1:$A$2122,0),MATCH(orders!M$1,products!$A$1:$G$1,0))</f>
        <v>0.2</v>
      </c>
      <c r="N1889" s="3">
        <f t="shared" si="58"/>
        <v>142.14399999999998</v>
      </c>
      <c r="O1889" t="str">
        <f t="shared" si="59"/>
        <v>Furnishings</v>
      </c>
    </row>
    <row r="1890" spans="1:15" x14ac:dyDescent="0.55000000000000004">
      <c r="A1890" t="s">
        <v>4112</v>
      </c>
      <c r="B1890" s="2">
        <v>43669</v>
      </c>
      <c r="C1890" t="s">
        <v>2549</v>
      </c>
      <c r="D1890" t="s">
        <v>932</v>
      </c>
      <c r="E1890">
        <v>3</v>
      </c>
      <c r="F1890" t="str">
        <f>_xlfn.XLOOKUP(orders!C1890,customers!A1890:A4010,customers!B1890:B4010,,0)</f>
        <v>Anna HŠberlin</v>
      </c>
      <c r="G1890" t="str">
        <v>Corporate</v>
      </c>
      <c r="H1890" t="str">
        <v>Plantation</v>
      </c>
      <c r="I1890" t="str">
        <v>Florida</v>
      </c>
      <c r="J1890" t="str">
        <v>South</v>
      </c>
      <c r="K1890" t="str">
        <f>INDEX(products!$A$1:$G$2122,MATCH(orders!$D1890,products!$A$1:$A$2122,0),MATCH(orders!K$1,products!$A$1:$G$1,0))</f>
        <v>Fur</v>
      </c>
      <c r="L1890" s="3">
        <f>INDEX(products!$A$1:$G$2122,MATCH(orders!$D1890,products!$A$1:$A$2122,0),MATCH(orders!L$1,products!$A$1:$G$1,0))</f>
        <v>4.82</v>
      </c>
      <c r="M1890">
        <f>INDEX(products!$A$1:$G$2122,MATCH(orders!$D1890,products!$A$1:$A$2122,0),MATCH(orders!M$1,products!$A$1:$G$1,0))</f>
        <v>0</v>
      </c>
      <c r="N1890" s="3">
        <f t="shared" si="58"/>
        <v>14.46</v>
      </c>
      <c r="O1890" t="str">
        <f t="shared" si="59"/>
        <v>Furnishings</v>
      </c>
    </row>
    <row r="1891" spans="1:15" x14ac:dyDescent="0.55000000000000004">
      <c r="A1891" t="s">
        <v>4114</v>
      </c>
      <c r="B1891" s="2">
        <v>43991</v>
      </c>
      <c r="C1891" t="s">
        <v>4115</v>
      </c>
      <c r="D1891" t="s">
        <v>585</v>
      </c>
      <c r="E1891">
        <v>3</v>
      </c>
      <c r="F1891" t="str">
        <f>_xlfn.XLOOKUP(orders!C1891,customers!A1891:A4011,customers!B1891:B4011,,0)</f>
        <v>David Flashing</v>
      </c>
      <c r="G1891" t="str">
        <v>Consumer</v>
      </c>
      <c r="H1891" t="str">
        <v>Rockford</v>
      </c>
      <c r="I1891" t="str">
        <v>Illinois</v>
      </c>
      <c r="J1891" t="str">
        <v>Central</v>
      </c>
      <c r="K1891" t="str">
        <f>INDEX(products!$A$1:$G$2122,MATCH(orders!$D1891,products!$A$1:$A$2122,0),MATCH(orders!K$1,products!$A$1:$G$1,0))</f>
        <v>Tab</v>
      </c>
      <c r="L1891" s="3">
        <f>INDEX(products!$A$1:$G$2122,MATCH(orders!$D1891,products!$A$1:$A$2122,0),MATCH(orders!L$1,products!$A$1:$G$1,0))</f>
        <v>417.40000000000003</v>
      </c>
      <c r="M1891">
        <f>INDEX(products!$A$1:$G$2122,MATCH(orders!$D1891,products!$A$1:$A$2122,0),MATCH(orders!M$1,products!$A$1:$G$1,0))</f>
        <v>0.2</v>
      </c>
      <c r="N1891" s="3">
        <f t="shared" si="58"/>
        <v>1001.7600000000001</v>
      </c>
      <c r="O1891" t="str">
        <f t="shared" si="59"/>
        <v>Tables</v>
      </c>
    </row>
    <row r="1892" spans="1:15" x14ac:dyDescent="0.55000000000000004">
      <c r="A1892" t="s">
        <v>4117</v>
      </c>
      <c r="B1892" s="2">
        <v>43883</v>
      </c>
      <c r="C1892" t="s">
        <v>3025</v>
      </c>
      <c r="D1892" t="s">
        <v>672</v>
      </c>
      <c r="E1892">
        <v>4</v>
      </c>
      <c r="F1892" t="str">
        <f>_xlfn.XLOOKUP(orders!C1892,customers!A1892:A4012,customers!B1892:B4012,,0)</f>
        <v>Frank Preis</v>
      </c>
      <c r="G1892" t="str">
        <v>Consumer</v>
      </c>
      <c r="H1892" t="str">
        <v>New York City</v>
      </c>
      <c r="I1892" t="str">
        <v>New York</v>
      </c>
      <c r="J1892" t="str">
        <v>East</v>
      </c>
      <c r="K1892" t="str">
        <f>INDEX(products!$A$1:$G$2122,MATCH(orders!$D1892,products!$A$1:$A$2122,0),MATCH(orders!K$1,products!$A$1:$G$1,0))</f>
        <v>Tab</v>
      </c>
      <c r="L1892" s="3">
        <f>INDEX(products!$A$1:$G$2122,MATCH(orders!$D1892,products!$A$1:$A$2122,0),MATCH(orders!L$1,products!$A$1:$G$1,0))</f>
        <v>217.85</v>
      </c>
      <c r="M1892">
        <f>INDEX(products!$A$1:$G$2122,MATCH(orders!$D1892,products!$A$1:$A$2122,0),MATCH(orders!M$1,products!$A$1:$G$1,0))</f>
        <v>0.5</v>
      </c>
      <c r="N1892" s="3">
        <f t="shared" si="58"/>
        <v>435.7</v>
      </c>
      <c r="O1892" t="str">
        <f t="shared" si="59"/>
        <v>Tables</v>
      </c>
    </row>
    <row r="1893" spans="1:15" x14ac:dyDescent="0.55000000000000004">
      <c r="A1893" t="s">
        <v>4117</v>
      </c>
      <c r="B1893" s="2">
        <v>44031</v>
      </c>
      <c r="C1893" t="s">
        <v>3025</v>
      </c>
      <c r="D1893" t="s">
        <v>1257</v>
      </c>
      <c r="E1893">
        <v>2</v>
      </c>
      <c r="F1893" t="str">
        <f>_xlfn.XLOOKUP(orders!C1893,customers!A1893:A4013,customers!B1893:B4013,,0)</f>
        <v>Frank Preis</v>
      </c>
      <c r="G1893" t="str">
        <v>Consumer</v>
      </c>
      <c r="H1893" t="str">
        <v>New York City</v>
      </c>
      <c r="I1893" t="str">
        <v>New York</v>
      </c>
      <c r="J1893" t="str">
        <v>East</v>
      </c>
      <c r="K1893" t="str">
        <f>INDEX(products!$A$1:$G$2122,MATCH(orders!$D1893,products!$A$1:$A$2122,0),MATCH(orders!K$1,products!$A$1:$G$1,0))</f>
        <v>Tab</v>
      </c>
      <c r="L1893" s="3">
        <f>INDEX(products!$A$1:$G$2122,MATCH(orders!$D1893,products!$A$1:$A$2122,0),MATCH(orders!L$1,products!$A$1:$G$1,0))</f>
        <v>150.97999999999999</v>
      </c>
      <c r="M1893">
        <f>INDEX(products!$A$1:$G$2122,MATCH(orders!$D1893,products!$A$1:$A$2122,0),MATCH(orders!M$1,products!$A$1:$G$1,0))</f>
        <v>0</v>
      </c>
      <c r="N1893" s="3">
        <f t="shared" si="58"/>
        <v>301.95999999999998</v>
      </c>
      <c r="O1893" t="str">
        <f t="shared" si="59"/>
        <v>Tables</v>
      </c>
    </row>
    <row r="1894" spans="1:15" x14ac:dyDescent="0.55000000000000004">
      <c r="A1894" t="s">
        <v>4118</v>
      </c>
      <c r="B1894" s="2">
        <v>44459</v>
      </c>
      <c r="C1894" t="s">
        <v>4001</v>
      </c>
      <c r="D1894" t="s">
        <v>3555</v>
      </c>
      <c r="E1894">
        <v>5</v>
      </c>
      <c r="F1894" t="str">
        <f>_xlfn.XLOOKUP(orders!C1894,customers!A1894:A4014,customers!B1894:B4014,,0)</f>
        <v>Harold Engle</v>
      </c>
      <c r="G1894" t="str">
        <v>Corporate</v>
      </c>
      <c r="H1894" t="str">
        <v>Newark</v>
      </c>
      <c r="I1894" t="str">
        <v>Delaware</v>
      </c>
      <c r="J1894" t="str">
        <v>East</v>
      </c>
      <c r="K1894" t="str">
        <f>INDEX(products!$A$1:$G$2122,MATCH(orders!$D1894,products!$A$1:$A$2122,0),MATCH(orders!K$1,products!$A$1:$G$1,0))</f>
        <v>Fur</v>
      </c>
      <c r="L1894" s="3">
        <f>INDEX(products!$A$1:$G$2122,MATCH(orders!$D1894,products!$A$1:$A$2122,0),MATCH(orders!L$1,products!$A$1:$G$1,0))</f>
        <v>19.990000000000002</v>
      </c>
      <c r="M1894">
        <f>INDEX(products!$A$1:$G$2122,MATCH(orders!$D1894,products!$A$1:$A$2122,0),MATCH(orders!M$1,products!$A$1:$G$1,0))</f>
        <v>0.2</v>
      </c>
      <c r="N1894" s="3">
        <f t="shared" si="58"/>
        <v>79.960000000000022</v>
      </c>
      <c r="O1894" t="str">
        <f t="shared" si="59"/>
        <v>Furnishings</v>
      </c>
    </row>
    <row r="1895" spans="1:15" x14ac:dyDescent="0.55000000000000004">
      <c r="A1895" t="s">
        <v>4119</v>
      </c>
      <c r="B1895" s="2">
        <v>44318</v>
      </c>
      <c r="C1895" t="s">
        <v>3470</v>
      </c>
      <c r="D1895" t="s">
        <v>1120</v>
      </c>
      <c r="E1895">
        <v>2</v>
      </c>
      <c r="F1895" t="str">
        <f>_xlfn.XLOOKUP(orders!C1895,customers!A1895:A4015,customers!B1895:B4015,,0)</f>
        <v>Sibella Parks</v>
      </c>
      <c r="G1895" t="str">
        <v>Corporate</v>
      </c>
      <c r="H1895" t="str">
        <v>Philadelphia</v>
      </c>
      <c r="I1895" t="str">
        <v>Pennsylvania</v>
      </c>
      <c r="J1895" t="str">
        <v>East</v>
      </c>
      <c r="K1895" t="str">
        <f>INDEX(products!$A$1:$G$2122,MATCH(orders!$D1895,products!$A$1:$A$2122,0),MATCH(orders!K$1,products!$A$1:$G$1,0))</f>
        <v>Fur</v>
      </c>
      <c r="L1895" s="3">
        <f>INDEX(products!$A$1:$G$2122,MATCH(orders!$D1895,products!$A$1:$A$2122,0),MATCH(orders!L$1,products!$A$1:$G$1,0))</f>
        <v>8.3699999999999992</v>
      </c>
      <c r="M1895">
        <f>INDEX(products!$A$1:$G$2122,MATCH(orders!$D1895,products!$A$1:$A$2122,0),MATCH(orders!M$1,products!$A$1:$G$1,0))</f>
        <v>0.2</v>
      </c>
      <c r="N1895" s="3">
        <f t="shared" si="58"/>
        <v>13.391999999999999</v>
      </c>
      <c r="O1895" t="str">
        <f t="shared" si="59"/>
        <v>Furnishings</v>
      </c>
    </row>
    <row r="1896" spans="1:15" x14ac:dyDescent="0.55000000000000004">
      <c r="A1896" t="s">
        <v>4121</v>
      </c>
      <c r="B1896" s="2">
        <v>44526</v>
      </c>
      <c r="C1896" t="s">
        <v>3321</v>
      </c>
      <c r="D1896" t="s">
        <v>3189</v>
      </c>
      <c r="E1896">
        <v>3</v>
      </c>
      <c r="F1896" t="str">
        <f>_xlfn.XLOOKUP(orders!C1896,customers!A1896:A4016,customers!B1896:B4016,,0)</f>
        <v>Scot Wooten</v>
      </c>
      <c r="G1896" t="str">
        <v>Consumer</v>
      </c>
      <c r="H1896" t="str">
        <v>Troy</v>
      </c>
      <c r="I1896" t="str">
        <v>New York</v>
      </c>
      <c r="J1896" t="str">
        <v>East</v>
      </c>
      <c r="K1896" t="str">
        <f>INDEX(products!$A$1:$G$2122,MATCH(orders!$D1896,products!$A$1:$A$2122,0),MATCH(orders!K$1,products!$A$1:$G$1,0))</f>
        <v>Cha</v>
      </c>
      <c r="L1896" s="3">
        <f>INDEX(products!$A$1:$G$2122,MATCH(orders!$D1896,products!$A$1:$A$2122,0),MATCH(orders!L$1,products!$A$1:$G$1,0))</f>
        <v>113.98000000000002</v>
      </c>
      <c r="M1896">
        <f>INDEX(products!$A$1:$G$2122,MATCH(orders!$D1896,products!$A$1:$A$2122,0),MATCH(orders!M$1,products!$A$1:$G$1,0))</f>
        <v>0.2</v>
      </c>
      <c r="N1896" s="3">
        <f t="shared" si="58"/>
        <v>273.55200000000008</v>
      </c>
      <c r="O1896" t="str">
        <f t="shared" si="59"/>
        <v>Chairs</v>
      </c>
    </row>
    <row r="1897" spans="1:15" x14ac:dyDescent="0.55000000000000004">
      <c r="A1897" t="s">
        <v>4122</v>
      </c>
      <c r="B1897" s="2">
        <v>43879</v>
      </c>
      <c r="C1897" t="s">
        <v>4123</v>
      </c>
      <c r="D1897" t="s">
        <v>317</v>
      </c>
      <c r="E1897">
        <v>6</v>
      </c>
      <c r="F1897" t="str">
        <f>_xlfn.XLOOKUP(orders!C1897,customers!A1897:A4017,customers!B1897:B4017,,0)</f>
        <v>Jack Lebron</v>
      </c>
      <c r="G1897" t="str">
        <v>Consumer</v>
      </c>
      <c r="H1897" t="str">
        <v>Jackson</v>
      </c>
      <c r="I1897" t="str">
        <v>Tennessee</v>
      </c>
      <c r="J1897" t="str">
        <v>South</v>
      </c>
      <c r="K1897" t="str">
        <f>INDEX(products!$A$1:$G$2122,MATCH(orders!$D1897,products!$A$1:$A$2122,0),MATCH(orders!K$1,products!$A$1:$G$1,0))</f>
        <v>Tab</v>
      </c>
      <c r="L1897" s="3">
        <f>INDEX(products!$A$1:$G$2122,MATCH(orders!$D1897,products!$A$1:$A$2122,0),MATCH(orders!L$1,products!$A$1:$G$1,0))</f>
        <v>259.70999999999998</v>
      </c>
      <c r="M1897">
        <f>INDEX(products!$A$1:$G$2122,MATCH(orders!$D1897,products!$A$1:$A$2122,0),MATCH(orders!M$1,products!$A$1:$G$1,0))</f>
        <v>0.2</v>
      </c>
      <c r="N1897" s="3">
        <f t="shared" si="58"/>
        <v>1246.6079999999999</v>
      </c>
      <c r="O1897" t="str">
        <f t="shared" si="59"/>
        <v>Tables</v>
      </c>
    </row>
    <row r="1898" spans="1:15" x14ac:dyDescent="0.55000000000000004">
      <c r="A1898" t="s">
        <v>4125</v>
      </c>
      <c r="B1898" s="2">
        <v>43928</v>
      </c>
      <c r="C1898" t="s">
        <v>938</v>
      </c>
      <c r="D1898" t="s">
        <v>1576</v>
      </c>
      <c r="E1898">
        <v>4</v>
      </c>
      <c r="F1898" t="str">
        <f>_xlfn.XLOOKUP(orders!C1898,customers!A1898:A4018,customers!B1898:B4018,,0)</f>
        <v>Vivek Gonzalez</v>
      </c>
      <c r="G1898" t="str">
        <v>Consumer</v>
      </c>
      <c r="H1898" t="str">
        <v>San Diego</v>
      </c>
      <c r="I1898" t="str">
        <v>California</v>
      </c>
      <c r="J1898" t="str">
        <v>West</v>
      </c>
      <c r="K1898" t="str">
        <f>INDEX(products!$A$1:$G$2122,MATCH(orders!$D1898,products!$A$1:$A$2122,0),MATCH(orders!K$1,products!$A$1:$G$1,0))</f>
        <v>BkCs</v>
      </c>
      <c r="L1898" s="3">
        <f>INDEX(products!$A$1:$G$2122,MATCH(orders!$D1898,products!$A$1:$A$2122,0),MATCH(orders!L$1,products!$A$1:$G$1,0))</f>
        <v>48.580000000000005</v>
      </c>
      <c r="M1898">
        <f>INDEX(products!$A$1:$G$2122,MATCH(orders!$D1898,products!$A$1:$A$2122,0),MATCH(orders!M$1,products!$A$1:$G$1,0))</f>
        <v>0</v>
      </c>
      <c r="N1898" s="3">
        <f t="shared" si="58"/>
        <v>194.32000000000002</v>
      </c>
      <c r="O1898" t="str">
        <f t="shared" si="59"/>
        <v>Book Cases</v>
      </c>
    </row>
    <row r="1899" spans="1:15" x14ac:dyDescent="0.55000000000000004">
      <c r="A1899" t="s">
        <v>4126</v>
      </c>
      <c r="B1899" s="2">
        <v>44592</v>
      </c>
      <c r="C1899" t="s">
        <v>4127</v>
      </c>
      <c r="D1899" t="s">
        <v>2162</v>
      </c>
      <c r="E1899">
        <v>3</v>
      </c>
      <c r="F1899" t="str">
        <f>_xlfn.XLOOKUP(orders!C1899,customers!A1899:A4019,customers!B1899:B4019,,0)</f>
        <v>Jennifer Halladay</v>
      </c>
      <c r="G1899" t="str">
        <v>Consumer</v>
      </c>
      <c r="H1899" t="str">
        <v>Hialeah</v>
      </c>
      <c r="I1899" t="str">
        <v>Florida</v>
      </c>
      <c r="J1899" t="str">
        <v>South</v>
      </c>
      <c r="K1899" t="str">
        <f>INDEX(products!$A$1:$G$2122,MATCH(orders!$D1899,products!$A$1:$A$2122,0),MATCH(orders!K$1,products!$A$1:$G$1,0))</f>
        <v>Fur</v>
      </c>
      <c r="L1899" s="3">
        <f>INDEX(products!$A$1:$G$2122,MATCH(orders!$D1899,products!$A$1:$A$2122,0),MATCH(orders!L$1,products!$A$1:$G$1,0))</f>
        <v>8.75</v>
      </c>
      <c r="M1899">
        <f>INDEX(products!$A$1:$G$2122,MATCH(orders!$D1899,products!$A$1:$A$2122,0),MATCH(orders!M$1,products!$A$1:$G$1,0))</f>
        <v>0</v>
      </c>
      <c r="N1899" s="3">
        <f t="shared" si="58"/>
        <v>26.25</v>
      </c>
      <c r="O1899" t="str">
        <f t="shared" si="59"/>
        <v>Furnishings</v>
      </c>
    </row>
    <row r="1900" spans="1:15" x14ac:dyDescent="0.55000000000000004">
      <c r="A1900" t="s">
        <v>4129</v>
      </c>
      <c r="B1900" s="2">
        <v>43515</v>
      </c>
      <c r="C1900" t="s">
        <v>518</v>
      </c>
      <c r="D1900" t="s">
        <v>1055</v>
      </c>
      <c r="E1900">
        <v>5</v>
      </c>
      <c r="F1900" t="str">
        <f>_xlfn.XLOOKUP(orders!C1900,customers!A1900:A4020,customers!B1900:B4020,,0)</f>
        <v>Rose O'Brian</v>
      </c>
      <c r="G1900" t="str">
        <v>Consumer</v>
      </c>
      <c r="H1900" t="str">
        <v>Memphis</v>
      </c>
      <c r="I1900" t="str">
        <v>Tennessee</v>
      </c>
      <c r="J1900" t="str">
        <v>South</v>
      </c>
      <c r="K1900" t="str">
        <f>INDEX(products!$A$1:$G$2122,MATCH(orders!$D1900,products!$A$1:$A$2122,0),MATCH(orders!K$1,products!$A$1:$G$1,0))</f>
        <v>Cha</v>
      </c>
      <c r="L1900" s="3">
        <f>INDEX(products!$A$1:$G$2122,MATCH(orders!$D1900,products!$A$1:$A$2122,0),MATCH(orders!L$1,products!$A$1:$G$1,0))</f>
        <v>243.98</v>
      </c>
      <c r="M1900">
        <f>INDEX(products!$A$1:$G$2122,MATCH(orders!$D1900,products!$A$1:$A$2122,0),MATCH(orders!M$1,products!$A$1:$G$1,0))</f>
        <v>0.2</v>
      </c>
      <c r="N1900" s="3">
        <f t="shared" si="58"/>
        <v>975.92</v>
      </c>
      <c r="O1900" t="str">
        <f t="shared" si="59"/>
        <v>Chairs</v>
      </c>
    </row>
    <row r="1901" spans="1:15" x14ac:dyDescent="0.55000000000000004">
      <c r="A1901" t="s">
        <v>4130</v>
      </c>
      <c r="B1901" s="2">
        <v>43781</v>
      </c>
      <c r="C1901" t="s">
        <v>3418</v>
      </c>
      <c r="D1901" t="s">
        <v>1930</v>
      </c>
      <c r="E1901">
        <v>2</v>
      </c>
      <c r="F1901" t="str">
        <f>_xlfn.XLOOKUP(orders!C1901,customers!A1901:A4021,customers!B1901:B4021,,0)</f>
        <v>Liz Willingham</v>
      </c>
      <c r="G1901" t="str">
        <v>Consumer</v>
      </c>
      <c r="H1901" t="str">
        <v>Oxnard</v>
      </c>
      <c r="I1901" t="str">
        <v>California</v>
      </c>
      <c r="J1901" t="str">
        <v>West</v>
      </c>
      <c r="K1901" t="str">
        <f>INDEX(products!$A$1:$G$2122,MATCH(orders!$D1901,products!$A$1:$A$2122,0),MATCH(orders!K$1,products!$A$1:$G$1,0))</f>
        <v>Fur</v>
      </c>
      <c r="L1901" s="3">
        <f>INDEX(products!$A$1:$G$2122,MATCH(orders!$D1901,products!$A$1:$A$2122,0),MATCH(orders!L$1,products!$A$1:$G$1,0))</f>
        <v>136.97999999999999</v>
      </c>
      <c r="M1901">
        <f>INDEX(products!$A$1:$G$2122,MATCH(orders!$D1901,products!$A$1:$A$2122,0),MATCH(orders!M$1,products!$A$1:$G$1,0))</f>
        <v>0</v>
      </c>
      <c r="N1901" s="3">
        <f t="shared" si="58"/>
        <v>273.95999999999998</v>
      </c>
      <c r="O1901" t="str">
        <f t="shared" si="59"/>
        <v>Furnishings</v>
      </c>
    </row>
    <row r="1902" spans="1:15" x14ac:dyDescent="0.55000000000000004">
      <c r="A1902" t="s">
        <v>4130</v>
      </c>
      <c r="B1902" s="2">
        <v>44697</v>
      </c>
      <c r="C1902" t="s">
        <v>3418</v>
      </c>
      <c r="D1902" t="s">
        <v>3649</v>
      </c>
      <c r="E1902">
        <v>5</v>
      </c>
      <c r="F1902" t="str">
        <f>_xlfn.XLOOKUP(orders!C1902,customers!A1902:A4022,customers!B1902:B4022,,0)</f>
        <v>Liz Willingham</v>
      </c>
      <c r="G1902" t="str">
        <v>Consumer</v>
      </c>
      <c r="H1902" t="str">
        <v>Oxnard</v>
      </c>
      <c r="I1902" t="str">
        <v>California</v>
      </c>
      <c r="J1902" t="str">
        <v>West</v>
      </c>
      <c r="K1902" t="str">
        <f>INDEX(products!$A$1:$G$2122,MATCH(orders!$D1902,products!$A$1:$A$2122,0),MATCH(orders!K$1,products!$A$1:$G$1,0))</f>
        <v>Fur</v>
      </c>
      <c r="L1902" s="3">
        <f>INDEX(products!$A$1:$G$2122,MATCH(orders!$D1902,products!$A$1:$A$2122,0),MATCH(orders!L$1,products!$A$1:$G$1,0))</f>
        <v>151.35999999999999</v>
      </c>
      <c r="M1902">
        <f>INDEX(products!$A$1:$G$2122,MATCH(orders!$D1902,products!$A$1:$A$2122,0),MATCH(orders!M$1,products!$A$1:$G$1,0))</f>
        <v>0</v>
      </c>
      <c r="N1902" s="3">
        <f t="shared" si="58"/>
        <v>756.8</v>
      </c>
      <c r="O1902" t="str">
        <f t="shared" si="59"/>
        <v>Furnishings</v>
      </c>
    </row>
    <row r="1903" spans="1:15" x14ac:dyDescent="0.55000000000000004">
      <c r="A1903" t="s">
        <v>4131</v>
      </c>
      <c r="B1903" s="2">
        <v>44239</v>
      </c>
      <c r="C1903" t="s">
        <v>2054</v>
      </c>
      <c r="D1903" t="s">
        <v>439</v>
      </c>
      <c r="E1903">
        <v>7</v>
      </c>
      <c r="F1903" t="str">
        <f>_xlfn.XLOOKUP(orders!C1903,customers!A1903:A4023,customers!B1903:B4023,,0)</f>
        <v>Julie Prescott</v>
      </c>
      <c r="G1903" t="str">
        <v>Home Office</v>
      </c>
      <c r="H1903" t="str">
        <v>Columbus</v>
      </c>
      <c r="I1903" t="str">
        <v>Georgia</v>
      </c>
      <c r="J1903" t="str">
        <v>South</v>
      </c>
      <c r="K1903" t="str">
        <f>INDEX(products!$A$1:$G$2122,MATCH(orders!$D1903,products!$A$1:$A$2122,0),MATCH(orders!K$1,products!$A$1:$G$1,0))</f>
        <v>Cha</v>
      </c>
      <c r="L1903" s="3">
        <f>INDEX(products!$A$1:$G$2122,MATCH(orders!$D1903,products!$A$1:$A$2122,0),MATCH(orders!L$1,products!$A$1:$G$1,0))</f>
        <v>95.95</v>
      </c>
      <c r="M1903">
        <f>INDEX(products!$A$1:$G$2122,MATCH(orders!$D1903,products!$A$1:$A$2122,0),MATCH(orders!M$1,products!$A$1:$G$1,0))</f>
        <v>0.2</v>
      </c>
      <c r="N1903" s="3">
        <f t="shared" si="58"/>
        <v>537.32000000000005</v>
      </c>
      <c r="O1903" t="str">
        <f t="shared" si="59"/>
        <v>Chairs</v>
      </c>
    </row>
    <row r="1904" spans="1:15" x14ac:dyDescent="0.55000000000000004">
      <c r="A1904" t="s">
        <v>4132</v>
      </c>
      <c r="B1904" s="2">
        <v>44290</v>
      </c>
      <c r="C1904" t="s">
        <v>1764</v>
      </c>
      <c r="D1904" t="s">
        <v>828</v>
      </c>
      <c r="E1904">
        <v>2</v>
      </c>
      <c r="F1904" t="str">
        <f>_xlfn.XLOOKUP(orders!C1904,customers!A1904:A4024,customers!B1904:B4024,,0)</f>
        <v>Mark Van Huff</v>
      </c>
      <c r="G1904" t="str">
        <v>Consumer</v>
      </c>
      <c r="H1904" t="str">
        <v>Arlington</v>
      </c>
      <c r="I1904" t="str">
        <v>Virginia</v>
      </c>
      <c r="J1904" t="str">
        <v>South</v>
      </c>
      <c r="K1904" t="str">
        <f>INDEX(products!$A$1:$G$2122,MATCH(orders!$D1904,products!$A$1:$A$2122,0),MATCH(orders!K$1,products!$A$1:$G$1,0))</f>
        <v>Cha</v>
      </c>
      <c r="L1904" s="3">
        <f>INDEX(products!$A$1:$G$2122,MATCH(orders!$D1904,products!$A$1:$A$2122,0),MATCH(orders!L$1,products!$A$1:$G$1,0))</f>
        <v>150.97999999999999</v>
      </c>
      <c r="M1904">
        <f>INDEX(products!$A$1:$G$2122,MATCH(orders!$D1904,products!$A$1:$A$2122,0),MATCH(orders!M$1,products!$A$1:$G$1,0))</f>
        <v>0</v>
      </c>
      <c r="N1904" s="3">
        <f t="shared" si="58"/>
        <v>301.95999999999998</v>
      </c>
      <c r="O1904" t="str">
        <f t="shared" si="59"/>
        <v>Chairs</v>
      </c>
    </row>
    <row r="1905" spans="1:15" x14ac:dyDescent="0.55000000000000004">
      <c r="A1905" t="s">
        <v>4133</v>
      </c>
      <c r="B1905" s="2">
        <v>44410</v>
      </c>
      <c r="C1905" t="s">
        <v>2840</v>
      </c>
      <c r="D1905" t="s">
        <v>323</v>
      </c>
      <c r="E1905">
        <v>7</v>
      </c>
      <c r="F1905" t="str">
        <f>_xlfn.XLOOKUP(orders!C1905,customers!A1905:A4025,customers!B1905:B4025,,0)</f>
        <v>Rob Lucas</v>
      </c>
      <c r="G1905" t="str">
        <v>Consumer</v>
      </c>
      <c r="H1905" t="str">
        <v>Chicago</v>
      </c>
      <c r="I1905" t="str">
        <v>Illinois</v>
      </c>
      <c r="J1905" t="str">
        <v>Central</v>
      </c>
      <c r="K1905" t="str">
        <f>INDEX(products!$A$1:$G$2122,MATCH(orders!$D1905,products!$A$1:$A$2122,0),MATCH(orders!K$1,products!$A$1:$G$1,0))</f>
        <v>BkCs</v>
      </c>
      <c r="L1905" s="3">
        <f>INDEX(products!$A$1:$G$2122,MATCH(orders!$D1905,products!$A$1:$A$2122,0),MATCH(orders!L$1,products!$A$1:$G$1,0))</f>
        <v>57.98</v>
      </c>
      <c r="M1905">
        <f>INDEX(products!$A$1:$G$2122,MATCH(orders!$D1905,products!$A$1:$A$2122,0),MATCH(orders!M$1,products!$A$1:$G$1,0))</f>
        <v>0.5</v>
      </c>
      <c r="N1905" s="3">
        <f t="shared" si="58"/>
        <v>202.92999999999998</v>
      </c>
      <c r="O1905" t="str">
        <f t="shared" si="59"/>
        <v>Book Cases</v>
      </c>
    </row>
    <row r="1906" spans="1:15" x14ac:dyDescent="0.55000000000000004">
      <c r="A1906" t="s">
        <v>4134</v>
      </c>
      <c r="B1906" s="2">
        <v>44720</v>
      </c>
      <c r="C1906" t="s">
        <v>2297</v>
      </c>
      <c r="D1906" t="s">
        <v>1207</v>
      </c>
      <c r="E1906">
        <v>1</v>
      </c>
      <c r="F1906" t="str">
        <f>_xlfn.XLOOKUP(orders!C1906,customers!A1906:A4026,customers!B1906:B4026,,0)</f>
        <v>Jennifer Patt</v>
      </c>
      <c r="G1906" t="str">
        <v>Corporate</v>
      </c>
      <c r="H1906" t="str">
        <v>Oceanside</v>
      </c>
      <c r="I1906" t="str">
        <v>New York</v>
      </c>
      <c r="J1906" t="str">
        <v>East</v>
      </c>
      <c r="K1906" t="str">
        <f>INDEX(products!$A$1:$G$2122,MATCH(orders!$D1906,products!$A$1:$A$2122,0),MATCH(orders!K$1,products!$A$1:$G$1,0))</f>
        <v>Tab</v>
      </c>
      <c r="L1906" s="3">
        <f>INDEX(products!$A$1:$G$2122,MATCH(orders!$D1906,products!$A$1:$A$2122,0),MATCH(orders!L$1,products!$A$1:$G$1,0))</f>
        <v>182.55</v>
      </c>
      <c r="M1906">
        <f>INDEX(products!$A$1:$G$2122,MATCH(orders!$D1906,products!$A$1:$A$2122,0),MATCH(orders!M$1,products!$A$1:$G$1,0))</f>
        <v>0</v>
      </c>
      <c r="N1906" s="3">
        <f t="shared" si="58"/>
        <v>182.55</v>
      </c>
      <c r="O1906" t="str">
        <f t="shared" si="59"/>
        <v>Tables</v>
      </c>
    </row>
    <row r="1907" spans="1:15" x14ac:dyDescent="0.55000000000000004">
      <c r="A1907" t="s">
        <v>4135</v>
      </c>
      <c r="B1907" s="2">
        <v>44720</v>
      </c>
      <c r="C1907" t="s">
        <v>155</v>
      </c>
      <c r="D1907" t="s">
        <v>195</v>
      </c>
      <c r="E1907">
        <v>5</v>
      </c>
      <c r="F1907" t="str">
        <f>_xlfn.XLOOKUP(orders!C1907,customers!A1907:A4027,customers!B1907:B4027,,0)</f>
        <v>Lena Cacioppo</v>
      </c>
      <c r="G1907" t="str">
        <v>Consumer</v>
      </c>
      <c r="H1907" t="str">
        <v>Aurora</v>
      </c>
      <c r="I1907" t="str">
        <v>Colorado</v>
      </c>
      <c r="J1907" t="str">
        <v>West</v>
      </c>
      <c r="K1907" t="str">
        <f>INDEX(products!$A$1:$G$2122,MATCH(orders!$D1907,products!$A$1:$A$2122,0),MATCH(orders!K$1,products!$A$1:$G$1,0))</f>
        <v>Fur</v>
      </c>
      <c r="L1907" s="3">
        <f>INDEX(products!$A$1:$G$2122,MATCH(orders!$D1907,products!$A$1:$A$2122,0),MATCH(orders!L$1,products!$A$1:$G$1,0))</f>
        <v>79.52</v>
      </c>
      <c r="M1907">
        <f>INDEX(products!$A$1:$G$2122,MATCH(orders!$D1907,products!$A$1:$A$2122,0),MATCH(orders!M$1,products!$A$1:$G$1,0))</f>
        <v>0</v>
      </c>
      <c r="N1907" s="3">
        <f t="shared" si="58"/>
        <v>397.59999999999997</v>
      </c>
      <c r="O1907" t="str">
        <f t="shared" si="59"/>
        <v>Furnishings</v>
      </c>
    </row>
    <row r="1908" spans="1:15" x14ac:dyDescent="0.55000000000000004">
      <c r="A1908" t="s">
        <v>4135</v>
      </c>
      <c r="B1908" s="2">
        <v>43965</v>
      </c>
      <c r="C1908" t="s">
        <v>155</v>
      </c>
      <c r="D1908" t="s">
        <v>1873</v>
      </c>
      <c r="E1908">
        <v>2</v>
      </c>
      <c r="F1908" t="str">
        <f>_xlfn.XLOOKUP(orders!C1908,customers!A1908:A4028,customers!B1908:B4028,,0)</f>
        <v>Lena Cacioppo</v>
      </c>
      <c r="G1908" t="str">
        <v>Consumer</v>
      </c>
      <c r="H1908" t="str">
        <v>Aurora</v>
      </c>
      <c r="I1908" t="str">
        <v>Colorado</v>
      </c>
      <c r="J1908" t="str">
        <v>West</v>
      </c>
      <c r="K1908" t="str">
        <f>INDEX(products!$A$1:$G$2122,MATCH(orders!$D1908,products!$A$1:$A$2122,0),MATCH(orders!K$1,products!$A$1:$G$1,0))</f>
        <v>Tab</v>
      </c>
      <c r="L1908" s="3">
        <f>INDEX(products!$A$1:$G$2122,MATCH(orders!$D1908,products!$A$1:$A$2122,0),MATCH(orders!L$1,products!$A$1:$G$1,0))</f>
        <v>145.97999999999999</v>
      </c>
      <c r="M1908">
        <f>INDEX(products!$A$1:$G$2122,MATCH(orders!$D1908,products!$A$1:$A$2122,0),MATCH(orders!M$1,products!$A$1:$G$1,0))</f>
        <v>0.5</v>
      </c>
      <c r="N1908" s="3">
        <f t="shared" si="58"/>
        <v>145.97999999999999</v>
      </c>
      <c r="O1908" t="str">
        <f t="shared" si="59"/>
        <v>Tables</v>
      </c>
    </row>
    <row r="1909" spans="1:15" x14ac:dyDescent="0.55000000000000004">
      <c r="A1909" t="s">
        <v>4136</v>
      </c>
      <c r="B1909" s="2">
        <v>44190</v>
      </c>
      <c r="C1909" t="s">
        <v>4137</v>
      </c>
      <c r="D1909" t="s">
        <v>729</v>
      </c>
      <c r="E1909">
        <v>3</v>
      </c>
      <c r="F1909" t="str">
        <f>_xlfn.XLOOKUP(orders!C1909,customers!A1909:A4029,customers!B1909:B4029,,0)</f>
        <v>Jack Garza</v>
      </c>
      <c r="G1909" t="str">
        <v>Consumer</v>
      </c>
      <c r="H1909" t="str">
        <v>Jacksonville</v>
      </c>
      <c r="I1909" t="str">
        <v>North Carolina</v>
      </c>
      <c r="J1909" t="str">
        <v>South</v>
      </c>
      <c r="K1909" t="str">
        <f>INDEX(products!$A$1:$G$2122,MATCH(orders!$D1909,products!$A$1:$A$2122,0),MATCH(orders!K$1,products!$A$1:$G$1,0))</f>
        <v>Fur</v>
      </c>
      <c r="L1909" s="3">
        <f>INDEX(products!$A$1:$G$2122,MATCH(orders!$D1909,products!$A$1:$A$2122,0),MATCH(orders!L$1,products!$A$1:$G$1,0))</f>
        <v>32.479999999999997</v>
      </c>
      <c r="M1909">
        <f>INDEX(products!$A$1:$G$2122,MATCH(orders!$D1909,products!$A$1:$A$2122,0),MATCH(orders!M$1,products!$A$1:$G$1,0))</f>
        <v>0.2</v>
      </c>
      <c r="N1909" s="3">
        <f t="shared" si="58"/>
        <v>77.951999999999998</v>
      </c>
      <c r="O1909" t="str">
        <f t="shared" si="59"/>
        <v>Furnishings</v>
      </c>
    </row>
    <row r="1910" spans="1:15" x14ac:dyDescent="0.55000000000000004">
      <c r="A1910" t="s">
        <v>4139</v>
      </c>
      <c r="B1910" s="2">
        <v>44382</v>
      </c>
      <c r="C1910" t="s">
        <v>1839</v>
      </c>
      <c r="D1910" t="s">
        <v>2497</v>
      </c>
      <c r="E1910">
        <v>2</v>
      </c>
      <c r="F1910" t="str">
        <f>_xlfn.XLOOKUP(orders!C1910,customers!A1910:A4030,customers!B1910:B4030,,0)</f>
        <v>Harry Marie</v>
      </c>
      <c r="G1910" t="str">
        <v>Corporate</v>
      </c>
      <c r="H1910" t="str">
        <v>Huntsville</v>
      </c>
      <c r="I1910" t="str">
        <v>Texas</v>
      </c>
      <c r="J1910" t="str">
        <v>Central</v>
      </c>
      <c r="K1910" t="str">
        <f>INDEX(products!$A$1:$G$2122,MATCH(orders!$D1910,products!$A$1:$A$2122,0),MATCH(orders!K$1,products!$A$1:$G$1,0))</f>
        <v>Fur</v>
      </c>
      <c r="L1910" s="3">
        <f>INDEX(products!$A$1:$G$2122,MATCH(orders!$D1910,products!$A$1:$A$2122,0),MATCH(orders!L$1,products!$A$1:$G$1,0))</f>
        <v>4.84</v>
      </c>
      <c r="M1910">
        <f>INDEX(products!$A$1:$G$2122,MATCH(orders!$D1910,products!$A$1:$A$2122,0),MATCH(orders!M$1,products!$A$1:$G$1,0))</f>
        <v>0.2</v>
      </c>
      <c r="N1910" s="3">
        <f t="shared" si="58"/>
        <v>7.7439999999999998</v>
      </c>
      <c r="O1910" t="str">
        <f t="shared" si="59"/>
        <v>Furnishings</v>
      </c>
    </row>
    <row r="1911" spans="1:15" x14ac:dyDescent="0.55000000000000004">
      <c r="A1911" t="s">
        <v>4140</v>
      </c>
      <c r="B1911" s="2">
        <v>43538</v>
      </c>
      <c r="C1911" t="s">
        <v>3500</v>
      </c>
      <c r="D1911" t="s">
        <v>1784</v>
      </c>
      <c r="E1911">
        <v>7</v>
      </c>
      <c r="F1911" t="str">
        <f>_xlfn.XLOOKUP(orders!C1911,customers!A1911:A4031,customers!B1911:B4031,,0)</f>
        <v>Victoria Pisteka</v>
      </c>
      <c r="G1911" t="str">
        <v>Corporate</v>
      </c>
      <c r="H1911" t="str">
        <v>San Francisco</v>
      </c>
      <c r="I1911" t="str">
        <v>California</v>
      </c>
      <c r="J1911" t="str">
        <v>West</v>
      </c>
      <c r="K1911" t="str">
        <f>INDEX(products!$A$1:$G$2122,MATCH(orders!$D1911,products!$A$1:$A$2122,0),MATCH(orders!K$1,products!$A$1:$G$1,0))</f>
        <v>Tab</v>
      </c>
      <c r="L1911" s="3">
        <f>INDEX(products!$A$1:$G$2122,MATCH(orders!$D1911,products!$A$1:$A$2122,0),MATCH(orders!L$1,products!$A$1:$G$1,0))</f>
        <v>446.49</v>
      </c>
      <c r="M1911">
        <f>INDEX(products!$A$1:$G$2122,MATCH(orders!$D1911,products!$A$1:$A$2122,0),MATCH(orders!M$1,products!$A$1:$G$1,0))</f>
        <v>0</v>
      </c>
      <c r="N1911" s="3">
        <f t="shared" si="58"/>
        <v>3125.4300000000003</v>
      </c>
      <c r="O1911" t="str">
        <f t="shared" si="59"/>
        <v>Tables</v>
      </c>
    </row>
    <row r="1912" spans="1:15" x14ac:dyDescent="0.55000000000000004">
      <c r="A1912" t="s">
        <v>4141</v>
      </c>
      <c r="B1912" s="2">
        <v>44262</v>
      </c>
      <c r="C1912" t="s">
        <v>1117</v>
      </c>
      <c r="D1912" t="s">
        <v>641</v>
      </c>
      <c r="E1912">
        <v>5</v>
      </c>
      <c r="F1912" t="str">
        <f>_xlfn.XLOOKUP(orders!C1912,customers!A1912:A4032,customers!B1912:B4032,,0)</f>
        <v>Mick Hernandez</v>
      </c>
      <c r="G1912" t="str">
        <v>Home Office</v>
      </c>
      <c r="H1912" t="str">
        <v>Chester</v>
      </c>
      <c r="I1912" t="str">
        <v>Pennsylvania</v>
      </c>
      <c r="J1912" t="str">
        <v>East</v>
      </c>
      <c r="K1912" t="str">
        <f>INDEX(products!$A$1:$G$2122,MATCH(orders!$D1912,products!$A$1:$A$2122,0),MATCH(orders!K$1,products!$A$1:$G$1,0))</f>
        <v>Cha</v>
      </c>
      <c r="L1912" s="3">
        <f>INDEX(products!$A$1:$G$2122,MATCH(orders!$D1912,products!$A$1:$A$2122,0),MATCH(orders!L$1,products!$A$1:$G$1,0))</f>
        <v>130.97999999999999</v>
      </c>
      <c r="M1912">
        <f>INDEX(products!$A$1:$G$2122,MATCH(orders!$D1912,products!$A$1:$A$2122,0),MATCH(orders!M$1,products!$A$1:$G$1,0))</f>
        <v>0</v>
      </c>
      <c r="N1912" s="3">
        <f t="shared" si="58"/>
        <v>654.9</v>
      </c>
      <c r="O1912" t="str">
        <f t="shared" si="59"/>
        <v>Chairs</v>
      </c>
    </row>
    <row r="1913" spans="1:15" x14ac:dyDescent="0.55000000000000004">
      <c r="A1913" t="s">
        <v>4142</v>
      </c>
      <c r="B1913" s="2">
        <v>44505</v>
      </c>
      <c r="C1913" t="s">
        <v>755</v>
      </c>
      <c r="D1913" t="s">
        <v>473</v>
      </c>
      <c r="E1913">
        <v>2</v>
      </c>
      <c r="F1913" t="str">
        <f>_xlfn.XLOOKUP(orders!C1913,customers!A1913:A4033,customers!B1913:B4033,,0)</f>
        <v>Nona Balk</v>
      </c>
      <c r="G1913" t="str">
        <v>Corporate</v>
      </c>
      <c r="H1913" t="str">
        <v>Jacksonville</v>
      </c>
      <c r="I1913" t="str">
        <v>Florida</v>
      </c>
      <c r="J1913" t="str">
        <v>South</v>
      </c>
      <c r="K1913" t="str">
        <f>INDEX(products!$A$1:$G$2122,MATCH(orders!$D1913,products!$A$1:$A$2122,0),MATCH(orders!K$1,products!$A$1:$G$1,0))</f>
        <v>Fur</v>
      </c>
      <c r="L1913" s="3">
        <f>INDEX(products!$A$1:$G$2122,MATCH(orders!$D1913,products!$A$1:$A$2122,0),MATCH(orders!L$1,products!$A$1:$G$1,0))</f>
        <v>2.91</v>
      </c>
      <c r="M1913">
        <f>INDEX(products!$A$1:$G$2122,MATCH(orders!$D1913,products!$A$1:$A$2122,0),MATCH(orders!M$1,products!$A$1:$G$1,0))</f>
        <v>0</v>
      </c>
      <c r="N1913" s="3">
        <f t="shared" si="58"/>
        <v>5.82</v>
      </c>
      <c r="O1913" t="str">
        <f t="shared" si="59"/>
        <v>Furnishings</v>
      </c>
    </row>
    <row r="1914" spans="1:15" x14ac:dyDescent="0.55000000000000004">
      <c r="A1914" t="s">
        <v>4143</v>
      </c>
      <c r="B1914" s="2">
        <v>43867</v>
      </c>
      <c r="C1914" t="s">
        <v>1484</v>
      </c>
      <c r="D1914" t="s">
        <v>338</v>
      </c>
      <c r="E1914">
        <v>7</v>
      </c>
      <c r="F1914" t="str">
        <f>_xlfn.XLOOKUP(orders!C1914,customers!A1914:A4034,customers!B1914:B4034,,0)</f>
        <v>Erin Ashbrook</v>
      </c>
      <c r="G1914" t="str">
        <v>Corporate</v>
      </c>
      <c r="H1914" t="str">
        <v>Chicago</v>
      </c>
      <c r="I1914" t="str">
        <v>Illinois</v>
      </c>
      <c r="J1914" t="str">
        <v>Central</v>
      </c>
      <c r="K1914" t="str">
        <f>INDEX(products!$A$1:$G$2122,MATCH(orders!$D1914,products!$A$1:$A$2122,0),MATCH(orders!K$1,products!$A$1:$G$1,0))</f>
        <v>Fur</v>
      </c>
      <c r="L1914" s="3">
        <f>INDEX(products!$A$1:$G$2122,MATCH(orders!$D1914,products!$A$1:$A$2122,0),MATCH(orders!L$1,products!$A$1:$G$1,0))</f>
        <v>19.399999999999999</v>
      </c>
      <c r="M1914">
        <f>INDEX(products!$A$1:$G$2122,MATCH(orders!$D1914,products!$A$1:$A$2122,0),MATCH(orders!M$1,products!$A$1:$G$1,0))</f>
        <v>0</v>
      </c>
      <c r="N1914" s="3">
        <f t="shared" si="58"/>
        <v>135.79999999999998</v>
      </c>
      <c r="O1914" t="str">
        <f t="shared" si="59"/>
        <v>Furnishings</v>
      </c>
    </row>
    <row r="1915" spans="1:15" x14ac:dyDescent="0.55000000000000004">
      <c r="A1915" t="s">
        <v>4144</v>
      </c>
      <c r="B1915" s="2">
        <v>44267</v>
      </c>
      <c r="C1915" t="s">
        <v>766</v>
      </c>
      <c r="D1915" t="s">
        <v>1072</v>
      </c>
      <c r="E1915">
        <v>6</v>
      </c>
      <c r="F1915" t="str">
        <f>_xlfn.XLOOKUP(orders!C1915,customers!A1915:A4035,customers!B1915:B4035,,0)</f>
        <v>Laurel Elliston</v>
      </c>
      <c r="G1915" t="str">
        <v>Consumer</v>
      </c>
      <c r="H1915" t="str">
        <v>Arlington</v>
      </c>
      <c r="I1915" t="str">
        <v>Virginia</v>
      </c>
      <c r="J1915" t="str">
        <v>South</v>
      </c>
      <c r="K1915" t="str">
        <f>INDEX(products!$A$1:$G$2122,MATCH(orders!$D1915,products!$A$1:$A$2122,0),MATCH(orders!K$1,products!$A$1:$G$1,0))</f>
        <v>Fur</v>
      </c>
      <c r="L1915" s="3">
        <f>INDEX(products!$A$1:$G$2122,MATCH(orders!$D1915,products!$A$1:$A$2122,0),MATCH(orders!L$1,products!$A$1:$G$1,0))</f>
        <v>4.91</v>
      </c>
      <c r="M1915">
        <f>INDEX(products!$A$1:$G$2122,MATCH(orders!$D1915,products!$A$1:$A$2122,0),MATCH(orders!M$1,products!$A$1:$G$1,0))</f>
        <v>0.2</v>
      </c>
      <c r="N1915" s="3">
        <f t="shared" si="58"/>
        <v>23.568000000000001</v>
      </c>
      <c r="O1915" t="str">
        <f t="shared" si="59"/>
        <v>Furnishings</v>
      </c>
    </row>
    <row r="1916" spans="1:15" x14ac:dyDescent="0.55000000000000004">
      <c r="A1916" t="s">
        <v>4145</v>
      </c>
      <c r="B1916" s="2">
        <v>44046</v>
      </c>
      <c r="C1916" t="s">
        <v>2249</v>
      </c>
      <c r="D1916" t="s">
        <v>613</v>
      </c>
      <c r="E1916">
        <v>3</v>
      </c>
      <c r="F1916" t="str">
        <f>_xlfn.XLOOKUP(orders!C1916,customers!A1916:A4036,customers!B1916:B4036,,0)</f>
        <v>Tony Chapman</v>
      </c>
      <c r="G1916" t="str">
        <v>Home Office</v>
      </c>
      <c r="H1916" t="str">
        <v>Columbus</v>
      </c>
      <c r="I1916" t="str">
        <v>Georgia</v>
      </c>
      <c r="J1916" t="str">
        <v>South</v>
      </c>
      <c r="K1916" t="str">
        <f>INDEX(products!$A$1:$G$2122,MATCH(orders!$D1916,products!$A$1:$A$2122,0),MATCH(orders!K$1,products!$A$1:$G$1,0))</f>
        <v>Fur</v>
      </c>
      <c r="L1916" s="3">
        <f>INDEX(products!$A$1:$G$2122,MATCH(orders!$D1916,products!$A$1:$A$2122,0),MATCH(orders!L$1,products!$A$1:$G$1,0))</f>
        <v>40.97</v>
      </c>
      <c r="M1916">
        <f>INDEX(products!$A$1:$G$2122,MATCH(orders!$D1916,products!$A$1:$A$2122,0),MATCH(orders!M$1,products!$A$1:$G$1,0))</f>
        <v>0</v>
      </c>
      <c r="N1916" s="3">
        <f t="shared" si="58"/>
        <v>122.91</v>
      </c>
      <c r="O1916" t="str">
        <f t="shared" si="59"/>
        <v>Furnishings</v>
      </c>
    </row>
    <row r="1917" spans="1:15" x14ac:dyDescent="0.55000000000000004">
      <c r="A1917" t="s">
        <v>4146</v>
      </c>
      <c r="B1917" s="2">
        <v>43671</v>
      </c>
      <c r="C1917" t="s">
        <v>1341</v>
      </c>
      <c r="D1917" t="s">
        <v>641</v>
      </c>
      <c r="E1917">
        <v>1</v>
      </c>
      <c r="F1917" t="str">
        <f>_xlfn.XLOOKUP(orders!C1917,customers!A1917:A4037,customers!B1917:B4037,,0)</f>
        <v>Sheri Gordon</v>
      </c>
      <c r="G1917" t="str">
        <v>Consumer</v>
      </c>
      <c r="H1917" t="str">
        <v>New York City</v>
      </c>
      <c r="I1917" t="str">
        <v>New York</v>
      </c>
      <c r="J1917" t="str">
        <v>East</v>
      </c>
      <c r="K1917" t="str">
        <f>INDEX(products!$A$1:$G$2122,MATCH(orders!$D1917,products!$A$1:$A$2122,0),MATCH(orders!K$1,products!$A$1:$G$1,0))</f>
        <v>Cha</v>
      </c>
      <c r="L1917" s="3">
        <f>INDEX(products!$A$1:$G$2122,MATCH(orders!$D1917,products!$A$1:$A$2122,0),MATCH(orders!L$1,products!$A$1:$G$1,0))</f>
        <v>130.97999999999999</v>
      </c>
      <c r="M1917">
        <f>INDEX(products!$A$1:$G$2122,MATCH(orders!$D1917,products!$A$1:$A$2122,0),MATCH(orders!M$1,products!$A$1:$G$1,0))</f>
        <v>0</v>
      </c>
      <c r="N1917" s="3">
        <f t="shared" si="58"/>
        <v>130.97999999999999</v>
      </c>
      <c r="O1917" t="str">
        <f t="shared" si="59"/>
        <v>Chairs</v>
      </c>
    </row>
    <row r="1918" spans="1:15" x14ac:dyDescent="0.55000000000000004">
      <c r="A1918" t="s">
        <v>4147</v>
      </c>
      <c r="B1918" s="2">
        <v>43950</v>
      </c>
      <c r="C1918" t="s">
        <v>3500</v>
      </c>
      <c r="D1918" t="s">
        <v>1241</v>
      </c>
      <c r="E1918">
        <v>3</v>
      </c>
      <c r="F1918" t="str">
        <f>_xlfn.XLOOKUP(orders!C1918,customers!A1918:A4038,customers!B1918:B4038,,0)</f>
        <v>Victoria Pisteka</v>
      </c>
      <c r="G1918" t="str">
        <v>Corporate</v>
      </c>
      <c r="H1918" t="str">
        <v>San Francisco</v>
      </c>
      <c r="I1918" t="str">
        <v>California</v>
      </c>
      <c r="J1918" t="str">
        <v>West</v>
      </c>
      <c r="K1918" t="str">
        <f>INDEX(products!$A$1:$G$2122,MATCH(orders!$D1918,products!$A$1:$A$2122,0),MATCH(orders!K$1,products!$A$1:$G$1,0))</f>
        <v>Fur</v>
      </c>
      <c r="L1918" s="3">
        <f>INDEX(products!$A$1:$G$2122,MATCH(orders!$D1918,products!$A$1:$A$2122,0),MATCH(orders!L$1,products!$A$1:$G$1,0))</f>
        <v>12.58</v>
      </c>
      <c r="M1918">
        <f>INDEX(products!$A$1:$G$2122,MATCH(orders!$D1918,products!$A$1:$A$2122,0),MATCH(orders!M$1,products!$A$1:$G$1,0))</f>
        <v>0</v>
      </c>
      <c r="N1918" s="3">
        <f t="shared" si="58"/>
        <v>37.74</v>
      </c>
      <c r="O1918" t="str">
        <f t="shared" si="59"/>
        <v>Furnishings</v>
      </c>
    </row>
    <row r="1919" spans="1:15" x14ac:dyDescent="0.55000000000000004">
      <c r="A1919" t="s">
        <v>4148</v>
      </c>
      <c r="B1919" s="2">
        <v>43587</v>
      </c>
      <c r="C1919" t="s">
        <v>135</v>
      </c>
      <c r="D1919" t="s">
        <v>775</v>
      </c>
      <c r="E1919">
        <v>3</v>
      </c>
      <c r="F1919" t="str">
        <f>_xlfn.XLOOKUP(orders!C1919,customers!A1919:A4039,customers!B1919:B4039,,0)</f>
        <v>Patrick O'Donnell</v>
      </c>
      <c r="G1919" t="str">
        <v>Consumer</v>
      </c>
      <c r="H1919" t="str">
        <v>Columbia</v>
      </c>
      <c r="I1919" t="str">
        <v>South Carolina</v>
      </c>
      <c r="J1919" t="str">
        <v>South</v>
      </c>
      <c r="K1919" t="str">
        <f>INDEX(products!$A$1:$G$2122,MATCH(orders!$D1919,products!$A$1:$A$2122,0),MATCH(orders!K$1,products!$A$1:$G$1,0))</f>
        <v>Fur</v>
      </c>
      <c r="L1919" s="3">
        <f>INDEX(products!$A$1:$G$2122,MATCH(orders!$D1919,products!$A$1:$A$2122,0),MATCH(orders!L$1,products!$A$1:$G$1,0))</f>
        <v>4.9399999999999995</v>
      </c>
      <c r="M1919">
        <f>INDEX(products!$A$1:$G$2122,MATCH(orders!$D1919,products!$A$1:$A$2122,0),MATCH(orders!M$1,products!$A$1:$G$1,0))</f>
        <v>0</v>
      </c>
      <c r="N1919" s="3">
        <f t="shared" si="58"/>
        <v>14.819999999999999</v>
      </c>
      <c r="O1919" t="str">
        <f t="shared" si="59"/>
        <v>Furnishings</v>
      </c>
    </row>
    <row r="1920" spans="1:15" x14ac:dyDescent="0.55000000000000004">
      <c r="A1920" t="s">
        <v>4148</v>
      </c>
      <c r="B1920" s="2">
        <v>44437</v>
      </c>
      <c r="C1920" t="s">
        <v>135</v>
      </c>
      <c r="D1920" t="s">
        <v>524</v>
      </c>
      <c r="E1920">
        <v>3</v>
      </c>
      <c r="F1920" t="str">
        <f>_xlfn.XLOOKUP(orders!C1920,customers!A1920:A4040,customers!B1920:B4040,,0)</f>
        <v>Patrick O'Donnell</v>
      </c>
      <c r="G1920" t="str">
        <v>Consumer</v>
      </c>
      <c r="H1920" t="str">
        <v>Columbia</v>
      </c>
      <c r="I1920" t="str">
        <v>South Carolina</v>
      </c>
      <c r="J1920" t="str">
        <v>South</v>
      </c>
      <c r="K1920" t="str">
        <f>INDEX(products!$A$1:$G$2122,MATCH(orders!$D1920,products!$A$1:$A$2122,0),MATCH(orders!K$1,products!$A$1:$G$1,0))</f>
        <v>Fur</v>
      </c>
      <c r="L1920" s="3">
        <f>INDEX(products!$A$1:$G$2122,MATCH(orders!$D1920,products!$A$1:$A$2122,0),MATCH(orders!L$1,products!$A$1:$G$1,0))</f>
        <v>63.94</v>
      </c>
      <c r="M1920">
        <f>INDEX(products!$A$1:$G$2122,MATCH(orders!$D1920,products!$A$1:$A$2122,0),MATCH(orders!M$1,products!$A$1:$G$1,0))</f>
        <v>0</v>
      </c>
      <c r="N1920" s="3">
        <f t="shared" si="58"/>
        <v>191.82</v>
      </c>
      <c r="O1920" t="str">
        <f t="shared" si="59"/>
        <v>Furnishings</v>
      </c>
    </row>
    <row r="1921" spans="1:15" x14ac:dyDescent="0.55000000000000004">
      <c r="A1921" t="s">
        <v>4150</v>
      </c>
      <c r="B1921" s="2">
        <v>43903</v>
      </c>
      <c r="C1921" t="s">
        <v>1561</v>
      </c>
      <c r="D1921" t="s">
        <v>292</v>
      </c>
      <c r="E1921">
        <v>4</v>
      </c>
      <c r="F1921" t="str">
        <f>_xlfn.XLOOKUP(orders!C1921,customers!A1921:A4041,customers!B1921:B4041,,0)</f>
        <v>Rick Wilson</v>
      </c>
      <c r="G1921" t="str">
        <v>Corporate</v>
      </c>
      <c r="H1921" t="str">
        <v>Los Angeles</v>
      </c>
      <c r="I1921" t="str">
        <v>California</v>
      </c>
      <c r="J1921" t="str">
        <v>West</v>
      </c>
      <c r="K1921" t="str">
        <f>INDEX(products!$A$1:$G$2122,MATCH(orders!$D1921,products!$A$1:$A$2122,0),MATCH(orders!K$1,products!$A$1:$G$1,0))</f>
        <v>Tab</v>
      </c>
      <c r="L1921" s="3">
        <f>INDEX(products!$A$1:$G$2122,MATCH(orders!$D1921,products!$A$1:$A$2122,0),MATCH(orders!L$1,products!$A$1:$G$1,0))</f>
        <v>70.89</v>
      </c>
      <c r="M1921">
        <f>INDEX(products!$A$1:$G$2122,MATCH(orders!$D1921,products!$A$1:$A$2122,0),MATCH(orders!M$1,products!$A$1:$G$1,0))</f>
        <v>0.5</v>
      </c>
      <c r="N1921" s="3">
        <f t="shared" si="58"/>
        <v>141.78</v>
      </c>
      <c r="O1921" t="str">
        <f t="shared" si="59"/>
        <v>Tables</v>
      </c>
    </row>
    <row r="1922" spans="1:15" x14ac:dyDescent="0.55000000000000004">
      <c r="A1922" t="s">
        <v>4151</v>
      </c>
      <c r="B1922" s="2">
        <v>43512</v>
      </c>
      <c r="C1922" t="s">
        <v>644</v>
      </c>
      <c r="D1922" t="s">
        <v>29</v>
      </c>
      <c r="E1922">
        <v>2</v>
      </c>
      <c r="F1922" t="str">
        <f>_xlfn.XLOOKUP(orders!C1922,customers!A1922:A4042,customers!B1922:B4042,,0)</f>
        <v>Rick Bensley</v>
      </c>
      <c r="G1922" t="str">
        <v>Home Office</v>
      </c>
      <c r="H1922" t="str">
        <v>Vallejo</v>
      </c>
      <c r="I1922" t="str">
        <v>California</v>
      </c>
      <c r="J1922" t="str">
        <v>West</v>
      </c>
      <c r="K1922" t="str">
        <f>INDEX(products!$A$1:$G$2122,MATCH(orders!$D1922,products!$A$1:$A$2122,0),MATCH(orders!K$1,products!$A$1:$G$1,0))</f>
        <v>Cha</v>
      </c>
      <c r="L1922" s="3">
        <f>INDEX(products!$A$1:$G$2122,MATCH(orders!$D1922,products!$A$1:$A$2122,0),MATCH(orders!L$1,products!$A$1:$G$1,0))</f>
        <v>243.98000000000002</v>
      </c>
      <c r="M1922">
        <f>INDEX(products!$A$1:$G$2122,MATCH(orders!$D1922,products!$A$1:$A$2122,0),MATCH(orders!M$1,products!$A$1:$G$1,0))</f>
        <v>0</v>
      </c>
      <c r="N1922" s="3">
        <f t="shared" si="58"/>
        <v>487.96000000000004</v>
      </c>
      <c r="O1922" t="str">
        <f t="shared" si="59"/>
        <v>Chairs</v>
      </c>
    </row>
    <row r="1923" spans="1:15" x14ac:dyDescent="0.55000000000000004">
      <c r="A1923" t="s">
        <v>4152</v>
      </c>
      <c r="B1923" s="2">
        <v>44527</v>
      </c>
      <c r="C1923" t="s">
        <v>4153</v>
      </c>
      <c r="D1923" t="s">
        <v>1438</v>
      </c>
      <c r="E1923">
        <v>1</v>
      </c>
      <c r="F1923" t="str">
        <f>_xlfn.XLOOKUP(orders!C1923,customers!A1923:A4043,customers!B1923:B4043,,0)</f>
        <v>Neil Ducich</v>
      </c>
      <c r="G1923" t="str">
        <v>Corporate</v>
      </c>
      <c r="H1923" t="str">
        <v>Chandler</v>
      </c>
      <c r="I1923" t="str">
        <v>Arizona</v>
      </c>
      <c r="J1923" t="str">
        <v>West</v>
      </c>
      <c r="K1923" t="str">
        <f>INDEX(products!$A$1:$G$2122,MATCH(orders!$D1923,products!$A$1:$A$2122,0),MATCH(orders!K$1,products!$A$1:$G$1,0))</f>
        <v>Tab</v>
      </c>
      <c r="L1923" s="3">
        <f>INDEX(products!$A$1:$G$2122,MATCH(orders!$D1923,products!$A$1:$A$2122,0),MATCH(orders!L$1,products!$A$1:$G$1,0))</f>
        <v>147.82999999999998</v>
      </c>
      <c r="M1923">
        <f>INDEX(products!$A$1:$G$2122,MATCH(orders!$D1923,products!$A$1:$A$2122,0),MATCH(orders!M$1,products!$A$1:$G$1,0))</f>
        <v>0.3</v>
      </c>
      <c r="N1923" s="3">
        <f t="shared" ref="N1923:N1986" si="60">(L1923*E1923)*(1-M1923)</f>
        <v>103.48099999999998</v>
      </c>
      <c r="O1923" t="str">
        <f t="shared" ref="O1923:O1986" si="61">IF(K1923="BkCs","Book Cases",IF(K1923="Cha","Chairs",IF(K1923="Tab","Tables",IF(K1923="Fur","Furnishings"))))</f>
        <v>Tables</v>
      </c>
    </row>
    <row r="1924" spans="1:15" x14ac:dyDescent="0.55000000000000004">
      <c r="A1924" t="s">
        <v>4155</v>
      </c>
      <c r="B1924" s="2">
        <v>44523</v>
      </c>
      <c r="C1924" t="s">
        <v>3422</v>
      </c>
      <c r="D1924" t="s">
        <v>3590</v>
      </c>
      <c r="E1924">
        <v>4</v>
      </c>
      <c r="F1924" t="str">
        <f>_xlfn.XLOOKUP(orders!C1924,customers!A1924:A4044,customers!B1924:B4044,,0)</f>
        <v>Xylona Preis</v>
      </c>
      <c r="G1924" t="str">
        <v>Consumer</v>
      </c>
      <c r="H1924" t="str">
        <v>Westland</v>
      </c>
      <c r="I1924" t="str">
        <v>Michigan</v>
      </c>
      <c r="J1924" t="str">
        <v>Central</v>
      </c>
      <c r="K1924" t="str">
        <f>INDEX(products!$A$1:$G$2122,MATCH(orders!$D1924,products!$A$1:$A$2122,0),MATCH(orders!K$1,products!$A$1:$G$1,0))</f>
        <v>Fur</v>
      </c>
      <c r="L1924" s="3">
        <f>INDEX(products!$A$1:$G$2122,MATCH(orders!$D1924,products!$A$1:$A$2122,0),MATCH(orders!L$1,products!$A$1:$G$1,0))</f>
        <v>105.34</v>
      </c>
      <c r="M1924">
        <f>INDEX(products!$A$1:$G$2122,MATCH(orders!$D1924,products!$A$1:$A$2122,0),MATCH(orders!M$1,products!$A$1:$G$1,0))</f>
        <v>0.6</v>
      </c>
      <c r="N1924" s="3">
        <f t="shared" si="60"/>
        <v>168.54400000000001</v>
      </c>
      <c r="O1924" t="str">
        <f t="shared" si="61"/>
        <v>Furnishings</v>
      </c>
    </row>
    <row r="1925" spans="1:15" x14ac:dyDescent="0.55000000000000004">
      <c r="A1925" t="s">
        <v>4157</v>
      </c>
      <c r="B1925" s="2">
        <v>44532</v>
      </c>
      <c r="C1925" t="s">
        <v>2624</v>
      </c>
      <c r="D1925" t="s">
        <v>3564</v>
      </c>
      <c r="E1925">
        <v>11</v>
      </c>
      <c r="F1925" t="str">
        <f>_xlfn.XLOOKUP(orders!C1925,customers!A1925:A4045,customers!B1925:B4045,,0)</f>
        <v>Emily Ducich</v>
      </c>
      <c r="G1925" t="str">
        <v>Home Office</v>
      </c>
      <c r="H1925" t="str">
        <v>Los Angeles</v>
      </c>
      <c r="I1925" t="str">
        <v>California</v>
      </c>
      <c r="J1925" t="str">
        <v>West</v>
      </c>
      <c r="K1925" t="str">
        <f>INDEX(products!$A$1:$G$2122,MATCH(orders!$D1925,products!$A$1:$A$2122,0),MATCH(orders!K$1,products!$A$1:$G$1,0))</f>
        <v>Cha</v>
      </c>
      <c r="L1925" s="3">
        <f>INDEX(products!$A$1:$G$2122,MATCH(orders!$D1925,products!$A$1:$A$2122,0),MATCH(orders!L$1,products!$A$1:$G$1,0))</f>
        <v>264.77999999999997</v>
      </c>
      <c r="M1925">
        <f>INDEX(products!$A$1:$G$2122,MATCH(orders!$D1925,products!$A$1:$A$2122,0),MATCH(orders!M$1,products!$A$1:$G$1,0))</f>
        <v>0</v>
      </c>
      <c r="N1925" s="3">
        <f t="shared" si="60"/>
        <v>2912.58</v>
      </c>
      <c r="O1925" t="str">
        <f t="shared" si="61"/>
        <v>Chairs</v>
      </c>
    </row>
    <row r="1926" spans="1:15" x14ac:dyDescent="0.55000000000000004">
      <c r="A1926" t="s">
        <v>4158</v>
      </c>
      <c r="B1926" s="2">
        <v>43471</v>
      </c>
      <c r="C1926" t="s">
        <v>2890</v>
      </c>
      <c r="D1926" t="s">
        <v>2858</v>
      </c>
      <c r="E1926">
        <v>7</v>
      </c>
      <c r="F1926" t="str">
        <f>_xlfn.XLOOKUP(orders!C1926,customers!A1926:A4046,customers!B1926:B4046,,0)</f>
        <v>Stewart Visinsky</v>
      </c>
      <c r="G1926" t="str">
        <v>Consumer</v>
      </c>
      <c r="H1926" t="str">
        <v>Philadelphia</v>
      </c>
      <c r="I1926" t="str">
        <v>Pennsylvania</v>
      </c>
      <c r="J1926" t="str">
        <v>East</v>
      </c>
      <c r="K1926" t="str">
        <f>INDEX(products!$A$1:$G$2122,MATCH(orders!$D1926,products!$A$1:$A$2122,0),MATCH(orders!K$1,products!$A$1:$G$1,0))</f>
        <v>Fur</v>
      </c>
      <c r="L1926" s="3">
        <f>INDEX(products!$A$1:$G$2122,MATCH(orders!$D1926,products!$A$1:$A$2122,0),MATCH(orders!L$1,products!$A$1:$G$1,0))</f>
        <v>10.68</v>
      </c>
      <c r="M1926">
        <f>INDEX(products!$A$1:$G$2122,MATCH(orders!$D1926,products!$A$1:$A$2122,0),MATCH(orders!M$1,products!$A$1:$G$1,0))</f>
        <v>0.2</v>
      </c>
      <c r="N1926" s="3">
        <f t="shared" si="60"/>
        <v>59.807999999999993</v>
      </c>
      <c r="O1926" t="str">
        <f t="shared" si="61"/>
        <v>Furnishings</v>
      </c>
    </row>
    <row r="1927" spans="1:15" x14ac:dyDescent="0.55000000000000004">
      <c r="A1927" t="s">
        <v>4158</v>
      </c>
      <c r="B1927" s="2">
        <v>44321</v>
      </c>
      <c r="C1927" t="s">
        <v>2890</v>
      </c>
      <c r="D1927" t="s">
        <v>3162</v>
      </c>
      <c r="E1927">
        <v>3</v>
      </c>
      <c r="F1927" t="str">
        <f>_xlfn.XLOOKUP(orders!C1927,customers!A1927:A4047,customers!B1927:B4047,,0)</f>
        <v>Stewart Visinsky</v>
      </c>
      <c r="G1927" t="str">
        <v>Consumer</v>
      </c>
      <c r="H1927" t="str">
        <v>Philadelphia</v>
      </c>
      <c r="I1927" t="str">
        <v>Pennsylvania</v>
      </c>
      <c r="J1927" t="str">
        <v>East</v>
      </c>
      <c r="K1927" t="str">
        <f>INDEX(products!$A$1:$G$2122,MATCH(orders!$D1927,products!$A$1:$A$2122,0),MATCH(orders!K$1,products!$A$1:$G$1,0))</f>
        <v>Tab</v>
      </c>
      <c r="L1927" s="3">
        <f>INDEX(products!$A$1:$G$2122,MATCH(orders!$D1927,products!$A$1:$A$2122,0),MATCH(orders!L$1,products!$A$1:$G$1,0))</f>
        <v>151.99</v>
      </c>
      <c r="M1927">
        <f>INDEX(products!$A$1:$G$2122,MATCH(orders!$D1927,products!$A$1:$A$2122,0),MATCH(orders!M$1,products!$A$1:$G$1,0))</f>
        <v>0.5</v>
      </c>
      <c r="N1927" s="3">
        <f t="shared" si="60"/>
        <v>227.98500000000001</v>
      </c>
      <c r="O1927" t="str">
        <f t="shared" si="61"/>
        <v>Tables</v>
      </c>
    </row>
    <row r="1928" spans="1:15" x14ac:dyDescent="0.55000000000000004">
      <c r="A1928" t="s">
        <v>4159</v>
      </c>
      <c r="B1928" s="2">
        <v>44492</v>
      </c>
      <c r="C1928" t="s">
        <v>653</v>
      </c>
      <c r="D1928" t="s">
        <v>1107</v>
      </c>
      <c r="E1928">
        <v>7</v>
      </c>
      <c r="F1928" t="str">
        <f>_xlfn.XLOOKUP(orders!C1928,customers!A1928:A4048,customers!B1928:B4048,,0)</f>
        <v>Anthony Rawles</v>
      </c>
      <c r="G1928" t="str">
        <v>Corporate</v>
      </c>
      <c r="H1928" t="str">
        <v>Vancouver</v>
      </c>
      <c r="I1928" t="str">
        <v>Washington</v>
      </c>
      <c r="J1928" t="str">
        <v>West</v>
      </c>
      <c r="K1928" t="str">
        <f>INDEX(products!$A$1:$G$2122,MATCH(orders!$D1928,products!$A$1:$A$2122,0),MATCH(orders!K$1,products!$A$1:$G$1,0))</f>
        <v>Tab</v>
      </c>
      <c r="L1928" s="3">
        <f>INDEX(products!$A$1:$G$2122,MATCH(orders!$D1928,products!$A$1:$A$2122,0),MATCH(orders!L$1,products!$A$1:$G$1,0))</f>
        <v>159.31</v>
      </c>
      <c r="M1928">
        <f>INDEX(products!$A$1:$G$2122,MATCH(orders!$D1928,products!$A$1:$A$2122,0),MATCH(orders!M$1,products!$A$1:$G$1,0))</f>
        <v>0.2</v>
      </c>
      <c r="N1928" s="3">
        <f t="shared" si="60"/>
        <v>892.13600000000008</v>
      </c>
      <c r="O1928" t="str">
        <f t="shared" si="61"/>
        <v>Tables</v>
      </c>
    </row>
    <row r="1929" spans="1:15" x14ac:dyDescent="0.55000000000000004">
      <c r="A1929" t="s">
        <v>4160</v>
      </c>
      <c r="B1929" s="2">
        <v>43815</v>
      </c>
      <c r="C1929" t="s">
        <v>220</v>
      </c>
      <c r="D1929" t="s">
        <v>96</v>
      </c>
      <c r="E1929">
        <v>3</v>
      </c>
      <c r="F1929" t="str">
        <f>_xlfn.XLOOKUP(orders!C1929,customers!A1929:A4049,customers!B1929:B4049,,0)</f>
        <v>Becky Martin</v>
      </c>
      <c r="G1929" t="str">
        <v>Consumer</v>
      </c>
      <c r="H1929" t="str">
        <v>San Antonio</v>
      </c>
      <c r="I1929" t="str">
        <v>Texas</v>
      </c>
      <c r="J1929" t="str">
        <v>Central</v>
      </c>
      <c r="K1929" t="str">
        <f>INDEX(products!$A$1:$G$2122,MATCH(orders!$D1929,products!$A$1:$A$2122,0),MATCH(orders!K$1,products!$A$1:$G$1,0))</f>
        <v>Cha</v>
      </c>
      <c r="L1929" s="3">
        <f>INDEX(products!$A$1:$G$2122,MATCH(orders!$D1929,products!$A$1:$A$2122,0),MATCH(orders!L$1,products!$A$1:$G$1,0))</f>
        <v>89.99</v>
      </c>
      <c r="M1929">
        <f>INDEX(products!$A$1:$G$2122,MATCH(orders!$D1929,products!$A$1:$A$2122,0),MATCH(orders!M$1,products!$A$1:$G$1,0))</f>
        <v>0</v>
      </c>
      <c r="N1929" s="3">
        <f t="shared" si="60"/>
        <v>269.96999999999997</v>
      </c>
      <c r="O1929" t="str">
        <f t="shared" si="61"/>
        <v>Chairs</v>
      </c>
    </row>
    <row r="1930" spans="1:15" x14ac:dyDescent="0.55000000000000004">
      <c r="A1930" t="s">
        <v>4161</v>
      </c>
      <c r="B1930" s="2">
        <v>43603</v>
      </c>
      <c r="C1930" t="s">
        <v>2565</v>
      </c>
      <c r="D1930" t="s">
        <v>354</v>
      </c>
      <c r="E1930">
        <v>3</v>
      </c>
      <c r="F1930" t="str">
        <f>_xlfn.XLOOKUP(orders!C1930,customers!A1930:A4050,customers!B1930:B4050,,0)</f>
        <v>Katrina Edelman</v>
      </c>
      <c r="G1930" t="str">
        <v>Corporate</v>
      </c>
      <c r="H1930" t="str">
        <v>Bristol</v>
      </c>
      <c r="I1930" t="str">
        <v>Tennessee</v>
      </c>
      <c r="J1930" t="str">
        <v>South</v>
      </c>
      <c r="K1930" t="str">
        <f>INDEX(products!$A$1:$G$2122,MATCH(orders!$D1930,products!$A$1:$A$2122,0),MATCH(orders!K$1,products!$A$1:$G$1,0))</f>
        <v>Fur</v>
      </c>
      <c r="L1930" s="3">
        <f>INDEX(products!$A$1:$G$2122,MATCH(orders!$D1930,products!$A$1:$A$2122,0),MATCH(orders!L$1,products!$A$1:$G$1,0))</f>
        <v>4.7299999999999995</v>
      </c>
      <c r="M1930">
        <f>INDEX(products!$A$1:$G$2122,MATCH(orders!$D1930,products!$A$1:$A$2122,0),MATCH(orders!M$1,products!$A$1:$G$1,0))</f>
        <v>0.2</v>
      </c>
      <c r="N1930" s="3">
        <f t="shared" si="60"/>
        <v>11.351999999999999</v>
      </c>
      <c r="O1930" t="str">
        <f t="shared" si="61"/>
        <v>Furnishings</v>
      </c>
    </row>
    <row r="1931" spans="1:15" x14ac:dyDescent="0.55000000000000004">
      <c r="A1931" t="s">
        <v>4162</v>
      </c>
      <c r="B1931" s="2">
        <v>43660</v>
      </c>
      <c r="C1931" t="s">
        <v>3970</v>
      </c>
      <c r="D1931" t="s">
        <v>195</v>
      </c>
      <c r="E1931">
        <v>4</v>
      </c>
      <c r="F1931" t="str">
        <f>_xlfn.XLOOKUP(orders!C1931,customers!A1931:A4051,customers!B1931:B4051,,0)</f>
        <v>Giulietta Weimer</v>
      </c>
      <c r="G1931" t="str">
        <v>Consumer</v>
      </c>
      <c r="H1931" t="str">
        <v>Houston</v>
      </c>
      <c r="I1931" t="str">
        <v>Texas</v>
      </c>
      <c r="J1931" t="str">
        <v>Central</v>
      </c>
      <c r="K1931" t="str">
        <f>INDEX(products!$A$1:$G$2122,MATCH(orders!$D1931,products!$A$1:$A$2122,0),MATCH(orders!K$1,products!$A$1:$G$1,0))</f>
        <v>Fur</v>
      </c>
      <c r="L1931" s="3">
        <f>INDEX(products!$A$1:$G$2122,MATCH(orders!$D1931,products!$A$1:$A$2122,0),MATCH(orders!L$1,products!$A$1:$G$1,0))</f>
        <v>79.52</v>
      </c>
      <c r="M1931">
        <f>INDEX(products!$A$1:$G$2122,MATCH(orders!$D1931,products!$A$1:$A$2122,0),MATCH(orders!M$1,products!$A$1:$G$1,0))</f>
        <v>0</v>
      </c>
      <c r="N1931" s="3">
        <f t="shared" si="60"/>
        <v>318.08</v>
      </c>
      <c r="O1931" t="str">
        <f t="shared" si="61"/>
        <v>Furnishings</v>
      </c>
    </row>
    <row r="1932" spans="1:15" x14ac:dyDescent="0.55000000000000004">
      <c r="A1932" t="s">
        <v>4163</v>
      </c>
      <c r="B1932" s="2">
        <v>44148</v>
      </c>
      <c r="C1932" t="s">
        <v>4164</v>
      </c>
      <c r="D1932" t="s">
        <v>122</v>
      </c>
      <c r="E1932">
        <v>5</v>
      </c>
      <c r="F1932" t="str">
        <f>_xlfn.XLOOKUP(orders!C1932,customers!A1932:A4052,customers!B1932:B4052,,0)</f>
        <v>Lisa Ryan</v>
      </c>
      <c r="G1932" t="str">
        <v>Corporate</v>
      </c>
      <c r="H1932" t="str">
        <v>Houston</v>
      </c>
      <c r="I1932" t="str">
        <v>Texas</v>
      </c>
      <c r="J1932" t="str">
        <v>Central</v>
      </c>
      <c r="K1932" t="str">
        <f>INDEX(products!$A$1:$G$2122,MATCH(orders!$D1932,products!$A$1:$A$2122,0),MATCH(orders!K$1,products!$A$1:$G$1,0))</f>
        <v>Cha</v>
      </c>
      <c r="L1932" s="3">
        <f>INDEX(products!$A$1:$G$2122,MATCH(orders!$D1932,products!$A$1:$A$2122,0),MATCH(orders!L$1,products!$A$1:$G$1,0))</f>
        <v>129.99</v>
      </c>
      <c r="M1932">
        <f>INDEX(products!$A$1:$G$2122,MATCH(orders!$D1932,products!$A$1:$A$2122,0),MATCH(orders!M$1,products!$A$1:$G$1,0))</f>
        <v>0.2</v>
      </c>
      <c r="N1932" s="3">
        <f t="shared" si="60"/>
        <v>519.96</v>
      </c>
      <c r="O1932" t="str">
        <f t="shared" si="61"/>
        <v>Chairs</v>
      </c>
    </row>
    <row r="1933" spans="1:15" x14ac:dyDescent="0.55000000000000004">
      <c r="A1933" t="s">
        <v>4166</v>
      </c>
      <c r="B1933" s="2">
        <v>44028</v>
      </c>
      <c r="C1933" t="s">
        <v>1911</v>
      </c>
      <c r="D1933" t="s">
        <v>1521</v>
      </c>
      <c r="E1933">
        <v>6</v>
      </c>
      <c r="F1933" t="str">
        <f>_xlfn.XLOOKUP(orders!C1933,customers!A1933:A4053,customers!B1933:B4053,,0)</f>
        <v>Dorothy Wardle</v>
      </c>
      <c r="G1933" t="str">
        <v>Corporate</v>
      </c>
      <c r="H1933" t="str">
        <v>Westfield</v>
      </c>
      <c r="I1933" t="str">
        <v>New Jersey</v>
      </c>
      <c r="J1933" t="str">
        <v>East</v>
      </c>
      <c r="K1933" t="str">
        <f>INDEX(products!$A$1:$G$2122,MATCH(orders!$D1933,products!$A$1:$A$2122,0),MATCH(orders!K$1,products!$A$1:$G$1,0))</f>
        <v>BkCs</v>
      </c>
      <c r="L1933" s="3">
        <f>INDEX(products!$A$1:$G$2122,MATCH(orders!$D1933,products!$A$1:$A$2122,0),MATCH(orders!L$1,products!$A$1:$G$1,0))</f>
        <v>160.97999999999999</v>
      </c>
      <c r="M1933">
        <f>INDEX(products!$A$1:$G$2122,MATCH(orders!$D1933,products!$A$1:$A$2122,0),MATCH(orders!M$1,products!$A$1:$G$1,0))</f>
        <v>0.2</v>
      </c>
      <c r="N1933" s="3">
        <f t="shared" si="60"/>
        <v>772.70399999999995</v>
      </c>
      <c r="O1933" t="str">
        <f t="shared" si="61"/>
        <v>Book Cases</v>
      </c>
    </row>
    <row r="1934" spans="1:15" x14ac:dyDescent="0.55000000000000004">
      <c r="A1934" t="s">
        <v>4167</v>
      </c>
      <c r="B1934" s="2">
        <v>44138</v>
      </c>
      <c r="C1934" t="s">
        <v>1235</v>
      </c>
      <c r="D1934" t="s">
        <v>2368</v>
      </c>
      <c r="E1934">
        <v>5</v>
      </c>
      <c r="F1934" t="str">
        <f>_xlfn.XLOOKUP(orders!C1934,customers!A1934:A4054,customers!B1934:B4054,,0)</f>
        <v>Adrian Barton</v>
      </c>
      <c r="G1934" t="str">
        <v>Consumer</v>
      </c>
      <c r="H1934" t="str">
        <v>Phoenix</v>
      </c>
      <c r="I1934" t="str">
        <v>Arizona</v>
      </c>
      <c r="J1934" t="str">
        <v>West</v>
      </c>
      <c r="K1934" t="str">
        <f>INDEX(products!$A$1:$G$2122,MATCH(orders!$D1934,products!$A$1:$A$2122,0),MATCH(orders!K$1,products!$A$1:$G$1,0))</f>
        <v>Fur</v>
      </c>
      <c r="L1934" s="3">
        <f>INDEX(products!$A$1:$G$2122,MATCH(orders!$D1934,products!$A$1:$A$2122,0),MATCH(orders!L$1,products!$A$1:$G$1,0))</f>
        <v>32.479999999999997</v>
      </c>
      <c r="M1934">
        <f>INDEX(products!$A$1:$G$2122,MATCH(orders!$D1934,products!$A$1:$A$2122,0),MATCH(orders!M$1,products!$A$1:$G$1,0))</f>
        <v>0</v>
      </c>
      <c r="N1934" s="3">
        <f t="shared" si="60"/>
        <v>162.39999999999998</v>
      </c>
      <c r="O1934" t="str">
        <f t="shared" si="61"/>
        <v>Furnishings</v>
      </c>
    </row>
    <row r="1935" spans="1:15" x14ac:dyDescent="0.55000000000000004">
      <c r="A1935" t="s">
        <v>4168</v>
      </c>
      <c r="B1935" s="2">
        <v>44640</v>
      </c>
      <c r="C1935" t="s">
        <v>1736</v>
      </c>
      <c r="D1935" t="s">
        <v>670</v>
      </c>
      <c r="E1935">
        <v>2</v>
      </c>
      <c r="F1935" t="str">
        <f>_xlfn.XLOOKUP(orders!C1935,customers!A1935:A4055,customers!B1935:B4055,,0)</f>
        <v>Neola Schneider</v>
      </c>
      <c r="G1935" t="str">
        <v>Consumer</v>
      </c>
      <c r="H1935" t="str">
        <v>San Jose</v>
      </c>
      <c r="I1935" t="str">
        <v>California</v>
      </c>
      <c r="J1935" t="str">
        <v>West</v>
      </c>
      <c r="K1935" t="str">
        <f>INDEX(products!$A$1:$G$2122,MATCH(orders!$D1935,products!$A$1:$A$2122,0),MATCH(orders!K$1,products!$A$1:$G$1,0))</f>
        <v>Fur</v>
      </c>
      <c r="L1935" s="3">
        <f>INDEX(products!$A$1:$G$2122,MATCH(orders!$D1935,products!$A$1:$A$2122,0),MATCH(orders!L$1,products!$A$1:$G$1,0))</f>
        <v>19.98</v>
      </c>
      <c r="M1935">
        <f>INDEX(products!$A$1:$G$2122,MATCH(orders!$D1935,products!$A$1:$A$2122,0),MATCH(orders!M$1,products!$A$1:$G$1,0))</f>
        <v>0.6</v>
      </c>
      <c r="N1935" s="3">
        <f t="shared" si="60"/>
        <v>15.984000000000002</v>
      </c>
      <c r="O1935" t="str">
        <f t="shared" si="61"/>
        <v>Furnishings</v>
      </c>
    </row>
    <row r="1936" spans="1:15" x14ac:dyDescent="0.55000000000000004">
      <c r="A1936" t="s">
        <v>4168</v>
      </c>
      <c r="B1936" s="2">
        <v>44608</v>
      </c>
      <c r="C1936" t="s">
        <v>1736</v>
      </c>
      <c r="D1936" t="s">
        <v>954</v>
      </c>
      <c r="E1936">
        <v>3</v>
      </c>
      <c r="F1936" t="str">
        <f>_xlfn.XLOOKUP(orders!C1936,customers!A1936:A4056,customers!B1936:B4056,,0)</f>
        <v>Neola Schneider</v>
      </c>
      <c r="G1936" t="str">
        <v>Consumer</v>
      </c>
      <c r="H1936" t="str">
        <v>San Jose</v>
      </c>
      <c r="I1936" t="str">
        <v>California</v>
      </c>
      <c r="J1936" t="str">
        <v>West</v>
      </c>
      <c r="K1936" t="str">
        <f>INDEX(products!$A$1:$G$2122,MATCH(orders!$D1936,products!$A$1:$A$2122,0),MATCH(orders!K$1,products!$A$1:$G$1,0))</f>
        <v>Cha</v>
      </c>
      <c r="L1936" s="3">
        <f>INDEX(products!$A$1:$G$2122,MATCH(orders!$D1936,products!$A$1:$A$2122,0),MATCH(orders!L$1,products!$A$1:$G$1,0))</f>
        <v>422.51</v>
      </c>
      <c r="M1936">
        <f>INDEX(products!$A$1:$G$2122,MATCH(orders!$D1936,products!$A$1:$A$2122,0),MATCH(orders!M$1,products!$A$1:$G$1,0))</f>
        <v>0</v>
      </c>
      <c r="N1936" s="3">
        <f t="shared" si="60"/>
        <v>1267.53</v>
      </c>
      <c r="O1936" t="str">
        <f t="shared" si="61"/>
        <v>Chairs</v>
      </c>
    </row>
    <row r="1937" spans="1:15" x14ac:dyDescent="0.55000000000000004">
      <c r="A1937" t="s">
        <v>4169</v>
      </c>
      <c r="B1937" s="2">
        <v>44147</v>
      </c>
      <c r="C1937" t="s">
        <v>3006</v>
      </c>
      <c r="D1937" t="s">
        <v>900</v>
      </c>
      <c r="E1937">
        <v>3</v>
      </c>
      <c r="F1937" t="str">
        <f>_xlfn.XLOOKUP(orders!C1937,customers!A1937:A4057,customers!B1937:B4057,,0)</f>
        <v>Matt Abelman</v>
      </c>
      <c r="G1937" t="str">
        <v>Home Office</v>
      </c>
      <c r="H1937" t="str">
        <v>Trenton</v>
      </c>
      <c r="I1937" t="str">
        <v>Michigan</v>
      </c>
      <c r="J1937" t="str">
        <v>Central</v>
      </c>
      <c r="K1937" t="str">
        <f>INDEX(products!$A$1:$G$2122,MATCH(orders!$D1937,products!$A$1:$A$2122,0),MATCH(orders!K$1,products!$A$1:$G$1,0))</f>
        <v>Fur</v>
      </c>
      <c r="L1937" s="3">
        <f>INDEX(products!$A$1:$G$2122,MATCH(orders!$D1937,products!$A$1:$A$2122,0),MATCH(orders!L$1,products!$A$1:$G$1,0))</f>
        <v>7.9600000000000009</v>
      </c>
      <c r="M1937">
        <f>INDEX(products!$A$1:$G$2122,MATCH(orders!$D1937,products!$A$1:$A$2122,0),MATCH(orders!M$1,products!$A$1:$G$1,0))</f>
        <v>0.2</v>
      </c>
      <c r="N1937" s="3">
        <f t="shared" si="60"/>
        <v>19.104000000000003</v>
      </c>
      <c r="O1937" t="str">
        <f t="shared" si="61"/>
        <v>Furnishings</v>
      </c>
    </row>
    <row r="1938" spans="1:15" x14ac:dyDescent="0.55000000000000004">
      <c r="A1938" t="s">
        <v>4169</v>
      </c>
      <c r="B1938" s="2">
        <v>43743</v>
      </c>
      <c r="C1938" t="s">
        <v>3006</v>
      </c>
      <c r="D1938" t="s">
        <v>2398</v>
      </c>
      <c r="E1938">
        <v>4</v>
      </c>
      <c r="F1938" t="str">
        <f>_xlfn.XLOOKUP(orders!C1938,customers!A1938:A4058,customers!B1938:B4058,,0)</f>
        <v>Matt Abelman</v>
      </c>
      <c r="G1938" t="str">
        <v>Home Office</v>
      </c>
      <c r="H1938" t="str">
        <v>Trenton</v>
      </c>
      <c r="I1938" t="str">
        <v>Michigan</v>
      </c>
      <c r="J1938" t="str">
        <v>Central</v>
      </c>
      <c r="K1938" t="str">
        <f>INDEX(products!$A$1:$G$2122,MATCH(orders!$D1938,products!$A$1:$A$2122,0),MATCH(orders!K$1,products!$A$1:$G$1,0))</f>
        <v>Fur</v>
      </c>
      <c r="L1938" s="3">
        <f>INDEX(products!$A$1:$G$2122,MATCH(orders!$D1938,products!$A$1:$A$2122,0),MATCH(orders!L$1,products!$A$1:$G$1,0))</f>
        <v>3.34</v>
      </c>
      <c r="M1938">
        <f>INDEX(products!$A$1:$G$2122,MATCH(orders!$D1938,products!$A$1:$A$2122,0),MATCH(orders!M$1,products!$A$1:$G$1,0))</f>
        <v>0.2</v>
      </c>
      <c r="N1938" s="3">
        <f t="shared" si="60"/>
        <v>10.688000000000001</v>
      </c>
      <c r="O1938" t="str">
        <f t="shared" si="61"/>
        <v>Furnishings</v>
      </c>
    </row>
    <row r="1939" spans="1:15" x14ac:dyDescent="0.55000000000000004">
      <c r="A1939" t="s">
        <v>4170</v>
      </c>
      <c r="B1939" s="2">
        <v>43739</v>
      </c>
      <c r="C1939" t="s">
        <v>3851</v>
      </c>
      <c r="D1939" t="s">
        <v>1940</v>
      </c>
      <c r="E1939">
        <v>3</v>
      </c>
      <c r="F1939" t="str">
        <f>_xlfn.XLOOKUP(orders!C1939,customers!A1939:A4059,customers!B1939:B4059,,0)</f>
        <v>Dan Campbell</v>
      </c>
      <c r="G1939" t="str">
        <v>Consumer</v>
      </c>
      <c r="H1939" t="str">
        <v>Memphis</v>
      </c>
      <c r="I1939" t="str">
        <v>Tennessee</v>
      </c>
      <c r="J1939" t="str">
        <v>South</v>
      </c>
      <c r="K1939" t="str">
        <f>INDEX(products!$A$1:$G$2122,MATCH(orders!$D1939,products!$A$1:$A$2122,0),MATCH(orders!K$1,products!$A$1:$G$1,0))</f>
        <v>BkCs</v>
      </c>
      <c r="L1939" s="3">
        <f>INDEX(products!$A$1:$G$2122,MATCH(orders!$D1939,products!$A$1:$A$2122,0),MATCH(orders!L$1,products!$A$1:$G$1,0))</f>
        <v>200.98</v>
      </c>
      <c r="M1939">
        <f>INDEX(products!$A$1:$G$2122,MATCH(orders!$D1939,products!$A$1:$A$2122,0),MATCH(orders!M$1,products!$A$1:$G$1,0))</f>
        <v>0</v>
      </c>
      <c r="N1939" s="3">
        <f t="shared" si="60"/>
        <v>602.93999999999994</v>
      </c>
      <c r="O1939" t="str">
        <f t="shared" si="61"/>
        <v>Book Cases</v>
      </c>
    </row>
    <row r="1940" spans="1:15" x14ac:dyDescent="0.55000000000000004">
      <c r="A1940" t="s">
        <v>4171</v>
      </c>
      <c r="B1940" s="2">
        <v>43896</v>
      </c>
      <c r="C1940" t="s">
        <v>2067</v>
      </c>
      <c r="D1940" t="s">
        <v>1263</v>
      </c>
      <c r="E1940">
        <v>2</v>
      </c>
      <c r="F1940" t="str">
        <f>_xlfn.XLOOKUP(orders!C1940,customers!A1940:A4060,customers!B1940:B4060,,0)</f>
        <v>Michael Dominguez</v>
      </c>
      <c r="G1940" t="str">
        <v>Corporate</v>
      </c>
      <c r="H1940" t="str">
        <v>Corpus Christi</v>
      </c>
      <c r="I1940" t="str">
        <v>Texas</v>
      </c>
      <c r="J1940" t="str">
        <v>Central</v>
      </c>
      <c r="K1940" t="str">
        <f>INDEX(products!$A$1:$G$2122,MATCH(orders!$D1940,products!$A$1:$A$2122,0),MATCH(orders!K$1,products!$A$1:$G$1,0))</f>
        <v>Fur</v>
      </c>
      <c r="L1940" s="3">
        <f>INDEX(products!$A$1:$G$2122,MATCH(orders!$D1940,products!$A$1:$A$2122,0),MATCH(orders!L$1,products!$A$1:$G$1,0))</f>
        <v>13.73</v>
      </c>
      <c r="M1940">
        <f>INDEX(products!$A$1:$G$2122,MATCH(orders!$D1940,products!$A$1:$A$2122,0),MATCH(orders!M$1,products!$A$1:$G$1,0))</f>
        <v>0</v>
      </c>
      <c r="N1940" s="3">
        <f t="shared" si="60"/>
        <v>27.46</v>
      </c>
      <c r="O1940" t="str">
        <f t="shared" si="61"/>
        <v>Furnishings</v>
      </c>
    </row>
    <row r="1941" spans="1:15" x14ac:dyDescent="0.55000000000000004">
      <c r="A1941" t="s">
        <v>4173</v>
      </c>
      <c r="B1941" s="2">
        <v>43761</v>
      </c>
      <c r="C1941" t="s">
        <v>4174</v>
      </c>
      <c r="D1941" t="s">
        <v>524</v>
      </c>
      <c r="E1941">
        <v>2</v>
      </c>
      <c r="F1941" t="str">
        <f>_xlfn.XLOOKUP(orders!C1941,customers!A1941:A4061,customers!B1941:B4061,,0)</f>
        <v>Khloe Miller</v>
      </c>
      <c r="G1941" t="str">
        <v>Consumer</v>
      </c>
      <c r="H1941" t="str">
        <v>Philadelphia</v>
      </c>
      <c r="I1941" t="str">
        <v>Pennsylvania</v>
      </c>
      <c r="J1941" t="str">
        <v>East</v>
      </c>
      <c r="K1941" t="str">
        <f>INDEX(products!$A$1:$G$2122,MATCH(orders!$D1941,products!$A$1:$A$2122,0),MATCH(orders!K$1,products!$A$1:$G$1,0))</f>
        <v>Fur</v>
      </c>
      <c r="L1941" s="3">
        <f>INDEX(products!$A$1:$G$2122,MATCH(orders!$D1941,products!$A$1:$A$2122,0),MATCH(orders!L$1,products!$A$1:$G$1,0))</f>
        <v>63.94</v>
      </c>
      <c r="M1941">
        <f>INDEX(products!$A$1:$G$2122,MATCH(orders!$D1941,products!$A$1:$A$2122,0),MATCH(orders!M$1,products!$A$1:$G$1,0))</f>
        <v>0</v>
      </c>
      <c r="N1941" s="3">
        <f t="shared" si="60"/>
        <v>127.88</v>
      </c>
      <c r="O1941" t="str">
        <f t="shared" si="61"/>
        <v>Furnishings</v>
      </c>
    </row>
    <row r="1942" spans="1:15" x14ac:dyDescent="0.55000000000000004">
      <c r="A1942" t="s">
        <v>4176</v>
      </c>
      <c r="B1942" s="2">
        <v>43944</v>
      </c>
      <c r="C1942" t="s">
        <v>1445</v>
      </c>
      <c r="D1942" t="s">
        <v>1926</v>
      </c>
      <c r="E1942">
        <v>7</v>
      </c>
      <c r="F1942" t="str">
        <f>_xlfn.XLOOKUP(orders!C1942,customers!A1942:A4062,customers!B1942:B4062,,0)</f>
        <v>Arthur Gainer</v>
      </c>
      <c r="G1942" t="str">
        <v>Consumer</v>
      </c>
      <c r="H1942" t="str">
        <v>San Diego</v>
      </c>
      <c r="I1942" t="str">
        <v>California</v>
      </c>
      <c r="J1942" t="str">
        <v>West</v>
      </c>
      <c r="K1942" t="str">
        <f>INDEX(products!$A$1:$G$2122,MATCH(orders!$D1942,products!$A$1:$A$2122,0),MATCH(orders!K$1,products!$A$1:$G$1,0))</f>
        <v>BkCs</v>
      </c>
      <c r="L1942" s="3">
        <f>INDEX(products!$A$1:$G$2122,MATCH(orders!$D1942,products!$A$1:$A$2122,0),MATCH(orders!L$1,products!$A$1:$G$1,0))</f>
        <v>57.98</v>
      </c>
      <c r="M1942">
        <f>INDEX(products!$A$1:$G$2122,MATCH(orders!$D1942,products!$A$1:$A$2122,0),MATCH(orders!M$1,products!$A$1:$G$1,0))</f>
        <v>0</v>
      </c>
      <c r="N1942" s="3">
        <f t="shared" si="60"/>
        <v>405.85999999999996</v>
      </c>
      <c r="O1942" t="str">
        <f t="shared" si="61"/>
        <v>Book Cases</v>
      </c>
    </row>
    <row r="1943" spans="1:15" x14ac:dyDescent="0.55000000000000004">
      <c r="A1943" t="s">
        <v>4176</v>
      </c>
      <c r="B1943" s="2">
        <v>44006</v>
      </c>
      <c r="C1943" t="s">
        <v>1445</v>
      </c>
      <c r="D1943" t="s">
        <v>778</v>
      </c>
      <c r="E1943">
        <v>3</v>
      </c>
      <c r="F1943" t="str">
        <f>_xlfn.XLOOKUP(orders!C1943,customers!A1943:A4063,customers!B1943:B4063,,0)</f>
        <v>Arthur Gainer</v>
      </c>
      <c r="G1943" t="str">
        <v>Consumer</v>
      </c>
      <c r="H1943" t="str">
        <v>San Diego</v>
      </c>
      <c r="I1943" t="str">
        <v>California</v>
      </c>
      <c r="J1943" t="str">
        <v>West</v>
      </c>
      <c r="K1943" t="str">
        <f>INDEX(products!$A$1:$G$2122,MATCH(orders!$D1943,products!$A$1:$A$2122,0),MATCH(orders!K$1,products!$A$1:$G$1,0))</f>
        <v>Cha</v>
      </c>
      <c r="L1943" s="3">
        <f>INDEX(products!$A$1:$G$2122,MATCH(orders!$D1943,products!$A$1:$A$2122,0),MATCH(orders!L$1,products!$A$1:$G$1,0))</f>
        <v>226.67</v>
      </c>
      <c r="M1943">
        <f>INDEX(products!$A$1:$G$2122,MATCH(orders!$D1943,products!$A$1:$A$2122,0),MATCH(orders!M$1,products!$A$1:$G$1,0))</f>
        <v>0.2</v>
      </c>
      <c r="N1943" s="3">
        <f t="shared" si="60"/>
        <v>544.00800000000004</v>
      </c>
      <c r="O1943" t="str">
        <f t="shared" si="61"/>
        <v>Chairs</v>
      </c>
    </row>
    <row r="1944" spans="1:15" x14ac:dyDescent="0.55000000000000004">
      <c r="A1944" t="s">
        <v>4178</v>
      </c>
      <c r="B1944" s="2">
        <v>44271</v>
      </c>
      <c r="C1944" t="s">
        <v>2412</v>
      </c>
      <c r="D1944" t="s">
        <v>558</v>
      </c>
      <c r="E1944">
        <v>2</v>
      </c>
      <c r="F1944" t="str">
        <f>_xlfn.XLOOKUP(orders!C1944,customers!A1944:A4064,customers!B1944:B4064,,0)</f>
        <v>Laurel Beltran</v>
      </c>
      <c r="G1944" t="str">
        <v>Home Office</v>
      </c>
      <c r="H1944" t="str">
        <v>Columbus</v>
      </c>
      <c r="I1944" t="str">
        <v>Ohio</v>
      </c>
      <c r="J1944" t="str">
        <v>East</v>
      </c>
      <c r="K1944" t="str">
        <f>INDEX(products!$A$1:$G$2122,MATCH(orders!$D1944,products!$A$1:$A$2122,0),MATCH(orders!K$1,products!$A$1:$G$1,0))</f>
        <v>Fur</v>
      </c>
      <c r="L1944" s="3">
        <f>INDEX(products!$A$1:$G$2122,MATCH(orders!$D1944,products!$A$1:$A$2122,0),MATCH(orders!L$1,products!$A$1:$G$1,0))</f>
        <v>15.979999999999999</v>
      </c>
      <c r="M1944">
        <f>INDEX(products!$A$1:$G$2122,MATCH(orders!$D1944,products!$A$1:$A$2122,0),MATCH(orders!M$1,products!$A$1:$G$1,0))</f>
        <v>0</v>
      </c>
      <c r="N1944" s="3">
        <f t="shared" si="60"/>
        <v>31.959999999999997</v>
      </c>
      <c r="O1944" t="str">
        <f t="shared" si="61"/>
        <v>Furnishings</v>
      </c>
    </row>
    <row r="1945" spans="1:15" x14ac:dyDescent="0.55000000000000004">
      <c r="A1945" t="s">
        <v>4179</v>
      </c>
      <c r="B1945" s="2">
        <v>43928</v>
      </c>
      <c r="C1945" t="s">
        <v>388</v>
      </c>
      <c r="D1945" t="s">
        <v>69</v>
      </c>
      <c r="E1945">
        <v>1</v>
      </c>
      <c r="F1945" t="str">
        <f>_xlfn.XLOOKUP(orders!C1945,customers!A1945:A4065,customers!B1945:B4065,,0)</f>
        <v>Jeremy Lonsdale</v>
      </c>
      <c r="G1945" t="str">
        <v>Consumer</v>
      </c>
      <c r="H1945" t="str">
        <v>New York City</v>
      </c>
      <c r="I1945" t="str">
        <v>New York</v>
      </c>
      <c r="J1945" t="str">
        <v>East</v>
      </c>
      <c r="K1945" t="str">
        <f>INDEX(products!$A$1:$G$2122,MATCH(orders!$D1945,products!$A$1:$A$2122,0),MATCH(orders!K$1,products!$A$1:$G$1,0))</f>
        <v>Fur</v>
      </c>
      <c r="L1945" s="3">
        <f>INDEX(products!$A$1:$G$2122,MATCH(orders!$D1945,products!$A$1:$A$2122,0),MATCH(orders!L$1,products!$A$1:$G$1,0))</f>
        <v>51.75</v>
      </c>
      <c r="M1945">
        <f>INDEX(products!$A$1:$G$2122,MATCH(orders!$D1945,products!$A$1:$A$2122,0),MATCH(orders!M$1,products!$A$1:$G$1,0))</f>
        <v>0.2</v>
      </c>
      <c r="N1945" s="3">
        <f t="shared" si="60"/>
        <v>41.400000000000006</v>
      </c>
      <c r="O1945" t="str">
        <f t="shared" si="61"/>
        <v>Furnishings</v>
      </c>
    </row>
    <row r="1946" spans="1:15" x14ac:dyDescent="0.55000000000000004">
      <c r="A1946" t="s">
        <v>4179</v>
      </c>
      <c r="B1946" s="2">
        <v>44469</v>
      </c>
      <c r="C1946" t="s">
        <v>388</v>
      </c>
      <c r="D1946" t="s">
        <v>4180</v>
      </c>
      <c r="E1946">
        <v>1</v>
      </c>
      <c r="F1946" t="str">
        <f>_xlfn.XLOOKUP(orders!C1946,customers!A1946:A4066,customers!B1946:B4066,,0)</f>
        <v>Jeremy Lonsdale</v>
      </c>
      <c r="G1946" t="str">
        <v>Consumer</v>
      </c>
      <c r="H1946" t="str">
        <v>New York City</v>
      </c>
      <c r="I1946" t="str">
        <v>New York</v>
      </c>
      <c r="J1946" t="str">
        <v>East</v>
      </c>
      <c r="K1946" t="str">
        <f>INDEX(products!$A$1:$G$2122,MATCH(orders!$D1946,products!$A$1:$A$2122,0),MATCH(orders!K$1,products!$A$1:$G$1,0))</f>
        <v>Cha</v>
      </c>
      <c r="L1946" s="3">
        <f>INDEX(products!$A$1:$G$2122,MATCH(orders!$D1946,products!$A$1:$A$2122,0),MATCH(orders!L$1,products!$A$1:$G$1,0))</f>
        <v>258.98</v>
      </c>
      <c r="M1946">
        <f>INDEX(products!$A$1:$G$2122,MATCH(orders!$D1946,products!$A$1:$A$2122,0),MATCH(orders!M$1,products!$A$1:$G$1,0))</f>
        <v>0.2</v>
      </c>
      <c r="N1946" s="3">
        <f t="shared" si="60"/>
        <v>207.18400000000003</v>
      </c>
      <c r="O1946" t="str">
        <f t="shared" si="61"/>
        <v>Chairs</v>
      </c>
    </row>
    <row r="1947" spans="1:15" x14ac:dyDescent="0.55000000000000004">
      <c r="A1947" t="s">
        <v>4182</v>
      </c>
      <c r="B1947" s="2">
        <v>44682</v>
      </c>
      <c r="C1947" t="s">
        <v>1099</v>
      </c>
      <c r="D1947" t="s">
        <v>2246</v>
      </c>
      <c r="E1947">
        <v>1</v>
      </c>
      <c r="F1947" t="str">
        <f>_xlfn.XLOOKUP(orders!C1947,customers!A1947:A4067,customers!B1947:B4067,,0)</f>
        <v>Greg Matthias</v>
      </c>
      <c r="G1947" t="str">
        <v>Consumer</v>
      </c>
      <c r="H1947" t="str">
        <v>Seattle</v>
      </c>
      <c r="I1947" t="str">
        <v>Washington</v>
      </c>
      <c r="J1947" t="str">
        <v>West</v>
      </c>
      <c r="K1947" t="str">
        <f>INDEX(products!$A$1:$G$2122,MATCH(orders!$D1947,products!$A$1:$A$2122,0),MATCH(orders!K$1,products!$A$1:$G$1,0))</f>
        <v>Cha</v>
      </c>
      <c r="L1947" s="3">
        <f>INDEX(products!$A$1:$G$2122,MATCH(orders!$D1947,products!$A$1:$A$2122,0),MATCH(orders!L$1,products!$A$1:$G$1,0))</f>
        <v>320.98</v>
      </c>
      <c r="M1947">
        <f>INDEX(products!$A$1:$G$2122,MATCH(orders!$D1947,products!$A$1:$A$2122,0),MATCH(orders!M$1,products!$A$1:$G$1,0))</f>
        <v>0.2</v>
      </c>
      <c r="N1947" s="3">
        <f t="shared" si="60"/>
        <v>256.78400000000005</v>
      </c>
      <c r="O1947" t="str">
        <f t="shared" si="61"/>
        <v>Chairs</v>
      </c>
    </row>
    <row r="1948" spans="1:15" x14ac:dyDescent="0.55000000000000004">
      <c r="A1948" t="s">
        <v>4183</v>
      </c>
      <c r="B1948" s="2">
        <v>44217</v>
      </c>
      <c r="C1948" t="s">
        <v>2909</v>
      </c>
      <c r="D1948" t="s">
        <v>515</v>
      </c>
      <c r="E1948">
        <v>1</v>
      </c>
      <c r="F1948" t="str">
        <f>_xlfn.XLOOKUP(orders!C1948,customers!A1948:A4068,customers!B1948:B4068,,0)</f>
        <v>Nick Radford</v>
      </c>
      <c r="G1948" t="str">
        <v>Consumer</v>
      </c>
      <c r="H1948" t="str">
        <v>Aurora</v>
      </c>
      <c r="I1948" t="str">
        <v>Illinois</v>
      </c>
      <c r="J1948" t="str">
        <v>Central</v>
      </c>
      <c r="K1948" t="str">
        <f>INDEX(products!$A$1:$G$2122,MATCH(orders!$D1948,products!$A$1:$A$2122,0),MATCH(orders!K$1,products!$A$1:$G$1,0))</f>
        <v>BkCs</v>
      </c>
      <c r="L1948" s="3">
        <f>INDEX(products!$A$1:$G$2122,MATCH(orders!$D1948,products!$A$1:$A$2122,0),MATCH(orders!L$1,products!$A$1:$G$1,0))</f>
        <v>120.97999999999999</v>
      </c>
      <c r="M1948">
        <f>INDEX(products!$A$1:$G$2122,MATCH(orders!$D1948,products!$A$1:$A$2122,0),MATCH(orders!M$1,products!$A$1:$G$1,0))</f>
        <v>0.15</v>
      </c>
      <c r="N1948" s="3">
        <f t="shared" si="60"/>
        <v>102.83299999999998</v>
      </c>
      <c r="O1948" t="str">
        <f t="shared" si="61"/>
        <v>Book Cases</v>
      </c>
    </row>
    <row r="1949" spans="1:15" x14ac:dyDescent="0.55000000000000004">
      <c r="A1949" t="s">
        <v>4185</v>
      </c>
      <c r="B1949" s="2">
        <v>44006</v>
      </c>
      <c r="C1949" t="s">
        <v>637</v>
      </c>
      <c r="D1949" t="s">
        <v>108</v>
      </c>
      <c r="E1949">
        <v>2</v>
      </c>
      <c r="F1949" t="str">
        <f>_xlfn.XLOOKUP(orders!C1949,customers!A1949:A4069,customers!B1949:B4069,,0)</f>
        <v>Denny Joy</v>
      </c>
      <c r="G1949" t="str">
        <v>Corporate</v>
      </c>
      <c r="H1949" t="str">
        <v>Warner Robins</v>
      </c>
      <c r="I1949" t="str">
        <v>Georgia</v>
      </c>
      <c r="J1949" t="str">
        <v>South</v>
      </c>
      <c r="K1949" t="str">
        <f>INDEX(products!$A$1:$G$2122,MATCH(orders!$D1949,products!$A$1:$A$2122,0),MATCH(orders!K$1,products!$A$1:$G$1,0))</f>
        <v>Fur</v>
      </c>
      <c r="L1949" s="3">
        <f>INDEX(products!$A$1:$G$2122,MATCH(orders!$D1949,products!$A$1:$A$2122,0),MATCH(orders!L$1,products!$A$1:$G$1,0))</f>
        <v>19.940000000000001</v>
      </c>
      <c r="M1949">
        <f>INDEX(products!$A$1:$G$2122,MATCH(orders!$D1949,products!$A$1:$A$2122,0),MATCH(orders!M$1,products!$A$1:$G$1,0))</f>
        <v>0</v>
      </c>
      <c r="N1949" s="3">
        <f t="shared" si="60"/>
        <v>39.880000000000003</v>
      </c>
      <c r="O1949" t="str">
        <f t="shared" si="61"/>
        <v>Furnishings</v>
      </c>
    </row>
    <row r="1950" spans="1:15" x14ac:dyDescent="0.55000000000000004">
      <c r="A1950" t="s">
        <v>4185</v>
      </c>
      <c r="B1950" s="2">
        <v>43527</v>
      </c>
      <c r="C1950" t="s">
        <v>637</v>
      </c>
      <c r="D1950" t="s">
        <v>1394</v>
      </c>
      <c r="E1950">
        <v>3</v>
      </c>
      <c r="F1950" t="str">
        <f>_xlfn.XLOOKUP(orders!C1950,customers!A1950:A4070,customers!B1950:B4070,,0)</f>
        <v>Denny Joy</v>
      </c>
      <c r="G1950" t="str">
        <v>Corporate</v>
      </c>
      <c r="H1950" t="str">
        <v>Warner Robins</v>
      </c>
      <c r="I1950" t="str">
        <v>Georgia</v>
      </c>
      <c r="J1950" t="str">
        <v>South</v>
      </c>
      <c r="K1950" t="str">
        <f>INDEX(products!$A$1:$G$2122,MATCH(orders!$D1950,products!$A$1:$A$2122,0),MATCH(orders!K$1,products!$A$1:$G$1,0))</f>
        <v>Fur</v>
      </c>
      <c r="L1950" s="3">
        <f>INDEX(products!$A$1:$G$2122,MATCH(orders!$D1950,products!$A$1:$A$2122,0),MATCH(orders!L$1,products!$A$1:$G$1,0))</f>
        <v>26.48</v>
      </c>
      <c r="M1950">
        <f>INDEX(products!$A$1:$G$2122,MATCH(orders!$D1950,products!$A$1:$A$2122,0),MATCH(orders!M$1,products!$A$1:$G$1,0))</f>
        <v>0.2</v>
      </c>
      <c r="N1950" s="3">
        <f t="shared" si="60"/>
        <v>63.552</v>
      </c>
      <c r="O1950" t="str">
        <f t="shared" si="61"/>
        <v>Furnishings</v>
      </c>
    </row>
    <row r="1951" spans="1:15" x14ac:dyDescent="0.55000000000000004">
      <c r="A1951" t="s">
        <v>4186</v>
      </c>
      <c r="B1951" s="2">
        <v>44224</v>
      </c>
      <c r="C1951" t="s">
        <v>1441</v>
      </c>
      <c r="D1951" t="s">
        <v>1842</v>
      </c>
      <c r="E1951">
        <v>3</v>
      </c>
      <c r="F1951" t="str">
        <f>_xlfn.XLOOKUP(orders!C1951,customers!A1951:A4071,customers!B1951:B4071,,0)</f>
        <v>Joni Wasserman</v>
      </c>
      <c r="G1951" t="str">
        <v>Consumer</v>
      </c>
      <c r="H1951" t="str">
        <v>Oakland</v>
      </c>
      <c r="I1951" t="str">
        <v>California</v>
      </c>
      <c r="J1951" t="str">
        <v>West</v>
      </c>
      <c r="K1951" t="str">
        <f>INDEX(products!$A$1:$G$2122,MATCH(orders!$D1951,products!$A$1:$A$2122,0),MATCH(orders!K$1,products!$A$1:$G$1,0))</f>
        <v>BkCs</v>
      </c>
      <c r="L1951" s="3">
        <f>INDEX(products!$A$1:$G$2122,MATCH(orders!$D1951,products!$A$1:$A$2122,0),MATCH(orders!L$1,products!$A$1:$G$1,0))</f>
        <v>200.98000000000002</v>
      </c>
      <c r="M1951">
        <f>INDEX(products!$A$1:$G$2122,MATCH(orders!$D1951,products!$A$1:$A$2122,0),MATCH(orders!M$1,products!$A$1:$G$1,0))</f>
        <v>0.32</v>
      </c>
      <c r="N1951" s="3">
        <f t="shared" si="60"/>
        <v>409.99919999999997</v>
      </c>
      <c r="O1951" t="str">
        <f t="shared" si="61"/>
        <v>Book Cases</v>
      </c>
    </row>
    <row r="1952" spans="1:15" x14ac:dyDescent="0.55000000000000004">
      <c r="A1952" t="s">
        <v>4187</v>
      </c>
      <c r="B1952" s="2">
        <v>44010</v>
      </c>
      <c r="C1952" t="s">
        <v>2080</v>
      </c>
      <c r="D1952" t="s">
        <v>281</v>
      </c>
      <c r="E1952">
        <v>4</v>
      </c>
      <c r="F1952" t="str">
        <f>_xlfn.XLOOKUP(orders!C1952,customers!A1952:A4072,customers!B1952:B4072,,0)</f>
        <v>Michelle Huthwaite</v>
      </c>
      <c r="G1952" t="str">
        <v>Consumer</v>
      </c>
      <c r="H1952" t="str">
        <v>Seattle</v>
      </c>
      <c r="I1952" t="str">
        <v>Washington</v>
      </c>
      <c r="J1952" t="str">
        <v>West</v>
      </c>
      <c r="K1952" t="str">
        <f>INDEX(products!$A$1:$G$2122,MATCH(orders!$D1952,products!$A$1:$A$2122,0),MATCH(orders!K$1,products!$A$1:$G$1,0))</f>
        <v>Tab</v>
      </c>
      <c r="L1952" s="3">
        <f>INDEX(products!$A$1:$G$2122,MATCH(orders!$D1952,products!$A$1:$A$2122,0),MATCH(orders!L$1,products!$A$1:$G$1,0))</f>
        <v>376.13000000000005</v>
      </c>
      <c r="M1952">
        <f>INDEX(products!$A$1:$G$2122,MATCH(orders!$D1952,products!$A$1:$A$2122,0),MATCH(orders!M$1,products!$A$1:$G$1,0))</f>
        <v>0.45</v>
      </c>
      <c r="N1952" s="3">
        <f t="shared" si="60"/>
        <v>827.48600000000022</v>
      </c>
      <c r="O1952" t="str">
        <f t="shared" si="61"/>
        <v>Tables</v>
      </c>
    </row>
    <row r="1953" spans="1:15" x14ac:dyDescent="0.55000000000000004">
      <c r="A1953" t="s">
        <v>4188</v>
      </c>
      <c r="B1953" s="2">
        <v>44017</v>
      </c>
      <c r="C1953" t="s">
        <v>610</v>
      </c>
      <c r="D1953" t="s">
        <v>1550</v>
      </c>
      <c r="E1953">
        <v>9</v>
      </c>
      <c r="F1953" t="str">
        <f>_xlfn.XLOOKUP(orders!C1953,customers!A1953:A4073,customers!B1953:B4073,,0)</f>
        <v>Lena Radford</v>
      </c>
      <c r="G1953" t="str">
        <v>Consumer</v>
      </c>
      <c r="H1953" t="str">
        <v>San Diego</v>
      </c>
      <c r="I1953" t="str">
        <v>California</v>
      </c>
      <c r="J1953" t="str">
        <v>West</v>
      </c>
      <c r="K1953" t="str">
        <f>INDEX(products!$A$1:$G$2122,MATCH(orders!$D1953,products!$A$1:$A$2122,0),MATCH(orders!K$1,products!$A$1:$G$1,0))</f>
        <v>Fur</v>
      </c>
      <c r="L1953" s="3">
        <f>INDEX(products!$A$1:$G$2122,MATCH(orders!$D1953,products!$A$1:$A$2122,0),MATCH(orders!L$1,products!$A$1:$G$1,0))</f>
        <v>10.52</v>
      </c>
      <c r="M1953">
        <f>INDEX(products!$A$1:$G$2122,MATCH(orders!$D1953,products!$A$1:$A$2122,0),MATCH(orders!M$1,products!$A$1:$G$1,0))</f>
        <v>0</v>
      </c>
      <c r="N1953" s="3">
        <f t="shared" si="60"/>
        <v>94.679999999999993</v>
      </c>
      <c r="O1953" t="str">
        <f t="shared" si="61"/>
        <v>Furnishings</v>
      </c>
    </row>
    <row r="1954" spans="1:15" x14ac:dyDescent="0.55000000000000004">
      <c r="A1954" t="s">
        <v>4188</v>
      </c>
      <c r="B1954" s="2">
        <v>43526</v>
      </c>
      <c r="C1954" t="s">
        <v>610</v>
      </c>
      <c r="D1954" t="s">
        <v>49</v>
      </c>
      <c r="E1954">
        <v>3</v>
      </c>
      <c r="F1954" t="str">
        <f>_xlfn.XLOOKUP(orders!C1954,customers!A1954:A4074,customers!B1954:B4074,,0)</f>
        <v>Lena Radford</v>
      </c>
      <c r="G1954" t="str">
        <v>Consumer</v>
      </c>
      <c r="H1954" t="str">
        <v>San Diego</v>
      </c>
      <c r="I1954" t="str">
        <v>California</v>
      </c>
      <c r="J1954" t="str">
        <v>West</v>
      </c>
      <c r="K1954" t="str">
        <f>INDEX(products!$A$1:$G$2122,MATCH(orders!$D1954,products!$A$1:$A$2122,0),MATCH(orders!K$1,products!$A$1:$G$1,0))</f>
        <v>Tab</v>
      </c>
      <c r="L1954" s="3">
        <f>INDEX(products!$A$1:$G$2122,MATCH(orders!$D1954,products!$A$1:$A$2122,0),MATCH(orders!L$1,products!$A$1:$G$1,0))</f>
        <v>236.97</v>
      </c>
      <c r="M1954">
        <f>INDEX(products!$A$1:$G$2122,MATCH(orders!$D1954,products!$A$1:$A$2122,0),MATCH(orders!M$1,products!$A$1:$G$1,0))</f>
        <v>0.2</v>
      </c>
      <c r="N1954" s="3">
        <f t="shared" si="60"/>
        <v>568.72799999999995</v>
      </c>
      <c r="O1954" t="str">
        <f t="shared" si="61"/>
        <v>Tables</v>
      </c>
    </row>
    <row r="1955" spans="1:15" x14ac:dyDescent="0.55000000000000004">
      <c r="A1955" t="s">
        <v>4189</v>
      </c>
      <c r="B1955" s="2">
        <v>44682</v>
      </c>
      <c r="C1955" t="s">
        <v>1657</v>
      </c>
      <c r="D1955" t="s">
        <v>893</v>
      </c>
      <c r="E1955">
        <v>2</v>
      </c>
      <c r="F1955" t="str">
        <f>_xlfn.XLOOKUP(orders!C1955,customers!A1955:A4075,customers!B1955:B4075,,0)</f>
        <v>Magdelene Morse</v>
      </c>
      <c r="G1955" t="str">
        <v>Consumer</v>
      </c>
      <c r="H1955" t="str">
        <v>Wilmington</v>
      </c>
      <c r="I1955" t="str">
        <v>Delaware</v>
      </c>
      <c r="J1955" t="str">
        <v>East</v>
      </c>
      <c r="K1955" t="str">
        <f>INDEX(products!$A$1:$G$2122,MATCH(orders!$D1955,products!$A$1:$A$2122,0),MATCH(orders!K$1,products!$A$1:$G$1,0))</f>
        <v>Fur</v>
      </c>
      <c r="L1955" s="3">
        <f>INDEX(products!$A$1:$G$2122,MATCH(orders!$D1955,products!$A$1:$A$2122,0),MATCH(orders!L$1,products!$A$1:$G$1,0))</f>
        <v>92.230000000000018</v>
      </c>
      <c r="M1955">
        <f>INDEX(products!$A$1:$G$2122,MATCH(orders!$D1955,products!$A$1:$A$2122,0),MATCH(orders!M$1,products!$A$1:$G$1,0))</f>
        <v>0.2</v>
      </c>
      <c r="N1955" s="3">
        <f t="shared" si="60"/>
        <v>147.56800000000004</v>
      </c>
      <c r="O1955" t="str">
        <f t="shared" si="61"/>
        <v>Furnishings</v>
      </c>
    </row>
    <row r="1956" spans="1:15" x14ac:dyDescent="0.55000000000000004">
      <c r="A1956" t="s">
        <v>4190</v>
      </c>
      <c r="B1956" s="2">
        <v>44680</v>
      </c>
      <c r="C1956" t="s">
        <v>738</v>
      </c>
      <c r="D1956" t="s">
        <v>2595</v>
      </c>
      <c r="E1956">
        <v>1</v>
      </c>
      <c r="F1956" t="str">
        <f>_xlfn.XLOOKUP(orders!C1956,customers!A1956:A4076,customers!B1956:B4076,,0)</f>
        <v>Darrin Sayre</v>
      </c>
      <c r="G1956" t="str">
        <v>Home Office</v>
      </c>
      <c r="H1956" t="str">
        <v>Seattle</v>
      </c>
      <c r="I1956" t="str">
        <v>Washington</v>
      </c>
      <c r="J1956" t="str">
        <v>West</v>
      </c>
      <c r="K1956" t="str">
        <f>INDEX(products!$A$1:$G$2122,MATCH(orders!$D1956,products!$A$1:$A$2122,0),MATCH(orders!K$1,products!$A$1:$G$1,0))</f>
        <v>BkCs</v>
      </c>
      <c r="L1956" s="3">
        <f>INDEX(products!$A$1:$G$2122,MATCH(orders!$D1956,products!$A$1:$A$2122,0),MATCH(orders!L$1,products!$A$1:$G$1,0))</f>
        <v>140.97999999999999</v>
      </c>
      <c r="M1956">
        <f>INDEX(products!$A$1:$G$2122,MATCH(orders!$D1956,products!$A$1:$A$2122,0),MATCH(orders!M$1,products!$A$1:$G$1,0))</f>
        <v>0.5</v>
      </c>
      <c r="N1956" s="3">
        <f t="shared" si="60"/>
        <v>70.489999999999995</v>
      </c>
      <c r="O1956" t="str">
        <f t="shared" si="61"/>
        <v>Book Cases</v>
      </c>
    </row>
    <row r="1957" spans="1:15" x14ac:dyDescent="0.55000000000000004">
      <c r="A1957" t="s">
        <v>4191</v>
      </c>
      <c r="B1957" s="2">
        <v>44680</v>
      </c>
      <c r="C1957" t="s">
        <v>840</v>
      </c>
      <c r="D1957" t="s">
        <v>115</v>
      </c>
      <c r="E1957">
        <v>1</v>
      </c>
      <c r="F1957" t="str">
        <f>_xlfn.XLOOKUP(orders!C1957,customers!A1957:A4077,customers!B1957:B4077,,0)</f>
        <v>Guy Armstrong</v>
      </c>
      <c r="G1957" t="str">
        <v>Consumer</v>
      </c>
      <c r="H1957" t="str">
        <v>Lorain</v>
      </c>
      <c r="I1957" t="str">
        <v>Ohio</v>
      </c>
      <c r="J1957" t="str">
        <v>East</v>
      </c>
      <c r="K1957" t="str">
        <f>INDEX(products!$A$1:$G$2122,MATCH(orders!$D1957,products!$A$1:$A$2122,0),MATCH(orders!K$1,products!$A$1:$G$1,0))</f>
        <v>Cha</v>
      </c>
      <c r="L1957" s="3">
        <f>INDEX(products!$A$1:$G$2122,MATCH(orders!$D1957,products!$A$1:$A$2122,0),MATCH(orders!L$1,products!$A$1:$G$1,0))</f>
        <v>60.890000000000008</v>
      </c>
      <c r="M1957">
        <f>INDEX(products!$A$1:$G$2122,MATCH(orders!$D1957,products!$A$1:$A$2122,0),MATCH(orders!M$1,products!$A$1:$G$1,0))</f>
        <v>0.3</v>
      </c>
      <c r="N1957" s="3">
        <f t="shared" si="60"/>
        <v>42.623000000000005</v>
      </c>
      <c r="O1957" t="str">
        <f t="shared" si="61"/>
        <v>Chairs</v>
      </c>
    </row>
    <row r="1958" spans="1:15" x14ac:dyDescent="0.55000000000000004">
      <c r="A1958" t="s">
        <v>4191</v>
      </c>
      <c r="B1958" s="2">
        <v>44680</v>
      </c>
      <c r="C1958" t="s">
        <v>840</v>
      </c>
      <c r="D1958" t="s">
        <v>1826</v>
      </c>
      <c r="E1958">
        <v>3</v>
      </c>
      <c r="F1958" t="str">
        <f>_xlfn.XLOOKUP(orders!C1958,customers!A1958:A4078,customers!B1958:B4078,,0)</f>
        <v>Guy Armstrong</v>
      </c>
      <c r="G1958" t="str">
        <v>Consumer</v>
      </c>
      <c r="H1958" t="str">
        <v>Lorain</v>
      </c>
      <c r="I1958" t="str">
        <v>Ohio</v>
      </c>
      <c r="J1958" t="str">
        <v>East</v>
      </c>
      <c r="K1958" t="str">
        <f>INDEX(products!$A$1:$G$2122,MATCH(orders!$D1958,products!$A$1:$A$2122,0),MATCH(orders!K$1,products!$A$1:$G$1,0))</f>
        <v>Fur</v>
      </c>
      <c r="L1958" s="3">
        <f>INDEX(products!$A$1:$G$2122,MATCH(orders!$D1958,products!$A$1:$A$2122,0),MATCH(orders!L$1,products!$A$1:$G$1,0))</f>
        <v>110.97999999999998</v>
      </c>
      <c r="M1958">
        <f>INDEX(products!$A$1:$G$2122,MATCH(orders!$D1958,products!$A$1:$A$2122,0),MATCH(orders!M$1,products!$A$1:$G$1,0))</f>
        <v>0.2</v>
      </c>
      <c r="N1958" s="3">
        <f t="shared" si="60"/>
        <v>266.35199999999998</v>
      </c>
      <c r="O1958" t="str">
        <f t="shared" si="61"/>
        <v>Furnishings</v>
      </c>
    </row>
    <row r="1959" spans="1:15" x14ac:dyDescent="0.55000000000000004">
      <c r="A1959" t="s">
        <v>4192</v>
      </c>
      <c r="B1959" s="2">
        <v>44680</v>
      </c>
      <c r="C1959" t="s">
        <v>3172</v>
      </c>
      <c r="D1959" t="s">
        <v>96</v>
      </c>
      <c r="E1959">
        <v>3</v>
      </c>
      <c r="F1959" t="str">
        <f>_xlfn.XLOOKUP(orders!C1959,customers!A1959:A4079,customers!B1959:B4079,,0)</f>
        <v>Stephanie Ulpright</v>
      </c>
      <c r="G1959" t="str">
        <v>Home Office</v>
      </c>
      <c r="H1959" t="str">
        <v>Chicago</v>
      </c>
      <c r="I1959" t="str">
        <v>Illinois</v>
      </c>
      <c r="J1959" t="str">
        <v>Central</v>
      </c>
      <c r="K1959" t="str">
        <f>INDEX(products!$A$1:$G$2122,MATCH(orders!$D1959,products!$A$1:$A$2122,0),MATCH(orders!K$1,products!$A$1:$G$1,0))</f>
        <v>Cha</v>
      </c>
      <c r="L1959" s="3">
        <f>INDEX(products!$A$1:$G$2122,MATCH(orders!$D1959,products!$A$1:$A$2122,0),MATCH(orders!L$1,products!$A$1:$G$1,0))</f>
        <v>89.99</v>
      </c>
      <c r="M1959">
        <f>INDEX(products!$A$1:$G$2122,MATCH(orders!$D1959,products!$A$1:$A$2122,0),MATCH(orders!M$1,products!$A$1:$G$1,0))</f>
        <v>0</v>
      </c>
      <c r="N1959" s="3">
        <f t="shared" si="60"/>
        <v>269.96999999999997</v>
      </c>
      <c r="O1959" t="str">
        <f t="shared" si="61"/>
        <v>Chairs</v>
      </c>
    </row>
    <row r="1960" spans="1:15" x14ac:dyDescent="0.55000000000000004">
      <c r="A1960" t="s">
        <v>4193</v>
      </c>
      <c r="B1960" s="2">
        <v>44049</v>
      </c>
      <c r="C1960" t="s">
        <v>4194</v>
      </c>
      <c r="D1960" t="s">
        <v>122</v>
      </c>
      <c r="E1960">
        <v>3</v>
      </c>
      <c r="F1960" t="str">
        <f>_xlfn.XLOOKUP(orders!C1960,customers!A1960:A4080,customers!B1960:B4080,,0)</f>
        <v>Fred McMath</v>
      </c>
      <c r="G1960" t="str">
        <v>Consumer</v>
      </c>
      <c r="H1960" t="str">
        <v>Detroit</v>
      </c>
      <c r="I1960" t="str">
        <v>Michigan</v>
      </c>
      <c r="J1960" t="str">
        <v>Central</v>
      </c>
      <c r="K1960" t="str">
        <f>INDEX(products!$A$1:$G$2122,MATCH(orders!$D1960,products!$A$1:$A$2122,0),MATCH(orders!K$1,products!$A$1:$G$1,0))</f>
        <v>Cha</v>
      </c>
      <c r="L1960" s="3">
        <f>INDEX(products!$A$1:$G$2122,MATCH(orders!$D1960,products!$A$1:$A$2122,0),MATCH(orders!L$1,products!$A$1:$G$1,0))</f>
        <v>129.99</v>
      </c>
      <c r="M1960">
        <f>INDEX(products!$A$1:$G$2122,MATCH(orders!$D1960,products!$A$1:$A$2122,0),MATCH(orders!M$1,products!$A$1:$G$1,0))</f>
        <v>0.2</v>
      </c>
      <c r="N1960" s="3">
        <f t="shared" si="60"/>
        <v>311.97600000000006</v>
      </c>
      <c r="O1960" t="str">
        <f t="shared" si="61"/>
        <v>Chairs</v>
      </c>
    </row>
    <row r="1961" spans="1:15" x14ac:dyDescent="0.55000000000000004">
      <c r="A1961" t="s">
        <v>4196</v>
      </c>
      <c r="B1961" s="2">
        <v>43820</v>
      </c>
      <c r="C1961" t="s">
        <v>367</v>
      </c>
      <c r="D1961" t="s">
        <v>2850</v>
      </c>
      <c r="E1961">
        <v>2</v>
      </c>
      <c r="F1961" t="str">
        <f>_xlfn.XLOOKUP(orders!C1961,customers!A1961:A4081,customers!B1961:B4081,,0)</f>
        <v>Nathan Mautz</v>
      </c>
      <c r="G1961" t="str">
        <v>Home Office</v>
      </c>
      <c r="H1961" t="str">
        <v>New York City</v>
      </c>
      <c r="I1961" t="str">
        <v>New York</v>
      </c>
      <c r="J1961" t="str">
        <v>East</v>
      </c>
      <c r="K1961" t="str">
        <f>INDEX(products!$A$1:$G$2122,MATCH(orders!$D1961,products!$A$1:$A$2122,0),MATCH(orders!K$1,products!$A$1:$G$1,0))</f>
        <v>Fur</v>
      </c>
      <c r="L1961" s="3">
        <f>INDEX(products!$A$1:$G$2122,MATCH(orders!$D1961,products!$A$1:$A$2122,0),MATCH(orders!L$1,products!$A$1:$G$1,0))</f>
        <v>7.2799999999999994</v>
      </c>
      <c r="M1961">
        <f>INDEX(products!$A$1:$G$2122,MATCH(orders!$D1961,products!$A$1:$A$2122,0),MATCH(orders!M$1,products!$A$1:$G$1,0))</f>
        <v>0</v>
      </c>
      <c r="N1961" s="3">
        <f t="shared" si="60"/>
        <v>14.559999999999999</v>
      </c>
      <c r="O1961" t="str">
        <f t="shared" si="61"/>
        <v>Furnishings</v>
      </c>
    </row>
    <row r="1962" spans="1:15" x14ac:dyDescent="0.55000000000000004">
      <c r="A1962" t="s">
        <v>4197</v>
      </c>
      <c r="B1962" s="2">
        <v>43940</v>
      </c>
      <c r="C1962" t="s">
        <v>601</v>
      </c>
      <c r="D1962" t="s">
        <v>3189</v>
      </c>
      <c r="E1962">
        <v>1</v>
      </c>
      <c r="F1962" t="str">
        <f>_xlfn.XLOOKUP(orders!C1962,customers!A1962:A4082,customers!B1962:B4082,,0)</f>
        <v>Carlos Soltero</v>
      </c>
      <c r="G1962" t="str">
        <v>Consumer</v>
      </c>
      <c r="H1962" t="str">
        <v>Chicago</v>
      </c>
      <c r="I1962" t="str">
        <v>Illinois</v>
      </c>
      <c r="J1962" t="str">
        <v>Central</v>
      </c>
      <c r="K1962" t="str">
        <f>INDEX(products!$A$1:$G$2122,MATCH(orders!$D1962,products!$A$1:$A$2122,0),MATCH(orders!K$1,products!$A$1:$G$1,0))</f>
        <v>Cha</v>
      </c>
      <c r="L1962" s="3">
        <f>INDEX(products!$A$1:$G$2122,MATCH(orders!$D1962,products!$A$1:$A$2122,0),MATCH(orders!L$1,products!$A$1:$G$1,0))</f>
        <v>113.98000000000002</v>
      </c>
      <c r="M1962">
        <f>INDEX(products!$A$1:$G$2122,MATCH(orders!$D1962,products!$A$1:$A$2122,0),MATCH(orders!M$1,products!$A$1:$G$1,0))</f>
        <v>0.2</v>
      </c>
      <c r="N1962" s="3">
        <f t="shared" si="60"/>
        <v>91.184000000000026</v>
      </c>
      <c r="O1962" t="str">
        <f t="shared" si="61"/>
        <v>Chairs</v>
      </c>
    </row>
    <row r="1963" spans="1:15" x14ac:dyDescent="0.55000000000000004">
      <c r="A1963" t="s">
        <v>4198</v>
      </c>
      <c r="B1963" s="2">
        <v>44578</v>
      </c>
      <c r="C1963" t="s">
        <v>1839</v>
      </c>
      <c r="D1963" t="s">
        <v>2398</v>
      </c>
      <c r="E1963">
        <v>3</v>
      </c>
      <c r="F1963" t="str">
        <f>_xlfn.XLOOKUP(orders!C1963,customers!A1963:A4083,customers!B1963:B4083,,0)</f>
        <v>Harry Marie</v>
      </c>
      <c r="G1963" t="str">
        <v>Corporate</v>
      </c>
      <c r="H1963" t="str">
        <v>Huntsville</v>
      </c>
      <c r="I1963" t="str">
        <v>Texas</v>
      </c>
      <c r="J1963" t="str">
        <v>Central</v>
      </c>
      <c r="K1963" t="str">
        <f>INDEX(products!$A$1:$G$2122,MATCH(orders!$D1963,products!$A$1:$A$2122,0),MATCH(orders!K$1,products!$A$1:$G$1,0))</f>
        <v>Fur</v>
      </c>
      <c r="L1963" s="3">
        <f>INDEX(products!$A$1:$G$2122,MATCH(orders!$D1963,products!$A$1:$A$2122,0),MATCH(orders!L$1,products!$A$1:$G$1,0))</f>
        <v>3.34</v>
      </c>
      <c r="M1963">
        <f>INDEX(products!$A$1:$G$2122,MATCH(orders!$D1963,products!$A$1:$A$2122,0),MATCH(orders!M$1,products!$A$1:$G$1,0))</f>
        <v>0.2</v>
      </c>
      <c r="N1963" s="3">
        <f t="shared" si="60"/>
        <v>8.016</v>
      </c>
      <c r="O1963" t="str">
        <f t="shared" si="61"/>
        <v>Furnishings</v>
      </c>
    </row>
    <row r="1964" spans="1:15" x14ac:dyDescent="0.55000000000000004">
      <c r="A1964" t="s">
        <v>4199</v>
      </c>
      <c r="B1964" s="2">
        <v>43487</v>
      </c>
      <c r="C1964" t="s">
        <v>3656</v>
      </c>
      <c r="D1964" t="s">
        <v>548</v>
      </c>
      <c r="E1964">
        <v>2</v>
      </c>
      <c r="F1964" t="str">
        <f>_xlfn.XLOOKUP(orders!C1964,customers!A1964:A4084,customers!B1964:B4084,,0)</f>
        <v>Sean Christensen</v>
      </c>
      <c r="G1964" t="str">
        <v>Consumer</v>
      </c>
      <c r="H1964" t="str">
        <v>San Jose</v>
      </c>
      <c r="I1964" t="str">
        <v>California</v>
      </c>
      <c r="J1964" t="str">
        <v>West</v>
      </c>
      <c r="K1964" t="str">
        <f>INDEX(products!$A$1:$G$2122,MATCH(orders!$D1964,products!$A$1:$A$2122,0),MATCH(orders!K$1,products!$A$1:$G$1,0))</f>
        <v>Cha</v>
      </c>
      <c r="L1964" s="3">
        <f>INDEX(products!$A$1:$G$2122,MATCH(orders!$D1964,products!$A$1:$A$2122,0),MATCH(orders!L$1,products!$A$1:$G$1,0))</f>
        <v>284.98</v>
      </c>
      <c r="M1964">
        <f>INDEX(products!$A$1:$G$2122,MATCH(orders!$D1964,products!$A$1:$A$2122,0),MATCH(orders!M$1,products!$A$1:$G$1,0))</f>
        <v>0.2</v>
      </c>
      <c r="N1964" s="3">
        <f t="shared" si="60"/>
        <v>455.96800000000007</v>
      </c>
      <c r="O1964" t="str">
        <f t="shared" si="61"/>
        <v>Chairs</v>
      </c>
    </row>
    <row r="1965" spans="1:15" x14ac:dyDescent="0.55000000000000004">
      <c r="A1965" t="s">
        <v>4200</v>
      </c>
      <c r="B1965" s="2">
        <v>43889</v>
      </c>
      <c r="C1965" t="s">
        <v>4201</v>
      </c>
      <c r="D1965" t="s">
        <v>2706</v>
      </c>
      <c r="E1965">
        <v>2</v>
      </c>
      <c r="F1965" t="str">
        <f>_xlfn.XLOOKUP(orders!C1965,customers!A1965:A4085,customers!B1965:B4085,,0)</f>
        <v>Heather Jas</v>
      </c>
      <c r="G1965" t="str">
        <v>Home Office</v>
      </c>
      <c r="H1965" t="str">
        <v>Seattle</v>
      </c>
      <c r="I1965" t="str">
        <v>Washington</v>
      </c>
      <c r="J1965" t="str">
        <v>West</v>
      </c>
      <c r="K1965" t="str">
        <f>INDEX(products!$A$1:$G$2122,MATCH(orders!$D1965,products!$A$1:$A$2122,0),MATCH(orders!K$1,products!$A$1:$G$1,0))</f>
        <v>BkCs</v>
      </c>
      <c r="L1965" s="3">
        <f>INDEX(products!$A$1:$G$2122,MATCH(orders!$D1965,products!$A$1:$A$2122,0),MATCH(orders!L$1,products!$A$1:$G$1,0))</f>
        <v>81.94</v>
      </c>
      <c r="M1965">
        <f>INDEX(products!$A$1:$G$2122,MATCH(orders!$D1965,products!$A$1:$A$2122,0),MATCH(orders!M$1,products!$A$1:$G$1,0))</f>
        <v>0</v>
      </c>
      <c r="N1965" s="3">
        <f t="shared" si="60"/>
        <v>163.88</v>
      </c>
      <c r="O1965" t="str">
        <f t="shared" si="61"/>
        <v>Book Cases</v>
      </c>
    </row>
    <row r="1966" spans="1:15" x14ac:dyDescent="0.55000000000000004">
      <c r="A1966" t="s">
        <v>4203</v>
      </c>
      <c r="B1966" s="2">
        <v>43684</v>
      </c>
      <c r="C1966" t="s">
        <v>400</v>
      </c>
      <c r="D1966" t="s">
        <v>641</v>
      </c>
      <c r="E1966">
        <v>3</v>
      </c>
      <c r="F1966" t="str">
        <f>_xlfn.XLOOKUP(orders!C1966,customers!A1966:A4086,customers!B1966:B4086,,0)</f>
        <v>Michael Kennedy</v>
      </c>
      <c r="G1966" t="str">
        <v>Corporate</v>
      </c>
      <c r="H1966" t="str">
        <v>Manchester</v>
      </c>
      <c r="I1966" t="str">
        <v>Connecticut</v>
      </c>
      <c r="J1966" t="str">
        <v>East</v>
      </c>
      <c r="K1966" t="str">
        <f>INDEX(products!$A$1:$G$2122,MATCH(orders!$D1966,products!$A$1:$A$2122,0),MATCH(orders!K$1,products!$A$1:$G$1,0))</f>
        <v>Cha</v>
      </c>
      <c r="L1966" s="3">
        <f>INDEX(products!$A$1:$G$2122,MATCH(orders!$D1966,products!$A$1:$A$2122,0),MATCH(orders!L$1,products!$A$1:$G$1,0))</f>
        <v>130.97999999999999</v>
      </c>
      <c r="M1966">
        <f>INDEX(products!$A$1:$G$2122,MATCH(orders!$D1966,products!$A$1:$A$2122,0),MATCH(orders!M$1,products!$A$1:$G$1,0))</f>
        <v>0</v>
      </c>
      <c r="N1966" s="3">
        <f t="shared" si="60"/>
        <v>392.93999999999994</v>
      </c>
      <c r="O1966" t="str">
        <f t="shared" si="61"/>
        <v>Chairs</v>
      </c>
    </row>
    <row r="1967" spans="1:15" x14ac:dyDescent="0.55000000000000004">
      <c r="A1967" t="s">
        <v>4204</v>
      </c>
      <c r="B1967" s="2">
        <v>44331</v>
      </c>
      <c r="C1967" t="s">
        <v>4205</v>
      </c>
      <c r="D1967" t="s">
        <v>259</v>
      </c>
      <c r="E1967">
        <v>1</v>
      </c>
      <c r="F1967" t="str">
        <f>_xlfn.XLOOKUP(orders!C1967,customers!A1967:A4087,customers!B1967:B4087,,0)</f>
        <v>John Huston</v>
      </c>
      <c r="G1967" t="str">
        <v>Consumer</v>
      </c>
      <c r="H1967" t="str">
        <v>Monroe</v>
      </c>
      <c r="I1967" t="str">
        <v>North Carolina</v>
      </c>
      <c r="J1967" t="str">
        <v>South</v>
      </c>
      <c r="K1967" t="str">
        <f>INDEX(products!$A$1:$G$2122,MATCH(orders!$D1967,products!$A$1:$A$2122,0),MATCH(orders!K$1,products!$A$1:$G$1,0))</f>
        <v>Fur</v>
      </c>
      <c r="L1967" s="3">
        <f>INDEX(products!$A$1:$G$2122,MATCH(orders!$D1967,products!$A$1:$A$2122,0),MATCH(orders!L$1,products!$A$1:$G$1,0))</f>
        <v>22.72</v>
      </c>
      <c r="M1967">
        <f>INDEX(products!$A$1:$G$2122,MATCH(orders!$D1967,products!$A$1:$A$2122,0),MATCH(orders!M$1,products!$A$1:$G$1,0))</f>
        <v>0.2</v>
      </c>
      <c r="N1967" s="3">
        <f t="shared" si="60"/>
        <v>18.175999999999998</v>
      </c>
      <c r="O1967" t="str">
        <f t="shared" si="61"/>
        <v>Furnishings</v>
      </c>
    </row>
    <row r="1968" spans="1:15" x14ac:dyDescent="0.55000000000000004">
      <c r="A1968" t="s">
        <v>4207</v>
      </c>
      <c r="B1968" s="2">
        <v>44547</v>
      </c>
      <c r="C1968" t="s">
        <v>3369</v>
      </c>
      <c r="D1968" t="s">
        <v>672</v>
      </c>
      <c r="E1968">
        <v>3</v>
      </c>
      <c r="F1968" t="str">
        <f>_xlfn.XLOOKUP(orders!C1968,customers!A1968:A4088,customers!B1968:B4088,,0)</f>
        <v>Deborah Brumfield</v>
      </c>
      <c r="G1968" t="str">
        <v>Home Office</v>
      </c>
      <c r="H1968" t="str">
        <v>Portland</v>
      </c>
      <c r="I1968" t="str">
        <v>Oregon</v>
      </c>
      <c r="J1968" t="str">
        <v>West</v>
      </c>
      <c r="K1968" t="str">
        <f>INDEX(products!$A$1:$G$2122,MATCH(orders!$D1968,products!$A$1:$A$2122,0),MATCH(orders!K$1,products!$A$1:$G$1,0))</f>
        <v>Tab</v>
      </c>
      <c r="L1968" s="3">
        <f>INDEX(products!$A$1:$G$2122,MATCH(orders!$D1968,products!$A$1:$A$2122,0),MATCH(orders!L$1,products!$A$1:$G$1,0))</f>
        <v>217.85</v>
      </c>
      <c r="M1968">
        <f>INDEX(products!$A$1:$G$2122,MATCH(orders!$D1968,products!$A$1:$A$2122,0),MATCH(orders!M$1,products!$A$1:$G$1,0))</f>
        <v>0.5</v>
      </c>
      <c r="N1968" s="3">
        <f t="shared" si="60"/>
        <v>326.77499999999998</v>
      </c>
      <c r="O1968" t="str">
        <f t="shared" si="61"/>
        <v>Tables</v>
      </c>
    </row>
    <row r="1969" spans="1:15" x14ac:dyDescent="0.55000000000000004">
      <c r="A1969" t="s">
        <v>4208</v>
      </c>
      <c r="B1969" s="2">
        <v>44448</v>
      </c>
      <c r="C1969" t="s">
        <v>1688</v>
      </c>
      <c r="D1969" t="s">
        <v>1573</v>
      </c>
      <c r="E1969">
        <v>6</v>
      </c>
      <c r="F1969" t="str">
        <f>_xlfn.XLOOKUP(orders!C1969,customers!A1969:A4089,customers!B1969:B4089,,0)</f>
        <v>Trudy Brown</v>
      </c>
      <c r="G1969" t="str">
        <v>Consumer</v>
      </c>
      <c r="H1969" t="str">
        <v>Grand Prairie</v>
      </c>
      <c r="I1969" t="str">
        <v>Texas</v>
      </c>
      <c r="J1969" t="str">
        <v>Central</v>
      </c>
      <c r="K1969" t="str">
        <f>INDEX(products!$A$1:$G$2122,MATCH(orders!$D1969,products!$A$1:$A$2122,0),MATCH(orders!K$1,products!$A$1:$G$1,0))</f>
        <v>Cha</v>
      </c>
      <c r="L1969" s="3">
        <f>INDEX(products!$A$1:$G$2122,MATCH(orders!$D1969,products!$A$1:$A$2122,0),MATCH(orders!L$1,products!$A$1:$G$1,0))</f>
        <v>256.98</v>
      </c>
      <c r="M1969">
        <f>INDEX(products!$A$1:$G$2122,MATCH(orders!$D1969,products!$A$1:$A$2122,0),MATCH(orders!M$1,products!$A$1:$G$1,0))</f>
        <v>0.1</v>
      </c>
      <c r="N1969" s="3">
        <f t="shared" si="60"/>
        <v>1387.6920000000002</v>
      </c>
      <c r="O1969" t="str">
        <f t="shared" si="61"/>
        <v>Chairs</v>
      </c>
    </row>
    <row r="1970" spans="1:15" x14ac:dyDescent="0.55000000000000004">
      <c r="A1970" t="s">
        <v>4209</v>
      </c>
      <c r="B1970" s="2">
        <v>43880</v>
      </c>
      <c r="C1970" t="s">
        <v>4210</v>
      </c>
      <c r="D1970" t="s">
        <v>323</v>
      </c>
      <c r="E1970">
        <v>4</v>
      </c>
      <c r="F1970" t="str">
        <f>_xlfn.XLOOKUP(orders!C1970,customers!A1970:A4090,customers!B1970:B4090,,0)</f>
        <v>Alice McCarthy</v>
      </c>
      <c r="G1970" t="str">
        <v>Corporate</v>
      </c>
      <c r="H1970" t="str">
        <v>Cleveland</v>
      </c>
      <c r="I1970" t="str">
        <v>Ohio</v>
      </c>
      <c r="J1970" t="str">
        <v>East</v>
      </c>
      <c r="K1970" t="str">
        <f>INDEX(products!$A$1:$G$2122,MATCH(orders!$D1970,products!$A$1:$A$2122,0),MATCH(orders!K$1,products!$A$1:$G$1,0))</f>
        <v>BkCs</v>
      </c>
      <c r="L1970" s="3">
        <f>INDEX(products!$A$1:$G$2122,MATCH(orders!$D1970,products!$A$1:$A$2122,0),MATCH(orders!L$1,products!$A$1:$G$1,0))</f>
        <v>57.98</v>
      </c>
      <c r="M1970">
        <f>INDEX(products!$A$1:$G$2122,MATCH(orders!$D1970,products!$A$1:$A$2122,0),MATCH(orders!M$1,products!$A$1:$G$1,0))</f>
        <v>0.5</v>
      </c>
      <c r="N1970" s="3">
        <f t="shared" si="60"/>
        <v>115.96</v>
      </c>
      <c r="O1970" t="str">
        <f t="shared" si="61"/>
        <v>Book Cases</v>
      </c>
    </row>
    <row r="1971" spans="1:15" x14ac:dyDescent="0.55000000000000004">
      <c r="A1971" t="s">
        <v>4212</v>
      </c>
      <c r="B1971" s="2">
        <v>44011</v>
      </c>
      <c r="C1971" t="s">
        <v>442</v>
      </c>
      <c r="D1971" t="s">
        <v>483</v>
      </c>
      <c r="E1971">
        <v>1</v>
      </c>
      <c r="F1971" t="str">
        <f>_xlfn.XLOOKUP(orders!C1971,customers!A1971:A4091,customers!B1971:B4091,,0)</f>
        <v>Michael Paige</v>
      </c>
      <c r="G1971" t="str">
        <v>Corporate</v>
      </c>
      <c r="H1971" t="str">
        <v>Lawrence</v>
      </c>
      <c r="I1971" t="str">
        <v>Massachusetts</v>
      </c>
      <c r="J1971" t="str">
        <v>East</v>
      </c>
      <c r="K1971" t="str">
        <f>INDEX(products!$A$1:$G$2122,MATCH(orders!$D1971,products!$A$1:$A$2122,0),MATCH(orders!K$1,products!$A$1:$G$1,0))</f>
        <v>Cha</v>
      </c>
      <c r="L1971" s="3">
        <f>INDEX(products!$A$1:$G$2122,MATCH(orders!$D1971,products!$A$1:$A$2122,0),MATCH(orders!L$1,products!$A$1:$G$1,0))</f>
        <v>80.98</v>
      </c>
      <c r="M1971">
        <f>INDEX(products!$A$1:$G$2122,MATCH(orders!$D1971,products!$A$1:$A$2122,0),MATCH(orders!M$1,products!$A$1:$G$1,0))</f>
        <v>0.2</v>
      </c>
      <c r="N1971" s="3">
        <f t="shared" si="60"/>
        <v>64.784000000000006</v>
      </c>
      <c r="O1971" t="str">
        <f t="shared" si="61"/>
        <v>Chairs</v>
      </c>
    </row>
    <row r="1972" spans="1:15" x14ac:dyDescent="0.55000000000000004">
      <c r="A1972" t="s">
        <v>4214</v>
      </c>
      <c r="B1972" s="2">
        <v>44694</v>
      </c>
      <c r="C1972" t="s">
        <v>653</v>
      </c>
      <c r="D1972" t="s">
        <v>4215</v>
      </c>
      <c r="E1972">
        <v>2</v>
      </c>
      <c r="F1972" t="str">
        <f>_xlfn.XLOOKUP(orders!C1972,customers!A1972:A4092,customers!B1972:B4092,,0)</f>
        <v>Anthony Rawles</v>
      </c>
      <c r="G1972" t="str">
        <v>Corporate</v>
      </c>
      <c r="H1972" t="str">
        <v>Vancouver</v>
      </c>
      <c r="I1972" t="str">
        <v>Washington</v>
      </c>
      <c r="J1972" t="str">
        <v>West</v>
      </c>
      <c r="K1972" t="str">
        <f>INDEX(products!$A$1:$G$2122,MATCH(orders!$D1972,products!$A$1:$A$2122,0),MATCH(orders!K$1,products!$A$1:$G$1,0))</f>
        <v>Cha</v>
      </c>
      <c r="L1972" s="3">
        <f>INDEX(products!$A$1:$G$2122,MATCH(orders!$D1972,products!$A$1:$A$2122,0),MATCH(orders!L$1,products!$A$1:$G$1,0))</f>
        <v>90.98</v>
      </c>
      <c r="M1972">
        <f>INDEX(products!$A$1:$G$2122,MATCH(orders!$D1972,products!$A$1:$A$2122,0),MATCH(orders!M$1,products!$A$1:$G$1,0))</f>
        <v>0.1</v>
      </c>
      <c r="N1972" s="3">
        <f t="shared" si="60"/>
        <v>163.76400000000001</v>
      </c>
      <c r="O1972" t="str">
        <f t="shared" si="61"/>
        <v>Chairs</v>
      </c>
    </row>
    <row r="1973" spans="1:15" x14ac:dyDescent="0.55000000000000004">
      <c r="A1973" t="s">
        <v>4214</v>
      </c>
      <c r="B1973" s="2">
        <v>44106</v>
      </c>
      <c r="C1973" t="s">
        <v>653</v>
      </c>
      <c r="D1973" t="s">
        <v>3261</v>
      </c>
      <c r="E1973">
        <v>4</v>
      </c>
      <c r="F1973" t="str">
        <f>_xlfn.XLOOKUP(orders!C1973,customers!A1973:A4093,customers!B1973:B4093,,0)</f>
        <v>Anthony Rawles</v>
      </c>
      <c r="G1973" t="str">
        <v>Corporate</v>
      </c>
      <c r="H1973" t="str">
        <v>Vancouver</v>
      </c>
      <c r="I1973" t="str">
        <v>Washington</v>
      </c>
      <c r="J1973" t="str">
        <v>West</v>
      </c>
      <c r="K1973" t="str">
        <f>INDEX(products!$A$1:$G$2122,MATCH(orders!$D1973,products!$A$1:$A$2122,0),MATCH(orders!K$1,products!$A$1:$G$1,0))</f>
        <v>Fur</v>
      </c>
      <c r="L1973" s="3">
        <f>INDEX(products!$A$1:$G$2122,MATCH(orders!$D1973,products!$A$1:$A$2122,0),MATCH(orders!L$1,products!$A$1:$G$1,0))</f>
        <v>45.98</v>
      </c>
      <c r="M1973">
        <f>INDEX(products!$A$1:$G$2122,MATCH(orders!$D1973,products!$A$1:$A$2122,0),MATCH(orders!M$1,products!$A$1:$G$1,0))</f>
        <v>0</v>
      </c>
      <c r="N1973" s="3">
        <f t="shared" si="60"/>
        <v>183.92</v>
      </c>
      <c r="O1973" t="str">
        <f t="shared" si="61"/>
        <v>Furnishings</v>
      </c>
    </row>
    <row r="1974" spans="1:15" x14ac:dyDescent="0.55000000000000004">
      <c r="A1974" t="s">
        <v>4217</v>
      </c>
      <c r="B1974" s="2">
        <v>44532</v>
      </c>
      <c r="C1974" t="s">
        <v>4218</v>
      </c>
      <c r="D1974" t="s">
        <v>2177</v>
      </c>
      <c r="E1974">
        <v>3</v>
      </c>
      <c r="F1974" t="str">
        <f>_xlfn.XLOOKUP(orders!C1974,customers!A1974:A4094,customers!B1974:B4094,,0)</f>
        <v>Sally Matthias</v>
      </c>
      <c r="G1974" t="str">
        <v>Consumer</v>
      </c>
      <c r="H1974" t="str">
        <v>Houston</v>
      </c>
      <c r="I1974" t="str">
        <v>Texas</v>
      </c>
      <c r="J1974" t="str">
        <v>Central</v>
      </c>
      <c r="K1974" t="str">
        <f>INDEX(products!$A$1:$G$2122,MATCH(orders!$D1974,products!$A$1:$A$2122,0),MATCH(orders!K$1,products!$A$1:$G$1,0))</f>
        <v>Fur</v>
      </c>
      <c r="L1974" s="3">
        <f>INDEX(products!$A$1:$G$2122,MATCH(orders!$D1974,products!$A$1:$A$2122,0),MATCH(orders!L$1,products!$A$1:$G$1,0))</f>
        <v>9.48</v>
      </c>
      <c r="M1974">
        <f>INDEX(products!$A$1:$G$2122,MATCH(orders!$D1974,products!$A$1:$A$2122,0),MATCH(orders!M$1,products!$A$1:$G$1,0))</f>
        <v>0</v>
      </c>
      <c r="N1974" s="3">
        <f t="shared" si="60"/>
        <v>28.44</v>
      </c>
      <c r="O1974" t="str">
        <f t="shared" si="61"/>
        <v>Furnishings</v>
      </c>
    </row>
    <row r="1975" spans="1:15" x14ac:dyDescent="0.55000000000000004">
      <c r="A1975" t="s">
        <v>4217</v>
      </c>
      <c r="B1975" s="2">
        <v>44502</v>
      </c>
      <c r="C1975" t="s">
        <v>4218</v>
      </c>
      <c r="D1975" t="s">
        <v>569</v>
      </c>
      <c r="E1975">
        <v>4</v>
      </c>
      <c r="F1975" t="str">
        <f>_xlfn.XLOOKUP(orders!C1975,customers!A1975:A4095,customers!B1975:B4095,,0)</f>
        <v>Sally Matthias</v>
      </c>
      <c r="G1975" t="str">
        <v>Consumer</v>
      </c>
      <c r="H1975" t="str">
        <v>Houston</v>
      </c>
      <c r="I1975" t="str">
        <v>Texas</v>
      </c>
      <c r="J1975" t="str">
        <v>Central</v>
      </c>
      <c r="K1975" t="str">
        <f>INDEX(products!$A$1:$G$2122,MATCH(orders!$D1975,products!$A$1:$A$2122,0),MATCH(orders!K$1,products!$A$1:$G$1,0))</f>
        <v>Fur</v>
      </c>
      <c r="L1975" s="3">
        <f>INDEX(products!$A$1:$G$2122,MATCH(orders!$D1975,products!$A$1:$A$2122,0),MATCH(orders!L$1,products!$A$1:$G$1,0))</f>
        <v>41.319999999999993</v>
      </c>
      <c r="M1975">
        <f>INDEX(products!$A$1:$G$2122,MATCH(orders!$D1975,products!$A$1:$A$2122,0),MATCH(orders!M$1,products!$A$1:$G$1,0))</f>
        <v>0.6</v>
      </c>
      <c r="N1975" s="3">
        <f t="shared" si="60"/>
        <v>66.111999999999995</v>
      </c>
      <c r="O1975" t="str">
        <f t="shared" si="61"/>
        <v>Furnishings</v>
      </c>
    </row>
    <row r="1976" spans="1:15" x14ac:dyDescent="0.55000000000000004">
      <c r="A1976" t="s">
        <v>4220</v>
      </c>
      <c r="B1976" s="2">
        <v>43884</v>
      </c>
      <c r="C1976" t="s">
        <v>1566</v>
      </c>
      <c r="D1976" t="s">
        <v>1068</v>
      </c>
      <c r="E1976">
        <v>2</v>
      </c>
      <c r="F1976" t="str">
        <f>_xlfn.XLOOKUP(orders!C1976,customers!A1976:A4096,customers!B1976:B4096,,0)</f>
        <v>Duane Benoit</v>
      </c>
      <c r="G1976" t="str">
        <v>Consumer</v>
      </c>
      <c r="H1976" t="str">
        <v>Oceanside</v>
      </c>
      <c r="I1976" t="str">
        <v>New York</v>
      </c>
      <c r="J1976" t="str">
        <v>East</v>
      </c>
      <c r="K1976" t="str">
        <f>INDEX(products!$A$1:$G$2122,MATCH(orders!$D1976,products!$A$1:$A$2122,0),MATCH(orders!K$1,products!$A$1:$G$1,0))</f>
        <v>Cha</v>
      </c>
      <c r="L1976" s="3">
        <f>INDEX(products!$A$1:$G$2122,MATCH(orders!$D1976,products!$A$1:$A$2122,0),MATCH(orders!L$1,products!$A$1:$G$1,0))</f>
        <v>371.76</v>
      </c>
      <c r="M1976">
        <f>INDEX(products!$A$1:$G$2122,MATCH(orders!$D1976,products!$A$1:$A$2122,0),MATCH(orders!M$1,products!$A$1:$G$1,0))</f>
        <v>0.2</v>
      </c>
      <c r="N1976" s="3">
        <f t="shared" si="60"/>
        <v>594.81600000000003</v>
      </c>
      <c r="O1976" t="str">
        <f t="shared" si="61"/>
        <v>Chairs</v>
      </c>
    </row>
    <row r="1977" spans="1:15" x14ac:dyDescent="0.55000000000000004">
      <c r="A1977" t="s">
        <v>4221</v>
      </c>
      <c r="B1977" s="2">
        <v>44015</v>
      </c>
      <c r="C1977" t="s">
        <v>1889</v>
      </c>
      <c r="D1977" t="s">
        <v>2768</v>
      </c>
      <c r="E1977">
        <v>4</v>
      </c>
      <c r="F1977" t="str">
        <f>_xlfn.XLOOKUP(orders!C1977,customers!A1977:A4097,customers!B1977:B4097,,0)</f>
        <v>Phillip Flathmann</v>
      </c>
      <c r="G1977" t="str">
        <v>Consumer</v>
      </c>
      <c r="H1977" t="str">
        <v>Los Angeles</v>
      </c>
      <c r="I1977" t="str">
        <v>California</v>
      </c>
      <c r="J1977" t="str">
        <v>West</v>
      </c>
      <c r="K1977" t="str">
        <f>INDEX(products!$A$1:$G$2122,MATCH(orders!$D1977,products!$A$1:$A$2122,0),MATCH(orders!K$1,products!$A$1:$G$1,0))</f>
        <v>Fur</v>
      </c>
      <c r="L1977" s="3">
        <f>INDEX(products!$A$1:$G$2122,MATCH(orders!$D1977,products!$A$1:$A$2122,0),MATCH(orders!L$1,products!$A$1:$G$1,0))</f>
        <v>20.239999999999998</v>
      </c>
      <c r="M1977">
        <f>INDEX(products!$A$1:$G$2122,MATCH(orders!$D1977,products!$A$1:$A$2122,0),MATCH(orders!M$1,products!$A$1:$G$1,0))</f>
        <v>0</v>
      </c>
      <c r="N1977" s="3">
        <f t="shared" si="60"/>
        <v>80.959999999999994</v>
      </c>
      <c r="O1977" t="str">
        <f t="shared" si="61"/>
        <v>Furnishings</v>
      </c>
    </row>
    <row r="1978" spans="1:15" x14ac:dyDescent="0.55000000000000004">
      <c r="A1978" t="s">
        <v>4222</v>
      </c>
      <c r="B1978" s="2">
        <v>43507</v>
      </c>
      <c r="C1978" t="s">
        <v>1445</v>
      </c>
      <c r="D1978" t="s">
        <v>26</v>
      </c>
      <c r="E1978">
        <v>3</v>
      </c>
      <c r="F1978" t="str">
        <f>_xlfn.XLOOKUP(orders!C1978,customers!A1978:A4098,customers!B1978:B4098,,0)</f>
        <v>Arthur Gainer</v>
      </c>
      <c r="G1978" t="str">
        <v>Consumer</v>
      </c>
      <c r="H1978" t="str">
        <v>San Diego</v>
      </c>
      <c r="I1978" t="str">
        <v>California</v>
      </c>
      <c r="J1978" t="str">
        <v>West</v>
      </c>
      <c r="K1978" t="str">
        <f>INDEX(products!$A$1:$G$2122,MATCH(orders!$D1978,products!$A$1:$A$2122,0),MATCH(orders!K$1,products!$A$1:$G$1,0))</f>
        <v>BkCs</v>
      </c>
      <c r="L1978" s="3">
        <f>INDEX(products!$A$1:$G$2122,MATCH(orders!$D1978,products!$A$1:$A$2122,0),MATCH(orders!L$1,products!$A$1:$G$1,0))</f>
        <v>130.97999999999999</v>
      </c>
      <c r="M1978">
        <f>INDEX(products!$A$1:$G$2122,MATCH(orders!$D1978,products!$A$1:$A$2122,0),MATCH(orders!M$1,products!$A$1:$G$1,0))</f>
        <v>0</v>
      </c>
      <c r="N1978" s="3">
        <f t="shared" si="60"/>
        <v>392.93999999999994</v>
      </c>
      <c r="O1978" t="str">
        <f t="shared" si="61"/>
        <v>Book Cases</v>
      </c>
    </row>
    <row r="1979" spans="1:15" x14ac:dyDescent="0.55000000000000004">
      <c r="A1979" t="s">
        <v>4223</v>
      </c>
      <c r="B1979" s="2">
        <v>44084</v>
      </c>
      <c r="C1979" t="s">
        <v>721</v>
      </c>
      <c r="D1979" t="s">
        <v>3162</v>
      </c>
      <c r="E1979">
        <v>5</v>
      </c>
      <c r="F1979" t="str">
        <f>_xlfn.XLOOKUP(orders!C1979,customers!A1979:A4099,customers!B1979:B4099,,0)</f>
        <v>Christine Kargatis</v>
      </c>
      <c r="G1979" t="str">
        <v>Home Office</v>
      </c>
      <c r="H1979" t="str">
        <v>Orem</v>
      </c>
      <c r="I1979" t="str">
        <v>Utah</v>
      </c>
      <c r="J1979" t="str">
        <v>West</v>
      </c>
      <c r="K1979" t="str">
        <f>INDEX(products!$A$1:$G$2122,MATCH(orders!$D1979,products!$A$1:$A$2122,0),MATCH(orders!K$1,products!$A$1:$G$1,0))</f>
        <v>Tab</v>
      </c>
      <c r="L1979" s="3">
        <f>INDEX(products!$A$1:$G$2122,MATCH(orders!$D1979,products!$A$1:$A$2122,0),MATCH(orders!L$1,products!$A$1:$G$1,0))</f>
        <v>151.99</v>
      </c>
      <c r="M1979">
        <f>INDEX(products!$A$1:$G$2122,MATCH(orders!$D1979,products!$A$1:$A$2122,0),MATCH(orders!M$1,products!$A$1:$G$1,0))</f>
        <v>0.5</v>
      </c>
      <c r="N1979" s="3">
        <f t="shared" si="60"/>
        <v>379.97500000000002</v>
      </c>
      <c r="O1979" t="str">
        <f t="shared" si="61"/>
        <v>Tables</v>
      </c>
    </row>
    <row r="1980" spans="1:15" x14ac:dyDescent="0.55000000000000004">
      <c r="A1980" t="s">
        <v>4223</v>
      </c>
      <c r="B1980" s="2">
        <v>43892</v>
      </c>
      <c r="C1980" t="s">
        <v>721</v>
      </c>
      <c r="D1980" t="s">
        <v>1515</v>
      </c>
      <c r="E1980">
        <v>2</v>
      </c>
      <c r="F1980" t="str">
        <f>_xlfn.XLOOKUP(orders!C1980,customers!A1980:A4100,customers!B1980:B4100,,0)</f>
        <v>Christine Kargatis</v>
      </c>
      <c r="G1980" t="str">
        <v>Home Office</v>
      </c>
      <c r="H1980" t="str">
        <v>Orem</v>
      </c>
      <c r="I1980" t="str">
        <v>Utah</v>
      </c>
      <c r="J1980" t="str">
        <v>West</v>
      </c>
      <c r="K1980" t="str">
        <f>INDEX(products!$A$1:$G$2122,MATCH(orders!$D1980,products!$A$1:$A$2122,0),MATCH(orders!K$1,products!$A$1:$G$1,0))</f>
        <v>Fur</v>
      </c>
      <c r="L1980" s="3">
        <f>INDEX(products!$A$1:$G$2122,MATCH(orders!$D1980,products!$A$1:$A$2122,0),MATCH(orders!L$1,products!$A$1:$G$1,0))</f>
        <v>18.84</v>
      </c>
      <c r="M1980">
        <f>INDEX(products!$A$1:$G$2122,MATCH(orders!$D1980,products!$A$1:$A$2122,0),MATCH(orders!M$1,products!$A$1:$G$1,0))</f>
        <v>0</v>
      </c>
      <c r="N1980" s="3">
        <f t="shared" si="60"/>
        <v>37.68</v>
      </c>
      <c r="O1980" t="str">
        <f t="shared" si="61"/>
        <v>Furnishings</v>
      </c>
    </row>
    <row r="1981" spans="1:15" x14ac:dyDescent="0.55000000000000004">
      <c r="A1981" t="s">
        <v>4223</v>
      </c>
      <c r="B1981" s="2">
        <v>44375</v>
      </c>
      <c r="C1981" t="s">
        <v>721</v>
      </c>
      <c r="D1981" t="s">
        <v>1573</v>
      </c>
      <c r="E1981">
        <v>5</v>
      </c>
      <c r="F1981" t="str">
        <f>_xlfn.XLOOKUP(orders!C1981,customers!A1981:A4101,customers!B1981:B4101,,0)</f>
        <v>Christine Kargatis</v>
      </c>
      <c r="G1981" t="str">
        <v>Home Office</v>
      </c>
      <c r="H1981" t="str">
        <v>Orem</v>
      </c>
      <c r="I1981" t="str">
        <v>Utah</v>
      </c>
      <c r="J1981" t="str">
        <v>West</v>
      </c>
      <c r="K1981" t="str">
        <f>INDEX(products!$A$1:$G$2122,MATCH(orders!$D1981,products!$A$1:$A$2122,0),MATCH(orders!K$1,products!$A$1:$G$1,0))</f>
        <v>Cha</v>
      </c>
      <c r="L1981" s="3">
        <f>INDEX(products!$A$1:$G$2122,MATCH(orders!$D1981,products!$A$1:$A$2122,0),MATCH(orders!L$1,products!$A$1:$G$1,0))</f>
        <v>256.98</v>
      </c>
      <c r="M1981">
        <f>INDEX(products!$A$1:$G$2122,MATCH(orders!$D1981,products!$A$1:$A$2122,0),MATCH(orders!M$1,products!$A$1:$G$1,0))</f>
        <v>0.1</v>
      </c>
      <c r="N1981" s="3">
        <f t="shared" si="60"/>
        <v>1156.4100000000001</v>
      </c>
      <c r="O1981" t="str">
        <f t="shared" si="61"/>
        <v>Chairs</v>
      </c>
    </row>
    <row r="1982" spans="1:15" x14ac:dyDescent="0.55000000000000004">
      <c r="A1982" t="s">
        <v>4224</v>
      </c>
      <c r="B1982" s="2">
        <v>43476</v>
      </c>
      <c r="C1982" t="s">
        <v>2615</v>
      </c>
      <c r="D1982" t="s">
        <v>3590</v>
      </c>
      <c r="E1982">
        <v>8</v>
      </c>
      <c r="F1982" t="str">
        <f>_xlfn.XLOOKUP(orders!C1982,customers!A1982:A4102,customers!B1982:B4102,,0)</f>
        <v>Duane Noonan</v>
      </c>
      <c r="G1982" t="str">
        <v>Consumer</v>
      </c>
      <c r="H1982" t="str">
        <v>San Francisco</v>
      </c>
      <c r="I1982" t="str">
        <v>California</v>
      </c>
      <c r="J1982" t="str">
        <v>West</v>
      </c>
      <c r="K1982" t="str">
        <f>INDEX(products!$A$1:$G$2122,MATCH(orders!$D1982,products!$A$1:$A$2122,0),MATCH(orders!K$1,products!$A$1:$G$1,0))</f>
        <v>Fur</v>
      </c>
      <c r="L1982" s="3">
        <f>INDEX(products!$A$1:$G$2122,MATCH(orders!$D1982,products!$A$1:$A$2122,0),MATCH(orders!L$1,products!$A$1:$G$1,0))</f>
        <v>105.34</v>
      </c>
      <c r="M1982">
        <f>INDEX(products!$A$1:$G$2122,MATCH(orders!$D1982,products!$A$1:$A$2122,0),MATCH(orders!M$1,products!$A$1:$G$1,0))</f>
        <v>0.6</v>
      </c>
      <c r="N1982" s="3">
        <f t="shared" si="60"/>
        <v>337.08800000000002</v>
      </c>
      <c r="O1982" t="str">
        <f t="shared" si="61"/>
        <v>Furnishings</v>
      </c>
    </row>
    <row r="1983" spans="1:15" x14ac:dyDescent="0.55000000000000004">
      <c r="A1983" t="s">
        <v>4224</v>
      </c>
      <c r="B1983" s="2">
        <v>43728</v>
      </c>
      <c r="C1983" t="s">
        <v>2615</v>
      </c>
      <c r="D1983" t="s">
        <v>164</v>
      </c>
      <c r="E1983">
        <v>2</v>
      </c>
      <c r="F1983" t="str">
        <f>_xlfn.XLOOKUP(orders!C1983,customers!A1983:A4103,customers!B1983:B4103,,0)</f>
        <v>Duane Noonan</v>
      </c>
      <c r="G1983" t="str">
        <v>Consumer</v>
      </c>
      <c r="H1983" t="str">
        <v>San Francisco</v>
      </c>
      <c r="I1983" t="str">
        <v>California</v>
      </c>
      <c r="J1983" t="str">
        <v>West</v>
      </c>
      <c r="K1983" t="str">
        <f>INDEX(products!$A$1:$G$2122,MATCH(orders!$D1983,products!$A$1:$A$2122,0),MATCH(orders!K$1,products!$A$1:$G$1,0))</f>
        <v>Fur</v>
      </c>
      <c r="L1983" s="3">
        <f>INDEX(products!$A$1:$G$2122,MATCH(orders!$D1983,products!$A$1:$A$2122,0),MATCH(orders!L$1,products!$A$1:$G$1,0))</f>
        <v>20.98</v>
      </c>
      <c r="M1983">
        <f>INDEX(products!$A$1:$G$2122,MATCH(orders!$D1983,products!$A$1:$A$2122,0),MATCH(orders!M$1,products!$A$1:$G$1,0))</f>
        <v>0</v>
      </c>
      <c r="N1983" s="3">
        <f t="shared" si="60"/>
        <v>41.96</v>
      </c>
      <c r="O1983" t="str">
        <f t="shared" si="61"/>
        <v>Furnishings</v>
      </c>
    </row>
    <row r="1984" spans="1:15" x14ac:dyDescent="0.55000000000000004">
      <c r="A1984" t="s">
        <v>4226</v>
      </c>
      <c r="B1984" s="2">
        <v>44485</v>
      </c>
      <c r="C1984" t="s">
        <v>4227</v>
      </c>
      <c r="D1984" t="s">
        <v>461</v>
      </c>
      <c r="E1984">
        <v>3</v>
      </c>
      <c r="F1984" t="str">
        <f>_xlfn.XLOOKUP(orders!C1984,customers!A1984:A4104,customers!B1984:B4104,,0)</f>
        <v>Dave Poirier</v>
      </c>
      <c r="G1984" t="str">
        <v>Corporate</v>
      </c>
      <c r="H1984" t="str">
        <v>Seattle</v>
      </c>
      <c r="I1984" t="str">
        <v>Washington</v>
      </c>
      <c r="J1984" t="str">
        <v>West</v>
      </c>
      <c r="K1984" t="str">
        <f>INDEX(products!$A$1:$G$2122,MATCH(orders!$D1984,products!$A$1:$A$2122,0),MATCH(orders!K$1,products!$A$1:$G$1,0))</f>
        <v>Cha</v>
      </c>
      <c r="L1984" s="3">
        <f>INDEX(products!$A$1:$G$2122,MATCH(orders!$D1984,products!$A$1:$A$2122,0),MATCH(orders!L$1,products!$A$1:$G$1,0))</f>
        <v>76.98</v>
      </c>
      <c r="M1984">
        <f>INDEX(products!$A$1:$G$2122,MATCH(orders!$D1984,products!$A$1:$A$2122,0),MATCH(orders!M$1,products!$A$1:$G$1,0))</f>
        <v>0.1</v>
      </c>
      <c r="N1984" s="3">
        <f t="shared" si="60"/>
        <v>207.846</v>
      </c>
      <c r="O1984" t="str">
        <f t="shared" si="61"/>
        <v>Chairs</v>
      </c>
    </row>
    <row r="1985" spans="1:15" x14ac:dyDescent="0.55000000000000004">
      <c r="A1985" t="s">
        <v>4229</v>
      </c>
      <c r="B1985" s="2">
        <v>43831</v>
      </c>
      <c r="C1985" t="s">
        <v>518</v>
      </c>
      <c r="D1985" t="s">
        <v>1068</v>
      </c>
      <c r="E1985">
        <v>2</v>
      </c>
      <c r="F1985" t="str">
        <f>_xlfn.XLOOKUP(orders!C1985,customers!A1985:A4105,customers!B1985:B4105,,0)</f>
        <v>Rose O'Brian</v>
      </c>
      <c r="G1985" t="str">
        <v>Consumer</v>
      </c>
      <c r="H1985" t="str">
        <v>Memphis</v>
      </c>
      <c r="I1985" t="str">
        <v>Tennessee</v>
      </c>
      <c r="J1985" t="str">
        <v>South</v>
      </c>
      <c r="K1985" t="str">
        <f>INDEX(products!$A$1:$G$2122,MATCH(orders!$D1985,products!$A$1:$A$2122,0),MATCH(orders!K$1,products!$A$1:$G$1,0))</f>
        <v>Cha</v>
      </c>
      <c r="L1985" s="3">
        <f>INDEX(products!$A$1:$G$2122,MATCH(orders!$D1985,products!$A$1:$A$2122,0),MATCH(orders!L$1,products!$A$1:$G$1,0))</f>
        <v>371.76</v>
      </c>
      <c r="M1985">
        <f>INDEX(products!$A$1:$G$2122,MATCH(orders!$D1985,products!$A$1:$A$2122,0),MATCH(orders!M$1,products!$A$1:$G$1,0))</f>
        <v>0.2</v>
      </c>
      <c r="N1985" s="3">
        <f t="shared" si="60"/>
        <v>594.81600000000003</v>
      </c>
      <c r="O1985" t="str">
        <f t="shared" si="61"/>
        <v>Chairs</v>
      </c>
    </row>
    <row r="1986" spans="1:15" x14ac:dyDescent="0.55000000000000004">
      <c r="A1986" t="s">
        <v>4230</v>
      </c>
      <c r="B1986" s="2">
        <v>44630</v>
      </c>
      <c r="C1986" t="s">
        <v>202</v>
      </c>
      <c r="D1986" t="s">
        <v>757</v>
      </c>
      <c r="E1986">
        <v>3</v>
      </c>
      <c r="F1986" t="str">
        <f>_xlfn.XLOOKUP(orders!C1986,customers!A1986:A4106,customers!B1986:B4106,,0)</f>
        <v>Jonathan Doherty</v>
      </c>
      <c r="G1986" t="str">
        <v>Corporate</v>
      </c>
      <c r="H1986" t="str">
        <v>Philadelphia</v>
      </c>
      <c r="I1986" t="str">
        <v>Pennsylvania</v>
      </c>
      <c r="J1986" t="str">
        <v>East</v>
      </c>
      <c r="K1986" t="str">
        <f>INDEX(products!$A$1:$G$2122,MATCH(orders!$D1986,products!$A$1:$A$2122,0),MATCH(orders!K$1,products!$A$1:$G$1,0))</f>
        <v>Tab</v>
      </c>
      <c r="L1986" s="3">
        <f>INDEX(products!$A$1:$G$2122,MATCH(orders!$D1986,products!$A$1:$A$2122,0),MATCH(orders!L$1,products!$A$1:$G$1,0))</f>
        <v>174.29</v>
      </c>
      <c r="M1986">
        <f>INDEX(products!$A$1:$G$2122,MATCH(orders!$D1986,products!$A$1:$A$2122,0),MATCH(orders!M$1,products!$A$1:$G$1,0))</f>
        <v>0.45</v>
      </c>
      <c r="N1986" s="3">
        <f t="shared" si="60"/>
        <v>287.57850000000002</v>
      </c>
      <c r="O1986" t="str">
        <f t="shared" si="61"/>
        <v>Tables</v>
      </c>
    </row>
    <row r="1987" spans="1:15" x14ac:dyDescent="0.55000000000000004">
      <c r="A1987" t="s">
        <v>4230</v>
      </c>
      <c r="B1987" s="2">
        <v>44693</v>
      </c>
      <c r="C1987" t="s">
        <v>202</v>
      </c>
      <c r="D1987" t="s">
        <v>3261</v>
      </c>
      <c r="E1987">
        <v>1</v>
      </c>
      <c r="F1987" t="str">
        <f>_xlfn.XLOOKUP(orders!C1987,customers!A1987:A4107,customers!B1987:B4107,,0)</f>
        <v>Jonathan Doherty</v>
      </c>
      <c r="G1987" t="str">
        <v>Corporate</v>
      </c>
      <c r="H1987" t="str">
        <v>Philadelphia</v>
      </c>
      <c r="I1987" t="str">
        <v>Pennsylvania</v>
      </c>
      <c r="J1987" t="str">
        <v>East</v>
      </c>
      <c r="K1987" t="str">
        <f>INDEX(products!$A$1:$G$2122,MATCH(orders!$D1987,products!$A$1:$A$2122,0),MATCH(orders!K$1,products!$A$1:$G$1,0))</f>
        <v>Fur</v>
      </c>
      <c r="L1987" s="3">
        <f>INDEX(products!$A$1:$G$2122,MATCH(orders!$D1987,products!$A$1:$A$2122,0),MATCH(orders!L$1,products!$A$1:$G$1,0))</f>
        <v>45.98</v>
      </c>
      <c r="M1987">
        <f>INDEX(products!$A$1:$G$2122,MATCH(orders!$D1987,products!$A$1:$A$2122,0),MATCH(orders!M$1,products!$A$1:$G$1,0))</f>
        <v>0</v>
      </c>
      <c r="N1987" s="3">
        <f t="shared" ref="N1987:N2050" si="62">(L1987*E1987)*(1-M1987)</f>
        <v>45.98</v>
      </c>
      <c r="O1987" t="str">
        <f t="shared" ref="O1987:O2050" si="63">IF(K1987="BkCs","Book Cases",IF(K1987="Cha","Chairs",IF(K1987="Tab","Tables",IF(K1987="Fur","Furnishings"))))</f>
        <v>Furnishings</v>
      </c>
    </row>
    <row r="1988" spans="1:15" x14ac:dyDescent="0.55000000000000004">
      <c r="A1988" t="s">
        <v>4231</v>
      </c>
      <c r="B1988" s="2">
        <v>44084</v>
      </c>
      <c r="C1988" t="s">
        <v>111</v>
      </c>
      <c r="D1988" t="s">
        <v>1691</v>
      </c>
      <c r="E1988">
        <v>3</v>
      </c>
      <c r="F1988" t="str">
        <f>_xlfn.XLOOKUP(orders!C1988,customers!A1988:A4108,customers!B1988:B4108,,0)</f>
        <v>Paul Stevenson</v>
      </c>
      <c r="G1988" t="str">
        <v>Home Office</v>
      </c>
      <c r="H1988" t="str">
        <v>Chicago</v>
      </c>
      <c r="I1988" t="str">
        <v>Illinois</v>
      </c>
      <c r="J1988" t="str">
        <v>Central</v>
      </c>
      <c r="K1988" t="str">
        <f>INDEX(products!$A$1:$G$2122,MATCH(orders!$D1988,products!$A$1:$A$2122,0),MATCH(orders!K$1,products!$A$1:$G$1,0))</f>
        <v>Fur</v>
      </c>
      <c r="L1988" s="3">
        <f>INDEX(products!$A$1:$G$2122,MATCH(orders!$D1988,products!$A$1:$A$2122,0),MATCH(orders!L$1,products!$A$1:$G$1,0))</f>
        <v>7.38</v>
      </c>
      <c r="M1988">
        <f>INDEX(products!$A$1:$G$2122,MATCH(orders!$D1988,products!$A$1:$A$2122,0),MATCH(orders!M$1,products!$A$1:$G$1,0))</f>
        <v>0.6</v>
      </c>
      <c r="N1988" s="3">
        <f t="shared" si="62"/>
        <v>8.8559999999999999</v>
      </c>
      <c r="O1988" t="str">
        <f t="shared" si="63"/>
        <v>Furnishings</v>
      </c>
    </row>
    <row r="1989" spans="1:15" x14ac:dyDescent="0.55000000000000004">
      <c r="A1989" t="s">
        <v>4232</v>
      </c>
      <c r="B1989" s="2">
        <v>44485</v>
      </c>
      <c r="C1989" t="s">
        <v>3461</v>
      </c>
      <c r="D1989" t="s">
        <v>2153</v>
      </c>
      <c r="E1989">
        <v>3</v>
      </c>
      <c r="F1989" t="str">
        <f>_xlfn.XLOOKUP(orders!C1989,customers!A1989:A4109,customers!B1989:B4109,,0)</f>
        <v>Katherine Nockton</v>
      </c>
      <c r="G1989" t="str">
        <v>Corporate</v>
      </c>
      <c r="H1989" t="str">
        <v>New York City</v>
      </c>
      <c r="I1989" t="str">
        <v>New York</v>
      </c>
      <c r="J1989" t="str">
        <v>East</v>
      </c>
      <c r="K1989" t="str">
        <f>INDEX(products!$A$1:$G$2122,MATCH(orders!$D1989,products!$A$1:$A$2122,0),MATCH(orders!K$1,products!$A$1:$G$1,0))</f>
        <v>Cha</v>
      </c>
      <c r="L1989" s="3">
        <f>INDEX(products!$A$1:$G$2122,MATCH(orders!$D1989,products!$A$1:$A$2122,0),MATCH(orders!L$1,products!$A$1:$G$1,0))</f>
        <v>90.99</v>
      </c>
      <c r="M1989">
        <f>INDEX(products!$A$1:$G$2122,MATCH(orders!$D1989,products!$A$1:$A$2122,0),MATCH(orders!M$1,products!$A$1:$G$1,0))</f>
        <v>0</v>
      </c>
      <c r="N1989" s="3">
        <f t="shared" si="62"/>
        <v>272.96999999999997</v>
      </c>
      <c r="O1989" t="str">
        <f t="shared" si="63"/>
        <v>Chairs</v>
      </c>
    </row>
    <row r="1990" spans="1:15" x14ac:dyDescent="0.55000000000000004">
      <c r="A1990" t="s">
        <v>4233</v>
      </c>
      <c r="B1990" s="2">
        <v>44364</v>
      </c>
      <c r="C1990" t="s">
        <v>3500</v>
      </c>
      <c r="D1990" t="s">
        <v>3798</v>
      </c>
      <c r="E1990">
        <v>4</v>
      </c>
      <c r="F1990" t="str">
        <f>_xlfn.XLOOKUP(orders!C1990,customers!A1990:A4110,customers!B1990:B4110,,0)</f>
        <v>Victoria Pisteka</v>
      </c>
      <c r="G1990" t="str">
        <v>Corporate</v>
      </c>
      <c r="H1990" t="str">
        <v>San Francisco</v>
      </c>
      <c r="I1990" t="str">
        <v>California</v>
      </c>
      <c r="J1990" t="str">
        <v>West</v>
      </c>
      <c r="K1990" t="str">
        <f>INDEX(products!$A$1:$G$2122,MATCH(orders!$D1990,products!$A$1:$A$2122,0),MATCH(orders!K$1,products!$A$1:$G$1,0))</f>
        <v>Fur</v>
      </c>
      <c r="L1990" s="3">
        <f>INDEX(products!$A$1:$G$2122,MATCH(orders!$D1990,products!$A$1:$A$2122,0),MATCH(orders!L$1,products!$A$1:$G$1,0))</f>
        <v>12.99</v>
      </c>
      <c r="M1990">
        <f>INDEX(products!$A$1:$G$2122,MATCH(orders!$D1990,products!$A$1:$A$2122,0),MATCH(orders!M$1,products!$A$1:$G$1,0))</f>
        <v>0</v>
      </c>
      <c r="N1990" s="3">
        <f t="shared" si="62"/>
        <v>51.96</v>
      </c>
      <c r="O1990" t="str">
        <f t="shared" si="63"/>
        <v>Furnishings</v>
      </c>
    </row>
    <row r="1991" spans="1:15" x14ac:dyDescent="0.55000000000000004">
      <c r="A1991" t="s">
        <v>4233</v>
      </c>
      <c r="B1991" s="2">
        <v>43554</v>
      </c>
      <c r="C1991" t="s">
        <v>3500</v>
      </c>
      <c r="D1991" t="s">
        <v>139</v>
      </c>
      <c r="E1991">
        <v>3</v>
      </c>
      <c r="F1991" t="str">
        <f>_xlfn.XLOOKUP(orders!C1991,customers!A1991:A4111,customers!B1991:B4111,,0)</f>
        <v>Victoria Pisteka</v>
      </c>
      <c r="G1991" t="str">
        <v>Corporate</v>
      </c>
      <c r="H1991" t="str">
        <v>San Francisco</v>
      </c>
      <c r="I1991" t="str">
        <v>California</v>
      </c>
      <c r="J1991" t="str">
        <v>West</v>
      </c>
      <c r="K1991" t="str">
        <f>INDEX(products!$A$1:$G$2122,MATCH(orders!$D1991,products!$A$1:$A$2122,0),MATCH(orders!K$1,products!$A$1:$G$1,0))</f>
        <v>Cha</v>
      </c>
      <c r="L1991" s="3">
        <f>INDEX(products!$A$1:$G$2122,MATCH(orders!$D1991,products!$A$1:$A$2122,0),MATCH(orders!L$1,products!$A$1:$G$1,0))</f>
        <v>150.97999999999999</v>
      </c>
      <c r="M1991">
        <f>INDEX(products!$A$1:$G$2122,MATCH(orders!$D1991,products!$A$1:$A$2122,0),MATCH(orders!M$1,products!$A$1:$G$1,0))</f>
        <v>0</v>
      </c>
      <c r="N1991" s="3">
        <f t="shared" si="62"/>
        <v>452.93999999999994</v>
      </c>
      <c r="O1991" t="str">
        <f t="shared" si="63"/>
        <v>Chairs</v>
      </c>
    </row>
    <row r="1992" spans="1:15" x14ac:dyDescent="0.55000000000000004">
      <c r="A1992" t="s">
        <v>4234</v>
      </c>
      <c r="B1992" s="2">
        <v>44549</v>
      </c>
      <c r="C1992" t="s">
        <v>2813</v>
      </c>
      <c r="D1992" t="s">
        <v>231</v>
      </c>
      <c r="E1992">
        <v>1</v>
      </c>
      <c r="F1992" t="str">
        <f>_xlfn.XLOOKUP(orders!C1992,customers!A1992:A4112,customers!B1992:B4112,,0)</f>
        <v>Craig Carreira</v>
      </c>
      <c r="G1992" t="str">
        <v>Consumer</v>
      </c>
      <c r="H1992" t="str">
        <v>Los Angeles</v>
      </c>
      <c r="I1992" t="str">
        <v>California</v>
      </c>
      <c r="J1992" t="str">
        <v>West</v>
      </c>
      <c r="K1992" t="str">
        <f>INDEX(products!$A$1:$G$2122,MATCH(orders!$D1992,products!$A$1:$A$2122,0),MATCH(orders!K$1,products!$A$1:$G$1,0))</f>
        <v>Cha</v>
      </c>
      <c r="L1992" s="3">
        <f>INDEX(products!$A$1:$G$2122,MATCH(orders!$D1992,products!$A$1:$A$2122,0),MATCH(orders!L$1,products!$A$1:$G$1,0))</f>
        <v>80.98</v>
      </c>
      <c r="M1992">
        <f>INDEX(products!$A$1:$G$2122,MATCH(orders!$D1992,products!$A$1:$A$2122,0),MATCH(orders!M$1,products!$A$1:$G$1,0))</f>
        <v>0.3</v>
      </c>
      <c r="N1992" s="3">
        <f t="shared" si="62"/>
        <v>56.686</v>
      </c>
      <c r="O1992" t="str">
        <f t="shared" si="63"/>
        <v>Chairs</v>
      </c>
    </row>
    <row r="1993" spans="1:15" x14ac:dyDescent="0.55000000000000004">
      <c r="A1993" t="s">
        <v>4235</v>
      </c>
      <c r="B1993" s="2">
        <v>44549</v>
      </c>
      <c r="C1993" t="s">
        <v>1943</v>
      </c>
      <c r="D1993" t="s">
        <v>1515</v>
      </c>
      <c r="E1993">
        <v>8</v>
      </c>
      <c r="F1993" t="str">
        <f>_xlfn.XLOOKUP(orders!C1993,customers!A1993:A4113,customers!B1993:B4113,,0)</f>
        <v>Sarah Foster</v>
      </c>
      <c r="G1993" t="str">
        <v>Consumer</v>
      </c>
      <c r="H1993" t="str">
        <v>Bellingham</v>
      </c>
      <c r="I1993" t="str">
        <v>Washington</v>
      </c>
      <c r="J1993" t="str">
        <v>West</v>
      </c>
      <c r="K1993" t="str">
        <f>INDEX(products!$A$1:$G$2122,MATCH(orders!$D1993,products!$A$1:$A$2122,0),MATCH(orders!K$1,products!$A$1:$G$1,0))</f>
        <v>Fur</v>
      </c>
      <c r="L1993" s="3">
        <f>INDEX(products!$A$1:$G$2122,MATCH(orders!$D1993,products!$A$1:$A$2122,0),MATCH(orders!L$1,products!$A$1:$G$1,0))</f>
        <v>18.84</v>
      </c>
      <c r="M1993">
        <f>INDEX(products!$A$1:$G$2122,MATCH(orders!$D1993,products!$A$1:$A$2122,0),MATCH(orders!M$1,products!$A$1:$G$1,0))</f>
        <v>0</v>
      </c>
      <c r="N1993" s="3">
        <f t="shared" si="62"/>
        <v>150.72</v>
      </c>
      <c r="O1993" t="str">
        <f t="shared" si="63"/>
        <v>Furnishings</v>
      </c>
    </row>
    <row r="1994" spans="1:15" x14ac:dyDescent="0.55000000000000004">
      <c r="A1994" t="s">
        <v>4236</v>
      </c>
      <c r="B1994" s="2">
        <v>43987</v>
      </c>
      <c r="C1994" t="s">
        <v>981</v>
      </c>
      <c r="D1994" t="s">
        <v>2153</v>
      </c>
      <c r="E1994">
        <v>8</v>
      </c>
      <c r="F1994" t="str">
        <f>_xlfn.XLOOKUP(orders!C1994,customers!A1994:A4114,customers!B1994:B4114,,0)</f>
        <v>Deirdre Greer</v>
      </c>
      <c r="G1994" t="str">
        <v>Corporate</v>
      </c>
      <c r="H1994" t="str">
        <v>Philadelphia</v>
      </c>
      <c r="I1994" t="str">
        <v>Pennsylvania</v>
      </c>
      <c r="J1994" t="str">
        <v>East</v>
      </c>
      <c r="K1994" t="str">
        <f>INDEX(products!$A$1:$G$2122,MATCH(orders!$D1994,products!$A$1:$A$2122,0),MATCH(orders!K$1,products!$A$1:$G$1,0))</f>
        <v>Cha</v>
      </c>
      <c r="L1994" s="3">
        <f>INDEX(products!$A$1:$G$2122,MATCH(orders!$D1994,products!$A$1:$A$2122,0),MATCH(orders!L$1,products!$A$1:$G$1,0))</f>
        <v>90.99</v>
      </c>
      <c r="M1994">
        <f>INDEX(products!$A$1:$G$2122,MATCH(orders!$D1994,products!$A$1:$A$2122,0),MATCH(orders!M$1,products!$A$1:$G$1,0))</f>
        <v>0</v>
      </c>
      <c r="N1994" s="3">
        <f t="shared" si="62"/>
        <v>727.92</v>
      </c>
      <c r="O1994" t="str">
        <f t="shared" si="63"/>
        <v>Chairs</v>
      </c>
    </row>
    <row r="1995" spans="1:15" x14ac:dyDescent="0.55000000000000004">
      <c r="A1995" t="s">
        <v>4237</v>
      </c>
      <c r="B1995" s="2">
        <v>44451</v>
      </c>
      <c r="C1995" t="s">
        <v>4238</v>
      </c>
      <c r="D1995" t="s">
        <v>824</v>
      </c>
      <c r="E1995">
        <v>2</v>
      </c>
      <c r="F1995" t="str">
        <f>_xlfn.XLOOKUP(orders!C1995,customers!A1995:A4115,customers!B1995:B4115,,0)</f>
        <v>Mitch Webber</v>
      </c>
      <c r="G1995" t="str">
        <v>Consumer</v>
      </c>
      <c r="H1995" t="str">
        <v>New York City</v>
      </c>
      <c r="I1995" t="str">
        <v>New York</v>
      </c>
      <c r="J1995" t="str">
        <v>East</v>
      </c>
      <c r="K1995" t="str">
        <f>INDEX(products!$A$1:$G$2122,MATCH(orders!$D1995,products!$A$1:$A$2122,0),MATCH(orders!K$1,products!$A$1:$G$1,0))</f>
        <v>Cha</v>
      </c>
      <c r="L1995" s="3">
        <f>INDEX(products!$A$1:$G$2122,MATCH(orders!$D1995,products!$A$1:$A$2122,0),MATCH(orders!L$1,products!$A$1:$G$1,0))</f>
        <v>350.98999999999995</v>
      </c>
      <c r="M1995">
        <f>INDEX(products!$A$1:$G$2122,MATCH(orders!$D1995,products!$A$1:$A$2122,0),MATCH(orders!M$1,products!$A$1:$G$1,0))</f>
        <v>0.3</v>
      </c>
      <c r="N1995" s="3">
        <f t="shared" si="62"/>
        <v>491.38599999999991</v>
      </c>
      <c r="O1995" t="str">
        <f t="shared" si="63"/>
        <v>Chairs</v>
      </c>
    </row>
    <row r="1996" spans="1:15" x14ac:dyDescent="0.55000000000000004">
      <c r="A1996" t="s">
        <v>4237</v>
      </c>
      <c r="B1996" s="2">
        <v>44636</v>
      </c>
      <c r="C1996" t="s">
        <v>4238</v>
      </c>
      <c r="D1996" t="s">
        <v>1668</v>
      </c>
      <c r="E1996">
        <v>2</v>
      </c>
      <c r="F1996" t="str">
        <f>_xlfn.XLOOKUP(orders!C1996,customers!A1996:A4116,customers!B1996:B4116,,0)</f>
        <v>Mitch Webber</v>
      </c>
      <c r="G1996" t="str">
        <v>Consumer</v>
      </c>
      <c r="H1996" t="str">
        <v>New York City</v>
      </c>
      <c r="I1996" t="str">
        <v>New York</v>
      </c>
      <c r="J1996" t="str">
        <v>East</v>
      </c>
      <c r="K1996" t="str">
        <f>INDEX(products!$A$1:$G$2122,MATCH(orders!$D1996,products!$A$1:$A$2122,0),MATCH(orders!K$1,products!$A$1:$G$1,0))</f>
        <v>BkCs</v>
      </c>
      <c r="L1996" s="3">
        <f>INDEX(products!$A$1:$G$2122,MATCH(orders!$D1996,products!$A$1:$A$2122,0),MATCH(orders!L$1,products!$A$1:$G$1,0))</f>
        <v>500.98000000000008</v>
      </c>
      <c r="M1996">
        <f>INDEX(products!$A$1:$G$2122,MATCH(orders!$D1996,products!$A$1:$A$2122,0),MATCH(orders!M$1,products!$A$1:$G$1,0))</f>
        <v>0.15</v>
      </c>
      <c r="N1996" s="3">
        <f t="shared" si="62"/>
        <v>851.66600000000005</v>
      </c>
      <c r="O1996" t="str">
        <f t="shared" si="63"/>
        <v>Book Cases</v>
      </c>
    </row>
    <row r="1997" spans="1:15" x14ac:dyDescent="0.55000000000000004">
      <c r="A1997" t="s">
        <v>4240</v>
      </c>
      <c r="B1997" s="2">
        <v>44551</v>
      </c>
      <c r="C1997" t="s">
        <v>588</v>
      </c>
      <c r="D1997" t="s">
        <v>2486</v>
      </c>
      <c r="E1997">
        <v>2</v>
      </c>
      <c r="F1997" t="str">
        <f>_xlfn.XLOOKUP(orders!C1997,customers!A1997:A4117,customers!B1997:B4117,,0)</f>
        <v>Liz Pelletier</v>
      </c>
      <c r="G1997" t="str">
        <v>Consumer</v>
      </c>
      <c r="H1997" t="str">
        <v>San Francisco</v>
      </c>
      <c r="I1997" t="str">
        <v>California</v>
      </c>
      <c r="J1997" t="str">
        <v>West</v>
      </c>
      <c r="K1997" t="str">
        <f>INDEX(products!$A$1:$G$2122,MATCH(orders!$D1997,products!$A$1:$A$2122,0),MATCH(orders!K$1,products!$A$1:$G$1,0))</f>
        <v>Fur</v>
      </c>
      <c r="L1997" s="3">
        <f>INDEX(products!$A$1:$G$2122,MATCH(orders!$D1997,products!$A$1:$A$2122,0),MATCH(orders!L$1,products!$A$1:$G$1,0))</f>
        <v>2.67</v>
      </c>
      <c r="M1997">
        <f>INDEX(products!$A$1:$G$2122,MATCH(orders!$D1997,products!$A$1:$A$2122,0),MATCH(orders!M$1,products!$A$1:$G$1,0))</f>
        <v>0.2</v>
      </c>
      <c r="N1997" s="3">
        <f t="shared" si="62"/>
        <v>4.2720000000000002</v>
      </c>
      <c r="O1997" t="str">
        <f t="shared" si="63"/>
        <v>Furnishings</v>
      </c>
    </row>
    <row r="1998" spans="1:15" x14ac:dyDescent="0.55000000000000004">
      <c r="A1998" t="s">
        <v>4241</v>
      </c>
      <c r="B1998" s="2">
        <v>43606</v>
      </c>
      <c r="C1998" t="s">
        <v>1104</v>
      </c>
      <c r="D1998" t="s">
        <v>757</v>
      </c>
      <c r="E1998">
        <v>2</v>
      </c>
      <c r="F1998" t="str">
        <f>_xlfn.XLOOKUP(orders!C1998,customers!A1998:A4118,customers!B1998:B4118,,0)</f>
        <v>Nora Preis</v>
      </c>
      <c r="G1998" t="str">
        <v>Consumer</v>
      </c>
      <c r="H1998" t="str">
        <v>Fresno</v>
      </c>
      <c r="I1998" t="str">
        <v>California</v>
      </c>
      <c r="J1998" t="str">
        <v>West</v>
      </c>
      <c r="K1998" t="str">
        <f>INDEX(products!$A$1:$G$2122,MATCH(orders!$D1998,products!$A$1:$A$2122,0),MATCH(orders!K$1,products!$A$1:$G$1,0))</f>
        <v>Tab</v>
      </c>
      <c r="L1998" s="3">
        <f>INDEX(products!$A$1:$G$2122,MATCH(orders!$D1998,products!$A$1:$A$2122,0),MATCH(orders!L$1,products!$A$1:$G$1,0))</f>
        <v>174.29</v>
      </c>
      <c r="M1998">
        <f>INDEX(products!$A$1:$G$2122,MATCH(orders!$D1998,products!$A$1:$A$2122,0),MATCH(orders!M$1,products!$A$1:$G$1,0))</f>
        <v>0.45</v>
      </c>
      <c r="N1998" s="3">
        <f t="shared" si="62"/>
        <v>191.71899999999999</v>
      </c>
      <c r="O1998" t="str">
        <f t="shared" si="63"/>
        <v>Tables</v>
      </c>
    </row>
    <row r="1999" spans="1:15" x14ac:dyDescent="0.55000000000000004">
      <c r="A1999" t="s">
        <v>4242</v>
      </c>
      <c r="B1999" s="2">
        <v>44495</v>
      </c>
      <c r="C1999" t="s">
        <v>1143</v>
      </c>
      <c r="D1999" t="s">
        <v>524</v>
      </c>
      <c r="E1999">
        <v>1</v>
      </c>
      <c r="F1999" t="str">
        <f>_xlfn.XLOOKUP(orders!C1999,customers!A1999:A4119,customers!B1999:B4119,,0)</f>
        <v>Logan Currie</v>
      </c>
      <c r="G1999" t="str">
        <v>Consumer</v>
      </c>
      <c r="H1999" t="str">
        <v>Springfield</v>
      </c>
      <c r="I1999" t="str">
        <v>Virginia</v>
      </c>
      <c r="J1999" t="str">
        <v>South</v>
      </c>
      <c r="K1999" t="str">
        <f>INDEX(products!$A$1:$G$2122,MATCH(orders!$D1999,products!$A$1:$A$2122,0),MATCH(orders!K$1,products!$A$1:$G$1,0))</f>
        <v>Fur</v>
      </c>
      <c r="L1999" s="3">
        <f>INDEX(products!$A$1:$G$2122,MATCH(orders!$D1999,products!$A$1:$A$2122,0),MATCH(orders!L$1,products!$A$1:$G$1,0))</f>
        <v>63.94</v>
      </c>
      <c r="M1999">
        <f>INDEX(products!$A$1:$G$2122,MATCH(orders!$D1999,products!$A$1:$A$2122,0),MATCH(orders!M$1,products!$A$1:$G$1,0))</f>
        <v>0</v>
      </c>
      <c r="N1999" s="3">
        <f t="shared" si="62"/>
        <v>63.94</v>
      </c>
      <c r="O1999" t="str">
        <f t="shared" si="63"/>
        <v>Furnishings</v>
      </c>
    </row>
    <row r="2000" spans="1:15" x14ac:dyDescent="0.55000000000000004">
      <c r="A2000" t="s">
        <v>4243</v>
      </c>
      <c r="B2000" s="2">
        <v>43916</v>
      </c>
      <c r="C2000" t="s">
        <v>1703</v>
      </c>
      <c r="D2000" t="s">
        <v>603</v>
      </c>
      <c r="E2000">
        <v>5</v>
      </c>
      <c r="F2000" t="str">
        <f>_xlfn.XLOOKUP(orders!C2000,customers!A2000:A4120,customers!B2000:B4120,,0)</f>
        <v>William Brown</v>
      </c>
      <c r="G2000" t="str">
        <v>Consumer</v>
      </c>
      <c r="H2000" t="str">
        <v>Concord</v>
      </c>
      <c r="I2000" t="str">
        <v>California</v>
      </c>
      <c r="J2000" t="str">
        <v>West</v>
      </c>
      <c r="K2000" t="str">
        <f>INDEX(products!$A$1:$G$2122,MATCH(orders!$D2000,products!$A$1:$A$2122,0),MATCH(orders!K$1,products!$A$1:$G$1,0))</f>
        <v>Fur</v>
      </c>
      <c r="L2000" s="3">
        <f>INDEX(products!$A$1:$G$2122,MATCH(orders!$D2000,products!$A$1:$A$2122,0),MATCH(orders!L$1,products!$A$1:$G$1,0))</f>
        <v>21.98</v>
      </c>
      <c r="M2000">
        <f>INDEX(products!$A$1:$G$2122,MATCH(orders!$D2000,products!$A$1:$A$2122,0),MATCH(orders!M$1,products!$A$1:$G$1,0))</f>
        <v>0.6</v>
      </c>
      <c r="N2000" s="3">
        <f t="shared" si="62"/>
        <v>43.960000000000008</v>
      </c>
      <c r="O2000" t="str">
        <f t="shared" si="63"/>
        <v>Furnishings</v>
      </c>
    </row>
    <row r="2001" spans="1:15" x14ac:dyDescent="0.55000000000000004">
      <c r="A2001" t="s">
        <v>4244</v>
      </c>
      <c r="B2001" s="2">
        <v>44118</v>
      </c>
      <c r="C2001" t="s">
        <v>3656</v>
      </c>
      <c r="D2001" t="s">
        <v>574</v>
      </c>
      <c r="E2001">
        <v>5</v>
      </c>
      <c r="F2001" t="str">
        <f>_xlfn.XLOOKUP(orders!C2001,customers!A2001:A4121,customers!B2001:B4121,,0)</f>
        <v>Sean Christensen</v>
      </c>
      <c r="G2001" t="str">
        <v>Consumer</v>
      </c>
      <c r="H2001" t="str">
        <v>San Jose</v>
      </c>
      <c r="I2001" t="str">
        <v>California</v>
      </c>
      <c r="J2001" t="str">
        <v>West</v>
      </c>
      <c r="K2001" t="str">
        <f>INDEX(products!$A$1:$G$2122,MATCH(orders!$D2001,products!$A$1:$A$2122,0),MATCH(orders!K$1,products!$A$1:$G$1,0))</f>
        <v>Cha</v>
      </c>
      <c r="L2001" s="3">
        <f>INDEX(products!$A$1:$G$2122,MATCH(orders!$D2001,products!$A$1:$A$2122,0),MATCH(orders!L$1,products!$A$1:$G$1,0))</f>
        <v>700.98</v>
      </c>
      <c r="M2001">
        <f>INDEX(products!$A$1:$G$2122,MATCH(orders!$D2001,products!$A$1:$A$2122,0),MATCH(orders!M$1,products!$A$1:$G$1,0))</f>
        <v>0.2</v>
      </c>
      <c r="N2001" s="3">
        <f t="shared" si="62"/>
        <v>2803.92</v>
      </c>
      <c r="O2001" t="str">
        <f t="shared" si="63"/>
        <v>Chairs</v>
      </c>
    </row>
    <row r="2002" spans="1:15" x14ac:dyDescent="0.55000000000000004">
      <c r="A2002" t="s">
        <v>4245</v>
      </c>
      <c r="B2002" s="2">
        <v>44543</v>
      </c>
      <c r="C2002" t="s">
        <v>2479</v>
      </c>
      <c r="D2002" t="s">
        <v>294</v>
      </c>
      <c r="E2002">
        <v>3</v>
      </c>
      <c r="F2002" t="str">
        <f>_xlfn.XLOOKUP(orders!C2002,customers!A2002:A4122,customers!B2002:B4122,,0)</f>
        <v>John Castell</v>
      </c>
      <c r="G2002" t="str">
        <v>Consumer</v>
      </c>
      <c r="H2002" t="str">
        <v>Macon</v>
      </c>
      <c r="I2002" t="str">
        <v>Georgia</v>
      </c>
      <c r="J2002" t="str">
        <v>South</v>
      </c>
      <c r="K2002" t="str">
        <f>INDEX(products!$A$1:$G$2122,MATCH(orders!$D2002,products!$A$1:$A$2122,0),MATCH(orders!K$1,products!$A$1:$G$1,0))</f>
        <v>Fur</v>
      </c>
      <c r="L2002" s="3">
        <f>INDEX(products!$A$1:$G$2122,MATCH(orders!$D2002,products!$A$1:$A$2122,0),MATCH(orders!L$1,products!$A$1:$G$1,0))</f>
        <v>3.3699999999999997</v>
      </c>
      <c r="M2002">
        <f>INDEX(products!$A$1:$G$2122,MATCH(orders!$D2002,products!$A$1:$A$2122,0),MATCH(orders!M$1,products!$A$1:$G$1,0))</f>
        <v>0.6</v>
      </c>
      <c r="N2002" s="3">
        <f t="shared" si="62"/>
        <v>4.0439999999999996</v>
      </c>
      <c r="O2002" t="str">
        <f t="shared" si="63"/>
        <v>Furnishings</v>
      </c>
    </row>
    <row r="2003" spans="1:15" x14ac:dyDescent="0.55000000000000004">
      <c r="A2003" t="s">
        <v>4246</v>
      </c>
      <c r="B2003" s="2">
        <v>44263</v>
      </c>
      <c r="C2003" t="s">
        <v>3817</v>
      </c>
      <c r="D2003" t="s">
        <v>574</v>
      </c>
      <c r="E2003">
        <v>6</v>
      </c>
      <c r="F2003" t="str">
        <f>_xlfn.XLOOKUP(orders!C2003,customers!A2003:A4123,customers!B2003:B4123,,0)</f>
        <v>Luke Weiss</v>
      </c>
      <c r="G2003" t="str">
        <v>Consumer</v>
      </c>
      <c r="H2003" t="str">
        <v>Chicago</v>
      </c>
      <c r="I2003" t="str">
        <v>Illinois</v>
      </c>
      <c r="J2003" t="str">
        <v>Central</v>
      </c>
      <c r="K2003" t="str">
        <f>INDEX(products!$A$1:$G$2122,MATCH(orders!$D2003,products!$A$1:$A$2122,0),MATCH(orders!K$1,products!$A$1:$G$1,0))</f>
        <v>Cha</v>
      </c>
      <c r="L2003" s="3">
        <f>INDEX(products!$A$1:$G$2122,MATCH(orders!$D2003,products!$A$1:$A$2122,0),MATCH(orders!L$1,products!$A$1:$G$1,0))</f>
        <v>700.98</v>
      </c>
      <c r="M2003">
        <f>INDEX(products!$A$1:$G$2122,MATCH(orders!$D2003,products!$A$1:$A$2122,0),MATCH(orders!M$1,products!$A$1:$G$1,0))</f>
        <v>0.2</v>
      </c>
      <c r="N2003" s="3">
        <f t="shared" si="62"/>
        <v>3364.7040000000002</v>
      </c>
      <c r="O2003" t="str">
        <f t="shared" si="63"/>
        <v>Chairs</v>
      </c>
    </row>
    <row r="2004" spans="1:15" x14ac:dyDescent="0.55000000000000004">
      <c r="A2004" t="s">
        <v>4247</v>
      </c>
      <c r="B2004" s="2">
        <v>44217</v>
      </c>
      <c r="C2004" t="s">
        <v>2669</v>
      </c>
      <c r="D2004" t="s">
        <v>1096</v>
      </c>
      <c r="E2004">
        <v>5</v>
      </c>
      <c r="F2004" t="str">
        <f>_xlfn.XLOOKUP(orders!C2004,customers!A2004:A4124,customers!B2004:B4124,,0)</f>
        <v>Jack O'Briant</v>
      </c>
      <c r="G2004" t="str">
        <v>Corporate</v>
      </c>
      <c r="H2004" t="str">
        <v>San Francisco</v>
      </c>
      <c r="I2004" t="str">
        <v>California</v>
      </c>
      <c r="J2004" t="str">
        <v>West</v>
      </c>
      <c r="K2004" t="str">
        <f>INDEX(products!$A$1:$G$2122,MATCH(orders!$D2004,products!$A$1:$A$2122,0),MATCH(orders!K$1,products!$A$1:$G$1,0))</f>
        <v>Fur</v>
      </c>
      <c r="L2004" s="3">
        <f>INDEX(products!$A$1:$G$2122,MATCH(orders!$D2004,products!$A$1:$A$2122,0),MATCH(orders!L$1,products!$A$1:$G$1,0))</f>
        <v>39.980000000000004</v>
      </c>
      <c r="M2004">
        <f>INDEX(products!$A$1:$G$2122,MATCH(orders!$D2004,products!$A$1:$A$2122,0),MATCH(orders!M$1,products!$A$1:$G$1,0))</f>
        <v>0.2</v>
      </c>
      <c r="N2004" s="3">
        <f t="shared" si="62"/>
        <v>159.92000000000004</v>
      </c>
      <c r="O2004" t="str">
        <f t="shared" si="63"/>
        <v>Furnishings</v>
      </c>
    </row>
    <row r="2005" spans="1:15" x14ac:dyDescent="0.55000000000000004">
      <c r="A2005" t="s">
        <v>4248</v>
      </c>
      <c r="B2005" s="2">
        <v>44206</v>
      </c>
      <c r="C2005" t="s">
        <v>250</v>
      </c>
      <c r="D2005" t="s">
        <v>452</v>
      </c>
      <c r="E2005">
        <v>8</v>
      </c>
      <c r="F2005" t="str">
        <f>_xlfn.XLOOKUP(orders!C2005,customers!A2005:A4125,customers!B2005:B4125,,0)</f>
        <v>Victoria Wilson</v>
      </c>
      <c r="G2005" t="str">
        <v>Corporate</v>
      </c>
      <c r="H2005" t="str">
        <v>Medina</v>
      </c>
      <c r="I2005" t="str">
        <v>Ohio</v>
      </c>
      <c r="J2005" t="str">
        <v>East</v>
      </c>
      <c r="K2005" t="str">
        <f>INDEX(products!$A$1:$G$2122,MATCH(orders!$D2005,products!$A$1:$A$2122,0),MATCH(orders!K$1,products!$A$1:$G$1,0))</f>
        <v>Cha</v>
      </c>
      <c r="L2005" s="3">
        <f>INDEX(products!$A$1:$G$2122,MATCH(orders!$D2005,products!$A$1:$A$2122,0),MATCH(orders!L$1,products!$A$1:$G$1,0))</f>
        <v>216.6</v>
      </c>
      <c r="M2005">
        <f>INDEX(products!$A$1:$G$2122,MATCH(orders!$D2005,products!$A$1:$A$2122,0),MATCH(orders!M$1,products!$A$1:$G$1,0))</f>
        <v>0</v>
      </c>
      <c r="N2005" s="3">
        <f t="shared" si="62"/>
        <v>1732.8</v>
      </c>
      <c r="O2005" t="str">
        <f t="shared" si="63"/>
        <v>Chairs</v>
      </c>
    </row>
    <row r="2006" spans="1:15" x14ac:dyDescent="0.55000000000000004">
      <c r="A2006" t="s">
        <v>4249</v>
      </c>
      <c r="B2006" s="2">
        <v>44281</v>
      </c>
      <c r="C2006" t="s">
        <v>351</v>
      </c>
      <c r="D2006" t="s">
        <v>1438</v>
      </c>
      <c r="E2006">
        <v>1</v>
      </c>
      <c r="F2006" t="str">
        <f>_xlfn.XLOOKUP(orders!C2006,customers!A2006:A4126,customers!B2006:B4126,,0)</f>
        <v>Ben Peterman</v>
      </c>
      <c r="G2006" t="str">
        <v>Corporate</v>
      </c>
      <c r="H2006" t="str">
        <v>Arvada</v>
      </c>
      <c r="I2006" t="str">
        <v>Colorado</v>
      </c>
      <c r="J2006" t="str">
        <v>West</v>
      </c>
      <c r="K2006" t="str">
        <f>INDEX(products!$A$1:$G$2122,MATCH(orders!$D2006,products!$A$1:$A$2122,0),MATCH(orders!K$1,products!$A$1:$G$1,0))</f>
        <v>Tab</v>
      </c>
      <c r="L2006" s="3">
        <f>INDEX(products!$A$1:$G$2122,MATCH(orders!$D2006,products!$A$1:$A$2122,0),MATCH(orders!L$1,products!$A$1:$G$1,0))</f>
        <v>147.82999999999998</v>
      </c>
      <c r="M2006">
        <f>INDEX(products!$A$1:$G$2122,MATCH(orders!$D2006,products!$A$1:$A$2122,0),MATCH(orders!M$1,products!$A$1:$G$1,0))</f>
        <v>0.3</v>
      </c>
      <c r="N2006" s="3">
        <f t="shared" si="62"/>
        <v>103.48099999999998</v>
      </c>
      <c r="O2006" t="str">
        <f t="shared" si="63"/>
        <v>Tables</v>
      </c>
    </row>
    <row r="2007" spans="1:15" x14ac:dyDescent="0.55000000000000004">
      <c r="A2007" t="s">
        <v>4250</v>
      </c>
      <c r="B2007" s="2">
        <v>44645</v>
      </c>
      <c r="C2007" t="s">
        <v>2615</v>
      </c>
      <c r="D2007" t="s">
        <v>78</v>
      </c>
      <c r="E2007">
        <v>5</v>
      </c>
      <c r="F2007" t="str">
        <f>_xlfn.XLOOKUP(orders!C2007,customers!A2007:A4127,customers!B2007:B4127,,0)</f>
        <v>Duane Noonan</v>
      </c>
      <c r="G2007" t="str">
        <v>Consumer</v>
      </c>
      <c r="H2007" t="str">
        <v>San Francisco</v>
      </c>
      <c r="I2007" t="str">
        <v>California</v>
      </c>
      <c r="J2007" t="str">
        <v>West</v>
      </c>
      <c r="K2007" t="str">
        <f>INDEX(products!$A$1:$G$2122,MATCH(orders!$D2007,products!$A$1:$A$2122,0),MATCH(orders!K$1,products!$A$1:$G$1,0))</f>
        <v>Fur</v>
      </c>
      <c r="L2007" s="3">
        <f>INDEX(products!$A$1:$G$2122,MATCH(orders!$D2007,products!$A$1:$A$2122,0),MATCH(orders!L$1,products!$A$1:$G$1,0))</f>
        <v>95.46</v>
      </c>
      <c r="M2007">
        <f>INDEX(products!$A$1:$G$2122,MATCH(orders!$D2007,products!$A$1:$A$2122,0),MATCH(orders!M$1,products!$A$1:$G$1,0))</f>
        <v>0.6</v>
      </c>
      <c r="N2007" s="3">
        <f t="shared" si="62"/>
        <v>190.92</v>
      </c>
      <c r="O2007" t="str">
        <f t="shared" si="63"/>
        <v>Furnishings</v>
      </c>
    </row>
    <row r="2008" spans="1:15" x14ac:dyDescent="0.55000000000000004">
      <c r="A2008" t="s">
        <v>4251</v>
      </c>
      <c r="B2008" s="2">
        <v>44399</v>
      </c>
      <c r="C2008" t="s">
        <v>3457</v>
      </c>
      <c r="D2008" t="s">
        <v>1459</v>
      </c>
      <c r="E2008">
        <v>2</v>
      </c>
      <c r="F2008" t="str">
        <f>_xlfn.XLOOKUP(orders!C2008,customers!A2008:A4128,customers!B2008:B4128,,0)</f>
        <v>Brendan Sweed</v>
      </c>
      <c r="G2008" t="str">
        <v>Corporate</v>
      </c>
      <c r="H2008" t="str">
        <v>Philadelphia</v>
      </c>
      <c r="I2008" t="str">
        <v>Pennsylvania</v>
      </c>
      <c r="J2008" t="str">
        <v>East</v>
      </c>
      <c r="K2008" t="str">
        <f>INDEX(products!$A$1:$G$2122,MATCH(orders!$D2008,products!$A$1:$A$2122,0),MATCH(orders!K$1,products!$A$1:$G$1,0))</f>
        <v>Cha</v>
      </c>
      <c r="L2008" s="3">
        <f>INDEX(products!$A$1:$G$2122,MATCH(orders!$D2008,products!$A$1:$A$2122,0),MATCH(orders!L$1,products!$A$1:$G$1,0))</f>
        <v>350.98</v>
      </c>
      <c r="M2008">
        <f>INDEX(products!$A$1:$G$2122,MATCH(orders!$D2008,products!$A$1:$A$2122,0),MATCH(orders!M$1,products!$A$1:$G$1,0))</f>
        <v>0</v>
      </c>
      <c r="N2008" s="3">
        <f t="shared" si="62"/>
        <v>701.96</v>
      </c>
      <c r="O2008" t="str">
        <f t="shared" si="63"/>
        <v>Chairs</v>
      </c>
    </row>
    <row r="2009" spans="1:15" x14ac:dyDescent="0.55000000000000004">
      <c r="A2009" t="s">
        <v>4252</v>
      </c>
      <c r="B2009" s="2">
        <v>44080</v>
      </c>
      <c r="C2009" t="s">
        <v>455</v>
      </c>
      <c r="D2009" t="s">
        <v>558</v>
      </c>
      <c r="E2009">
        <v>2</v>
      </c>
      <c r="F2009" t="str">
        <f>_xlfn.XLOOKUP(orders!C2009,customers!A2009:A4129,customers!B2009:B4129,,0)</f>
        <v>Janet Molinari</v>
      </c>
      <c r="G2009" t="str">
        <v>Corporate</v>
      </c>
      <c r="H2009" t="str">
        <v>Canton</v>
      </c>
      <c r="I2009" t="str">
        <v>Michigan</v>
      </c>
      <c r="J2009" t="str">
        <v>Central</v>
      </c>
      <c r="K2009" t="str">
        <f>INDEX(products!$A$1:$G$2122,MATCH(orders!$D2009,products!$A$1:$A$2122,0),MATCH(orders!K$1,products!$A$1:$G$1,0))</f>
        <v>Fur</v>
      </c>
      <c r="L2009" s="3">
        <f>INDEX(products!$A$1:$G$2122,MATCH(orders!$D2009,products!$A$1:$A$2122,0),MATCH(orders!L$1,products!$A$1:$G$1,0))</f>
        <v>15.979999999999999</v>
      </c>
      <c r="M2009">
        <f>INDEX(products!$A$1:$G$2122,MATCH(orders!$D2009,products!$A$1:$A$2122,0),MATCH(orders!M$1,products!$A$1:$G$1,0))</f>
        <v>0</v>
      </c>
      <c r="N2009" s="3">
        <f t="shared" si="62"/>
        <v>31.959999999999997</v>
      </c>
      <c r="O2009" t="str">
        <f t="shared" si="63"/>
        <v>Furnishings</v>
      </c>
    </row>
    <row r="2010" spans="1:15" x14ac:dyDescent="0.55000000000000004">
      <c r="A2010" t="s">
        <v>4253</v>
      </c>
      <c r="B2010" s="2">
        <v>43827</v>
      </c>
      <c r="C2010" t="s">
        <v>4254</v>
      </c>
      <c r="D2010" t="s">
        <v>2539</v>
      </c>
      <c r="E2010">
        <v>2</v>
      </c>
      <c r="F2010" t="str">
        <f>_xlfn.XLOOKUP(orders!C2010,customers!A2010:A4130,customers!B2010:B4130,,0)</f>
        <v>Christina DeMoss</v>
      </c>
      <c r="G2010" t="str">
        <v>Consumer</v>
      </c>
      <c r="H2010" t="str">
        <v>New York City</v>
      </c>
      <c r="I2010" t="str">
        <v>New York</v>
      </c>
      <c r="J2010" t="str">
        <v>East</v>
      </c>
      <c r="K2010" t="str">
        <f>INDEX(products!$A$1:$G$2122,MATCH(orders!$D2010,products!$A$1:$A$2122,0),MATCH(orders!K$1,products!$A$1:$G$1,0))</f>
        <v>Tab</v>
      </c>
      <c r="L2010" s="3">
        <f>INDEX(products!$A$1:$G$2122,MATCH(orders!$D2010,products!$A$1:$A$2122,0),MATCH(orders!L$1,products!$A$1:$G$1,0))</f>
        <v>138.75</v>
      </c>
      <c r="M2010">
        <f>INDEX(products!$A$1:$G$2122,MATCH(orders!$D2010,products!$A$1:$A$2122,0),MATCH(orders!M$1,products!$A$1:$G$1,0))</f>
        <v>0.2</v>
      </c>
      <c r="N2010" s="3">
        <f t="shared" si="62"/>
        <v>222</v>
      </c>
      <c r="O2010" t="str">
        <f t="shared" si="63"/>
        <v>Tables</v>
      </c>
    </row>
    <row r="2011" spans="1:15" x14ac:dyDescent="0.55000000000000004">
      <c r="A2011" t="s">
        <v>4253</v>
      </c>
      <c r="B2011" s="2">
        <v>43941</v>
      </c>
      <c r="C2011" t="s">
        <v>4254</v>
      </c>
      <c r="D2011" t="s">
        <v>2167</v>
      </c>
      <c r="E2011">
        <v>2</v>
      </c>
      <c r="F2011" t="str">
        <f>_xlfn.XLOOKUP(orders!C2011,customers!A2011:A4131,customers!B2011:B4131,,0)</f>
        <v>Christina DeMoss</v>
      </c>
      <c r="G2011" t="str">
        <v>Consumer</v>
      </c>
      <c r="H2011" t="str">
        <v>New York City</v>
      </c>
      <c r="I2011" t="str">
        <v>New York</v>
      </c>
      <c r="J2011" t="str">
        <v>East</v>
      </c>
      <c r="K2011" t="str">
        <f>INDEX(products!$A$1:$G$2122,MATCH(orders!$D2011,products!$A$1:$A$2122,0),MATCH(orders!K$1,products!$A$1:$G$1,0))</f>
        <v>Cha</v>
      </c>
      <c r="L2011" s="3">
        <f>INDEX(products!$A$1:$G$2122,MATCH(orders!$D2011,products!$A$1:$A$2122,0),MATCH(orders!L$1,products!$A$1:$G$1,0))</f>
        <v>71.180000000000007</v>
      </c>
      <c r="M2011">
        <f>INDEX(products!$A$1:$G$2122,MATCH(orders!$D2011,products!$A$1:$A$2122,0),MATCH(orders!M$1,products!$A$1:$G$1,0))</f>
        <v>0.2</v>
      </c>
      <c r="N2011" s="3">
        <f t="shared" si="62"/>
        <v>113.88800000000002</v>
      </c>
      <c r="O2011" t="str">
        <f t="shared" si="63"/>
        <v>Chairs</v>
      </c>
    </row>
    <row r="2012" spans="1:15" x14ac:dyDescent="0.55000000000000004">
      <c r="A2012" t="s">
        <v>4253</v>
      </c>
      <c r="B2012" s="2">
        <v>43517</v>
      </c>
      <c r="C2012" t="s">
        <v>4254</v>
      </c>
      <c r="D2012" t="s">
        <v>3196</v>
      </c>
      <c r="E2012">
        <v>5</v>
      </c>
      <c r="F2012" t="str">
        <f>_xlfn.XLOOKUP(orders!C2012,customers!A2012:A4132,customers!B2012:B4132,,0)</f>
        <v>Christina DeMoss</v>
      </c>
      <c r="G2012" t="str">
        <v>Consumer</v>
      </c>
      <c r="H2012" t="str">
        <v>New York City</v>
      </c>
      <c r="I2012" t="str">
        <v>New York</v>
      </c>
      <c r="J2012" t="str">
        <v>East</v>
      </c>
      <c r="K2012" t="str">
        <f>INDEX(products!$A$1:$G$2122,MATCH(orders!$D2012,products!$A$1:$A$2122,0),MATCH(orders!K$1,products!$A$1:$G$1,0))</f>
        <v>Fur</v>
      </c>
      <c r="L2012" s="3">
        <f>INDEX(products!$A$1:$G$2122,MATCH(orders!$D2012,products!$A$1:$A$2122,0),MATCH(orders!L$1,products!$A$1:$G$1,0))</f>
        <v>20.28</v>
      </c>
      <c r="M2012">
        <f>INDEX(products!$A$1:$G$2122,MATCH(orders!$D2012,products!$A$1:$A$2122,0),MATCH(orders!M$1,products!$A$1:$G$1,0))</f>
        <v>0</v>
      </c>
      <c r="N2012" s="3">
        <f t="shared" si="62"/>
        <v>101.4</v>
      </c>
      <c r="O2012" t="str">
        <f t="shared" si="63"/>
        <v>Furnishings</v>
      </c>
    </row>
    <row r="2013" spans="1:15" x14ac:dyDescent="0.55000000000000004">
      <c r="A2013" t="s">
        <v>4256</v>
      </c>
      <c r="B2013" s="2">
        <v>44637</v>
      </c>
      <c r="C2013" t="s">
        <v>455</v>
      </c>
      <c r="D2013" t="s">
        <v>2422</v>
      </c>
      <c r="E2013">
        <v>2</v>
      </c>
      <c r="F2013" t="str">
        <f>_xlfn.XLOOKUP(orders!C2013,customers!A2013:A4133,customers!B2013:B4133,,0)</f>
        <v>Janet Molinari</v>
      </c>
      <c r="G2013" t="str">
        <v>Corporate</v>
      </c>
      <c r="H2013" t="str">
        <v>Canton</v>
      </c>
      <c r="I2013" t="str">
        <v>Michigan</v>
      </c>
      <c r="J2013" t="str">
        <v>Central</v>
      </c>
      <c r="K2013" t="str">
        <f>INDEX(products!$A$1:$G$2122,MATCH(orders!$D2013,products!$A$1:$A$2122,0),MATCH(orders!K$1,products!$A$1:$G$1,0))</f>
        <v>Fur</v>
      </c>
      <c r="L2013" s="3">
        <f>INDEX(products!$A$1:$G$2122,MATCH(orders!$D2013,products!$A$1:$A$2122,0),MATCH(orders!L$1,products!$A$1:$G$1,0))</f>
        <v>64.45</v>
      </c>
      <c r="M2013">
        <f>INDEX(products!$A$1:$G$2122,MATCH(orders!$D2013,products!$A$1:$A$2122,0),MATCH(orders!M$1,products!$A$1:$G$1,0))</f>
        <v>0</v>
      </c>
      <c r="N2013" s="3">
        <f t="shared" si="62"/>
        <v>128.9</v>
      </c>
      <c r="O2013" t="str">
        <f t="shared" si="63"/>
        <v>Furnishings</v>
      </c>
    </row>
    <row r="2014" spans="1:15" x14ac:dyDescent="0.55000000000000004">
      <c r="A2014" t="s">
        <v>4257</v>
      </c>
      <c r="B2014" s="2">
        <v>44330</v>
      </c>
      <c r="C2014" t="s">
        <v>2561</v>
      </c>
      <c r="D2014" t="s">
        <v>2878</v>
      </c>
      <c r="E2014">
        <v>10</v>
      </c>
      <c r="F2014" t="str">
        <f>_xlfn.XLOOKUP(orders!C2014,customers!A2014:A4134,customers!B2014:B4134,,0)</f>
        <v>Muhammed Yedwab</v>
      </c>
      <c r="G2014" t="str">
        <v>Corporate</v>
      </c>
      <c r="H2014" t="str">
        <v>Columbus</v>
      </c>
      <c r="I2014" t="str">
        <v>Ohio</v>
      </c>
      <c r="J2014" t="str">
        <v>East</v>
      </c>
      <c r="K2014" t="str">
        <f>INDEX(products!$A$1:$G$2122,MATCH(orders!$D2014,products!$A$1:$A$2122,0),MATCH(orders!K$1,products!$A$1:$G$1,0))</f>
        <v>BkCs</v>
      </c>
      <c r="L2014" s="3">
        <f>INDEX(products!$A$1:$G$2122,MATCH(orders!$D2014,products!$A$1:$A$2122,0),MATCH(orders!L$1,products!$A$1:$G$1,0))</f>
        <v>114.98</v>
      </c>
      <c r="M2014">
        <f>INDEX(products!$A$1:$G$2122,MATCH(orders!$D2014,products!$A$1:$A$2122,0),MATCH(orders!M$1,products!$A$1:$G$1,0))</f>
        <v>0.15</v>
      </c>
      <c r="N2014" s="3">
        <f t="shared" si="62"/>
        <v>977.32999999999993</v>
      </c>
      <c r="O2014" t="str">
        <f t="shared" si="63"/>
        <v>Book Cases</v>
      </c>
    </row>
    <row r="2015" spans="1:15" x14ac:dyDescent="0.55000000000000004">
      <c r="A2015" t="s">
        <v>4258</v>
      </c>
      <c r="B2015" s="2">
        <v>43471</v>
      </c>
      <c r="C2015" t="s">
        <v>448</v>
      </c>
      <c r="D2015" t="s">
        <v>1050</v>
      </c>
      <c r="E2015">
        <v>3</v>
      </c>
      <c r="F2015" t="str">
        <f>_xlfn.XLOOKUP(orders!C2015,customers!A2015:A4135,customers!B2015:B4135,,0)</f>
        <v>Natalie Fritzler</v>
      </c>
      <c r="G2015" t="str">
        <v>Consumer</v>
      </c>
      <c r="H2015" t="str">
        <v>Jackson</v>
      </c>
      <c r="I2015" t="str">
        <v>Mississippi</v>
      </c>
      <c r="J2015" t="str">
        <v>South</v>
      </c>
      <c r="K2015" t="str">
        <f>INDEX(products!$A$1:$G$2122,MATCH(orders!$D2015,products!$A$1:$A$2122,0),MATCH(orders!K$1,products!$A$1:$G$1,0))</f>
        <v>Tab</v>
      </c>
      <c r="L2015" s="3">
        <f>INDEX(products!$A$1:$G$2122,MATCH(orders!$D2015,products!$A$1:$A$2122,0),MATCH(orders!L$1,products!$A$1:$G$1,0))</f>
        <v>320.64</v>
      </c>
      <c r="M2015">
        <f>INDEX(products!$A$1:$G$2122,MATCH(orders!$D2015,products!$A$1:$A$2122,0),MATCH(orders!M$1,products!$A$1:$G$1,0))</f>
        <v>0</v>
      </c>
      <c r="N2015" s="3">
        <f t="shared" si="62"/>
        <v>961.92</v>
      </c>
      <c r="O2015" t="str">
        <f t="shared" si="63"/>
        <v>Tables</v>
      </c>
    </row>
    <row r="2016" spans="1:15" x14ac:dyDescent="0.55000000000000004">
      <c r="A2016" t="s">
        <v>4260</v>
      </c>
      <c r="B2016" s="2">
        <v>43579</v>
      </c>
      <c r="C2016" t="s">
        <v>1973</v>
      </c>
      <c r="D2016" t="s">
        <v>414</v>
      </c>
      <c r="E2016">
        <v>7</v>
      </c>
      <c r="F2016" t="str">
        <f>_xlfn.XLOOKUP(orders!C2016,customers!A2016:A4136,customers!B2016:B4136,,0)</f>
        <v>Bill Overfelt</v>
      </c>
      <c r="G2016" t="str">
        <v>Corporate</v>
      </c>
      <c r="H2016" t="str">
        <v>Los Angeles</v>
      </c>
      <c r="I2016" t="str">
        <v>California</v>
      </c>
      <c r="J2016" t="str">
        <v>West</v>
      </c>
      <c r="K2016" t="str">
        <f>INDEX(products!$A$1:$G$2122,MATCH(orders!$D2016,products!$A$1:$A$2122,0),MATCH(orders!K$1,products!$A$1:$G$1,0))</f>
        <v>Tab</v>
      </c>
      <c r="L2016" s="3">
        <f>INDEX(products!$A$1:$G$2122,MATCH(orders!$D2016,products!$A$1:$A$2122,0),MATCH(orders!L$1,products!$A$1:$G$1,0))</f>
        <v>227.54999999999998</v>
      </c>
      <c r="M2016">
        <f>INDEX(products!$A$1:$G$2122,MATCH(orders!$D2016,products!$A$1:$A$2122,0),MATCH(orders!M$1,products!$A$1:$G$1,0))</f>
        <v>0.45</v>
      </c>
      <c r="N2016" s="3">
        <f t="shared" si="62"/>
        <v>876.0675</v>
      </c>
      <c r="O2016" t="str">
        <f t="shared" si="63"/>
        <v>Tables</v>
      </c>
    </row>
    <row r="2017" spans="1:15" x14ac:dyDescent="0.55000000000000004">
      <c r="A2017" t="s">
        <v>4262</v>
      </c>
      <c r="B2017" s="2">
        <v>44346</v>
      </c>
      <c r="C2017" t="s">
        <v>4263</v>
      </c>
      <c r="D2017" t="s">
        <v>1424</v>
      </c>
      <c r="E2017">
        <v>3</v>
      </c>
      <c r="F2017" t="str">
        <f>_xlfn.XLOOKUP(orders!C2017,customers!A2017:A4137,customers!B2017:B4137,,0)</f>
        <v>Chris McAfee</v>
      </c>
      <c r="G2017" t="str">
        <v>Consumer</v>
      </c>
      <c r="H2017" t="str">
        <v>Milwaukee</v>
      </c>
      <c r="I2017" t="str">
        <v>Wisconsin</v>
      </c>
      <c r="J2017" t="str">
        <v>Central</v>
      </c>
      <c r="K2017" t="str">
        <f>INDEX(products!$A$1:$G$2122,MATCH(orders!$D2017,products!$A$1:$A$2122,0),MATCH(orders!K$1,products!$A$1:$G$1,0))</f>
        <v>Fur</v>
      </c>
      <c r="L2017" s="3">
        <f>INDEX(products!$A$1:$G$2122,MATCH(orders!$D2017,products!$A$1:$A$2122,0),MATCH(orders!L$1,products!$A$1:$G$1,0))</f>
        <v>8.98</v>
      </c>
      <c r="M2017">
        <f>INDEX(products!$A$1:$G$2122,MATCH(orders!$D2017,products!$A$1:$A$2122,0),MATCH(orders!M$1,products!$A$1:$G$1,0))</f>
        <v>0</v>
      </c>
      <c r="N2017" s="3">
        <f t="shared" si="62"/>
        <v>26.94</v>
      </c>
      <c r="O2017" t="str">
        <f t="shared" si="63"/>
        <v>Furnishings</v>
      </c>
    </row>
    <row r="2018" spans="1:15" x14ac:dyDescent="0.55000000000000004">
      <c r="A2018" t="s">
        <v>4265</v>
      </c>
      <c r="B2018" s="2">
        <v>44754</v>
      </c>
      <c r="C2018" t="s">
        <v>3033</v>
      </c>
      <c r="D2018" t="s">
        <v>2113</v>
      </c>
      <c r="E2018">
        <v>3</v>
      </c>
      <c r="F2018" t="str">
        <f>_xlfn.XLOOKUP(orders!C2018,customers!A2018:A4138,customers!B2018:B4138,,0)</f>
        <v>Kelly Williams</v>
      </c>
      <c r="G2018" t="str">
        <v>Consumer</v>
      </c>
      <c r="H2018" t="str">
        <v>Kirkwood</v>
      </c>
      <c r="I2018" t="str">
        <v>Missouri</v>
      </c>
      <c r="J2018" t="str">
        <v>Central</v>
      </c>
      <c r="K2018" t="str">
        <f>INDEX(products!$A$1:$G$2122,MATCH(orders!$D2018,products!$A$1:$A$2122,0),MATCH(orders!K$1,products!$A$1:$G$1,0))</f>
        <v>Fur</v>
      </c>
      <c r="L2018" s="3">
        <f>INDEX(products!$A$1:$G$2122,MATCH(orders!$D2018,products!$A$1:$A$2122,0),MATCH(orders!L$1,products!$A$1:$G$1,0))</f>
        <v>10.68</v>
      </c>
      <c r="M2018">
        <f>INDEX(products!$A$1:$G$2122,MATCH(orders!$D2018,products!$A$1:$A$2122,0),MATCH(orders!M$1,products!$A$1:$G$1,0))</f>
        <v>0.2</v>
      </c>
      <c r="N2018" s="3">
        <f t="shared" si="62"/>
        <v>25.632000000000001</v>
      </c>
      <c r="O2018" t="str">
        <f t="shared" si="63"/>
        <v>Furnishings</v>
      </c>
    </row>
    <row r="2019" spans="1:15" x14ac:dyDescent="0.55000000000000004">
      <c r="A2019" t="s">
        <v>4266</v>
      </c>
      <c r="B2019" s="2">
        <v>44227</v>
      </c>
      <c r="C2019" t="s">
        <v>1900</v>
      </c>
      <c r="D2019" t="s">
        <v>972</v>
      </c>
      <c r="E2019">
        <v>1</v>
      </c>
      <c r="F2019" t="str">
        <f>_xlfn.XLOOKUP(orders!C2019,customers!A2019:A4139,customers!B2019:B4139,,0)</f>
        <v>Kean Thornton</v>
      </c>
      <c r="G2019" t="str">
        <v>Consumer</v>
      </c>
      <c r="H2019" t="str">
        <v>Houston</v>
      </c>
      <c r="I2019" t="str">
        <v>Texas</v>
      </c>
      <c r="J2019" t="str">
        <v>Central</v>
      </c>
      <c r="K2019" t="str">
        <f>INDEX(products!$A$1:$G$2122,MATCH(orders!$D2019,products!$A$1:$A$2122,0),MATCH(orders!K$1,products!$A$1:$G$1,0))</f>
        <v>BkCs</v>
      </c>
      <c r="L2019" s="3">
        <f>INDEX(products!$A$1:$G$2122,MATCH(orders!$D2019,products!$A$1:$A$2122,0),MATCH(orders!L$1,products!$A$1:$G$1,0))</f>
        <v>300.97999999999996</v>
      </c>
      <c r="M2019">
        <f>INDEX(products!$A$1:$G$2122,MATCH(orders!$D2019,products!$A$1:$A$2122,0),MATCH(orders!M$1,products!$A$1:$G$1,0))</f>
        <v>0.2</v>
      </c>
      <c r="N2019" s="3">
        <f t="shared" si="62"/>
        <v>240.78399999999999</v>
      </c>
      <c r="O2019" t="str">
        <f t="shared" si="63"/>
        <v>Book Cases</v>
      </c>
    </row>
    <row r="2020" spans="1:15" x14ac:dyDescent="0.55000000000000004">
      <c r="A2020" t="s">
        <v>4267</v>
      </c>
      <c r="B2020" s="2">
        <v>43720</v>
      </c>
      <c r="C2020" t="s">
        <v>4268</v>
      </c>
      <c r="D2020" t="s">
        <v>1096</v>
      </c>
      <c r="E2020">
        <v>5</v>
      </c>
      <c r="F2020" t="str">
        <f>_xlfn.XLOOKUP(orders!C2020,customers!A2020:A4140,customers!B2020:B4140,,0)</f>
        <v>Patrick Bzostek</v>
      </c>
      <c r="G2020" t="str">
        <v>Home Office</v>
      </c>
      <c r="H2020" t="str">
        <v>Seattle</v>
      </c>
      <c r="I2020" t="str">
        <v>Washington</v>
      </c>
      <c r="J2020" t="str">
        <v>West</v>
      </c>
      <c r="K2020" t="str">
        <f>INDEX(products!$A$1:$G$2122,MATCH(orders!$D2020,products!$A$1:$A$2122,0),MATCH(orders!K$1,products!$A$1:$G$1,0))</f>
        <v>Fur</v>
      </c>
      <c r="L2020" s="3">
        <f>INDEX(products!$A$1:$G$2122,MATCH(orders!$D2020,products!$A$1:$A$2122,0),MATCH(orders!L$1,products!$A$1:$G$1,0))</f>
        <v>39.980000000000004</v>
      </c>
      <c r="M2020">
        <f>INDEX(products!$A$1:$G$2122,MATCH(orders!$D2020,products!$A$1:$A$2122,0),MATCH(orders!M$1,products!$A$1:$G$1,0))</f>
        <v>0.2</v>
      </c>
      <c r="N2020" s="3">
        <f t="shared" si="62"/>
        <v>159.92000000000004</v>
      </c>
      <c r="O2020" t="str">
        <f t="shared" si="63"/>
        <v>Furnishings</v>
      </c>
    </row>
    <row r="2021" spans="1:15" x14ac:dyDescent="0.55000000000000004">
      <c r="A2021" t="s">
        <v>4270</v>
      </c>
      <c r="B2021" s="2">
        <v>44012</v>
      </c>
      <c r="C2021" t="s">
        <v>2821</v>
      </c>
      <c r="D2021" t="s">
        <v>1738</v>
      </c>
      <c r="E2021">
        <v>14</v>
      </c>
      <c r="F2021" t="str">
        <f>_xlfn.XLOOKUP(orders!C2021,customers!A2021:A4141,customers!B2021:B4141,,0)</f>
        <v>Ben Wallace</v>
      </c>
      <c r="G2021" t="str">
        <v>Consumer</v>
      </c>
      <c r="H2021" t="str">
        <v>Hampton</v>
      </c>
      <c r="I2021" t="str">
        <v>Virginia</v>
      </c>
      <c r="J2021" t="str">
        <v>South</v>
      </c>
      <c r="K2021" t="str">
        <f>INDEX(products!$A$1:$G$2122,MATCH(orders!$D2021,products!$A$1:$A$2122,0),MATCH(orders!K$1,products!$A$1:$G$1,0))</f>
        <v>Cha</v>
      </c>
      <c r="L2021" s="3">
        <f>INDEX(products!$A$1:$G$2122,MATCH(orders!$D2021,products!$A$1:$A$2122,0),MATCH(orders!L$1,products!$A$1:$G$1,0))</f>
        <v>33.94</v>
      </c>
      <c r="M2021">
        <f>INDEX(products!$A$1:$G$2122,MATCH(orders!$D2021,products!$A$1:$A$2122,0),MATCH(orders!M$1,products!$A$1:$G$1,0))</f>
        <v>0.2</v>
      </c>
      <c r="N2021" s="3">
        <f t="shared" si="62"/>
        <v>380.12799999999999</v>
      </c>
      <c r="O2021" t="str">
        <f t="shared" si="63"/>
        <v>Chairs</v>
      </c>
    </row>
    <row r="2022" spans="1:15" x14ac:dyDescent="0.55000000000000004">
      <c r="A2022" t="s">
        <v>4271</v>
      </c>
      <c r="B2022" s="2">
        <v>43915</v>
      </c>
      <c r="C2022" t="s">
        <v>1401</v>
      </c>
      <c r="D2022" t="s">
        <v>1691</v>
      </c>
      <c r="E2022">
        <v>3</v>
      </c>
      <c r="F2022" t="str">
        <f>_xlfn.XLOOKUP(orders!C2022,customers!A2022:A4142,customers!B2022:B4142,,0)</f>
        <v>Troy Staebel</v>
      </c>
      <c r="G2022" t="str">
        <v>Consumer</v>
      </c>
      <c r="H2022" t="str">
        <v>Philadelphia</v>
      </c>
      <c r="I2022" t="str">
        <v>Pennsylvania</v>
      </c>
      <c r="J2022" t="str">
        <v>East</v>
      </c>
      <c r="K2022" t="str">
        <f>INDEX(products!$A$1:$G$2122,MATCH(orders!$D2022,products!$A$1:$A$2122,0),MATCH(orders!K$1,products!$A$1:$G$1,0))</f>
        <v>Fur</v>
      </c>
      <c r="L2022" s="3">
        <f>INDEX(products!$A$1:$G$2122,MATCH(orders!$D2022,products!$A$1:$A$2122,0),MATCH(orders!L$1,products!$A$1:$G$1,0))</f>
        <v>7.38</v>
      </c>
      <c r="M2022">
        <f>INDEX(products!$A$1:$G$2122,MATCH(orders!$D2022,products!$A$1:$A$2122,0),MATCH(orders!M$1,products!$A$1:$G$1,0))</f>
        <v>0.6</v>
      </c>
      <c r="N2022" s="3">
        <f t="shared" si="62"/>
        <v>8.8559999999999999</v>
      </c>
      <c r="O2022" t="str">
        <f t="shared" si="63"/>
        <v>Furnishings</v>
      </c>
    </row>
    <row r="2023" spans="1:15" x14ac:dyDescent="0.55000000000000004">
      <c r="A2023" t="s">
        <v>4272</v>
      </c>
      <c r="B2023" s="2">
        <v>44300</v>
      </c>
      <c r="C2023" t="s">
        <v>2237</v>
      </c>
      <c r="D2023" t="s">
        <v>236</v>
      </c>
      <c r="E2023">
        <v>2</v>
      </c>
      <c r="F2023" t="str">
        <f>_xlfn.XLOOKUP(orders!C2023,customers!A2023:A4143,customers!B2023:B4143,,0)</f>
        <v>Aaron Smayling</v>
      </c>
      <c r="G2023" t="str">
        <v>Corporate</v>
      </c>
      <c r="H2023" t="str">
        <v>Pasadena</v>
      </c>
      <c r="I2023" t="str">
        <v>California</v>
      </c>
      <c r="J2023" t="str">
        <v>West</v>
      </c>
      <c r="K2023" t="str">
        <f>INDEX(products!$A$1:$G$2122,MATCH(orders!$D2023,products!$A$1:$A$2122,0),MATCH(orders!K$1,products!$A$1:$G$1,0))</f>
        <v>BkCs</v>
      </c>
      <c r="L2023" s="3">
        <f>INDEX(products!$A$1:$G$2122,MATCH(orders!$D2023,products!$A$1:$A$2122,0),MATCH(orders!L$1,products!$A$1:$G$1,0))</f>
        <v>280.98</v>
      </c>
      <c r="M2023">
        <f>INDEX(products!$A$1:$G$2122,MATCH(orders!$D2023,products!$A$1:$A$2122,0),MATCH(orders!M$1,products!$A$1:$G$1,0))</f>
        <v>0.2</v>
      </c>
      <c r="N2023" s="3">
        <f t="shared" si="62"/>
        <v>449.56800000000004</v>
      </c>
      <c r="O2023" t="str">
        <f t="shared" si="63"/>
        <v>Book Cases</v>
      </c>
    </row>
    <row r="2024" spans="1:15" x14ac:dyDescent="0.55000000000000004">
      <c r="A2024" t="s">
        <v>4273</v>
      </c>
      <c r="B2024" s="2">
        <v>43693</v>
      </c>
      <c r="C2024" t="s">
        <v>111</v>
      </c>
      <c r="D2024" t="s">
        <v>1075</v>
      </c>
      <c r="E2024">
        <v>7</v>
      </c>
      <c r="F2024" t="str">
        <f>_xlfn.XLOOKUP(orders!C2024,customers!A2024:A4144,customers!B2024:B4144,,0)</f>
        <v>Paul Stevenson</v>
      </c>
      <c r="G2024" t="str">
        <v>Home Office</v>
      </c>
      <c r="H2024" t="str">
        <v>Chicago</v>
      </c>
      <c r="I2024" t="str">
        <v>Illinois</v>
      </c>
      <c r="J2024" t="str">
        <v>Central</v>
      </c>
      <c r="K2024" t="str">
        <f>INDEX(products!$A$1:$G$2122,MATCH(orders!$D2024,products!$A$1:$A$2122,0),MATCH(orders!K$1,products!$A$1:$G$1,0))</f>
        <v>Cha</v>
      </c>
      <c r="L2024" s="3">
        <f>INDEX(products!$A$1:$G$2122,MATCH(orders!$D2024,products!$A$1:$A$2122,0),MATCH(orders!L$1,products!$A$1:$G$1,0))</f>
        <v>34.28</v>
      </c>
      <c r="M2024">
        <f>INDEX(products!$A$1:$G$2122,MATCH(orders!$D2024,products!$A$1:$A$2122,0),MATCH(orders!M$1,products!$A$1:$G$1,0))</f>
        <v>0.3</v>
      </c>
      <c r="N2024" s="3">
        <f t="shared" si="62"/>
        <v>167.97200000000001</v>
      </c>
      <c r="O2024" t="str">
        <f t="shared" si="63"/>
        <v>Chairs</v>
      </c>
    </row>
    <row r="2025" spans="1:15" x14ac:dyDescent="0.55000000000000004">
      <c r="A2025" t="s">
        <v>4274</v>
      </c>
      <c r="B2025" s="2">
        <v>44547</v>
      </c>
      <c r="C2025" t="s">
        <v>4275</v>
      </c>
      <c r="D2025" t="s">
        <v>1419</v>
      </c>
      <c r="E2025">
        <v>3</v>
      </c>
      <c r="F2025" t="str">
        <f>_xlfn.XLOOKUP(orders!C2025,customers!A2025:A4145,customers!B2025:B4145,,0)</f>
        <v>Rachel Payne</v>
      </c>
      <c r="G2025" t="str">
        <v>Corporate</v>
      </c>
      <c r="H2025" t="str">
        <v>Houston</v>
      </c>
      <c r="I2025" t="str">
        <v>Texas</v>
      </c>
      <c r="J2025" t="str">
        <v>Central</v>
      </c>
      <c r="K2025" t="str">
        <f>INDEX(products!$A$1:$G$2122,MATCH(orders!$D2025,products!$A$1:$A$2122,0),MATCH(orders!K$1,products!$A$1:$G$1,0))</f>
        <v>BkCs</v>
      </c>
      <c r="L2025" s="3">
        <f>INDEX(products!$A$1:$G$2122,MATCH(orders!$D2025,products!$A$1:$A$2122,0),MATCH(orders!L$1,products!$A$1:$G$1,0))</f>
        <v>180.98000000000002</v>
      </c>
      <c r="M2025">
        <f>INDEX(products!$A$1:$G$2122,MATCH(orders!$D2025,products!$A$1:$A$2122,0),MATCH(orders!M$1,products!$A$1:$G$1,0))</f>
        <v>0.15</v>
      </c>
      <c r="N2025" s="3">
        <f t="shared" si="62"/>
        <v>461.49900000000002</v>
      </c>
      <c r="O2025" t="str">
        <f t="shared" si="63"/>
        <v>Book Cases</v>
      </c>
    </row>
    <row r="2026" spans="1:15" x14ac:dyDescent="0.55000000000000004">
      <c r="A2026" t="s">
        <v>4277</v>
      </c>
      <c r="B2026" s="2">
        <v>43830</v>
      </c>
      <c r="C2026" t="s">
        <v>2318</v>
      </c>
      <c r="D2026" t="s">
        <v>466</v>
      </c>
      <c r="E2026">
        <v>7</v>
      </c>
      <c r="F2026" t="str">
        <f>_xlfn.XLOOKUP(orders!C2026,customers!A2026:A4146,customers!B2026:B4146,,0)</f>
        <v>Suzanne McNair</v>
      </c>
      <c r="G2026" t="str">
        <v>Corporate</v>
      </c>
      <c r="H2026" t="str">
        <v>New York City</v>
      </c>
      <c r="I2026" t="str">
        <v>New York</v>
      </c>
      <c r="J2026" t="str">
        <v>East</v>
      </c>
      <c r="K2026" t="str">
        <f>INDEX(products!$A$1:$G$2122,MATCH(orders!$D2026,products!$A$1:$A$2122,0),MATCH(orders!K$1,products!$A$1:$G$1,0))</f>
        <v>Fur</v>
      </c>
      <c r="L2026" s="3">
        <f>INDEX(products!$A$1:$G$2122,MATCH(orders!$D2026,products!$A$1:$A$2122,0),MATCH(orders!L$1,products!$A$1:$G$1,0))</f>
        <v>12.22</v>
      </c>
      <c r="M2026">
        <f>INDEX(products!$A$1:$G$2122,MATCH(orders!$D2026,products!$A$1:$A$2122,0),MATCH(orders!M$1,products!$A$1:$G$1,0))</f>
        <v>0</v>
      </c>
      <c r="N2026" s="3">
        <f t="shared" si="62"/>
        <v>85.54</v>
      </c>
      <c r="O2026" t="str">
        <f t="shared" si="63"/>
        <v>Furnishings</v>
      </c>
    </row>
    <row r="2027" spans="1:15" x14ac:dyDescent="0.55000000000000004">
      <c r="A2027" t="s">
        <v>4278</v>
      </c>
      <c r="B2027" s="2">
        <v>44298</v>
      </c>
      <c r="C2027" t="s">
        <v>2936</v>
      </c>
      <c r="D2027" t="s">
        <v>146</v>
      </c>
      <c r="E2027">
        <v>5</v>
      </c>
      <c r="F2027" t="str">
        <f>_xlfn.XLOOKUP(orders!C2027,customers!A2027:A4147,customers!B2027:B4147,,0)</f>
        <v>Eugene Barchas</v>
      </c>
      <c r="G2027" t="str">
        <v>Consumer</v>
      </c>
      <c r="H2027" t="str">
        <v>Philadelphia</v>
      </c>
      <c r="I2027" t="str">
        <v>Pennsylvania</v>
      </c>
      <c r="J2027" t="str">
        <v>East</v>
      </c>
      <c r="K2027" t="str">
        <f>INDEX(products!$A$1:$G$2122,MATCH(orders!$D2027,products!$A$1:$A$2122,0),MATCH(orders!K$1,products!$A$1:$G$1,0))</f>
        <v>Fur</v>
      </c>
      <c r="L2027" s="3">
        <f>INDEX(products!$A$1:$G$2122,MATCH(orders!$D2027,products!$A$1:$A$2122,0),MATCH(orders!L$1,products!$A$1:$G$1,0))</f>
        <v>17.78</v>
      </c>
      <c r="M2027">
        <f>INDEX(products!$A$1:$G$2122,MATCH(orders!$D2027,products!$A$1:$A$2122,0),MATCH(orders!M$1,products!$A$1:$G$1,0))</f>
        <v>0</v>
      </c>
      <c r="N2027" s="3">
        <f t="shared" si="62"/>
        <v>88.9</v>
      </c>
      <c r="O2027" t="str">
        <f t="shared" si="63"/>
        <v>Furnishings</v>
      </c>
    </row>
    <row r="2028" spans="1:15" x14ac:dyDescent="0.55000000000000004">
      <c r="A2028" t="s">
        <v>4279</v>
      </c>
      <c r="B2028" s="2">
        <v>43736</v>
      </c>
      <c r="C2028" t="s">
        <v>4280</v>
      </c>
      <c r="D2028" t="s">
        <v>2299</v>
      </c>
      <c r="E2028">
        <v>2</v>
      </c>
      <c r="F2028" t="str">
        <f>_xlfn.XLOOKUP(orders!C2028,customers!A2028:A4148,customers!B2028:B4148,,0)</f>
        <v>Evan Bailliet</v>
      </c>
      <c r="G2028" t="str">
        <v>Consumer</v>
      </c>
      <c r="H2028" t="str">
        <v>Houston</v>
      </c>
      <c r="I2028" t="str">
        <v>Texas</v>
      </c>
      <c r="J2028" t="str">
        <v>Central</v>
      </c>
      <c r="K2028" t="str">
        <f>INDEX(products!$A$1:$G$2122,MATCH(orders!$D2028,products!$A$1:$A$2122,0),MATCH(orders!K$1,products!$A$1:$G$1,0))</f>
        <v>Fur</v>
      </c>
      <c r="L2028" s="3">
        <f>INDEX(products!$A$1:$G$2122,MATCH(orders!$D2028,products!$A$1:$A$2122,0),MATCH(orders!L$1,products!$A$1:$G$1,0))</f>
        <v>6.64</v>
      </c>
      <c r="M2028">
        <f>INDEX(products!$A$1:$G$2122,MATCH(orders!$D2028,products!$A$1:$A$2122,0),MATCH(orders!M$1,products!$A$1:$G$1,0))</f>
        <v>0</v>
      </c>
      <c r="N2028" s="3">
        <f t="shared" si="62"/>
        <v>13.28</v>
      </c>
      <c r="O2028" t="str">
        <f t="shared" si="63"/>
        <v>Furnishings</v>
      </c>
    </row>
    <row r="2029" spans="1:15" x14ac:dyDescent="0.55000000000000004">
      <c r="A2029" t="s">
        <v>4282</v>
      </c>
      <c r="B2029" s="2">
        <v>44727</v>
      </c>
      <c r="C2029" t="s">
        <v>4283</v>
      </c>
      <c r="D2029" t="s">
        <v>2028</v>
      </c>
      <c r="E2029">
        <v>2</v>
      </c>
      <c r="F2029" t="str">
        <f>_xlfn.XLOOKUP(orders!C2029,customers!A2029:A4149,customers!B2029:B4149,,0)</f>
        <v>Susan MacKendrick</v>
      </c>
      <c r="G2029" t="str">
        <v>Consumer</v>
      </c>
      <c r="H2029" t="str">
        <v>Newark</v>
      </c>
      <c r="I2029" t="str">
        <v>Ohio</v>
      </c>
      <c r="J2029" t="str">
        <v>East</v>
      </c>
      <c r="K2029" t="str">
        <f>INDEX(products!$A$1:$G$2122,MATCH(orders!$D2029,products!$A$1:$A$2122,0),MATCH(orders!K$1,products!$A$1:$G$1,0))</f>
        <v>Fur</v>
      </c>
      <c r="L2029" s="3">
        <f>INDEX(products!$A$1:$G$2122,MATCH(orders!$D2029,products!$A$1:$A$2122,0),MATCH(orders!L$1,products!$A$1:$G$1,0))</f>
        <v>32.480000000000004</v>
      </c>
      <c r="M2029">
        <f>INDEX(products!$A$1:$G$2122,MATCH(orders!$D2029,products!$A$1:$A$2122,0),MATCH(orders!M$1,products!$A$1:$G$1,0))</f>
        <v>0</v>
      </c>
      <c r="N2029" s="3">
        <f t="shared" si="62"/>
        <v>64.960000000000008</v>
      </c>
      <c r="O2029" t="str">
        <f t="shared" si="63"/>
        <v>Furnishings</v>
      </c>
    </row>
    <row r="2030" spans="1:15" x14ac:dyDescent="0.55000000000000004">
      <c r="A2030" t="s">
        <v>4285</v>
      </c>
      <c r="B2030" s="2">
        <v>43661</v>
      </c>
      <c r="C2030" t="s">
        <v>3209</v>
      </c>
      <c r="D2030" t="s">
        <v>304</v>
      </c>
      <c r="E2030">
        <v>7</v>
      </c>
      <c r="F2030" t="str">
        <f>_xlfn.XLOOKUP(orders!C2030,customers!A2030:A4150,customers!B2030:B4150,,0)</f>
        <v>Trudy Glocke</v>
      </c>
      <c r="G2030" t="str">
        <v>Consumer</v>
      </c>
      <c r="H2030" t="str">
        <v>Pocatello</v>
      </c>
      <c r="I2030" t="str">
        <v>Idaho</v>
      </c>
      <c r="J2030" t="str">
        <v>West</v>
      </c>
      <c r="K2030" t="str">
        <f>INDEX(products!$A$1:$G$2122,MATCH(orders!$D2030,products!$A$1:$A$2122,0),MATCH(orders!K$1,products!$A$1:$G$1,0))</f>
        <v>Cha</v>
      </c>
      <c r="L2030" s="3">
        <f>INDEX(products!$A$1:$G$2122,MATCH(orders!$D2030,products!$A$1:$A$2122,0),MATCH(orders!L$1,products!$A$1:$G$1,0))</f>
        <v>200.98</v>
      </c>
      <c r="M2030">
        <f>INDEX(products!$A$1:$G$2122,MATCH(orders!$D2030,products!$A$1:$A$2122,0),MATCH(orders!M$1,products!$A$1:$G$1,0))</f>
        <v>0.2</v>
      </c>
      <c r="N2030" s="3">
        <f t="shared" si="62"/>
        <v>1125.4880000000001</v>
      </c>
      <c r="O2030" t="str">
        <f t="shared" si="63"/>
        <v>Chairs</v>
      </c>
    </row>
    <row r="2031" spans="1:15" x14ac:dyDescent="0.55000000000000004">
      <c r="A2031" t="s">
        <v>4286</v>
      </c>
      <c r="B2031" s="2">
        <v>43506</v>
      </c>
      <c r="C2031" t="s">
        <v>52</v>
      </c>
      <c r="D2031" t="s">
        <v>1550</v>
      </c>
      <c r="E2031">
        <v>3</v>
      </c>
      <c r="F2031" t="str">
        <f>_xlfn.XLOOKUP(orders!C2031,customers!A2031:A4151,customers!B2031:B4151,,0)</f>
        <v>Sandra Flanagan</v>
      </c>
      <c r="G2031" t="str">
        <v>Consumer</v>
      </c>
      <c r="H2031" t="str">
        <v>Philadelphia</v>
      </c>
      <c r="I2031" t="str">
        <v>Pennsylvania</v>
      </c>
      <c r="J2031" t="str">
        <v>East</v>
      </c>
      <c r="K2031" t="str">
        <f>INDEX(products!$A$1:$G$2122,MATCH(orders!$D2031,products!$A$1:$A$2122,0),MATCH(orders!K$1,products!$A$1:$G$1,0))</f>
        <v>Fur</v>
      </c>
      <c r="L2031" s="3">
        <f>INDEX(products!$A$1:$G$2122,MATCH(orders!$D2031,products!$A$1:$A$2122,0),MATCH(orders!L$1,products!$A$1:$G$1,0))</f>
        <v>10.52</v>
      </c>
      <c r="M2031">
        <f>INDEX(products!$A$1:$G$2122,MATCH(orders!$D2031,products!$A$1:$A$2122,0),MATCH(orders!M$1,products!$A$1:$G$1,0))</f>
        <v>0</v>
      </c>
      <c r="N2031" s="3">
        <f t="shared" si="62"/>
        <v>31.56</v>
      </c>
      <c r="O2031" t="str">
        <f t="shared" si="63"/>
        <v>Furnishings</v>
      </c>
    </row>
    <row r="2032" spans="1:15" x14ac:dyDescent="0.55000000000000004">
      <c r="A2032" t="s">
        <v>4287</v>
      </c>
      <c r="B2032" s="2">
        <v>44716</v>
      </c>
      <c r="C2032" t="s">
        <v>3553</v>
      </c>
      <c r="D2032" t="s">
        <v>139</v>
      </c>
      <c r="E2032">
        <v>1</v>
      </c>
      <c r="F2032" t="str">
        <f>_xlfn.XLOOKUP(orders!C2032,customers!A2032:A4152,customers!B2032:B4152,,0)</f>
        <v>Pamela Stobb</v>
      </c>
      <c r="G2032" t="str">
        <v>Consumer</v>
      </c>
      <c r="H2032" t="str">
        <v>Philadelphia</v>
      </c>
      <c r="I2032" t="str">
        <v>Pennsylvania</v>
      </c>
      <c r="J2032" t="str">
        <v>East</v>
      </c>
      <c r="K2032" t="str">
        <f>INDEX(products!$A$1:$G$2122,MATCH(orders!$D2032,products!$A$1:$A$2122,0),MATCH(orders!K$1,products!$A$1:$G$1,0))</f>
        <v>Cha</v>
      </c>
      <c r="L2032" s="3">
        <f>INDEX(products!$A$1:$G$2122,MATCH(orders!$D2032,products!$A$1:$A$2122,0),MATCH(orders!L$1,products!$A$1:$G$1,0))</f>
        <v>150.97999999999999</v>
      </c>
      <c r="M2032">
        <f>INDEX(products!$A$1:$G$2122,MATCH(orders!$D2032,products!$A$1:$A$2122,0),MATCH(orders!M$1,products!$A$1:$G$1,0))</f>
        <v>0</v>
      </c>
      <c r="N2032" s="3">
        <f t="shared" si="62"/>
        <v>150.97999999999999</v>
      </c>
      <c r="O2032" t="str">
        <f t="shared" si="63"/>
        <v>Chairs</v>
      </c>
    </row>
    <row r="2033" spans="1:15" x14ac:dyDescent="0.55000000000000004">
      <c r="A2033" t="s">
        <v>4287</v>
      </c>
      <c r="B2033" s="2">
        <v>44114</v>
      </c>
      <c r="C2033" t="s">
        <v>3553</v>
      </c>
      <c r="D2033" t="s">
        <v>1486</v>
      </c>
      <c r="E2033">
        <v>5</v>
      </c>
      <c r="F2033" t="str">
        <f>_xlfn.XLOOKUP(orders!C2033,customers!A2033:A4153,customers!B2033:B4153,,0)</f>
        <v>Pamela Stobb</v>
      </c>
      <c r="G2033" t="str">
        <v>Consumer</v>
      </c>
      <c r="H2033" t="str">
        <v>Philadelphia</v>
      </c>
      <c r="I2033" t="str">
        <v>Pennsylvania</v>
      </c>
      <c r="J2033" t="str">
        <v>East</v>
      </c>
      <c r="K2033" t="str">
        <f>INDEX(products!$A$1:$G$2122,MATCH(orders!$D2033,products!$A$1:$A$2122,0),MATCH(orders!K$1,products!$A$1:$G$1,0))</f>
        <v>Cha</v>
      </c>
      <c r="L2033" s="3">
        <f>INDEX(products!$A$1:$G$2122,MATCH(orders!$D2033,products!$A$1:$A$2122,0),MATCH(orders!L$1,products!$A$1:$G$1,0))</f>
        <v>29.98</v>
      </c>
      <c r="M2033">
        <f>INDEX(products!$A$1:$G$2122,MATCH(orders!$D2033,products!$A$1:$A$2122,0),MATCH(orders!M$1,products!$A$1:$G$1,0))</f>
        <v>0.3</v>
      </c>
      <c r="N2033" s="3">
        <f t="shared" si="62"/>
        <v>104.92999999999999</v>
      </c>
      <c r="O2033" t="str">
        <f t="shared" si="63"/>
        <v>Chairs</v>
      </c>
    </row>
    <row r="2034" spans="1:15" x14ac:dyDescent="0.55000000000000004">
      <c r="A2034" t="s">
        <v>4288</v>
      </c>
      <c r="B2034" s="2">
        <v>44353</v>
      </c>
      <c r="C2034" t="s">
        <v>3216</v>
      </c>
      <c r="D2034" t="s">
        <v>2551</v>
      </c>
      <c r="E2034">
        <v>5</v>
      </c>
      <c r="F2034" t="str">
        <f>_xlfn.XLOOKUP(orders!C2034,customers!A2034:A4154,customers!B2034:B4154,,0)</f>
        <v>Roger Barcio</v>
      </c>
      <c r="G2034" t="str">
        <v>Home Office</v>
      </c>
      <c r="H2034" t="str">
        <v>Houston</v>
      </c>
      <c r="I2034" t="str">
        <v>Texas</v>
      </c>
      <c r="J2034" t="str">
        <v>Central</v>
      </c>
      <c r="K2034" t="str">
        <f>INDEX(products!$A$1:$G$2122,MATCH(orders!$D2034,products!$A$1:$A$2122,0),MATCH(orders!K$1,products!$A$1:$G$1,0))</f>
        <v>Cha</v>
      </c>
      <c r="L2034" s="3">
        <f>INDEX(products!$A$1:$G$2122,MATCH(orders!$D2034,products!$A$1:$A$2122,0),MATCH(orders!L$1,products!$A$1:$G$1,0))</f>
        <v>130.97999999999999</v>
      </c>
      <c r="M2034">
        <f>INDEX(products!$A$1:$G$2122,MATCH(orders!$D2034,products!$A$1:$A$2122,0),MATCH(orders!M$1,products!$A$1:$G$1,0))</f>
        <v>0.2</v>
      </c>
      <c r="N2034" s="3">
        <f t="shared" si="62"/>
        <v>523.91999999999996</v>
      </c>
      <c r="O2034" t="str">
        <f t="shared" si="63"/>
        <v>Chairs</v>
      </c>
    </row>
    <row r="2035" spans="1:15" x14ac:dyDescent="0.55000000000000004">
      <c r="A2035" t="s">
        <v>4289</v>
      </c>
      <c r="B2035" s="2">
        <v>43540</v>
      </c>
      <c r="C2035" t="s">
        <v>4099</v>
      </c>
      <c r="D2035" t="s">
        <v>1668</v>
      </c>
      <c r="E2035">
        <v>1</v>
      </c>
      <c r="F2035" t="str">
        <f>_xlfn.XLOOKUP(orders!C2035,customers!A2035:A4155,customers!B2035:B4155,,0)</f>
        <v>Sarah Brown</v>
      </c>
      <c r="G2035" t="str">
        <v>Consumer</v>
      </c>
      <c r="H2035" t="str">
        <v>Chicago</v>
      </c>
      <c r="I2035" t="str">
        <v>Illinois</v>
      </c>
      <c r="J2035" t="str">
        <v>Central</v>
      </c>
      <c r="K2035" t="str">
        <f>INDEX(products!$A$1:$G$2122,MATCH(orders!$D2035,products!$A$1:$A$2122,0),MATCH(orders!K$1,products!$A$1:$G$1,0))</f>
        <v>BkCs</v>
      </c>
      <c r="L2035" s="3">
        <f>INDEX(products!$A$1:$G$2122,MATCH(orders!$D2035,products!$A$1:$A$2122,0),MATCH(orders!L$1,products!$A$1:$G$1,0))</f>
        <v>500.98000000000008</v>
      </c>
      <c r="M2035">
        <f>INDEX(products!$A$1:$G$2122,MATCH(orders!$D2035,products!$A$1:$A$2122,0),MATCH(orders!M$1,products!$A$1:$G$1,0))</f>
        <v>0.15</v>
      </c>
      <c r="N2035" s="3">
        <f t="shared" si="62"/>
        <v>425.83300000000003</v>
      </c>
      <c r="O2035" t="str">
        <f t="shared" si="63"/>
        <v>Book Cases</v>
      </c>
    </row>
    <row r="2036" spans="1:15" x14ac:dyDescent="0.55000000000000004">
      <c r="A2036" t="s">
        <v>4290</v>
      </c>
      <c r="B2036" s="2">
        <v>43804</v>
      </c>
      <c r="C2036" t="s">
        <v>4291</v>
      </c>
      <c r="D2036" t="s">
        <v>1101</v>
      </c>
      <c r="E2036">
        <v>5</v>
      </c>
      <c r="F2036" t="str">
        <f>_xlfn.XLOOKUP(orders!C2036,customers!A2036:A4156,customers!B2036:B4156,,0)</f>
        <v>Barry Franz</v>
      </c>
      <c r="G2036" t="str">
        <v>Home Office</v>
      </c>
      <c r="H2036" t="str">
        <v>Pasadena</v>
      </c>
      <c r="I2036" t="str">
        <v>Texas</v>
      </c>
      <c r="J2036" t="str">
        <v>Central</v>
      </c>
      <c r="K2036" t="str">
        <f>INDEX(products!$A$1:$G$2122,MATCH(orders!$D2036,products!$A$1:$A$2122,0),MATCH(orders!K$1,products!$A$1:$G$1,0))</f>
        <v>Fur</v>
      </c>
      <c r="L2036" s="3">
        <f>INDEX(products!$A$1:$G$2122,MATCH(orders!$D2036,products!$A$1:$A$2122,0),MATCH(orders!L$1,products!$A$1:$G$1,0))</f>
        <v>12.35</v>
      </c>
      <c r="M2036">
        <f>INDEX(products!$A$1:$G$2122,MATCH(orders!$D2036,products!$A$1:$A$2122,0),MATCH(orders!M$1,products!$A$1:$G$1,0))</f>
        <v>0</v>
      </c>
      <c r="N2036" s="3">
        <f t="shared" si="62"/>
        <v>61.75</v>
      </c>
      <c r="O2036" t="str">
        <f t="shared" si="63"/>
        <v>Furnishings</v>
      </c>
    </row>
    <row r="2037" spans="1:15" x14ac:dyDescent="0.55000000000000004">
      <c r="A2037" t="s">
        <v>4290</v>
      </c>
      <c r="B2037" s="2">
        <v>43485</v>
      </c>
      <c r="C2037" t="s">
        <v>4291</v>
      </c>
      <c r="D2037" t="s">
        <v>3649</v>
      </c>
      <c r="E2037">
        <v>5</v>
      </c>
      <c r="F2037" t="str">
        <f>_xlfn.XLOOKUP(orders!C2037,customers!A2037:A4157,customers!B2037:B4157,,0)</f>
        <v>Barry Franz</v>
      </c>
      <c r="G2037" t="str">
        <v>Home Office</v>
      </c>
      <c r="H2037" t="str">
        <v>Pasadena</v>
      </c>
      <c r="I2037" t="str">
        <v>Texas</v>
      </c>
      <c r="J2037" t="str">
        <v>Central</v>
      </c>
      <c r="K2037" t="str">
        <f>INDEX(products!$A$1:$G$2122,MATCH(orders!$D2037,products!$A$1:$A$2122,0),MATCH(orders!K$1,products!$A$1:$G$1,0))</f>
        <v>Fur</v>
      </c>
      <c r="L2037" s="3">
        <f>INDEX(products!$A$1:$G$2122,MATCH(orders!$D2037,products!$A$1:$A$2122,0),MATCH(orders!L$1,products!$A$1:$G$1,0))</f>
        <v>151.35999999999999</v>
      </c>
      <c r="M2037">
        <f>INDEX(products!$A$1:$G$2122,MATCH(orders!$D2037,products!$A$1:$A$2122,0),MATCH(orders!M$1,products!$A$1:$G$1,0))</f>
        <v>0</v>
      </c>
      <c r="N2037" s="3">
        <f t="shared" si="62"/>
        <v>756.8</v>
      </c>
      <c r="O2037" t="str">
        <f t="shared" si="63"/>
        <v>Furnishings</v>
      </c>
    </row>
    <row r="2038" spans="1:15" x14ac:dyDescent="0.55000000000000004">
      <c r="A2038" t="s">
        <v>4293</v>
      </c>
      <c r="B2038" s="2">
        <v>44655</v>
      </c>
      <c r="C2038" t="s">
        <v>4294</v>
      </c>
      <c r="D2038" t="s">
        <v>2291</v>
      </c>
      <c r="E2038">
        <v>3</v>
      </c>
      <c r="F2038" t="str">
        <f>_xlfn.XLOOKUP(orders!C2038,customers!A2038:A4158,customers!B2038:B4158,,0)</f>
        <v>Frank Carlisle</v>
      </c>
      <c r="G2038" t="str">
        <v>Home Office</v>
      </c>
      <c r="H2038" t="str">
        <v>Sacramento</v>
      </c>
      <c r="I2038" t="str">
        <v>California</v>
      </c>
      <c r="J2038" t="str">
        <v>West</v>
      </c>
      <c r="K2038" t="str">
        <f>INDEX(products!$A$1:$G$2122,MATCH(orders!$D2038,products!$A$1:$A$2122,0),MATCH(orders!K$1,products!$A$1:$G$1,0))</f>
        <v>Fur</v>
      </c>
      <c r="L2038" s="3">
        <f>INDEX(products!$A$1:$G$2122,MATCH(orders!$D2038,products!$A$1:$A$2122,0),MATCH(orders!L$1,products!$A$1:$G$1,0))</f>
        <v>20.279999999999998</v>
      </c>
      <c r="M2038">
        <f>INDEX(products!$A$1:$G$2122,MATCH(orders!$D2038,products!$A$1:$A$2122,0),MATCH(orders!M$1,products!$A$1:$G$1,0))</f>
        <v>0.2</v>
      </c>
      <c r="N2038" s="3">
        <f t="shared" si="62"/>
        <v>48.671999999999997</v>
      </c>
      <c r="O2038" t="str">
        <f t="shared" si="63"/>
        <v>Furnishings</v>
      </c>
    </row>
    <row r="2039" spans="1:15" x14ac:dyDescent="0.55000000000000004">
      <c r="A2039" t="s">
        <v>4296</v>
      </c>
      <c r="B2039" s="2">
        <v>44600</v>
      </c>
      <c r="C2039" t="s">
        <v>2097</v>
      </c>
      <c r="D2039" t="s">
        <v>1301</v>
      </c>
      <c r="E2039">
        <v>3</v>
      </c>
      <c r="F2039" t="str">
        <f>_xlfn.XLOOKUP(orders!C2039,customers!A2039:A4159,customers!B2039:B4159,,0)</f>
        <v>Denise Monton</v>
      </c>
      <c r="G2039" t="str">
        <v>Corporate</v>
      </c>
      <c r="H2039" t="str">
        <v>Roswell</v>
      </c>
      <c r="I2039" t="str">
        <v>Georgia</v>
      </c>
      <c r="J2039" t="str">
        <v>South</v>
      </c>
      <c r="K2039" t="str">
        <f>INDEX(products!$A$1:$G$2122,MATCH(orders!$D2039,products!$A$1:$A$2122,0),MATCH(orders!K$1,products!$A$1:$G$1,0))</f>
        <v>Tab</v>
      </c>
      <c r="L2039" s="3">
        <f>INDEX(products!$A$1:$G$2122,MATCH(orders!$D2039,products!$A$1:$A$2122,0),MATCH(orders!L$1,products!$A$1:$G$1,0))</f>
        <v>209.37</v>
      </c>
      <c r="M2039">
        <f>INDEX(products!$A$1:$G$2122,MATCH(orders!$D2039,products!$A$1:$A$2122,0),MATCH(orders!M$1,products!$A$1:$G$1,0))</f>
        <v>0.2</v>
      </c>
      <c r="N2039" s="3">
        <f t="shared" si="62"/>
        <v>502.48800000000006</v>
      </c>
      <c r="O2039" t="str">
        <f t="shared" si="63"/>
        <v>Tables</v>
      </c>
    </row>
    <row r="2040" spans="1:15" x14ac:dyDescent="0.55000000000000004">
      <c r="A2040" t="s">
        <v>4297</v>
      </c>
      <c r="B2040" s="2">
        <v>43646</v>
      </c>
      <c r="C2040" t="s">
        <v>480</v>
      </c>
      <c r="D2040" t="s">
        <v>2142</v>
      </c>
      <c r="E2040">
        <v>4</v>
      </c>
      <c r="F2040" t="str">
        <f>_xlfn.XLOOKUP(orders!C2040,customers!A2040:A4160,customers!B2040:B4160,,0)</f>
        <v>Sanjit Chand</v>
      </c>
      <c r="G2040" t="str">
        <v>Consumer</v>
      </c>
      <c r="H2040" t="str">
        <v>Concord</v>
      </c>
      <c r="I2040" t="str">
        <v>California</v>
      </c>
      <c r="J2040" t="str">
        <v>West</v>
      </c>
      <c r="K2040" t="str">
        <f>INDEX(products!$A$1:$G$2122,MATCH(orders!$D2040,products!$A$1:$A$2122,0),MATCH(orders!K$1,products!$A$1:$G$1,0))</f>
        <v>Fur</v>
      </c>
      <c r="L2040" s="3">
        <f>INDEX(products!$A$1:$G$2122,MATCH(orders!$D2040,products!$A$1:$A$2122,0),MATCH(orders!L$1,products!$A$1:$G$1,0))</f>
        <v>70.709999999999994</v>
      </c>
      <c r="M2040">
        <f>INDEX(products!$A$1:$G$2122,MATCH(orders!$D2040,products!$A$1:$A$2122,0),MATCH(orders!M$1,products!$A$1:$G$1,0))</f>
        <v>0</v>
      </c>
      <c r="N2040" s="3">
        <f t="shared" si="62"/>
        <v>282.83999999999997</v>
      </c>
      <c r="O2040" t="str">
        <f t="shared" si="63"/>
        <v>Furnishings</v>
      </c>
    </row>
    <row r="2041" spans="1:15" x14ac:dyDescent="0.55000000000000004">
      <c r="A2041" t="s">
        <v>4298</v>
      </c>
      <c r="B2041" s="2">
        <v>43960</v>
      </c>
      <c r="C2041" t="s">
        <v>3406</v>
      </c>
      <c r="D2041" t="s">
        <v>1600</v>
      </c>
      <c r="E2041">
        <v>3</v>
      </c>
      <c r="F2041" t="str">
        <f>_xlfn.XLOOKUP(orders!C2041,customers!A2041:A4161,customers!B2041:B4161,,0)</f>
        <v>Max Engle</v>
      </c>
      <c r="G2041" t="str">
        <v>Consumer</v>
      </c>
      <c r="H2041" t="str">
        <v>Salem</v>
      </c>
      <c r="I2041" t="str">
        <v>Virginia</v>
      </c>
      <c r="J2041" t="str">
        <v>South</v>
      </c>
      <c r="K2041" t="str">
        <f>INDEX(products!$A$1:$G$2122,MATCH(orders!$D2041,products!$A$1:$A$2122,0),MATCH(orders!K$1,products!$A$1:$G$1,0))</f>
        <v>Tab</v>
      </c>
      <c r="L2041" s="3">
        <f>INDEX(products!$A$1:$G$2122,MATCH(orders!$D2041,products!$A$1:$A$2122,0),MATCH(orders!L$1,products!$A$1:$G$1,0))</f>
        <v>146.34</v>
      </c>
      <c r="M2041">
        <f>INDEX(products!$A$1:$G$2122,MATCH(orders!$D2041,products!$A$1:$A$2122,0),MATCH(orders!M$1,products!$A$1:$G$1,0))</f>
        <v>0</v>
      </c>
      <c r="N2041" s="3">
        <f t="shared" si="62"/>
        <v>439.02</v>
      </c>
      <c r="O2041" t="str">
        <f t="shared" si="63"/>
        <v>Tables</v>
      </c>
    </row>
    <row r="2042" spans="1:15" x14ac:dyDescent="0.55000000000000004">
      <c r="A2042" t="s">
        <v>4298</v>
      </c>
      <c r="B2042" s="2">
        <v>44358</v>
      </c>
      <c r="C2042" t="s">
        <v>3406</v>
      </c>
      <c r="D2042" t="s">
        <v>1842</v>
      </c>
      <c r="E2042">
        <v>3</v>
      </c>
      <c r="F2042" t="str">
        <f>_xlfn.XLOOKUP(orders!C2042,customers!A2042:A4162,customers!B2042:B4162,,0)</f>
        <v>Max Engle</v>
      </c>
      <c r="G2042" t="str">
        <v>Consumer</v>
      </c>
      <c r="H2042" t="str">
        <v>Salem</v>
      </c>
      <c r="I2042" t="str">
        <v>Virginia</v>
      </c>
      <c r="J2042" t="str">
        <v>South</v>
      </c>
      <c r="K2042" t="str">
        <f>INDEX(products!$A$1:$G$2122,MATCH(orders!$D2042,products!$A$1:$A$2122,0),MATCH(orders!K$1,products!$A$1:$G$1,0))</f>
        <v>BkCs</v>
      </c>
      <c r="L2042" s="3">
        <f>INDEX(products!$A$1:$G$2122,MATCH(orders!$D2042,products!$A$1:$A$2122,0),MATCH(orders!L$1,products!$A$1:$G$1,0))</f>
        <v>200.98000000000002</v>
      </c>
      <c r="M2042">
        <f>INDEX(products!$A$1:$G$2122,MATCH(orders!$D2042,products!$A$1:$A$2122,0),MATCH(orders!M$1,products!$A$1:$G$1,0))</f>
        <v>0.32</v>
      </c>
      <c r="N2042" s="3">
        <f t="shared" si="62"/>
        <v>409.99919999999997</v>
      </c>
      <c r="O2042" t="str">
        <f t="shared" si="63"/>
        <v>Book Cases</v>
      </c>
    </row>
    <row r="2043" spans="1:15" x14ac:dyDescent="0.55000000000000004">
      <c r="A2043" t="s">
        <v>4299</v>
      </c>
      <c r="B2043" s="2">
        <v>44504</v>
      </c>
      <c r="C2043" t="s">
        <v>3742</v>
      </c>
      <c r="D2043" t="s">
        <v>2883</v>
      </c>
      <c r="E2043">
        <v>9</v>
      </c>
      <c r="F2043" t="str">
        <f>_xlfn.XLOOKUP(orders!C2043,customers!A2043:A4163,customers!B2043:B4163,,0)</f>
        <v>Toby Carlisle</v>
      </c>
      <c r="G2043" t="str">
        <v>Consumer</v>
      </c>
      <c r="H2043" t="str">
        <v>Westminster</v>
      </c>
      <c r="I2043" t="str">
        <v>California</v>
      </c>
      <c r="J2043" t="str">
        <v>West</v>
      </c>
      <c r="K2043" t="str">
        <f>INDEX(products!$A$1:$G$2122,MATCH(orders!$D2043,products!$A$1:$A$2122,0),MATCH(orders!K$1,products!$A$1:$G$1,0))</f>
        <v>Cha</v>
      </c>
      <c r="L2043" s="3">
        <f>INDEX(products!$A$1:$G$2122,MATCH(orders!$D2043,products!$A$1:$A$2122,0),MATCH(orders!L$1,products!$A$1:$G$1,0))</f>
        <v>180.98</v>
      </c>
      <c r="M2043">
        <f>INDEX(products!$A$1:$G$2122,MATCH(orders!$D2043,products!$A$1:$A$2122,0),MATCH(orders!M$1,products!$A$1:$G$1,0))</f>
        <v>0.2</v>
      </c>
      <c r="N2043" s="3">
        <f t="shared" si="62"/>
        <v>1303.056</v>
      </c>
      <c r="O2043" t="str">
        <f t="shared" si="63"/>
        <v>Chairs</v>
      </c>
    </row>
    <row r="2044" spans="1:15" x14ac:dyDescent="0.55000000000000004">
      <c r="A2044" t="s">
        <v>4300</v>
      </c>
      <c r="B2044" s="2">
        <v>44612</v>
      </c>
      <c r="C2044" t="s">
        <v>743</v>
      </c>
      <c r="D2044" t="s">
        <v>678</v>
      </c>
      <c r="E2044">
        <v>2</v>
      </c>
      <c r="F2044" t="str">
        <f>_xlfn.XLOOKUP(orders!C2044,customers!A2044:A4164,customers!B2044:B4164,,0)</f>
        <v>Maya Herman</v>
      </c>
      <c r="G2044" t="str">
        <v>Corporate</v>
      </c>
      <c r="H2044" t="str">
        <v>San Diego</v>
      </c>
      <c r="I2044" t="str">
        <v>California</v>
      </c>
      <c r="J2044" t="str">
        <v>West</v>
      </c>
      <c r="K2044" t="str">
        <f>INDEX(products!$A$1:$G$2122,MATCH(orders!$D2044,products!$A$1:$A$2122,0),MATCH(orders!K$1,products!$A$1:$G$1,0))</f>
        <v>Fur</v>
      </c>
      <c r="L2044" s="3">
        <f>INDEX(products!$A$1:$G$2122,MATCH(orders!$D2044,products!$A$1:$A$2122,0),MATCH(orders!L$1,products!$A$1:$G$1,0))</f>
        <v>68.77</v>
      </c>
      <c r="M2044">
        <f>INDEX(products!$A$1:$G$2122,MATCH(orders!$D2044,products!$A$1:$A$2122,0),MATCH(orders!M$1,products!$A$1:$G$1,0))</f>
        <v>0.6</v>
      </c>
      <c r="N2044" s="3">
        <f t="shared" si="62"/>
        <v>55.015999999999998</v>
      </c>
      <c r="O2044" t="str">
        <f t="shared" si="63"/>
        <v>Furnishings</v>
      </c>
    </row>
    <row r="2045" spans="1:15" x14ac:dyDescent="0.55000000000000004">
      <c r="A2045" t="s">
        <v>4300</v>
      </c>
      <c r="B2045" s="2">
        <v>43649</v>
      </c>
      <c r="C2045" t="s">
        <v>743</v>
      </c>
      <c r="D2045" t="s">
        <v>1207</v>
      </c>
      <c r="E2045">
        <v>4</v>
      </c>
      <c r="F2045" t="str">
        <f>_xlfn.XLOOKUP(orders!C2045,customers!A2045:A4165,customers!B2045:B4165,,0)</f>
        <v>Maya Herman</v>
      </c>
      <c r="G2045" t="str">
        <v>Corporate</v>
      </c>
      <c r="H2045" t="str">
        <v>San Diego</v>
      </c>
      <c r="I2045" t="str">
        <v>California</v>
      </c>
      <c r="J2045" t="str">
        <v>West</v>
      </c>
      <c r="K2045" t="str">
        <f>INDEX(products!$A$1:$G$2122,MATCH(orders!$D2045,products!$A$1:$A$2122,0),MATCH(orders!K$1,products!$A$1:$G$1,0))</f>
        <v>Tab</v>
      </c>
      <c r="L2045" s="3">
        <f>INDEX(products!$A$1:$G$2122,MATCH(orders!$D2045,products!$A$1:$A$2122,0),MATCH(orders!L$1,products!$A$1:$G$1,0))</f>
        <v>182.55</v>
      </c>
      <c r="M2045">
        <f>INDEX(products!$A$1:$G$2122,MATCH(orders!$D2045,products!$A$1:$A$2122,0),MATCH(orders!M$1,products!$A$1:$G$1,0))</f>
        <v>0</v>
      </c>
      <c r="N2045" s="3">
        <f t="shared" si="62"/>
        <v>730.2</v>
      </c>
      <c r="O2045" t="str">
        <f t="shared" si="63"/>
        <v>Tables</v>
      </c>
    </row>
    <row r="2046" spans="1:15" x14ac:dyDescent="0.55000000000000004">
      <c r="A2046" t="s">
        <v>4301</v>
      </c>
      <c r="B2046" s="2">
        <v>44348</v>
      </c>
      <c r="C2046" t="s">
        <v>4302</v>
      </c>
      <c r="D2046" t="s">
        <v>724</v>
      </c>
      <c r="E2046">
        <v>13</v>
      </c>
      <c r="F2046" t="str">
        <f>_xlfn.XLOOKUP(orders!C2046,customers!A2046:A4166,customers!B2046:B4166,,0)</f>
        <v>Joseph Holt</v>
      </c>
      <c r="G2046" t="str">
        <v>Consumer</v>
      </c>
      <c r="H2046" t="str">
        <v>Concord</v>
      </c>
      <c r="I2046" t="str">
        <v>North Carolina</v>
      </c>
      <c r="J2046" t="str">
        <v>South</v>
      </c>
      <c r="K2046" t="str">
        <f>INDEX(products!$A$1:$G$2122,MATCH(orders!$D2046,products!$A$1:$A$2122,0),MATCH(orders!K$1,products!$A$1:$G$1,0))</f>
        <v>Tab</v>
      </c>
      <c r="L2046" s="3">
        <f>INDEX(products!$A$1:$G$2122,MATCH(orders!$D2046,products!$A$1:$A$2122,0),MATCH(orders!L$1,products!$A$1:$G$1,0))</f>
        <v>550.98</v>
      </c>
      <c r="M2046">
        <f>INDEX(products!$A$1:$G$2122,MATCH(orders!$D2046,products!$A$1:$A$2122,0),MATCH(orders!M$1,products!$A$1:$G$1,0))</f>
        <v>0</v>
      </c>
      <c r="N2046" s="3">
        <f t="shared" si="62"/>
        <v>7162.74</v>
      </c>
      <c r="O2046" t="str">
        <f t="shared" si="63"/>
        <v>Tables</v>
      </c>
    </row>
    <row r="2047" spans="1:15" x14ac:dyDescent="0.55000000000000004">
      <c r="A2047" t="s">
        <v>4304</v>
      </c>
      <c r="B2047" s="2">
        <v>44150</v>
      </c>
      <c r="C2047" t="s">
        <v>3895</v>
      </c>
      <c r="D2047" t="s">
        <v>4215</v>
      </c>
      <c r="E2047">
        <v>6</v>
      </c>
      <c r="F2047" t="str">
        <f>_xlfn.XLOOKUP(orders!C2047,customers!A2047:A4167,customers!B2047:B4167,,0)</f>
        <v>Craig Molinari</v>
      </c>
      <c r="G2047" t="str">
        <v>Corporate</v>
      </c>
      <c r="H2047" t="str">
        <v>Philadelphia</v>
      </c>
      <c r="I2047" t="str">
        <v>Pennsylvania</v>
      </c>
      <c r="J2047" t="str">
        <v>East</v>
      </c>
      <c r="K2047" t="str">
        <f>INDEX(products!$A$1:$G$2122,MATCH(orders!$D2047,products!$A$1:$A$2122,0),MATCH(orders!K$1,products!$A$1:$G$1,0))</f>
        <v>Cha</v>
      </c>
      <c r="L2047" s="3">
        <f>INDEX(products!$A$1:$G$2122,MATCH(orders!$D2047,products!$A$1:$A$2122,0),MATCH(orders!L$1,products!$A$1:$G$1,0))</f>
        <v>90.98</v>
      </c>
      <c r="M2047">
        <f>INDEX(products!$A$1:$G$2122,MATCH(orders!$D2047,products!$A$1:$A$2122,0),MATCH(orders!M$1,products!$A$1:$G$1,0))</f>
        <v>0.1</v>
      </c>
      <c r="N2047" s="3">
        <f t="shared" si="62"/>
        <v>491.29200000000003</v>
      </c>
      <c r="O2047" t="str">
        <f t="shared" si="63"/>
        <v>Chairs</v>
      </c>
    </row>
    <row r="2048" spans="1:15" x14ac:dyDescent="0.55000000000000004">
      <c r="A2048" t="s">
        <v>4304</v>
      </c>
      <c r="B2048" s="2">
        <v>44215</v>
      </c>
      <c r="C2048" t="s">
        <v>3895</v>
      </c>
      <c r="D2048" t="s">
        <v>2307</v>
      </c>
      <c r="E2048">
        <v>2</v>
      </c>
      <c r="F2048" t="str">
        <f>_xlfn.XLOOKUP(orders!C2048,customers!A2048:A4168,customers!B2048:B4168,,0)</f>
        <v>Craig Molinari</v>
      </c>
      <c r="G2048" t="str">
        <v>Corporate</v>
      </c>
      <c r="H2048" t="str">
        <v>Philadelphia</v>
      </c>
      <c r="I2048" t="str">
        <v>Pennsylvania</v>
      </c>
      <c r="J2048" t="str">
        <v>East</v>
      </c>
      <c r="K2048" t="str">
        <f>INDEX(products!$A$1:$G$2122,MATCH(orders!$D2048,products!$A$1:$A$2122,0),MATCH(orders!K$1,products!$A$1:$G$1,0))</f>
        <v>Cha</v>
      </c>
      <c r="L2048" s="3">
        <f>INDEX(products!$A$1:$G$2122,MATCH(orders!$D2048,products!$A$1:$A$2122,0),MATCH(orders!L$1,products!$A$1:$G$1,0))</f>
        <v>300.98</v>
      </c>
      <c r="M2048">
        <f>INDEX(products!$A$1:$G$2122,MATCH(orders!$D2048,products!$A$1:$A$2122,0),MATCH(orders!M$1,products!$A$1:$G$1,0))</f>
        <v>0.2</v>
      </c>
      <c r="N2048" s="3">
        <f t="shared" si="62"/>
        <v>481.56800000000004</v>
      </c>
      <c r="O2048" t="str">
        <f t="shared" si="63"/>
        <v>Chairs</v>
      </c>
    </row>
    <row r="2049" spans="1:15" x14ac:dyDescent="0.55000000000000004">
      <c r="A2049" t="s">
        <v>4305</v>
      </c>
      <c r="B2049" s="2">
        <v>44479</v>
      </c>
      <c r="C2049" t="s">
        <v>1654</v>
      </c>
      <c r="D2049" t="s">
        <v>1668</v>
      </c>
      <c r="E2049">
        <v>8</v>
      </c>
      <c r="F2049" t="str">
        <f>_xlfn.XLOOKUP(orders!C2049,customers!A2049:A4169,customers!B2049:B4169,,0)</f>
        <v>Maribeth Schnelling</v>
      </c>
      <c r="G2049" t="str">
        <v>Consumer</v>
      </c>
      <c r="H2049" t="str">
        <v>Phoenix</v>
      </c>
      <c r="I2049" t="str">
        <v>Arizona</v>
      </c>
      <c r="J2049" t="str">
        <v>West</v>
      </c>
      <c r="K2049" t="str">
        <f>INDEX(products!$A$1:$G$2122,MATCH(orders!$D2049,products!$A$1:$A$2122,0),MATCH(orders!K$1,products!$A$1:$G$1,0))</f>
        <v>BkCs</v>
      </c>
      <c r="L2049" s="3">
        <f>INDEX(products!$A$1:$G$2122,MATCH(orders!$D2049,products!$A$1:$A$2122,0),MATCH(orders!L$1,products!$A$1:$G$1,0))</f>
        <v>500.98000000000008</v>
      </c>
      <c r="M2049">
        <f>INDEX(products!$A$1:$G$2122,MATCH(orders!$D2049,products!$A$1:$A$2122,0),MATCH(orders!M$1,products!$A$1:$G$1,0))</f>
        <v>0.15</v>
      </c>
      <c r="N2049" s="3">
        <f t="shared" si="62"/>
        <v>3406.6640000000002</v>
      </c>
      <c r="O2049" t="str">
        <f t="shared" si="63"/>
        <v>Book Cases</v>
      </c>
    </row>
    <row r="2050" spans="1:15" x14ac:dyDescent="0.55000000000000004">
      <c r="A2050" t="s">
        <v>4305</v>
      </c>
      <c r="B2050" s="2">
        <v>44620</v>
      </c>
      <c r="C2050" t="s">
        <v>1654</v>
      </c>
      <c r="D2050" t="s">
        <v>1373</v>
      </c>
      <c r="E2050">
        <v>6</v>
      </c>
      <c r="F2050" t="str">
        <f>_xlfn.XLOOKUP(orders!C2050,customers!A2050:A4170,customers!B2050:B4170,,0)</f>
        <v>Maribeth Schnelling</v>
      </c>
      <c r="G2050" t="str">
        <v>Consumer</v>
      </c>
      <c r="H2050" t="str">
        <v>Phoenix</v>
      </c>
      <c r="I2050" t="str">
        <v>Arizona</v>
      </c>
      <c r="J2050" t="str">
        <v>West</v>
      </c>
      <c r="K2050" t="str">
        <f>INDEX(products!$A$1:$G$2122,MATCH(orders!$D2050,products!$A$1:$A$2122,0),MATCH(orders!K$1,products!$A$1:$G$1,0))</f>
        <v>Fur</v>
      </c>
      <c r="L2050" s="3">
        <f>INDEX(products!$A$1:$G$2122,MATCH(orders!$D2050,products!$A$1:$A$2122,0),MATCH(orders!L$1,products!$A$1:$G$1,0))</f>
        <v>99.23</v>
      </c>
      <c r="M2050">
        <f>INDEX(products!$A$1:$G$2122,MATCH(orders!$D2050,products!$A$1:$A$2122,0),MATCH(orders!M$1,products!$A$1:$G$1,0))</f>
        <v>0</v>
      </c>
      <c r="N2050" s="3">
        <f t="shared" si="62"/>
        <v>595.38</v>
      </c>
      <c r="O2050" t="str">
        <f t="shared" si="63"/>
        <v>Furnishings</v>
      </c>
    </row>
    <row r="2051" spans="1:15" x14ac:dyDescent="0.55000000000000004">
      <c r="A2051" t="s">
        <v>4306</v>
      </c>
      <c r="B2051" s="2">
        <v>44470</v>
      </c>
      <c r="C2051" t="s">
        <v>1598</v>
      </c>
      <c r="D2051" t="s">
        <v>2028</v>
      </c>
      <c r="E2051">
        <v>3</v>
      </c>
      <c r="F2051" t="str">
        <f>_xlfn.XLOOKUP(orders!C2051,customers!A2051:A4171,customers!B2051:B4171,,0)</f>
        <v>Adam Shillingsburg</v>
      </c>
      <c r="G2051" t="str">
        <v>Consumer</v>
      </c>
      <c r="H2051" t="str">
        <v>Springfield</v>
      </c>
      <c r="I2051" t="str">
        <v>Missouri</v>
      </c>
      <c r="J2051" t="str">
        <v>Central</v>
      </c>
      <c r="K2051" t="str">
        <f>INDEX(products!$A$1:$G$2122,MATCH(orders!$D2051,products!$A$1:$A$2122,0),MATCH(orders!K$1,products!$A$1:$G$1,0))</f>
        <v>Fur</v>
      </c>
      <c r="L2051" s="3">
        <f>INDEX(products!$A$1:$G$2122,MATCH(orders!$D2051,products!$A$1:$A$2122,0),MATCH(orders!L$1,products!$A$1:$G$1,0))</f>
        <v>32.480000000000004</v>
      </c>
      <c r="M2051">
        <f>INDEX(products!$A$1:$G$2122,MATCH(orders!$D2051,products!$A$1:$A$2122,0),MATCH(orders!M$1,products!$A$1:$G$1,0))</f>
        <v>0</v>
      </c>
      <c r="N2051" s="3">
        <f t="shared" ref="N2051:N2114" si="64">(L2051*E2051)*(1-M2051)</f>
        <v>97.440000000000012</v>
      </c>
      <c r="O2051" t="str">
        <f t="shared" ref="O2051:O2114" si="65">IF(K2051="BkCs","Book Cases",IF(K2051="Cha","Chairs",IF(K2051="Tab","Tables",IF(K2051="Fur","Furnishings"))))</f>
        <v>Furnishings</v>
      </c>
    </row>
    <row r="2052" spans="1:15" x14ac:dyDescent="0.55000000000000004">
      <c r="A2052" t="s">
        <v>4306</v>
      </c>
      <c r="B2052" s="2">
        <v>44076</v>
      </c>
      <c r="C2052" t="s">
        <v>1598</v>
      </c>
      <c r="D2052" t="s">
        <v>2522</v>
      </c>
      <c r="E2052">
        <v>4</v>
      </c>
      <c r="F2052" t="str">
        <f>_xlfn.XLOOKUP(orders!C2052,customers!A2052:A4172,customers!B2052:B4172,,0)</f>
        <v>Adam Shillingsburg</v>
      </c>
      <c r="G2052" t="str">
        <v>Consumer</v>
      </c>
      <c r="H2052" t="str">
        <v>Springfield</v>
      </c>
      <c r="I2052" t="str">
        <v>Missouri</v>
      </c>
      <c r="J2052" t="str">
        <v>Central</v>
      </c>
      <c r="K2052" t="str">
        <f>INDEX(products!$A$1:$G$2122,MATCH(orders!$D2052,products!$A$1:$A$2122,0),MATCH(orders!K$1,products!$A$1:$G$1,0))</f>
        <v>Cha</v>
      </c>
      <c r="L2052" s="3">
        <f>INDEX(products!$A$1:$G$2122,MATCH(orders!$D2052,products!$A$1:$A$2122,0),MATCH(orders!L$1,products!$A$1:$G$1,0))</f>
        <v>160.97999999999999</v>
      </c>
      <c r="M2052">
        <f>INDEX(products!$A$1:$G$2122,MATCH(orders!$D2052,products!$A$1:$A$2122,0),MATCH(orders!M$1,products!$A$1:$G$1,0))</f>
        <v>0.3</v>
      </c>
      <c r="N2052" s="3">
        <f t="shared" si="64"/>
        <v>450.74399999999991</v>
      </c>
      <c r="O2052" t="str">
        <f t="shared" si="65"/>
        <v>Chairs</v>
      </c>
    </row>
    <row r="2053" spans="1:15" x14ac:dyDescent="0.55000000000000004">
      <c r="A2053" t="s">
        <v>4307</v>
      </c>
      <c r="B2053" s="2">
        <v>44043</v>
      </c>
      <c r="C2053" t="s">
        <v>198</v>
      </c>
      <c r="D2053" t="s">
        <v>1096</v>
      </c>
      <c r="E2053">
        <v>3</v>
      </c>
      <c r="F2053" t="str">
        <f>_xlfn.XLOOKUP(orders!C2053,customers!A2053:A4173,customers!B2053:B4173,,0)</f>
        <v>Lena Creighton</v>
      </c>
      <c r="G2053" t="str">
        <v>Consumer</v>
      </c>
      <c r="H2053" t="str">
        <v>Roseville</v>
      </c>
      <c r="I2053" t="str">
        <v>California</v>
      </c>
      <c r="J2053" t="str">
        <v>West</v>
      </c>
      <c r="K2053" t="str">
        <f>INDEX(products!$A$1:$G$2122,MATCH(orders!$D2053,products!$A$1:$A$2122,0),MATCH(orders!K$1,products!$A$1:$G$1,0))</f>
        <v>Fur</v>
      </c>
      <c r="L2053" s="3">
        <f>INDEX(products!$A$1:$G$2122,MATCH(orders!$D2053,products!$A$1:$A$2122,0),MATCH(orders!L$1,products!$A$1:$G$1,0))</f>
        <v>39.980000000000004</v>
      </c>
      <c r="M2053">
        <f>INDEX(products!$A$1:$G$2122,MATCH(orders!$D2053,products!$A$1:$A$2122,0),MATCH(orders!M$1,products!$A$1:$G$1,0))</f>
        <v>0.2</v>
      </c>
      <c r="N2053" s="3">
        <f t="shared" si="64"/>
        <v>95.952000000000012</v>
      </c>
      <c r="O2053" t="str">
        <f t="shared" si="65"/>
        <v>Furnishings</v>
      </c>
    </row>
    <row r="2054" spans="1:15" x14ac:dyDescent="0.55000000000000004">
      <c r="A2054" t="s">
        <v>4307</v>
      </c>
      <c r="B2054" s="2">
        <v>44571</v>
      </c>
      <c r="C2054" t="s">
        <v>198</v>
      </c>
      <c r="D2054" t="s">
        <v>1953</v>
      </c>
      <c r="E2054">
        <v>3</v>
      </c>
      <c r="F2054" t="str">
        <f>_xlfn.XLOOKUP(orders!C2054,customers!A2054:A4174,customers!B2054:B4174,,0)</f>
        <v>Lena Creighton</v>
      </c>
      <c r="G2054" t="str">
        <v>Consumer</v>
      </c>
      <c r="H2054" t="str">
        <v>Roseville</v>
      </c>
      <c r="I2054" t="str">
        <v>California</v>
      </c>
      <c r="J2054" t="str">
        <v>West</v>
      </c>
      <c r="K2054" t="str">
        <f>INDEX(products!$A$1:$G$2122,MATCH(orders!$D2054,products!$A$1:$A$2122,0),MATCH(orders!K$1,products!$A$1:$G$1,0))</f>
        <v>Fur</v>
      </c>
      <c r="L2054" s="3">
        <f>INDEX(products!$A$1:$G$2122,MATCH(orders!$D2054,products!$A$1:$A$2122,0),MATCH(orders!L$1,products!$A$1:$G$1,0))</f>
        <v>4.1399999999999997</v>
      </c>
      <c r="M2054">
        <f>INDEX(products!$A$1:$G$2122,MATCH(orders!$D2054,products!$A$1:$A$2122,0),MATCH(orders!M$1,products!$A$1:$G$1,0))</f>
        <v>0</v>
      </c>
      <c r="N2054" s="3">
        <f t="shared" si="64"/>
        <v>12.419999999999998</v>
      </c>
      <c r="O2054" t="str">
        <f t="shared" si="65"/>
        <v>Furnishings</v>
      </c>
    </row>
    <row r="2055" spans="1:15" x14ac:dyDescent="0.55000000000000004">
      <c r="A2055" t="s">
        <v>4308</v>
      </c>
      <c r="B2055" s="2">
        <v>44264</v>
      </c>
      <c r="C2055" t="s">
        <v>3832</v>
      </c>
      <c r="D2055" t="s">
        <v>1526</v>
      </c>
      <c r="E2055">
        <v>4</v>
      </c>
      <c r="F2055" t="str">
        <f>_xlfn.XLOOKUP(orders!C2055,customers!A2055:A4175,customers!B2055:B4175,,0)</f>
        <v>Gene McClure</v>
      </c>
      <c r="G2055" t="str">
        <v>Consumer</v>
      </c>
      <c r="H2055" t="str">
        <v>Pharr</v>
      </c>
      <c r="I2055" t="str">
        <v>Texas</v>
      </c>
      <c r="J2055" t="str">
        <v>Central</v>
      </c>
      <c r="K2055" t="str">
        <f>INDEX(products!$A$1:$G$2122,MATCH(orders!$D2055,products!$A$1:$A$2122,0),MATCH(orders!K$1,products!$A$1:$G$1,0))</f>
        <v>Fur</v>
      </c>
      <c r="L2055" s="3">
        <f>INDEX(products!$A$1:$G$2122,MATCH(orders!$D2055,products!$A$1:$A$2122,0),MATCH(orders!L$1,products!$A$1:$G$1,0))</f>
        <v>10.4</v>
      </c>
      <c r="M2055">
        <f>INDEX(products!$A$1:$G$2122,MATCH(orders!$D2055,products!$A$1:$A$2122,0),MATCH(orders!M$1,products!$A$1:$G$1,0))</f>
        <v>0.2</v>
      </c>
      <c r="N2055" s="3">
        <f t="shared" si="64"/>
        <v>33.28</v>
      </c>
      <c r="O2055" t="str">
        <f t="shared" si="65"/>
        <v>Furnishings</v>
      </c>
    </row>
    <row r="2056" spans="1:15" x14ac:dyDescent="0.55000000000000004">
      <c r="A2056" t="s">
        <v>4309</v>
      </c>
      <c r="B2056" s="2">
        <v>44155</v>
      </c>
      <c r="C2056" t="s">
        <v>2036</v>
      </c>
      <c r="D2056" t="s">
        <v>1263</v>
      </c>
      <c r="E2056">
        <v>8</v>
      </c>
      <c r="F2056" t="str">
        <f>_xlfn.XLOOKUP(orders!C2056,customers!A2056:A4176,customers!B2056:B4176,,0)</f>
        <v>Emily Phan</v>
      </c>
      <c r="G2056" t="str">
        <v>Consumer</v>
      </c>
      <c r="H2056" t="str">
        <v>Philadelphia</v>
      </c>
      <c r="I2056" t="str">
        <v>Pennsylvania</v>
      </c>
      <c r="J2056" t="str">
        <v>East</v>
      </c>
      <c r="K2056" t="str">
        <f>INDEX(products!$A$1:$G$2122,MATCH(orders!$D2056,products!$A$1:$A$2122,0),MATCH(orders!K$1,products!$A$1:$G$1,0))</f>
        <v>Fur</v>
      </c>
      <c r="L2056" s="3">
        <f>INDEX(products!$A$1:$G$2122,MATCH(orders!$D2056,products!$A$1:$A$2122,0),MATCH(orders!L$1,products!$A$1:$G$1,0))</f>
        <v>13.73</v>
      </c>
      <c r="M2056">
        <f>INDEX(products!$A$1:$G$2122,MATCH(orders!$D2056,products!$A$1:$A$2122,0),MATCH(orders!M$1,products!$A$1:$G$1,0))</f>
        <v>0</v>
      </c>
      <c r="N2056" s="3">
        <f t="shared" si="64"/>
        <v>109.84</v>
      </c>
      <c r="O2056" t="str">
        <f t="shared" si="65"/>
        <v>Furnishings</v>
      </c>
    </row>
    <row r="2057" spans="1:15" x14ac:dyDescent="0.55000000000000004">
      <c r="A2057" t="s">
        <v>4310</v>
      </c>
      <c r="B2057" s="2">
        <v>44634</v>
      </c>
      <c r="C2057" t="s">
        <v>378</v>
      </c>
      <c r="D2057" t="s">
        <v>972</v>
      </c>
      <c r="E2057">
        <v>3</v>
      </c>
      <c r="F2057" t="str">
        <f>_xlfn.XLOOKUP(orders!C2057,customers!A2057:A4177,customers!B2057:B4177,,0)</f>
        <v>Patrick O'Brill</v>
      </c>
      <c r="G2057" t="str">
        <v>Consumer</v>
      </c>
      <c r="H2057" t="str">
        <v>Philadelphia</v>
      </c>
      <c r="I2057" t="str">
        <v>Pennsylvania</v>
      </c>
      <c r="J2057" t="str">
        <v>East</v>
      </c>
      <c r="K2057" t="str">
        <f>INDEX(products!$A$1:$G$2122,MATCH(orders!$D2057,products!$A$1:$A$2122,0),MATCH(orders!K$1,products!$A$1:$G$1,0))</f>
        <v>BkCs</v>
      </c>
      <c r="L2057" s="3">
        <f>INDEX(products!$A$1:$G$2122,MATCH(orders!$D2057,products!$A$1:$A$2122,0),MATCH(orders!L$1,products!$A$1:$G$1,0))</f>
        <v>300.97999999999996</v>
      </c>
      <c r="M2057">
        <f>INDEX(products!$A$1:$G$2122,MATCH(orders!$D2057,products!$A$1:$A$2122,0),MATCH(orders!M$1,products!$A$1:$G$1,0))</f>
        <v>0.2</v>
      </c>
      <c r="N2057" s="3">
        <f t="shared" si="64"/>
        <v>722.35199999999986</v>
      </c>
      <c r="O2057" t="str">
        <f t="shared" si="65"/>
        <v>Book Cases</v>
      </c>
    </row>
    <row r="2058" spans="1:15" x14ac:dyDescent="0.55000000000000004">
      <c r="A2058" t="s">
        <v>4311</v>
      </c>
      <c r="B2058" s="2">
        <v>43475</v>
      </c>
      <c r="C2058" t="s">
        <v>4312</v>
      </c>
      <c r="D2058" t="s">
        <v>1568</v>
      </c>
      <c r="E2058">
        <v>4</v>
      </c>
      <c r="F2058" t="str">
        <f>_xlfn.XLOOKUP(orders!C2058,customers!A2058:A4178,customers!B2058:B4178,,0)</f>
        <v>Brad Thomas</v>
      </c>
      <c r="G2058" t="str">
        <v>Home Office</v>
      </c>
      <c r="H2058" t="str">
        <v>Philadelphia</v>
      </c>
      <c r="I2058" t="str">
        <v>Pennsylvania</v>
      </c>
      <c r="J2058" t="str">
        <v>East</v>
      </c>
      <c r="K2058" t="str">
        <f>INDEX(products!$A$1:$G$2122,MATCH(orders!$D2058,products!$A$1:$A$2122,0),MATCH(orders!K$1,products!$A$1:$G$1,0))</f>
        <v>Fur</v>
      </c>
      <c r="L2058" s="3">
        <f>INDEX(products!$A$1:$G$2122,MATCH(orders!$D2058,products!$A$1:$A$2122,0),MATCH(orders!L$1,products!$A$1:$G$1,0))</f>
        <v>9.48</v>
      </c>
      <c r="M2058">
        <f>INDEX(products!$A$1:$G$2122,MATCH(orders!$D2058,products!$A$1:$A$2122,0),MATCH(orders!M$1,products!$A$1:$G$1,0))</f>
        <v>0</v>
      </c>
      <c r="N2058" s="3">
        <f t="shared" si="64"/>
        <v>37.92</v>
      </c>
      <c r="O2058" t="str">
        <f t="shared" si="65"/>
        <v>Furnishings</v>
      </c>
    </row>
    <row r="2059" spans="1:15" x14ac:dyDescent="0.55000000000000004">
      <c r="A2059" t="s">
        <v>4314</v>
      </c>
      <c r="B2059" s="2">
        <v>44222</v>
      </c>
      <c r="C2059" t="s">
        <v>601</v>
      </c>
      <c r="D2059" t="s">
        <v>2990</v>
      </c>
      <c r="E2059">
        <v>3</v>
      </c>
      <c r="F2059" t="str">
        <f>_xlfn.XLOOKUP(orders!C2059,customers!A2059:A4179,customers!B2059:B4179,,0)</f>
        <v>Carlos Soltero</v>
      </c>
      <c r="G2059" t="str">
        <v>Consumer</v>
      </c>
      <c r="H2059" t="str">
        <v>Chicago</v>
      </c>
      <c r="I2059" t="str">
        <v>Illinois</v>
      </c>
      <c r="J2059" t="str">
        <v>Central</v>
      </c>
      <c r="K2059" t="str">
        <f>INDEX(products!$A$1:$G$2122,MATCH(orders!$D2059,products!$A$1:$A$2122,0),MATCH(orders!K$1,products!$A$1:$G$1,0))</f>
        <v>Cha</v>
      </c>
      <c r="L2059" s="3">
        <f>INDEX(products!$A$1:$G$2122,MATCH(orders!$D2059,products!$A$1:$A$2122,0),MATCH(orders!L$1,products!$A$1:$G$1,0))</f>
        <v>100.89</v>
      </c>
      <c r="M2059">
        <f>INDEX(products!$A$1:$G$2122,MATCH(orders!$D2059,products!$A$1:$A$2122,0),MATCH(orders!M$1,products!$A$1:$G$1,0))</f>
        <v>0</v>
      </c>
      <c r="N2059" s="3">
        <f t="shared" si="64"/>
        <v>302.67</v>
      </c>
      <c r="O2059" t="str">
        <f t="shared" si="65"/>
        <v>Chairs</v>
      </c>
    </row>
    <row r="2060" spans="1:15" x14ac:dyDescent="0.55000000000000004">
      <c r="A2060" t="s">
        <v>4314</v>
      </c>
      <c r="B2060" s="2">
        <v>44312</v>
      </c>
      <c r="C2060" t="s">
        <v>601</v>
      </c>
      <c r="D2060" t="s">
        <v>2632</v>
      </c>
      <c r="E2060">
        <v>2</v>
      </c>
      <c r="F2060" t="str">
        <f>_xlfn.XLOOKUP(orders!C2060,customers!A2060:A4180,customers!B2060:B4180,,0)</f>
        <v>Carlos Soltero</v>
      </c>
      <c r="G2060" t="str">
        <v>Consumer</v>
      </c>
      <c r="H2060" t="str">
        <v>Chicago</v>
      </c>
      <c r="I2060" t="str">
        <v>Illinois</v>
      </c>
      <c r="J2060" t="str">
        <v>Central</v>
      </c>
      <c r="K2060" t="str">
        <f>INDEX(products!$A$1:$G$2122,MATCH(orders!$D2060,products!$A$1:$A$2122,0),MATCH(orders!K$1,products!$A$1:$G$1,0))</f>
        <v>Fur</v>
      </c>
      <c r="L2060" s="3">
        <f>INDEX(products!$A$1:$G$2122,MATCH(orders!$D2060,products!$A$1:$A$2122,0),MATCH(orders!L$1,products!$A$1:$G$1,0))</f>
        <v>9.98</v>
      </c>
      <c r="M2060">
        <f>INDEX(products!$A$1:$G$2122,MATCH(orders!$D2060,products!$A$1:$A$2122,0),MATCH(orders!M$1,products!$A$1:$G$1,0))</f>
        <v>0</v>
      </c>
      <c r="N2060" s="3">
        <f t="shared" si="64"/>
        <v>19.96</v>
      </c>
      <c r="O2060" t="str">
        <f t="shared" si="65"/>
        <v>Furnishings</v>
      </c>
    </row>
    <row r="2061" spans="1:15" x14ac:dyDescent="0.55000000000000004">
      <c r="A2061" t="s">
        <v>4315</v>
      </c>
      <c r="B2061" s="2">
        <v>44565</v>
      </c>
      <c r="C2061" t="s">
        <v>1356</v>
      </c>
      <c r="D2061" t="s">
        <v>1804</v>
      </c>
      <c r="E2061">
        <v>2</v>
      </c>
      <c r="F2061" t="str">
        <f>_xlfn.XLOOKUP(orders!C2061,customers!A2061:A4181,customers!B2061:B4181,,0)</f>
        <v>Maribeth Dona</v>
      </c>
      <c r="G2061" t="str">
        <v>Consumer</v>
      </c>
      <c r="H2061" t="str">
        <v>Columbus</v>
      </c>
      <c r="I2061" t="str">
        <v>Ohio</v>
      </c>
      <c r="J2061" t="str">
        <v>East</v>
      </c>
      <c r="K2061" t="str">
        <f>INDEX(products!$A$1:$G$2122,MATCH(orders!$D2061,products!$A$1:$A$2122,0),MATCH(orders!K$1,products!$A$1:$G$1,0))</f>
        <v>Fur</v>
      </c>
      <c r="L2061" s="3">
        <f>INDEX(products!$A$1:$G$2122,MATCH(orders!$D2061,products!$A$1:$A$2122,0),MATCH(orders!L$1,products!$A$1:$G$1,0))</f>
        <v>170.98</v>
      </c>
      <c r="M2061">
        <f>INDEX(products!$A$1:$G$2122,MATCH(orders!$D2061,products!$A$1:$A$2122,0),MATCH(orders!M$1,products!$A$1:$G$1,0))</f>
        <v>0.2</v>
      </c>
      <c r="N2061" s="3">
        <f t="shared" si="64"/>
        <v>273.56799999999998</v>
      </c>
      <c r="O2061" t="str">
        <f t="shared" si="65"/>
        <v>Furnishings</v>
      </c>
    </row>
    <row r="2062" spans="1:15" x14ac:dyDescent="0.55000000000000004">
      <c r="A2062" t="s">
        <v>4316</v>
      </c>
      <c r="B2062" s="2">
        <v>43697</v>
      </c>
      <c r="C2062" t="s">
        <v>3051</v>
      </c>
      <c r="D2062" t="s">
        <v>2177</v>
      </c>
      <c r="E2062">
        <v>2</v>
      </c>
      <c r="F2062" t="str">
        <f>_xlfn.XLOOKUP(orders!C2062,customers!A2062:A4182,customers!B2062:B4182,,0)</f>
        <v>Chris Selesnick</v>
      </c>
      <c r="G2062" t="str">
        <v>Corporate</v>
      </c>
      <c r="H2062" t="str">
        <v>Columbia</v>
      </c>
      <c r="I2062" t="str">
        <v>South Carolina</v>
      </c>
      <c r="J2062" t="str">
        <v>South</v>
      </c>
      <c r="K2062" t="str">
        <f>INDEX(products!$A$1:$G$2122,MATCH(orders!$D2062,products!$A$1:$A$2122,0),MATCH(orders!K$1,products!$A$1:$G$1,0))</f>
        <v>Fur</v>
      </c>
      <c r="L2062" s="3">
        <f>INDEX(products!$A$1:$G$2122,MATCH(orders!$D2062,products!$A$1:$A$2122,0),MATCH(orders!L$1,products!$A$1:$G$1,0))</f>
        <v>9.48</v>
      </c>
      <c r="M2062">
        <f>INDEX(products!$A$1:$G$2122,MATCH(orders!$D2062,products!$A$1:$A$2122,0),MATCH(orders!M$1,products!$A$1:$G$1,0))</f>
        <v>0</v>
      </c>
      <c r="N2062" s="3">
        <f t="shared" si="64"/>
        <v>18.96</v>
      </c>
      <c r="O2062" t="str">
        <f t="shared" si="65"/>
        <v>Furnishings</v>
      </c>
    </row>
    <row r="2063" spans="1:15" x14ac:dyDescent="0.55000000000000004">
      <c r="A2063" t="s">
        <v>4317</v>
      </c>
      <c r="B2063" s="2">
        <v>44757</v>
      </c>
      <c r="C2063" t="s">
        <v>2184</v>
      </c>
      <c r="D2063" t="s">
        <v>2961</v>
      </c>
      <c r="E2063">
        <v>3</v>
      </c>
      <c r="F2063" t="str">
        <f>_xlfn.XLOOKUP(orders!C2063,customers!A2063:A4183,customers!B2063:B4183,,0)</f>
        <v>Jill Fjeld</v>
      </c>
      <c r="G2063" t="str">
        <v>Consumer</v>
      </c>
      <c r="H2063" t="str">
        <v>Fayetteville</v>
      </c>
      <c r="I2063" t="str">
        <v>North Carolina</v>
      </c>
      <c r="J2063" t="str">
        <v>South</v>
      </c>
      <c r="K2063" t="str">
        <f>INDEX(products!$A$1:$G$2122,MATCH(orders!$D2063,products!$A$1:$A$2122,0),MATCH(orders!K$1,products!$A$1:$G$1,0))</f>
        <v>Cha</v>
      </c>
      <c r="L2063" s="3">
        <f>INDEX(products!$A$1:$G$2122,MATCH(orders!$D2063,products!$A$1:$A$2122,0),MATCH(orders!L$1,products!$A$1:$G$1,0))</f>
        <v>120.98</v>
      </c>
      <c r="M2063">
        <f>INDEX(products!$A$1:$G$2122,MATCH(orders!$D2063,products!$A$1:$A$2122,0),MATCH(orders!M$1,products!$A$1:$G$1,0))</f>
        <v>0.3</v>
      </c>
      <c r="N2063" s="3">
        <f t="shared" si="64"/>
        <v>254.05799999999999</v>
      </c>
      <c r="O2063" t="str">
        <f t="shared" si="65"/>
        <v>Chairs</v>
      </c>
    </row>
    <row r="2064" spans="1:15" x14ac:dyDescent="0.55000000000000004">
      <c r="A2064" t="s">
        <v>4318</v>
      </c>
      <c r="B2064" s="2">
        <v>43508</v>
      </c>
      <c r="C2064" t="s">
        <v>2714</v>
      </c>
      <c r="D2064" t="s">
        <v>2191</v>
      </c>
      <c r="E2064">
        <v>13</v>
      </c>
      <c r="F2064" t="str">
        <f>_xlfn.XLOOKUP(orders!C2064,customers!A2064:A4184,customers!B2064:B4184,,0)</f>
        <v>Nick Crebassa</v>
      </c>
      <c r="G2064" t="str">
        <v>Corporate</v>
      </c>
      <c r="H2064" t="str">
        <v>San Francisco</v>
      </c>
      <c r="I2064" t="str">
        <v>California</v>
      </c>
      <c r="J2064" t="str">
        <v>West</v>
      </c>
      <c r="K2064" t="str">
        <f>INDEX(products!$A$1:$G$2122,MATCH(orders!$D2064,products!$A$1:$A$2122,0),MATCH(orders!K$1,products!$A$1:$G$1,0))</f>
        <v>Cha</v>
      </c>
      <c r="L2064" s="3">
        <f>INDEX(products!$A$1:$G$2122,MATCH(orders!$D2064,products!$A$1:$A$2122,0),MATCH(orders!L$1,products!$A$1:$G$1,0))</f>
        <v>38.480000000000004</v>
      </c>
      <c r="M2064">
        <f>INDEX(products!$A$1:$G$2122,MATCH(orders!$D2064,products!$A$1:$A$2122,0),MATCH(orders!M$1,products!$A$1:$G$1,0))</f>
        <v>0.3</v>
      </c>
      <c r="N2064" s="3">
        <f t="shared" si="64"/>
        <v>350.16800000000001</v>
      </c>
      <c r="O2064" t="str">
        <f t="shared" si="65"/>
        <v>Chairs</v>
      </c>
    </row>
    <row r="2065" spans="1:15" x14ac:dyDescent="0.55000000000000004">
      <c r="A2065" t="s">
        <v>4319</v>
      </c>
      <c r="B2065" s="2">
        <v>44447</v>
      </c>
      <c r="C2065" t="s">
        <v>4320</v>
      </c>
      <c r="D2065" t="s">
        <v>67</v>
      </c>
      <c r="E2065">
        <v>5</v>
      </c>
      <c r="F2065" t="str">
        <f>_xlfn.XLOOKUP(orders!C2065,customers!A2065:A4185,customers!B2065:B4185,,0)</f>
        <v>Quincy Jones</v>
      </c>
      <c r="G2065" t="str">
        <v>Corporate</v>
      </c>
      <c r="H2065" t="str">
        <v>Burlington</v>
      </c>
      <c r="I2065" t="str">
        <v>Vermont</v>
      </c>
      <c r="J2065" t="str">
        <v>East</v>
      </c>
      <c r="K2065" t="str">
        <f>INDEX(products!$A$1:$G$2122,MATCH(orders!$D2065,products!$A$1:$A$2122,0),MATCH(orders!K$1,products!$A$1:$G$1,0))</f>
        <v>BkCs</v>
      </c>
      <c r="L2065" s="3">
        <f>INDEX(products!$A$1:$G$2122,MATCH(orders!$D2065,products!$A$1:$A$2122,0),MATCH(orders!L$1,products!$A$1:$G$1,0))</f>
        <v>880.9799999999999</v>
      </c>
      <c r="M2065">
        <f>INDEX(products!$A$1:$G$2122,MATCH(orders!$D2065,products!$A$1:$A$2122,0),MATCH(orders!M$1,products!$A$1:$G$1,0))</f>
        <v>0.5</v>
      </c>
      <c r="N2065" s="3">
        <f t="shared" si="64"/>
        <v>2202.4499999999998</v>
      </c>
      <c r="O2065" t="str">
        <f t="shared" si="65"/>
        <v>Book Cases</v>
      </c>
    </row>
    <row r="2066" spans="1:15" x14ac:dyDescent="0.55000000000000004">
      <c r="A2066" t="s">
        <v>4322</v>
      </c>
      <c r="B2066" s="2">
        <v>43812</v>
      </c>
      <c r="C2066" t="s">
        <v>1180</v>
      </c>
      <c r="D2066" t="s">
        <v>414</v>
      </c>
      <c r="E2066">
        <v>2</v>
      </c>
      <c r="F2066" t="str">
        <f>_xlfn.XLOOKUP(orders!C2066,customers!A2066:A4186,customers!B2066:B4186,,0)</f>
        <v>Beth Paige</v>
      </c>
      <c r="G2066" t="str">
        <v>Consumer</v>
      </c>
      <c r="H2066" t="str">
        <v>Evanston</v>
      </c>
      <c r="I2066" t="str">
        <v>Illinois</v>
      </c>
      <c r="J2066" t="str">
        <v>Central</v>
      </c>
      <c r="K2066" t="str">
        <f>INDEX(products!$A$1:$G$2122,MATCH(orders!$D2066,products!$A$1:$A$2122,0),MATCH(orders!K$1,products!$A$1:$G$1,0))</f>
        <v>Tab</v>
      </c>
      <c r="L2066" s="3">
        <f>INDEX(products!$A$1:$G$2122,MATCH(orders!$D2066,products!$A$1:$A$2122,0),MATCH(orders!L$1,products!$A$1:$G$1,0))</f>
        <v>227.54999999999998</v>
      </c>
      <c r="M2066">
        <f>INDEX(products!$A$1:$G$2122,MATCH(orders!$D2066,products!$A$1:$A$2122,0),MATCH(orders!M$1,products!$A$1:$G$1,0))</f>
        <v>0.45</v>
      </c>
      <c r="N2066" s="3">
        <f t="shared" si="64"/>
        <v>250.30500000000001</v>
      </c>
      <c r="O2066" t="str">
        <f t="shared" si="65"/>
        <v>Tables</v>
      </c>
    </row>
    <row r="2067" spans="1:15" x14ac:dyDescent="0.55000000000000004">
      <c r="A2067" t="s">
        <v>4322</v>
      </c>
      <c r="B2067" s="2">
        <v>44433</v>
      </c>
      <c r="C2067" t="s">
        <v>1180</v>
      </c>
      <c r="D2067" t="s">
        <v>1222</v>
      </c>
      <c r="E2067">
        <v>2</v>
      </c>
      <c r="F2067" t="str">
        <f>_xlfn.XLOOKUP(orders!C2067,customers!A2067:A4187,customers!B2067:B4187,,0)</f>
        <v>Beth Paige</v>
      </c>
      <c r="G2067" t="str">
        <v>Consumer</v>
      </c>
      <c r="H2067" t="str">
        <v>Evanston</v>
      </c>
      <c r="I2067" t="str">
        <v>Illinois</v>
      </c>
      <c r="J2067" t="str">
        <v>Central</v>
      </c>
      <c r="K2067" t="str">
        <f>INDEX(products!$A$1:$G$2122,MATCH(orders!$D2067,products!$A$1:$A$2122,0),MATCH(orders!K$1,products!$A$1:$G$1,0))</f>
        <v>Tab</v>
      </c>
      <c r="L2067" s="3">
        <f>INDEX(products!$A$1:$G$2122,MATCH(orders!$D2067,products!$A$1:$A$2122,0),MATCH(orders!L$1,products!$A$1:$G$1,0))</f>
        <v>44.43</v>
      </c>
      <c r="M2067">
        <f>INDEX(products!$A$1:$G$2122,MATCH(orders!$D2067,products!$A$1:$A$2122,0),MATCH(orders!M$1,products!$A$1:$G$1,0))</f>
        <v>0.5</v>
      </c>
      <c r="N2067" s="3">
        <f t="shared" si="64"/>
        <v>44.43</v>
      </c>
      <c r="O2067" t="str">
        <f t="shared" si="65"/>
        <v>Tables</v>
      </c>
    </row>
    <row r="2068" spans="1:15" x14ac:dyDescent="0.55000000000000004">
      <c r="A2068" t="s">
        <v>4323</v>
      </c>
      <c r="B2068" s="2">
        <v>44643</v>
      </c>
      <c r="C2068" t="s">
        <v>41</v>
      </c>
      <c r="D2068" t="s">
        <v>2760</v>
      </c>
      <c r="E2068">
        <v>2</v>
      </c>
      <c r="F2068" t="str">
        <f>_xlfn.XLOOKUP(orders!C2068,customers!A2068:A4188,customers!B2068:B4188,,0)</f>
        <v>Brosina Hoffman</v>
      </c>
      <c r="G2068" t="str">
        <v>Consumer</v>
      </c>
      <c r="H2068" t="str">
        <v>Los Angeles</v>
      </c>
      <c r="I2068" t="str">
        <v>California</v>
      </c>
      <c r="J2068" t="str">
        <v>West</v>
      </c>
      <c r="K2068" t="str">
        <f>INDEX(products!$A$1:$G$2122,MATCH(orders!$D2068,products!$A$1:$A$2122,0),MATCH(orders!K$1,products!$A$1:$G$1,0))</f>
        <v>Fur</v>
      </c>
      <c r="L2068" s="3">
        <f>INDEX(products!$A$1:$G$2122,MATCH(orders!$D2068,products!$A$1:$A$2122,0),MATCH(orders!L$1,products!$A$1:$G$1,0))</f>
        <v>13.729999999999999</v>
      </c>
      <c r="M2068">
        <f>INDEX(products!$A$1:$G$2122,MATCH(orders!$D2068,products!$A$1:$A$2122,0),MATCH(orders!M$1,products!$A$1:$G$1,0))</f>
        <v>0</v>
      </c>
      <c r="N2068" s="3">
        <f t="shared" si="64"/>
        <v>27.459999999999997</v>
      </c>
      <c r="O2068" t="str">
        <f t="shared" si="65"/>
        <v>Furnishings</v>
      </c>
    </row>
    <row r="2069" spans="1:15" x14ac:dyDescent="0.55000000000000004">
      <c r="A2069" t="s">
        <v>4323</v>
      </c>
      <c r="B2069" s="2">
        <v>43566</v>
      </c>
      <c r="C2069" t="s">
        <v>41</v>
      </c>
      <c r="D2069" t="s">
        <v>548</v>
      </c>
      <c r="E2069">
        <v>4</v>
      </c>
      <c r="F2069" t="str">
        <f>_xlfn.XLOOKUP(orders!C2069,customers!A2069:A4189,customers!B2069:B4189,,0)</f>
        <v>Brosina Hoffman</v>
      </c>
      <c r="G2069" t="str">
        <v>Consumer</v>
      </c>
      <c r="H2069" t="str">
        <v>Los Angeles</v>
      </c>
      <c r="I2069" t="str">
        <v>California</v>
      </c>
      <c r="J2069" t="str">
        <v>West</v>
      </c>
      <c r="K2069" t="str">
        <f>INDEX(products!$A$1:$G$2122,MATCH(orders!$D2069,products!$A$1:$A$2122,0),MATCH(orders!K$1,products!$A$1:$G$1,0))</f>
        <v>Cha</v>
      </c>
      <c r="L2069" s="3">
        <f>INDEX(products!$A$1:$G$2122,MATCH(orders!$D2069,products!$A$1:$A$2122,0),MATCH(orders!L$1,products!$A$1:$G$1,0))</f>
        <v>284.98</v>
      </c>
      <c r="M2069">
        <f>INDEX(products!$A$1:$G$2122,MATCH(orders!$D2069,products!$A$1:$A$2122,0),MATCH(orders!M$1,products!$A$1:$G$1,0))</f>
        <v>0.2</v>
      </c>
      <c r="N2069" s="3">
        <f t="shared" si="64"/>
        <v>911.93600000000015</v>
      </c>
      <c r="O2069" t="str">
        <f t="shared" si="65"/>
        <v>Chairs</v>
      </c>
    </row>
    <row r="2070" spans="1:15" x14ac:dyDescent="0.55000000000000004">
      <c r="A2070" t="s">
        <v>4324</v>
      </c>
      <c r="B2070" s="2">
        <v>44133</v>
      </c>
      <c r="C2070" t="s">
        <v>155</v>
      </c>
      <c r="D2070" t="s">
        <v>343</v>
      </c>
      <c r="E2070">
        <v>2</v>
      </c>
      <c r="F2070" t="str">
        <f>_xlfn.XLOOKUP(orders!C2070,customers!A2070:A4190,customers!B2070:B4190,,0)</f>
        <v>Lena Cacioppo</v>
      </c>
      <c r="G2070" t="str">
        <v>Consumer</v>
      </c>
      <c r="H2070" t="str">
        <v>Aurora</v>
      </c>
      <c r="I2070" t="str">
        <v>Colorado</v>
      </c>
      <c r="J2070" t="str">
        <v>West</v>
      </c>
      <c r="K2070" t="str">
        <f>INDEX(products!$A$1:$G$2122,MATCH(orders!$D2070,products!$A$1:$A$2122,0),MATCH(orders!K$1,products!$A$1:$G$1,0))</f>
        <v>Tab</v>
      </c>
      <c r="L2070" s="3">
        <f>INDEX(products!$A$1:$G$2122,MATCH(orders!$D2070,products!$A$1:$A$2122,0),MATCH(orders!L$1,products!$A$1:$G$1,0))</f>
        <v>146.04999999999998</v>
      </c>
      <c r="M2070">
        <f>INDEX(products!$A$1:$G$2122,MATCH(orders!$D2070,products!$A$1:$A$2122,0),MATCH(orders!M$1,products!$A$1:$G$1,0))</f>
        <v>0.5</v>
      </c>
      <c r="N2070" s="3">
        <f t="shared" si="64"/>
        <v>146.04999999999998</v>
      </c>
      <c r="O2070" t="str">
        <f t="shared" si="65"/>
        <v>Tables</v>
      </c>
    </row>
    <row r="2071" spans="1:15" x14ac:dyDescent="0.55000000000000004">
      <c r="A2071" t="s">
        <v>4325</v>
      </c>
      <c r="B2071" s="2">
        <v>44042</v>
      </c>
      <c r="C2071" t="s">
        <v>626</v>
      </c>
      <c r="D2071" t="s">
        <v>1459</v>
      </c>
      <c r="E2071">
        <v>5</v>
      </c>
      <c r="F2071" t="str">
        <f>_xlfn.XLOOKUP(orders!C2071,customers!A2071:A4191,customers!B2071:B4191,,0)</f>
        <v>Sylvia Foulston</v>
      </c>
      <c r="G2071" t="str">
        <v>Corporate</v>
      </c>
      <c r="H2071" t="str">
        <v>Dearborn</v>
      </c>
      <c r="I2071" t="str">
        <v>Michigan</v>
      </c>
      <c r="J2071" t="str">
        <v>Central</v>
      </c>
      <c r="K2071" t="str">
        <f>INDEX(products!$A$1:$G$2122,MATCH(orders!$D2071,products!$A$1:$A$2122,0),MATCH(orders!K$1,products!$A$1:$G$1,0))</f>
        <v>Cha</v>
      </c>
      <c r="L2071" s="3">
        <f>INDEX(products!$A$1:$G$2122,MATCH(orders!$D2071,products!$A$1:$A$2122,0),MATCH(orders!L$1,products!$A$1:$G$1,0))</f>
        <v>350.98</v>
      </c>
      <c r="M2071">
        <f>INDEX(products!$A$1:$G$2122,MATCH(orders!$D2071,products!$A$1:$A$2122,0),MATCH(orders!M$1,products!$A$1:$G$1,0))</f>
        <v>0</v>
      </c>
      <c r="N2071" s="3">
        <f t="shared" si="64"/>
        <v>1754.9</v>
      </c>
      <c r="O2071" t="str">
        <f t="shared" si="65"/>
        <v>Chairs</v>
      </c>
    </row>
    <row r="2072" spans="1:15" x14ac:dyDescent="0.55000000000000004">
      <c r="A2072" t="s">
        <v>4326</v>
      </c>
      <c r="B2072" s="2">
        <v>43539</v>
      </c>
      <c r="C2072" t="s">
        <v>874</v>
      </c>
      <c r="D2072" t="s">
        <v>740</v>
      </c>
      <c r="E2072">
        <v>5</v>
      </c>
      <c r="F2072" t="str">
        <f>_xlfn.XLOOKUP(orders!C2072,customers!A2072:A4192,customers!B2072:B4192,,0)</f>
        <v>Sample Company A</v>
      </c>
      <c r="G2072" t="str">
        <v>Home Office</v>
      </c>
      <c r="H2072" t="str">
        <v>Norwich</v>
      </c>
      <c r="I2072" t="str">
        <v>Connecticut</v>
      </c>
      <c r="J2072" t="str">
        <v>East</v>
      </c>
      <c r="K2072" t="str">
        <f>INDEX(products!$A$1:$G$2122,MATCH(orders!$D2072,products!$A$1:$A$2122,0),MATCH(orders!K$1,products!$A$1:$G$1,0))</f>
        <v>BkCs</v>
      </c>
      <c r="L2072" s="3">
        <f>INDEX(products!$A$1:$G$2122,MATCH(orders!$D2072,products!$A$1:$A$2122,0),MATCH(orders!L$1,products!$A$1:$G$1,0))</f>
        <v>84.98</v>
      </c>
      <c r="M2072">
        <f>INDEX(products!$A$1:$G$2122,MATCH(orders!$D2072,products!$A$1:$A$2122,0),MATCH(orders!M$1,products!$A$1:$G$1,0))</f>
        <v>0</v>
      </c>
      <c r="N2072" s="3">
        <f t="shared" si="64"/>
        <v>424.90000000000003</v>
      </c>
      <c r="O2072" t="str">
        <f t="shared" si="65"/>
        <v>Book Cases</v>
      </c>
    </row>
    <row r="2073" spans="1:15" x14ac:dyDescent="0.55000000000000004">
      <c r="A2073" t="s">
        <v>4327</v>
      </c>
      <c r="B2073" s="2">
        <v>44557</v>
      </c>
      <c r="C2073" t="s">
        <v>1547</v>
      </c>
      <c r="D2073" t="s">
        <v>2234</v>
      </c>
      <c r="E2073">
        <v>3</v>
      </c>
      <c r="F2073" t="str">
        <f>_xlfn.XLOOKUP(orders!C2073,customers!A2073:A4193,customers!B2073:B4193,,0)</f>
        <v>Luke Foster</v>
      </c>
      <c r="G2073" t="str">
        <v>Consumer</v>
      </c>
      <c r="H2073" t="str">
        <v>New York City</v>
      </c>
      <c r="I2073" t="str">
        <v>New York</v>
      </c>
      <c r="J2073" t="str">
        <v>East</v>
      </c>
      <c r="K2073" t="str">
        <f>INDEX(products!$A$1:$G$2122,MATCH(orders!$D2073,products!$A$1:$A$2122,0),MATCH(orders!K$1,products!$A$1:$G$1,0))</f>
        <v>Fur</v>
      </c>
      <c r="L2073" s="3">
        <f>INDEX(products!$A$1:$G$2122,MATCH(orders!$D2073,products!$A$1:$A$2122,0),MATCH(orders!L$1,products!$A$1:$G$1,0))</f>
        <v>14.58</v>
      </c>
      <c r="M2073">
        <f>INDEX(products!$A$1:$G$2122,MATCH(orders!$D2073,products!$A$1:$A$2122,0),MATCH(orders!M$1,products!$A$1:$G$1,0))</f>
        <v>0</v>
      </c>
      <c r="N2073" s="3">
        <f t="shared" si="64"/>
        <v>43.74</v>
      </c>
      <c r="O2073" t="str">
        <f t="shared" si="65"/>
        <v>Furnishings</v>
      </c>
    </row>
    <row r="2074" spans="1:15" x14ac:dyDescent="0.55000000000000004">
      <c r="A2074" t="s">
        <v>4328</v>
      </c>
      <c r="B2074" s="2">
        <v>43741</v>
      </c>
      <c r="C2074" t="s">
        <v>1796</v>
      </c>
      <c r="D2074" t="s">
        <v>1953</v>
      </c>
      <c r="E2074">
        <v>2</v>
      </c>
      <c r="F2074" t="str">
        <f>_xlfn.XLOOKUP(orders!C2074,customers!A2074:A4194,customers!B2074:B4194,,0)</f>
        <v>Elizabeth Moffitt</v>
      </c>
      <c r="G2074" t="str">
        <v>Corporate</v>
      </c>
      <c r="H2074" t="str">
        <v>Sioux Falls</v>
      </c>
      <c r="I2074" t="str">
        <v>South Dakota</v>
      </c>
      <c r="J2074" t="str">
        <v>Central</v>
      </c>
      <c r="K2074" t="str">
        <f>INDEX(products!$A$1:$G$2122,MATCH(orders!$D2074,products!$A$1:$A$2122,0),MATCH(orders!K$1,products!$A$1:$G$1,0))</f>
        <v>Fur</v>
      </c>
      <c r="L2074" s="3">
        <f>INDEX(products!$A$1:$G$2122,MATCH(orders!$D2074,products!$A$1:$A$2122,0),MATCH(orders!L$1,products!$A$1:$G$1,0))</f>
        <v>4.1399999999999997</v>
      </c>
      <c r="M2074">
        <f>INDEX(products!$A$1:$G$2122,MATCH(orders!$D2074,products!$A$1:$A$2122,0),MATCH(orders!M$1,products!$A$1:$G$1,0))</f>
        <v>0</v>
      </c>
      <c r="N2074" s="3">
        <f t="shared" si="64"/>
        <v>8.2799999999999994</v>
      </c>
      <c r="O2074" t="str">
        <f t="shared" si="65"/>
        <v>Furnishings</v>
      </c>
    </row>
    <row r="2075" spans="1:15" x14ac:dyDescent="0.55000000000000004">
      <c r="A2075" t="s">
        <v>4329</v>
      </c>
      <c r="B2075" s="2">
        <v>43501</v>
      </c>
      <c r="C2075" t="s">
        <v>4330</v>
      </c>
      <c r="D2075" t="s">
        <v>1486</v>
      </c>
      <c r="E2075">
        <v>5</v>
      </c>
      <c r="F2075" t="str">
        <f>_xlfn.XLOOKUP(orders!C2075,customers!A2075:A4195,customers!B2075:B4195,,0)</f>
        <v>Barry Gonzalez</v>
      </c>
      <c r="G2075" t="str">
        <v>Consumer</v>
      </c>
      <c r="H2075" t="str">
        <v>Hampton</v>
      </c>
      <c r="I2075" t="str">
        <v>Virginia</v>
      </c>
      <c r="J2075" t="str">
        <v>South</v>
      </c>
      <c r="K2075" t="str">
        <f>INDEX(products!$A$1:$G$2122,MATCH(orders!$D2075,products!$A$1:$A$2122,0),MATCH(orders!K$1,products!$A$1:$G$1,0))</f>
        <v>Cha</v>
      </c>
      <c r="L2075" s="3">
        <f>INDEX(products!$A$1:$G$2122,MATCH(orders!$D2075,products!$A$1:$A$2122,0),MATCH(orders!L$1,products!$A$1:$G$1,0))</f>
        <v>29.98</v>
      </c>
      <c r="M2075">
        <f>INDEX(products!$A$1:$G$2122,MATCH(orders!$D2075,products!$A$1:$A$2122,0),MATCH(orders!M$1,products!$A$1:$G$1,0))</f>
        <v>0.3</v>
      </c>
      <c r="N2075" s="3">
        <f t="shared" si="64"/>
        <v>104.92999999999999</v>
      </c>
      <c r="O2075" t="str">
        <f t="shared" si="65"/>
        <v>Chairs</v>
      </c>
    </row>
    <row r="2076" spans="1:15" x14ac:dyDescent="0.55000000000000004">
      <c r="A2076" t="s">
        <v>4332</v>
      </c>
      <c r="B2076" s="2">
        <v>44074</v>
      </c>
      <c r="C2076" t="s">
        <v>1318</v>
      </c>
      <c r="D2076" t="s">
        <v>972</v>
      </c>
      <c r="E2076">
        <v>5</v>
      </c>
      <c r="F2076" t="str">
        <f>_xlfn.XLOOKUP(orders!C2076,customers!A2076:A4196,customers!B2076:B4196,,0)</f>
        <v>Caroline Jumper</v>
      </c>
      <c r="G2076" t="str">
        <v>Consumer</v>
      </c>
      <c r="H2076" t="str">
        <v>Allentown</v>
      </c>
      <c r="I2076" t="str">
        <v>Pennsylvania</v>
      </c>
      <c r="J2076" t="str">
        <v>East</v>
      </c>
      <c r="K2076" t="str">
        <f>INDEX(products!$A$1:$G$2122,MATCH(orders!$D2076,products!$A$1:$A$2122,0),MATCH(orders!K$1,products!$A$1:$G$1,0))</f>
        <v>BkCs</v>
      </c>
      <c r="L2076" s="3">
        <f>INDEX(products!$A$1:$G$2122,MATCH(orders!$D2076,products!$A$1:$A$2122,0),MATCH(orders!L$1,products!$A$1:$G$1,0))</f>
        <v>300.97999999999996</v>
      </c>
      <c r="M2076">
        <f>INDEX(products!$A$1:$G$2122,MATCH(orders!$D2076,products!$A$1:$A$2122,0),MATCH(orders!M$1,products!$A$1:$G$1,0))</f>
        <v>0.2</v>
      </c>
      <c r="N2076" s="3">
        <f t="shared" si="64"/>
        <v>1203.9199999999998</v>
      </c>
      <c r="O2076" t="str">
        <f t="shared" si="65"/>
        <v>Book Cases</v>
      </c>
    </row>
    <row r="2077" spans="1:15" x14ac:dyDescent="0.55000000000000004">
      <c r="A2077" t="s">
        <v>4332</v>
      </c>
      <c r="B2077" s="2">
        <v>44209</v>
      </c>
      <c r="C2077" t="s">
        <v>1318</v>
      </c>
      <c r="D2077" t="s">
        <v>183</v>
      </c>
      <c r="E2077">
        <v>3</v>
      </c>
      <c r="F2077" t="str">
        <f>_xlfn.XLOOKUP(orders!C2077,customers!A2077:A4197,customers!B2077:B4197,,0)</f>
        <v>Caroline Jumper</v>
      </c>
      <c r="G2077" t="str">
        <v>Consumer</v>
      </c>
      <c r="H2077" t="str">
        <v>Allentown</v>
      </c>
      <c r="I2077" t="str">
        <v>Pennsylvania</v>
      </c>
      <c r="J2077" t="str">
        <v>East</v>
      </c>
      <c r="K2077" t="str">
        <f>INDEX(products!$A$1:$G$2122,MATCH(orders!$D2077,products!$A$1:$A$2122,0),MATCH(orders!K$1,products!$A$1:$G$1,0))</f>
        <v>Cha</v>
      </c>
      <c r="L2077" s="3">
        <f>INDEX(products!$A$1:$G$2122,MATCH(orders!$D2077,products!$A$1:$A$2122,0),MATCH(orders!L$1,products!$A$1:$G$1,0))</f>
        <v>285.98</v>
      </c>
      <c r="M2077">
        <f>INDEX(products!$A$1:$G$2122,MATCH(orders!$D2077,products!$A$1:$A$2122,0),MATCH(orders!M$1,products!$A$1:$G$1,0))</f>
        <v>0.3</v>
      </c>
      <c r="N2077" s="3">
        <f t="shared" si="64"/>
        <v>600.55799999999999</v>
      </c>
      <c r="O2077" t="str">
        <f t="shared" si="65"/>
        <v>Chairs</v>
      </c>
    </row>
    <row r="2078" spans="1:15" x14ac:dyDescent="0.55000000000000004">
      <c r="A2078" t="s">
        <v>4332</v>
      </c>
      <c r="B2078" s="2">
        <v>44277</v>
      </c>
      <c r="C2078" t="s">
        <v>1318</v>
      </c>
      <c r="D2078" t="s">
        <v>1823</v>
      </c>
      <c r="E2078">
        <v>2</v>
      </c>
      <c r="F2078" t="str">
        <f>_xlfn.XLOOKUP(orders!C2078,customers!A2078:A4198,customers!B2078:B4198,,0)</f>
        <v>Caroline Jumper</v>
      </c>
      <c r="G2078" t="str">
        <v>Consumer</v>
      </c>
      <c r="H2078" t="str">
        <v>Allentown</v>
      </c>
      <c r="I2078" t="str">
        <v>Pennsylvania</v>
      </c>
      <c r="J2078" t="str">
        <v>East</v>
      </c>
      <c r="K2078" t="str">
        <f>INDEX(products!$A$1:$G$2122,MATCH(orders!$D2078,products!$A$1:$A$2122,0),MATCH(orders!K$1,products!$A$1:$G$1,0))</f>
        <v>Cha</v>
      </c>
      <c r="L2078" s="3">
        <f>INDEX(products!$A$1:$G$2122,MATCH(orders!$D2078,products!$A$1:$A$2122,0),MATCH(orders!L$1,products!$A$1:$G$1,0))</f>
        <v>150.89000000000001</v>
      </c>
      <c r="M2078">
        <f>INDEX(products!$A$1:$G$2122,MATCH(orders!$D2078,products!$A$1:$A$2122,0),MATCH(orders!M$1,products!$A$1:$G$1,0))</f>
        <v>0.2</v>
      </c>
      <c r="N2078" s="3">
        <f t="shared" si="64"/>
        <v>241.42400000000004</v>
      </c>
      <c r="O2078" t="str">
        <f t="shared" si="65"/>
        <v>Chairs</v>
      </c>
    </row>
    <row r="2079" spans="1:15" x14ac:dyDescent="0.55000000000000004">
      <c r="A2079" t="s">
        <v>4333</v>
      </c>
      <c r="B2079" s="2">
        <v>43847</v>
      </c>
      <c r="C2079" t="s">
        <v>898</v>
      </c>
      <c r="D2079" t="s">
        <v>461</v>
      </c>
      <c r="E2079">
        <v>2</v>
      </c>
      <c r="F2079" t="str">
        <f>_xlfn.XLOOKUP(orders!C2079,customers!A2079:A4199,customers!B2079:B4199,,0)</f>
        <v>Katherine Hughes</v>
      </c>
      <c r="G2079" t="str">
        <v>Consumer</v>
      </c>
      <c r="H2079" t="str">
        <v>Philadelphia</v>
      </c>
      <c r="I2079" t="str">
        <v>Pennsylvania</v>
      </c>
      <c r="J2079" t="str">
        <v>East</v>
      </c>
      <c r="K2079" t="str">
        <f>INDEX(products!$A$1:$G$2122,MATCH(orders!$D2079,products!$A$1:$A$2122,0),MATCH(orders!K$1,products!$A$1:$G$1,0))</f>
        <v>Cha</v>
      </c>
      <c r="L2079" s="3">
        <f>INDEX(products!$A$1:$G$2122,MATCH(orders!$D2079,products!$A$1:$A$2122,0),MATCH(orders!L$1,products!$A$1:$G$1,0))</f>
        <v>76.98</v>
      </c>
      <c r="M2079">
        <f>INDEX(products!$A$1:$G$2122,MATCH(orders!$D2079,products!$A$1:$A$2122,0),MATCH(orders!M$1,products!$A$1:$G$1,0))</f>
        <v>0.1</v>
      </c>
      <c r="N2079" s="3">
        <f t="shared" si="64"/>
        <v>138.56400000000002</v>
      </c>
      <c r="O2079" t="str">
        <f t="shared" si="65"/>
        <v>Chairs</v>
      </c>
    </row>
    <row r="2080" spans="1:15" x14ac:dyDescent="0.55000000000000004">
      <c r="A2080" t="s">
        <v>4334</v>
      </c>
      <c r="B2080" s="2">
        <v>43648</v>
      </c>
      <c r="C2080" t="s">
        <v>820</v>
      </c>
      <c r="D2080" t="s">
        <v>1691</v>
      </c>
      <c r="E2080">
        <v>1</v>
      </c>
      <c r="F2080" t="str">
        <f>_xlfn.XLOOKUP(orders!C2080,customers!A2080:A4200,customers!B2080:B4200,,0)</f>
        <v>Pauline Johnson</v>
      </c>
      <c r="G2080" t="str">
        <v>Consumer</v>
      </c>
      <c r="H2080" t="str">
        <v>Santa Ana</v>
      </c>
      <c r="I2080" t="str">
        <v>California</v>
      </c>
      <c r="J2080" t="str">
        <v>West</v>
      </c>
      <c r="K2080" t="str">
        <f>INDEX(products!$A$1:$G$2122,MATCH(orders!$D2080,products!$A$1:$A$2122,0),MATCH(orders!K$1,products!$A$1:$G$1,0))</f>
        <v>Fur</v>
      </c>
      <c r="L2080" s="3">
        <f>INDEX(products!$A$1:$G$2122,MATCH(orders!$D2080,products!$A$1:$A$2122,0),MATCH(orders!L$1,products!$A$1:$G$1,0))</f>
        <v>7.38</v>
      </c>
      <c r="M2080">
        <f>INDEX(products!$A$1:$G$2122,MATCH(orders!$D2080,products!$A$1:$A$2122,0),MATCH(orders!M$1,products!$A$1:$G$1,0))</f>
        <v>0.6</v>
      </c>
      <c r="N2080" s="3">
        <f t="shared" si="64"/>
        <v>2.952</v>
      </c>
      <c r="O2080" t="str">
        <f t="shared" si="65"/>
        <v>Furnishings</v>
      </c>
    </row>
    <row r="2081" spans="1:15" x14ac:dyDescent="0.55000000000000004">
      <c r="A2081" t="s">
        <v>4335</v>
      </c>
      <c r="B2081" s="2">
        <v>44704</v>
      </c>
      <c r="C2081" t="s">
        <v>1923</v>
      </c>
      <c r="D2081" t="s">
        <v>1491</v>
      </c>
      <c r="E2081">
        <v>2</v>
      </c>
      <c r="F2081" t="str">
        <f>_xlfn.XLOOKUP(orders!C2081,customers!A2081:A4201,customers!B2081:B4201,,0)</f>
        <v>Anne Pryor</v>
      </c>
      <c r="G2081" t="str">
        <v>Home Office</v>
      </c>
      <c r="H2081" t="str">
        <v>Malden</v>
      </c>
      <c r="I2081" t="str">
        <v>Massachusetts</v>
      </c>
      <c r="J2081" t="str">
        <v>East</v>
      </c>
      <c r="K2081" t="str">
        <f>INDEX(products!$A$1:$G$2122,MATCH(orders!$D2081,products!$A$1:$A$2122,0),MATCH(orders!K$1,products!$A$1:$G$1,0))</f>
        <v>Fur</v>
      </c>
      <c r="L2081" s="3">
        <f>INDEX(products!$A$1:$G$2122,MATCH(orders!$D2081,products!$A$1:$A$2122,0),MATCH(orders!L$1,products!$A$1:$G$1,0))</f>
        <v>28.479999999999997</v>
      </c>
      <c r="M2081">
        <f>INDEX(products!$A$1:$G$2122,MATCH(orders!$D2081,products!$A$1:$A$2122,0),MATCH(orders!M$1,products!$A$1:$G$1,0))</f>
        <v>0.2</v>
      </c>
      <c r="N2081" s="3">
        <f t="shared" si="64"/>
        <v>45.567999999999998</v>
      </c>
      <c r="O2081" t="str">
        <f t="shared" si="65"/>
        <v>Furnishings</v>
      </c>
    </row>
    <row r="2082" spans="1:15" x14ac:dyDescent="0.55000000000000004">
      <c r="A2082" t="s">
        <v>4336</v>
      </c>
      <c r="B2082" s="2">
        <v>44726</v>
      </c>
      <c r="C2082" t="s">
        <v>1441</v>
      </c>
      <c r="D2082" t="s">
        <v>115</v>
      </c>
      <c r="E2082">
        <v>4</v>
      </c>
      <c r="F2082" t="str">
        <f>_xlfn.XLOOKUP(orders!C2082,customers!A2082:A4202,customers!B2082:B4202,,0)</f>
        <v>Joni Wasserman</v>
      </c>
      <c r="G2082" t="str">
        <v>Consumer</v>
      </c>
      <c r="H2082" t="str">
        <v>Oakland</v>
      </c>
      <c r="I2082" t="str">
        <v>California</v>
      </c>
      <c r="J2082" t="str">
        <v>West</v>
      </c>
      <c r="K2082" t="str">
        <f>INDEX(products!$A$1:$G$2122,MATCH(orders!$D2082,products!$A$1:$A$2122,0),MATCH(orders!K$1,products!$A$1:$G$1,0))</f>
        <v>Cha</v>
      </c>
      <c r="L2082" s="3">
        <f>INDEX(products!$A$1:$G$2122,MATCH(orders!$D2082,products!$A$1:$A$2122,0),MATCH(orders!L$1,products!$A$1:$G$1,0))</f>
        <v>60.890000000000008</v>
      </c>
      <c r="M2082">
        <f>INDEX(products!$A$1:$G$2122,MATCH(orders!$D2082,products!$A$1:$A$2122,0),MATCH(orders!M$1,products!$A$1:$G$1,0))</f>
        <v>0.3</v>
      </c>
      <c r="N2082" s="3">
        <f t="shared" si="64"/>
        <v>170.49200000000002</v>
      </c>
      <c r="O2082" t="str">
        <f t="shared" si="65"/>
        <v>Chairs</v>
      </c>
    </row>
    <row r="2083" spans="1:15" x14ac:dyDescent="0.55000000000000004">
      <c r="A2083" t="s">
        <v>4337</v>
      </c>
      <c r="B2083" s="2">
        <v>44397</v>
      </c>
      <c r="C2083" t="s">
        <v>3114</v>
      </c>
      <c r="D2083" t="s">
        <v>2083</v>
      </c>
      <c r="E2083">
        <v>7</v>
      </c>
      <c r="F2083" t="str">
        <f>_xlfn.XLOOKUP(orders!C2083,customers!A2083:A4203,customers!B2083:B4203,,0)</f>
        <v>Andrew Gjertsen</v>
      </c>
      <c r="G2083" t="str">
        <v>Corporate</v>
      </c>
      <c r="H2083" t="str">
        <v>Houston</v>
      </c>
      <c r="I2083" t="str">
        <v>Texas</v>
      </c>
      <c r="J2083" t="str">
        <v>Central</v>
      </c>
      <c r="K2083" t="str">
        <f>INDEX(products!$A$1:$G$2122,MATCH(orders!$D2083,products!$A$1:$A$2122,0),MATCH(orders!K$1,products!$A$1:$G$1,0))</f>
        <v>Fur</v>
      </c>
      <c r="L2083" s="3">
        <f>INDEX(products!$A$1:$G$2122,MATCH(orders!$D2083,products!$A$1:$A$2122,0),MATCH(orders!L$1,products!$A$1:$G$1,0))</f>
        <v>30.930000000000003</v>
      </c>
      <c r="M2083">
        <f>INDEX(products!$A$1:$G$2122,MATCH(orders!$D2083,products!$A$1:$A$2122,0),MATCH(orders!M$1,products!$A$1:$G$1,0))</f>
        <v>0</v>
      </c>
      <c r="N2083" s="3">
        <f t="shared" si="64"/>
        <v>216.51000000000002</v>
      </c>
      <c r="O2083" t="str">
        <f t="shared" si="65"/>
        <v>Furnishings</v>
      </c>
    </row>
    <row r="2084" spans="1:15" x14ac:dyDescent="0.55000000000000004">
      <c r="A2084" t="s">
        <v>4338</v>
      </c>
      <c r="B2084" s="2">
        <v>44715</v>
      </c>
      <c r="C2084" t="s">
        <v>1033</v>
      </c>
      <c r="D2084" t="s">
        <v>1629</v>
      </c>
      <c r="E2084">
        <v>4</v>
      </c>
      <c r="F2084" t="str">
        <f>_xlfn.XLOOKUP(orders!C2084,customers!A2084:A4204,customers!B2084:B4204,,0)</f>
        <v>Brian Dahlen</v>
      </c>
      <c r="G2084" t="str">
        <v>Consumer</v>
      </c>
      <c r="H2084" t="str">
        <v>Springfield</v>
      </c>
      <c r="I2084" t="str">
        <v>Virginia</v>
      </c>
      <c r="J2084" t="str">
        <v>South</v>
      </c>
      <c r="K2084" t="str">
        <f>INDEX(products!$A$1:$G$2122,MATCH(orders!$D2084,products!$A$1:$A$2122,0),MATCH(orders!K$1,products!$A$1:$G$1,0))</f>
        <v>Cha</v>
      </c>
      <c r="L2084" s="3">
        <f>INDEX(products!$A$1:$G$2122,MATCH(orders!$D2084,products!$A$1:$A$2122,0),MATCH(orders!L$1,products!$A$1:$G$1,0))</f>
        <v>60.980000000000004</v>
      </c>
      <c r="M2084">
        <f>INDEX(products!$A$1:$G$2122,MATCH(orders!$D2084,products!$A$1:$A$2122,0),MATCH(orders!M$1,products!$A$1:$G$1,0))</f>
        <v>0.3</v>
      </c>
      <c r="N2084" s="3">
        <f t="shared" si="64"/>
        <v>170.744</v>
      </c>
      <c r="O2084" t="str">
        <f t="shared" si="65"/>
        <v>Chairs</v>
      </c>
    </row>
    <row r="2085" spans="1:15" x14ac:dyDescent="0.55000000000000004">
      <c r="A2085" t="s">
        <v>4339</v>
      </c>
      <c r="B2085" s="2">
        <v>43977</v>
      </c>
      <c r="C2085" t="s">
        <v>448</v>
      </c>
      <c r="D2085" t="s">
        <v>87</v>
      </c>
      <c r="E2085">
        <v>3</v>
      </c>
      <c r="F2085" t="str">
        <f>_xlfn.XLOOKUP(orders!C2085,customers!A2085:A4205,customers!B2085:B4205,,0)</f>
        <v>Natalie Fritzler</v>
      </c>
      <c r="G2085" t="str">
        <v>Consumer</v>
      </c>
      <c r="H2085" t="str">
        <v>Jackson</v>
      </c>
      <c r="I2085" t="str">
        <v>Mississippi</v>
      </c>
      <c r="J2085" t="str">
        <v>South</v>
      </c>
      <c r="K2085" t="str">
        <f>INDEX(products!$A$1:$G$2122,MATCH(orders!$D2085,products!$A$1:$A$2122,0),MATCH(orders!K$1,products!$A$1:$G$1,0))</f>
        <v>Cha</v>
      </c>
      <c r="L2085" s="3">
        <f>INDEX(products!$A$1:$G$2122,MATCH(orders!$D2085,products!$A$1:$A$2122,0),MATCH(orders!L$1,products!$A$1:$G$1,0))</f>
        <v>100.98</v>
      </c>
      <c r="M2085">
        <f>INDEX(products!$A$1:$G$2122,MATCH(orders!$D2085,products!$A$1:$A$2122,0),MATCH(orders!M$1,products!$A$1:$G$1,0))</f>
        <v>0.3</v>
      </c>
      <c r="N2085" s="3">
        <f t="shared" si="64"/>
        <v>212.05799999999999</v>
      </c>
      <c r="O2085" t="str">
        <f t="shared" si="65"/>
        <v>Chairs</v>
      </c>
    </row>
    <row r="2086" spans="1:15" x14ac:dyDescent="0.55000000000000004">
      <c r="A2086" t="s">
        <v>4340</v>
      </c>
      <c r="B2086" s="2">
        <v>43672</v>
      </c>
      <c r="C2086" t="s">
        <v>3656</v>
      </c>
      <c r="D2086" t="s">
        <v>94</v>
      </c>
      <c r="E2086">
        <v>7</v>
      </c>
      <c r="F2086" t="str">
        <f>_xlfn.XLOOKUP(orders!C2086,customers!A2086:A4206,customers!B2086:B4206,,0)</f>
        <v>Sean Christensen</v>
      </c>
      <c r="G2086" t="str">
        <v>Consumer</v>
      </c>
      <c r="H2086" t="str">
        <v>San Jose</v>
      </c>
      <c r="I2086" t="str">
        <v>California</v>
      </c>
      <c r="J2086" t="str">
        <v>West</v>
      </c>
      <c r="K2086" t="str">
        <f>INDEX(products!$A$1:$G$2122,MATCH(orders!$D2086,products!$A$1:$A$2122,0),MATCH(orders!K$1,products!$A$1:$G$1,0))</f>
        <v>Fur</v>
      </c>
      <c r="L2086" s="3">
        <f>INDEX(products!$A$1:$G$2122,MATCH(orders!$D2086,products!$A$1:$A$2122,0),MATCH(orders!L$1,products!$A$1:$G$1,0))</f>
        <v>3.08</v>
      </c>
      <c r="M2086">
        <f>INDEX(products!$A$1:$G$2122,MATCH(orders!$D2086,products!$A$1:$A$2122,0),MATCH(orders!M$1,products!$A$1:$G$1,0))</f>
        <v>0</v>
      </c>
      <c r="N2086" s="3">
        <f t="shared" si="64"/>
        <v>21.560000000000002</v>
      </c>
      <c r="O2086" t="str">
        <f t="shared" si="65"/>
        <v>Furnishings</v>
      </c>
    </row>
    <row r="2087" spans="1:15" x14ac:dyDescent="0.55000000000000004">
      <c r="A2087" t="s">
        <v>4342</v>
      </c>
      <c r="B2087" s="2">
        <v>44126</v>
      </c>
      <c r="C2087" t="s">
        <v>1703</v>
      </c>
      <c r="D2087" t="s">
        <v>2162</v>
      </c>
      <c r="E2087">
        <v>4</v>
      </c>
      <c r="F2087" t="str">
        <f>_xlfn.XLOOKUP(orders!C2087,customers!A2087:A4207,customers!B2087:B4207,,0)</f>
        <v>William Brown</v>
      </c>
      <c r="G2087" t="str">
        <v>Consumer</v>
      </c>
      <c r="H2087" t="str">
        <v>Concord</v>
      </c>
      <c r="I2087" t="str">
        <v>California</v>
      </c>
      <c r="J2087" t="str">
        <v>West</v>
      </c>
      <c r="K2087" t="str">
        <f>INDEX(products!$A$1:$G$2122,MATCH(orders!$D2087,products!$A$1:$A$2122,0),MATCH(orders!K$1,products!$A$1:$G$1,0))</f>
        <v>Fur</v>
      </c>
      <c r="L2087" s="3">
        <f>INDEX(products!$A$1:$G$2122,MATCH(orders!$D2087,products!$A$1:$A$2122,0),MATCH(orders!L$1,products!$A$1:$G$1,0))</f>
        <v>8.75</v>
      </c>
      <c r="M2087">
        <f>INDEX(products!$A$1:$G$2122,MATCH(orders!$D2087,products!$A$1:$A$2122,0),MATCH(orders!M$1,products!$A$1:$G$1,0))</f>
        <v>0</v>
      </c>
      <c r="N2087" s="3">
        <f t="shared" si="64"/>
        <v>35</v>
      </c>
      <c r="O2087" t="str">
        <f t="shared" si="65"/>
        <v>Furnishings</v>
      </c>
    </row>
    <row r="2088" spans="1:15" x14ac:dyDescent="0.55000000000000004">
      <c r="A2088" t="s">
        <v>4343</v>
      </c>
      <c r="B2088" s="2">
        <v>44189</v>
      </c>
      <c r="C2088" t="s">
        <v>2021</v>
      </c>
      <c r="D2088" t="s">
        <v>828</v>
      </c>
      <c r="E2088">
        <v>4</v>
      </c>
      <c r="F2088" t="str">
        <f>_xlfn.XLOOKUP(orders!C2088,customers!A2088:A4208,customers!B2088:B4208,,0)</f>
        <v>Dan Lawera</v>
      </c>
      <c r="G2088" t="str">
        <v>Consumer</v>
      </c>
      <c r="H2088" t="str">
        <v>Hialeah</v>
      </c>
      <c r="I2088" t="str">
        <v>Florida</v>
      </c>
      <c r="J2088" t="str">
        <v>South</v>
      </c>
      <c r="K2088" t="str">
        <f>INDEX(products!$A$1:$G$2122,MATCH(orders!$D2088,products!$A$1:$A$2122,0),MATCH(orders!K$1,products!$A$1:$G$1,0))</f>
        <v>Cha</v>
      </c>
      <c r="L2088" s="3">
        <f>INDEX(products!$A$1:$G$2122,MATCH(orders!$D2088,products!$A$1:$A$2122,0),MATCH(orders!L$1,products!$A$1:$G$1,0))</f>
        <v>150.97999999999999</v>
      </c>
      <c r="M2088">
        <f>INDEX(products!$A$1:$G$2122,MATCH(orders!$D2088,products!$A$1:$A$2122,0),MATCH(orders!M$1,products!$A$1:$G$1,0))</f>
        <v>0</v>
      </c>
      <c r="N2088" s="3">
        <f t="shared" si="64"/>
        <v>603.91999999999996</v>
      </c>
      <c r="O2088" t="str">
        <f t="shared" si="65"/>
        <v>Chairs</v>
      </c>
    </row>
    <row r="2089" spans="1:15" x14ac:dyDescent="0.55000000000000004">
      <c r="A2089" t="s">
        <v>4344</v>
      </c>
      <c r="B2089" s="2">
        <v>43714</v>
      </c>
      <c r="C2089" t="s">
        <v>3054</v>
      </c>
      <c r="D2089" t="s">
        <v>603</v>
      </c>
      <c r="E2089">
        <v>7</v>
      </c>
      <c r="F2089" t="str">
        <f>_xlfn.XLOOKUP(orders!C2089,customers!A2089:A4209,customers!B2089:B4209,,0)</f>
        <v>Richard Eichhorn</v>
      </c>
      <c r="G2089" t="str">
        <v>Consumer</v>
      </c>
      <c r="H2089" t="str">
        <v>Oakland</v>
      </c>
      <c r="I2089" t="str">
        <v>California</v>
      </c>
      <c r="J2089" t="str">
        <v>West</v>
      </c>
      <c r="K2089" t="str">
        <f>INDEX(products!$A$1:$G$2122,MATCH(orders!$D2089,products!$A$1:$A$2122,0),MATCH(orders!K$1,products!$A$1:$G$1,0))</f>
        <v>Fur</v>
      </c>
      <c r="L2089" s="3">
        <f>INDEX(products!$A$1:$G$2122,MATCH(orders!$D2089,products!$A$1:$A$2122,0),MATCH(orders!L$1,products!$A$1:$G$1,0))</f>
        <v>21.98</v>
      </c>
      <c r="M2089">
        <f>INDEX(products!$A$1:$G$2122,MATCH(orders!$D2089,products!$A$1:$A$2122,0),MATCH(orders!M$1,products!$A$1:$G$1,0))</f>
        <v>0.6</v>
      </c>
      <c r="N2089" s="3">
        <f t="shared" si="64"/>
        <v>61.544000000000011</v>
      </c>
      <c r="O2089" t="str">
        <f t="shared" si="65"/>
        <v>Furnishings</v>
      </c>
    </row>
    <row r="2090" spans="1:15" x14ac:dyDescent="0.55000000000000004">
      <c r="A2090" t="s">
        <v>4345</v>
      </c>
      <c r="B2090" s="2">
        <v>43563</v>
      </c>
      <c r="C2090" t="s">
        <v>3123</v>
      </c>
      <c r="D2090" t="s">
        <v>908</v>
      </c>
      <c r="E2090">
        <v>5</v>
      </c>
      <c r="F2090" t="str">
        <f>_xlfn.XLOOKUP(orders!C2090,customers!A2090:A4210,customers!B2090:B4210,,0)</f>
        <v>Marc Harrigan</v>
      </c>
      <c r="G2090" t="str">
        <v>Home Office</v>
      </c>
      <c r="H2090" t="str">
        <v>Los Angeles</v>
      </c>
      <c r="I2090" t="str">
        <v>California</v>
      </c>
      <c r="J2090" t="str">
        <v>West</v>
      </c>
      <c r="K2090" t="str">
        <f>INDEX(products!$A$1:$G$2122,MATCH(orders!$D2090,products!$A$1:$A$2122,0),MATCH(orders!K$1,products!$A$1:$G$1,0))</f>
        <v>Fur</v>
      </c>
      <c r="L2090" s="3">
        <f>INDEX(products!$A$1:$G$2122,MATCH(orders!$D2090,products!$A$1:$A$2122,0),MATCH(orders!L$1,products!$A$1:$G$1,0))</f>
        <v>102.3</v>
      </c>
      <c r="M2090">
        <f>INDEX(products!$A$1:$G$2122,MATCH(orders!$D2090,products!$A$1:$A$2122,0),MATCH(orders!M$1,products!$A$1:$G$1,0))</f>
        <v>0</v>
      </c>
      <c r="N2090" s="3">
        <f t="shared" si="64"/>
        <v>511.5</v>
      </c>
      <c r="O2090" t="str">
        <f t="shared" si="65"/>
        <v>Furnishings</v>
      </c>
    </row>
    <row r="2091" spans="1:15" x14ac:dyDescent="0.55000000000000004">
      <c r="A2091" t="s">
        <v>4346</v>
      </c>
      <c r="B2091" s="2">
        <v>44587</v>
      </c>
      <c r="C2091" t="s">
        <v>1571</v>
      </c>
      <c r="D2091" t="s">
        <v>650</v>
      </c>
      <c r="E2091">
        <v>2</v>
      </c>
      <c r="F2091" t="str">
        <f>_xlfn.XLOOKUP(orders!C2091,customers!A2091:A4211,customers!B2091:B4211,,0)</f>
        <v>Edward Hooks</v>
      </c>
      <c r="G2091" t="str">
        <v>Corporate</v>
      </c>
      <c r="H2091" t="str">
        <v>Watertown</v>
      </c>
      <c r="I2091" t="str">
        <v>New York</v>
      </c>
      <c r="J2091" t="str">
        <v>East</v>
      </c>
      <c r="K2091" t="str">
        <f>INDEX(products!$A$1:$G$2122,MATCH(orders!$D2091,products!$A$1:$A$2122,0),MATCH(orders!K$1,products!$A$1:$G$1,0))</f>
        <v>Fur</v>
      </c>
      <c r="L2091" s="3">
        <f>INDEX(products!$A$1:$G$2122,MATCH(orders!$D2091,products!$A$1:$A$2122,0),MATCH(orders!L$1,products!$A$1:$G$1,0))</f>
        <v>6.28</v>
      </c>
      <c r="M2091">
        <f>INDEX(products!$A$1:$G$2122,MATCH(orders!$D2091,products!$A$1:$A$2122,0),MATCH(orders!M$1,products!$A$1:$G$1,0))</f>
        <v>0</v>
      </c>
      <c r="N2091" s="3">
        <f t="shared" si="64"/>
        <v>12.56</v>
      </c>
      <c r="O2091" t="str">
        <f t="shared" si="65"/>
        <v>Furnishings</v>
      </c>
    </row>
    <row r="2092" spans="1:15" x14ac:dyDescent="0.55000000000000004">
      <c r="A2092" t="s">
        <v>4346</v>
      </c>
      <c r="B2092" s="2">
        <v>43797</v>
      </c>
      <c r="C2092" t="s">
        <v>1571</v>
      </c>
      <c r="D2092" t="s">
        <v>718</v>
      </c>
      <c r="E2092">
        <v>5</v>
      </c>
      <c r="F2092" t="str">
        <f>_xlfn.XLOOKUP(orders!C2092,customers!A2092:A4212,customers!B2092:B4212,,0)</f>
        <v>Edward Hooks</v>
      </c>
      <c r="G2092" t="str">
        <v>Corporate</v>
      </c>
      <c r="H2092" t="str">
        <v>Watertown</v>
      </c>
      <c r="I2092" t="str">
        <v>New York</v>
      </c>
      <c r="J2092" t="str">
        <v>East</v>
      </c>
      <c r="K2092" t="str">
        <f>INDEX(products!$A$1:$G$2122,MATCH(orders!$D2092,products!$A$1:$A$2122,0),MATCH(orders!K$1,products!$A$1:$G$1,0))</f>
        <v>Fur</v>
      </c>
      <c r="L2092" s="3">
        <f>INDEX(products!$A$1:$G$2122,MATCH(orders!$D2092,products!$A$1:$A$2122,0),MATCH(orders!L$1,products!$A$1:$G$1,0))</f>
        <v>42.94</v>
      </c>
      <c r="M2092">
        <f>INDEX(products!$A$1:$G$2122,MATCH(orders!$D2092,products!$A$1:$A$2122,0),MATCH(orders!M$1,products!$A$1:$G$1,0))</f>
        <v>0.2</v>
      </c>
      <c r="N2092" s="3">
        <f t="shared" si="64"/>
        <v>171.76</v>
      </c>
      <c r="O2092" t="str">
        <f t="shared" si="65"/>
        <v>Furnishings</v>
      </c>
    </row>
    <row r="2093" spans="1:15" x14ac:dyDescent="0.55000000000000004">
      <c r="A2093" t="s">
        <v>4347</v>
      </c>
      <c r="B2093" s="2">
        <v>43667</v>
      </c>
      <c r="C2093" t="s">
        <v>2675</v>
      </c>
      <c r="D2093" t="s">
        <v>2587</v>
      </c>
      <c r="E2093">
        <v>4</v>
      </c>
      <c r="F2093" t="str">
        <f>_xlfn.XLOOKUP(orders!C2093,customers!A2093:A4213,customers!B2093:B4213,,0)</f>
        <v>George Ashbrook</v>
      </c>
      <c r="G2093" t="str">
        <v>Consumer</v>
      </c>
      <c r="H2093" t="str">
        <v>New York City</v>
      </c>
      <c r="I2093" t="str">
        <v>New York</v>
      </c>
      <c r="J2093" t="str">
        <v>East</v>
      </c>
      <c r="K2093" t="str">
        <f>INDEX(products!$A$1:$G$2122,MATCH(orders!$D2093,products!$A$1:$A$2122,0),MATCH(orders!K$1,products!$A$1:$G$1,0))</f>
        <v>Fur</v>
      </c>
      <c r="L2093" s="3">
        <f>INDEX(products!$A$1:$G$2122,MATCH(orders!$D2093,products!$A$1:$A$2122,0),MATCH(orders!L$1,products!$A$1:$G$1,0))</f>
        <v>12.58</v>
      </c>
      <c r="M2093">
        <f>INDEX(products!$A$1:$G$2122,MATCH(orders!$D2093,products!$A$1:$A$2122,0),MATCH(orders!M$1,products!$A$1:$G$1,0))</f>
        <v>0.2</v>
      </c>
      <c r="N2093" s="3">
        <f t="shared" si="64"/>
        <v>40.256</v>
      </c>
      <c r="O2093" t="str">
        <f t="shared" si="65"/>
        <v>Furnishings</v>
      </c>
    </row>
    <row r="2094" spans="1:15" x14ac:dyDescent="0.55000000000000004">
      <c r="A2094" t="s">
        <v>4348</v>
      </c>
      <c r="B2094" s="2">
        <v>43667</v>
      </c>
      <c r="C2094" t="s">
        <v>596</v>
      </c>
      <c r="D2094" t="s">
        <v>494</v>
      </c>
      <c r="E2094">
        <v>8</v>
      </c>
      <c r="F2094" t="str">
        <f>_xlfn.XLOOKUP(orders!C2094,customers!A2094:A4214,customers!B2094:B4214,,0)</f>
        <v>Ellis Ballard</v>
      </c>
      <c r="G2094" t="str">
        <v>Corporate</v>
      </c>
      <c r="H2094" t="str">
        <v>Seattle</v>
      </c>
      <c r="I2094" t="str">
        <v>Washington</v>
      </c>
      <c r="J2094" t="str">
        <v>West</v>
      </c>
      <c r="K2094" t="str">
        <f>INDEX(products!$A$1:$G$2122,MATCH(orders!$D2094,products!$A$1:$A$2122,0),MATCH(orders!K$1,products!$A$1:$G$1,0))</f>
        <v>Tab</v>
      </c>
      <c r="L2094" s="3">
        <f>INDEX(products!$A$1:$G$2122,MATCH(orders!$D2094,products!$A$1:$A$2122,0),MATCH(orders!L$1,products!$A$1:$G$1,0))</f>
        <v>424.21000000000004</v>
      </c>
      <c r="M2094">
        <f>INDEX(products!$A$1:$G$2122,MATCH(orders!$D2094,products!$A$1:$A$2122,0),MATCH(orders!M$1,products!$A$1:$G$1,0))</f>
        <v>0.5</v>
      </c>
      <c r="N2094" s="3">
        <f t="shared" si="64"/>
        <v>1696.8400000000001</v>
      </c>
      <c r="O2094" t="str">
        <f t="shared" si="65"/>
        <v>Tables</v>
      </c>
    </row>
    <row r="2095" spans="1:15" x14ac:dyDescent="0.55000000000000004">
      <c r="A2095" t="s">
        <v>4349</v>
      </c>
      <c r="B2095" s="2">
        <v>44267</v>
      </c>
      <c r="C2095" t="s">
        <v>2994</v>
      </c>
      <c r="D2095" t="s">
        <v>1568</v>
      </c>
      <c r="E2095">
        <v>2</v>
      </c>
      <c r="F2095" t="str">
        <f>_xlfn.XLOOKUP(orders!C2095,customers!A2095:A4215,customers!B2095:B4215,,0)</f>
        <v>Hallie Redmond</v>
      </c>
      <c r="G2095" t="str">
        <v>Home Office</v>
      </c>
      <c r="H2095" t="str">
        <v>Milwaukee</v>
      </c>
      <c r="I2095" t="str">
        <v>Wisconsin</v>
      </c>
      <c r="J2095" t="str">
        <v>Central</v>
      </c>
      <c r="K2095" t="str">
        <f>INDEX(products!$A$1:$G$2122,MATCH(orders!$D2095,products!$A$1:$A$2122,0),MATCH(orders!K$1,products!$A$1:$G$1,0))</f>
        <v>Fur</v>
      </c>
      <c r="L2095" s="3">
        <f>INDEX(products!$A$1:$G$2122,MATCH(orders!$D2095,products!$A$1:$A$2122,0),MATCH(orders!L$1,products!$A$1:$G$1,0))</f>
        <v>9.48</v>
      </c>
      <c r="M2095">
        <f>INDEX(products!$A$1:$G$2122,MATCH(orders!$D2095,products!$A$1:$A$2122,0),MATCH(orders!M$1,products!$A$1:$G$1,0))</f>
        <v>0</v>
      </c>
      <c r="N2095" s="3">
        <f t="shared" si="64"/>
        <v>18.96</v>
      </c>
      <c r="O2095" t="str">
        <f t="shared" si="65"/>
        <v>Furnishings</v>
      </c>
    </row>
    <row r="2096" spans="1:15" x14ac:dyDescent="0.55000000000000004">
      <c r="A2096" t="s">
        <v>4350</v>
      </c>
      <c r="B2096" s="2">
        <v>44562</v>
      </c>
      <c r="C2096" t="s">
        <v>1484</v>
      </c>
      <c r="D2096" t="s">
        <v>718</v>
      </c>
      <c r="E2096">
        <v>2</v>
      </c>
      <c r="F2096" t="str">
        <f>_xlfn.XLOOKUP(orders!C2096,customers!A2096:A4216,customers!B2096:B4216,,0)</f>
        <v>Erin Ashbrook</v>
      </c>
      <c r="G2096" t="str">
        <v>Corporate</v>
      </c>
      <c r="H2096" t="str">
        <v>Chicago</v>
      </c>
      <c r="I2096" t="str">
        <v>Illinois</v>
      </c>
      <c r="J2096" t="str">
        <v>Central</v>
      </c>
      <c r="K2096" t="str">
        <f>INDEX(products!$A$1:$G$2122,MATCH(orders!$D2096,products!$A$1:$A$2122,0),MATCH(orders!K$1,products!$A$1:$G$1,0))</f>
        <v>Fur</v>
      </c>
      <c r="L2096" s="3">
        <f>INDEX(products!$A$1:$G$2122,MATCH(orders!$D2096,products!$A$1:$A$2122,0),MATCH(orders!L$1,products!$A$1:$G$1,0))</f>
        <v>42.94</v>
      </c>
      <c r="M2096">
        <f>INDEX(products!$A$1:$G$2122,MATCH(orders!$D2096,products!$A$1:$A$2122,0),MATCH(orders!M$1,products!$A$1:$G$1,0))</f>
        <v>0.2</v>
      </c>
      <c r="N2096" s="3">
        <f t="shared" si="64"/>
        <v>68.703999999999994</v>
      </c>
      <c r="O2096" t="str">
        <f t="shared" si="65"/>
        <v>Furnishings</v>
      </c>
    </row>
    <row r="2097" spans="1:15" x14ac:dyDescent="0.55000000000000004">
      <c r="A2097" t="s">
        <v>4352</v>
      </c>
      <c r="B2097" s="2">
        <v>43912</v>
      </c>
      <c r="C2097" t="s">
        <v>701</v>
      </c>
      <c r="D2097" t="s">
        <v>1190</v>
      </c>
      <c r="E2097">
        <v>7</v>
      </c>
      <c r="F2097" t="str">
        <f>_xlfn.XLOOKUP(orders!C2097,customers!A2097:A4217,customers!B2097:B4217,,0)</f>
        <v>Jay Kimmel</v>
      </c>
      <c r="G2097" t="str">
        <v>Consumer</v>
      </c>
      <c r="H2097" t="str">
        <v>Long Beach</v>
      </c>
      <c r="I2097" t="str">
        <v>California</v>
      </c>
      <c r="J2097" t="str">
        <v>West</v>
      </c>
      <c r="K2097" t="str">
        <f>INDEX(products!$A$1:$G$2122,MATCH(orders!$D2097,products!$A$1:$A$2122,0),MATCH(orders!K$1,products!$A$1:$G$1,0))</f>
        <v>Cha</v>
      </c>
      <c r="L2097" s="3">
        <f>INDEX(products!$A$1:$G$2122,MATCH(orders!$D2097,products!$A$1:$A$2122,0),MATCH(orders!L$1,products!$A$1:$G$1,0))</f>
        <v>90.98</v>
      </c>
      <c r="M2097">
        <f>INDEX(products!$A$1:$G$2122,MATCH(orders!$D2097,products!$A$1:$A$2122,0),MATCH(orders!M$1,products!$A$1:$G$1,0))</f>
        <v>0.2</v>
      </c>
      <c r="N2097" s="3">
        <f t="shared" si="64"/>
        <v>509.48800000000006</v>
      </c>
      <c r="O2097" t="str">
        <f t="shared" si="65"/>
        <v>Chairs</v>
      </c>
    </row>
    <row r="2098" spans="1:15" x14ac:dyDescent="0.55000000000000004">
      <c r="A2098" t="s">
        <v>4353</v>
      </c>
      <c r="B2098" s="2">
        <v>44092</v>
      </c>
      <c r="C2098" t="s">
        <v>1997</v>
      </c>
      <c r="D2098" t="s">
        <v>2990</v>
      </c>
      <c r="E2098">
        <v>4</v>
      </c>
      <c r="F2098" t="str">
        <f>_xlfn.XLOOKUP(orders!C2098,customers!A2098:A4218,customers!B2098:B4218,,0)</f>
        <v>Sally Hughsby</v>
      </c>
      <c r="G2098" t="str">
        <v>Corporate</v>
      </c>
      <c r="H2098" t="str">
        <v>Hesperia</v>
      </c>
      <c r="I2098" t="str">
        <v>California</v>
      </c>
      <c r="J2098" t="str">
        <v>West</v>
      </c>
      <c r="K2098" t="str">
        <f>INDEX(products!$A$1:$G$2122,MATCH(orders!$D2098,products!$A$1:$A$2122,0),MATCH(orders!K$1,products!$A$1:$G$1,0))</f>
        <v>Cha</v>
      </c>
      <c r="L2098" s="3">
        <f>INDEX(products!$A$1:$G$2122,MATCH(orders!$D2098,products!$A$1:$A$2122,0),MATCH(orders!L$1,products!$A$1:$G$1,0))</f>
        <v>100.89</v>
      </c>
      <c r="M2098">
        <f>INDEX(products!$A$1:$G$2122,MATCH(orders!$D2098,products!$A$1:$A$2122,0),MATCH(orders!M$1,products!$A$1:$G$1,0))</f>
        <v>0</v>
      </c>
      <c r="N2098" s="3">
        <f t="shared" si="64"/>
        <v>403.56</v>
      </c>
      <c r="O2098" t="str">
        <f t="shared" si="65"/>
        <v>Chairs</v>
      </c>
    </row>
    <row r="2099" spans="1:15" x14ac:dyDescent="0.55000000000000004">
      <c r="A2099" t="s">
        <v>4353</v>
      </c>
      <c r="B2099" s="2">
        <v>43468</v>
      </c>
      <c r="C2099" t="s">
        <v>1997</v>
      </c>
      <c r="D2099" t="s">
        <v>358</v>
      </c>
      <c r="E2099">
        <v>5</v>
      </c>
      <c r="F2099" t="str">
        <f>_xlfn.XLOOKUP(orders!C2099,customers!A2099:A4219,customers!B2099:B4219,,0)</f>
        <v>Sally Hughsby</v>
      </c>
      <c r="G2099" t="str">
        <v>Corporate</v>
      </c>
      <c r="H2099" t="str">
        <v>Hesperia</v>
      </c>
      <c r="I2099" t="str">
        <v>California</v>
      </c>
      <c r="J2099" t="str">
        <v>West</v>
      </c>
      <c r="K2099" t="str">
        <f>INDEX(products!$A$1:$G$2122,MATCH(orders!$D2099,products!$A$1:$A$2122,0),MATCH(orders!K$1,products!$A$1:$G$1,0))</f>
        <v>Fur</v>
      </c>
      <c r="L2099" s="3">
        <f>INDEX(products!$A$1:$G$2122,MATCH(orders!$D2099,products!$A$1:$A$2122,0),MATCH(orders!L$1,products!$A$1:$G$1,0))</f>
        <v>19.04</v>
      </c>
      <c r="M2099">
        <f>INDEX(products!$A$1:$G$2122,MATCH(orders!$D2099,products!$A$1:$A$2122,0),MATCH(orders!M$1,products!$A$1:$G$1,0))</f>
        <v>0.2</v>
      </c>
      <c r="N2099" s="3">
        <f t="shared" si="64"/>
        <v>76.16</v>
      </c>
      <c r="O2099" t="str">
        <f t="shared" si="65"/>
        <v>Furnishings</v>
      </c>
    </row>
    <row r="2100" spans="1:15" x14ac:dyDescent="0.55000000000000004">
      <c r="A2100" t="s">
        <v>4354</v>
      </c>
      <c r="B2100" s="2">
        <v>44468</v>
      </c>
      <c r="C2100" t="s">
        <v>3958</v>
      </c>
      <c r="D2100" t="s">
        <v>763</v>
      </c>
      <c r="E2100">
        <v>3</v>
      </c>
      <c r="F2100" t="str">
        <f>_xlfn.XLOOKUP(orders!C2100,customers!A2100:A4220,customers!B2100:B4220,,0)</f>
        <v>Liz Preis</v>
      </c>
      <c r="G2100" t="str">
        <v>Consumer</v>
      </c>
      <c r="H2100" t="str">
        <v>Aurora</v>
      </c>
      <c r="I2100" t="str">
        <v>Illinois</v>
      </c>
      <c r="J2100" t="str">
        <v>Central</v>
      </c>
      <c r="K2100" t="str">
        <f>INDEX(products!$A$1:$G$2122,MATCH(orders!$D2100,products!$A$1:$A$2122,0),MATCH(orders!K$1,products!$A$1:$G$1,0))</f>
        <v>Fur</v>
      </c>
      <c r="L2100" s="3">
        <f>INDEX(products!$A$1:$G$2122,MATCH(orders!$D2100,products!$A$1:$A$2122,0),MATCH(orders!L$1,products!$A$1:$G$1,0))</f>
        <v>194.3</v>
      </c>
      <c r="M2100">
        <f>INDEX(products!$A$1:$G$2122,MATCH(orders!$D2100,products!$A$1:$A$2122,0),MATCH(orders!M$1,products!$A$1:$G$1,0))</f>
        <v>0.2</v>
      </c>
      <c r="N2100" s="3">
        <f t="shared" si="64"/>
        <v>466.32000000000011</v>
      </c>
      <c r="O2100" t="str">
        <f t="shared" si="65"/>
        <v>Furnishings</v>
      </c>
    </row>
    <row r="2101" spans="1:15" x14ac:dyDescent="0.55000000000000004">
      <c r="A2101" t="s">
        <v>4354</v>
      </c>
      <c r="B2101" s="2">
        <v>44488</v>
      </c>
      <c r="C2101" t="s">
        <v>3958</v>
      </c>
      <c r="D2101" t="s">
        <v>2946</v>
      </c>
      <c r="E2101">
        <v>2</v>
      </c>
      <c r="F2101" t="str">
        <f>_xlfn.XLOOKUP(orders!C2101,customers!A2101:A4221,customers!B2101:B4221,,0)</f>
        <v>Liz Preis</v>
      </c>
      <c r="G2101" t="str">
        <v>Consumer</v>
      </c>
      <c r="H2101" t="str">
        <v>Aurora</v>
      </c>
      <c r="I2101" t="str">
        <v>Illinois</v>
      </c>
      <c r="J2101" t="str">
        <v>Central</v>
      </c>
      <c r="K2101" t="str">
        <f>INDEX(products!$A$1:$G$2122,MATCH(orders!$D2101,products!$A$1:$A$2122,0),MATCH(orders!K$1,products!$A$1:$G$1,0))</f>
        <v>Fur</v>
      </c>
      <c r="L2101" s="3">
        <f>INDEX(products!$A$1:$G$2122,MATCH(orders!$D2101,products!$A$1:$A$2122,0),MATCH(orders!L$1,products!$A$1:$G$1,0))</f>
        <v>51.650000000000006</v>
      </c>
      <c r="M2101">
        <f>INDEX(products!$A$1:$G$2122,MATCH(orders!$D2101,products!$A$1:$A$2122,0),MATCH(orders!M$1,products!$A$1:$G$1,0))</f>
        <v>0</v>
      </c>
      <c r="N2101" s="3">
        <f t="shared" si="64"/>
        <v>103.30000000000001</v>
      </c>
      <c r="O2101" t="str">
        <f t="shared" si="65"/>
        <v>Furnishings</v>
      </c>
    </row>
    <row r="2102" spans="1:15" x14ac:dyDescent="0.55000000000000004">
      <c r="A2102" t="s">
        <v>4355</v>
      </c>
      <c r="B2102" s="2">
        <v>44756</v>
      </c>
      <c r="C2102" t="s">
        <v>1324</v>
      </c>
      <c r="D2102" t="s">
        <v>724</v>
      </c>
      <c r="E2102">
        <v>1</v>
      </c>
      <c r="F2102" t="str">
        <f>_xlfn.XLOOKUP(orders!C2102,customers!A2102:A4222,customers!B2102:B4222,,0)</f>
        <v>Mike Pelletier</v>
      </c>
      <c r="G2102" t="str">
        <v>Home Office</v>
      </c>
      <c r="H2102" t="str">
        <v>Laguna Niguel</v>
      </c>
      <c r="I2102" t="str">
        <v>California</v>
      </c>
      <c r="J2102" t="str">
        <v>West</v>
      </c>
      <c r="K2102" t="str">
        <f>INDEX(products!$A$1:$G$2122,MATCH(orders!$D2102,products!$A$1:$A$2122,0),MATCH(orders!K$1,products!$A$1:$G$1,0))</f>
        <v>Tab</v>
      </c>
      <c r="L2102" s="3">
        <f>INDEX(products!$A$1:$G$2122,MATCH(orders!$D2102,products!$A$1:$A$2122,0),MATCH(orders!L$1,products!$A$1:$G$1,0))</f>
        <v>550.98</v>
      </c>
      <c r="M2102">
        <f>INDEX(products!$A$1:$G$2122,MATCH(orders!$D2102,products!$A$1:$A$2122,0),MATCH(orders!M$1,products!$A$1:$G$1,0))</f>
        <v>0</v>
      </c>
      <c r="N2102" s="3">
        <f t="shared" si="64"/>
        <v>550.98</v>
      </c>
      <c r="O2102" t="str">
        <f t="shared" si="65"/>
        <v>Tables</v>
      </c>
    </row>
    <row r="2103" spans="1:15" x14ac:dyDescent="0.55000000000000004">
      <c r="A2103" t="s">
        <v>4356</v>
      </c>
      <c r="B2103" s="2">
        <v>44396</v>
      </c>
      <c r="C2103" t="s">
        <v>4357</v>
      </c>
      <c r="D2103" t="s">
        <v>1568</v>
      </c>
      <c r="E2103">
        <v>3</v>
      </c>
      <c r="F2103" t="str">
        <f>_xlfn.XLOOKUP(orders!C2103,customers!A2103:A4223,customers!B2103:B4223,,0)</f>
        <v>Sung Chung</v>
      </c>
      <c r="G2103" t="str">
        <v>Consumer</v>
      </c>
      <c r="H2103" t="str">
        <v>Louisville</v>
      </c>
      <c r="I2103" t="str">
        <v>Colorado</v>
      </c>
      <c r="J2103" t="str">
        <v>West</v>
      </c>
      <c r="K2103" t="str">
        <f>INDEX(products!$A$1:$G$2122,MATCH(orders!$D2103,products!$A$1:$A$2122,0),MATCH(orders!K$1,products!$A$1:$G$1,0))</f>
        <v>Fur</v>
      </c>
      <c r="L2103" s="3">
        <f>INDEX(products!$A$1:$G$2122,MATCH(orders!$D2103,products!$A$1:$A$2122,0),MATCH(orders!L$1,products!$A$1:$G$1,0))</f>
        <v>9.48</v>
      </c>
      <c r="M2103">
        <f>INDEX(products!$A$1:$G$2122,MATCH(orders!$D2103,products!$A$1:$A$2122,0),MATCH(orders!M$1,products!$A$1:$G$1,0))</f>
        <v>0</v>
      </c>
      <c r="N2103" s="3">
        <f t="shared" si="64"/>
        <v>28.44</v>
      </c>
      <c r="O2103" t="str">
        <f t="shared" si="65"/>
        <v>Furnishings</v>
      </c>
    </row>
    <row r="2104" spans="1:15" x14ac:dyDescent="0.55000000000000004">
      <c r="A2104" t="s">
        <v>4359</v>
      </c>
      <c r="B2104" s="2">
        <v>44540</v>
      </c>
      <c r="C2104" t="s">
        <v>90</v>
      </c>
      <c r="D2104" t="s">
        <v>1951</v>
      </c>
      <c r="E2104">
        <v>3</v>
      </c>
      <c r="F2104" t="str">
        <f>_xlfn.XLOOKUP(orders!C2104,customers!A2104:A4224,customers!B2104:B4224,,0)</f>
        <v>Darren Powers</v>
      </c>
      <c r="G2104" t="str">
        <v>Consumer</v>
      </c>
      <c r="H2104" t="str">
        <v>New Albany</v>
      </c>
      <c r="I2104" t="str">
        <v>Indiana</v>
      </c>
      <c r="J2104" t="str">
        <v>Central</v>
      </c>
      <c r="K2104" t="str">
        <f>INDEX(products!$A$1:$G$2122,MATCH(orders!$D2104,products!$A$1:$A$2122,0),MATCH(orders!K$1,products!$A$1:$G$1,0))</f>
        <v>Fur</v>
      </c>
      <c r="L2104" s="3">
        <f>INDEX(products!$A$1:$G$2122,MATCH(orders!$D2104,products!$A$1:$A$2122,0),MATCH(orders!L$1,products!$A$1:$G$1,0))</f>
        <v>20.94</v>
      </c>
      <c r="M2104">
        <f>INDEX(products!$A$1:$G$2122,MATCH(orders!$D2104,products!$A$1:$A$2122,0),MATCH(orders!M$1,products!$A$1:$G$1,0))</f>
        <v>0</v>
      </c>
      <c r="N2104" s="3">
        <f t="shared" si="64"/>
        <v>62.820000000000007</v>
      </c>
      <c r="O2104" t="str">
        <f t="shared" si="65"/>
        <v>Furnishings</v>
      </c>
    </row>
    <row r="2105" spans="1:15" x14ac:dyDescent="0.55000000000000004">
      <c r="A2105" t="s">
        <v>4360</v>
      </c>
      <c r="B2105" s="2">
        <v>43541</v>
      </c>
      <c r="C2105" t="s">
        <v>1919</v>
      </c>
      <c r="D2105" t="s">
        <v>1515</v>
      </c>
      <c r="E2105">
        <v>7</v>
      </c>
      <c r="F2105" t="str">
        <f>_xlfn.XLOOKUP(orders!C2105,customers!A2105:A4225,customers!B2105:B4225,,0)</f>
        <v>Ken Dana</v>
      </c>
      <c r="G2105" t="str">
        <v>Corporate</v>
      </c>
      <c r="H2105" t="str">
        <v>Scottsdale</v>
      </c>
      <c r="I2105" t="str">
        <v>Arizona</v>
      </c>
      <c r="J2105" t="str">
        <v>West</v>
      </c>
      <c r="K2105" t="str">
        <f>INDEX(products!$A$1:$G$2122,MATCH(orders!$D2105,products!$A$1:$A$2122,0),MATCH(orders!K$1,products!$A$1:$G$1,0))</f>
        <v>Fur</v>
      </c>
      <c r="L2105" s="3">
        <f>INDEX(products!$A$1:$G$2122,MATCH(orders!$D2105,products!$A$1:$A$2122,0),MATCH(orders!L$1,products!$A$1:$G$1,0))</f>
        <v>18.84</v>
      </c>
      <c r="M2105">
        <f>INDEX(products!$A$1:$G$2122,MATCH(orders!$D2105,products!$A$1:$A$2122,0),MATCH(orders!M$1,products!$A$1:$G$1,0))</f>
        <v>0</v>
      </c>
      <c r="N2105" s="3">
        <f t="shared" si="64"/>
        <v>131.88</v>
      </c>
      <c r="O2105" t="str">
        <f t="shared" si="65"/>
        <v>Furnishings</v>
      </c>
    </row>
    <row r="2106" spans="1:15" x14ac:dyDescent="0.55000000000000004">
      <c r="A2106" t="s">
        <v>4360</v>
      </c>
      <c r="B2106" s="2">
        <v>43889</v>
      </c>
      <c r="C2106" t="s">
        <v>1919</v>
      </c>
      <c r="D2106" t="s">
        <v>1558</v>
      </c>
      <c r="E2106">
        <v>3</v>
      </c>
      <c r="F2106" t="str">
        <f>_xlfn.XLOOKUP(orders!C2106,customers!A2106:A4226,customers!B2106:B4226,,0)</f>
        <v>Ken Dana</v>
      </c>
      <c r="G2106" t="str">
        <v>Corporate</v>
      </c>
      <c r="H2106" t="str">
        <v>Scottsdale</v>
      </c>
      <c r="I2106" t="str">
        <v>Arizona</v>
      </c>
      <c r="J2106" t="str">
        <v>West</v>
      </c>
      <c r="K2106" t="str">
        <f>INDEX(products!$A$1:$G$2122,MATCH(orders!$D2106,products!$A$1:$A$2122,0),MATCH(orders!K$1,products!$A$1:$G$1,0))</f>
        <v>Cha</v>
      </c>
      <c r="L2106" s="3">
        <f>INDEX(products!$A$1:$G$2122,MATCH(orders!$D2106,products!$A$1:$A$2122,0),MATCH(orders!L$1,products!$A$1:$G$1,0))</f>
        <v>299.05</v>
      </c>
      <c r="M2106">
        <f>INDEX(products!$A$1:$G$2122,MATCH(orders!$D2106,products!$A$1:$A$2122,0),MATCH(orders!M$1,products!$A$1:$G$1,0))</f>
        <v>0.2</v>
      </c>
      <c r="N2106" s="3">
        <f t="shared" si="64"/>
        <v>717.72000000000014</v>
      </c>
      <c r="O2106" t="str">
        <f t="shared" si="65"/>
        <v>Chairs</v>
      </c>
    </row>
    <row r="2107" spans="1:15" x14ac:dyDescent="0.55000000000000004">
      <c r="A2107" t="s">
        <v>4360</v>
      </c>
      <c r="B2107" s="2">
        <v>43985</v>
      </c>
      <c r="C2107" t="s">
        <v>1919</v>
      </c>
      <c r="D2107" t="s">
        <v>2264</v>
      </c>
      <c r="E2107">
        <v>5</v>
      </c>
      <c r="F2107" t="str">
        <f>_xlfn.XLOOKUP(orders!C2107,customers!A2107:A4227,customers!B2107:B4227,,0)</f>
        <v>Ken Dana</v>
      </c>
      <c r="G2107" t="str">
        <v>Corporate</v>
      </c>
      <c r="H2107" t="str">
        <v>Scottsdale</v>
      </c>
      <c r="I2107" t="str">
        <v>Arizona</v>
      </c>
      <c r="J2107" t="str">
        <v>West</v>
      </c>
      <c r="K2107" t="str">
        <f>INDEX(products!$A$1:$G$2122,MATCH(orders!$D2107,products!$A$1:$A$2122,0),MATCH(orders!K$1,products!$A$1:$G$1,0))</f>
        <v>Fur</v>
      </c>
      <c r="L2107" s="3">
        <f>INDEX(products!$A$1:$G$2122,MATCH(orders!$D2107,products!$A$1:$A$2122,0),MATCH(orders!L$1,products!$A$1:$G$1,0))</f>
        <v>41.47</v>
      </c>
      <c r="M2107">
        <f>INDEX(products!$A$1:$G$2122,MATCH(orders!$D2107,products!$A$1:$A$2122,0),MATCH(orders!M$1,products!$A$1:$G$1,0))</f>
        <v>0</v>
      </c>
      <c r="N2107" s="3">
        <f t="shared" si="64"/>
        <v>207.35</v>
      </c>
      <c r="O2107" t="str">
        <f t="shared" si="65"/>
        <v>Furnishings</v>
      </c>
    </row>
    <row r="2108" spans="1:15" x14ac:dyDescent="0.55000000000000004">
      <c r="A2108" t="s">
        <v>4360</v>
      </c>
      <c r="B2108" s="2">
        <v>43883</v>
      </c>
      <c r="C2108" t="s">
        <v>1919</v>
      </c>
      <c r="D2108" t="s">
        <v>1177</v>
      </c>
      <c r="E2108">
        <v>3</v>
      </c>
      <c r="F2108" t="str">
        <f>_xlfn.XLOOKUP(orders!C2108,customers!A2108:A4228,customers!B2108:B4228,,0)</f>
        <v>Ken Dana</v>
      </c>
      <c r="G2108" t="str">
        <v>Corporate</v>
      </c>
      <c r="H2108" t="str">
        <v>Scottsdale</v>
      </c>
      <c r="I2108" t="str">
        <v>Arizona</v>
      </c>
      <c r="J2108" t="str">
        <v>West</v>
      </c>
      <c r="K2108" t="str">
        <f>INDEX(products!$A$1:$G$2122,MATCH(orders!$D2108,products!$A$1:$A$2122,0),MATCH(orders!K$1,products!$A$1:$G$1,0))</f>
        <v>Fur</v>
      </c>
      <c r="L2108" s="3">
        <f>INDEX(products!$A$1:$G$2122,MATCH(orders!$D2108,products!$A$1:$A$2122,0),MATCH(orders!L$1,products!$A$1:$G$1,0))</f>
        <v>14.89</v>
      </c>
      <c r="M2108">
        <f>INDEX(products!$A$1:$G$2122,MATCH(orders!$D2108,products!$A$1:$A$2122,0),MATCH(orders!M$1,products!$A$1:$G$1,0))</f>
        <v>0</v>
      </c>
      <c r="N2108" s="3">
        <f t="shared" si="64"/>
        <v>44.67</v>
      </c>
      <c r="O2108" t="str">
        <f t="shared" si="65"/>
        <v>Furnishings</v>
      </c>
    </row>
    <row r="2109" spans="1:15" x14ac:dyDescent="0.55000000000000004">
      <c r="A2109" t="s">
        <v>4361</v>
      </c>
      <c r="B2109" s="2">
        <v>43856</v>
      </c>
      <c r="C2109" t="s">
        <v>3461</v>
      </c>
      <c r="D2109" t="s">
        <v>1823</v>
      </c>
      <c r="E2109">
        <v>3</v>
      </c>
      <c r="F2109" t="str">
        <f>_xlfn.XLOOKUP(orders!C2109,customers!A2109:A4229,customers!B2109:B4229,,0)</f>
        <v>Katherine Nockton</v>
      </c>
      <c r="G2109" t="str">
        <v>Corporate</v>
      </c>
      <c r="H2109" t="str">
        <v>New York City</v>
      </c>
      <c r="I2109" t="str">
        <v>New York</v>
      </c>
      <c r="J2109" t="str">
        <v>East</v>
      </c>
      <c r="K2109" t="str">
        <f>INDEX(products!$A$1:$G$2122,MATCH(orders!$D2109,products!$A$1:$A$2122,0),MATCH(orders!K$1,products!$A$1:$G$1,0))</f>
        <v>Cha</v>
      </c>
      <c r="L2109" s="3">
        <f>INDEX(products!$A$1:$G$2122,MATCH(orders!$D2109,products!$A$1:$A$2122,0),MATCH(orders!L$1,products!$A$1:$G$1,0))</f>
        <v>150.89000000000001</v>
      </c>
      <c r="M2109">
        <f>INDEX(products!$A$1:$G$2122,MATCH(orders!$D2109,products!$A$1:$A$2122,0),MATCH(orders!M$1,products!$A$1:$G$1,0))</f>
        <v>0.2</v>
      </c>
      <c r="N2109" s="3">
        <f t="shared" si="64"/>
        <v>362.13600000000008</v>
      </c>
      <c r="O2109" t="str">
        <f t="shared" si="65"/>
        <v>Chairs</v>
      </c>
    </row>
    <row r="2110" spans="1:15" x14ac:dyDescent="0.55000000000000004">
      <c r="A2110" t="s">
        <v>4363</v>
      </c>
      <c r="B2110" s="2">
        <v>43982</v>
      </c>
      <c r="C2110" t="s">
        <v>1938</v>
      </c>
      <c r="D2110" t="s">
        <v>623</v>
      </c>
      <c r="E2110">
        <v>3</v>
      </c>
      <c r="F2110" t="str">
        <f>_xlfn.XLOOKUP(orders!C2110,customers!A2110:A4230,customers!B2110:B4230,,0)</f>
        <v>Tamara Manning</v>
      </c>
      <c r="G2110" t="str">
        <v>Consumer</v>
      </c>
      <c r="H2110" t="str">
        <v>Orem</v>
      </c>
      <c r="I2110" t="str">
        <v>Utah</v>
      </c>
      <c r="J2110" t="str">
        <v>West</v>
      </c>
      <c r="K2110" t="str">
        <f>INDEX(products!$A$1:$G$2122,MATCH(orders!$D2110,products!$A$1:$A$2122,0),MATCH(orders!K$1,products!$A$1:$G$1,0))</f>
        <v>Fur</v>
      </c>
      <c r="L2110" s="3">
        <f>INDEX(products!$A$1:$G$2122,MATCH(orders!$D2110,products!$A$1:$A$2122,0),MATCH(orders!L$1,products!$A$1:$G$1,0))</f>
        <v>4.97</v>
      </c>
      <c r="M2110">
        <f>INDEX(products!$A$1:$G$2122,MATCH(orders!$D2110,products!$A$1:$A$2122,0),MATCH(orders!M$1,products!$A$1:$G$1,0))</f>
        <v>0</v>
      </c>
      <c r="N2110" s="3">
        <f t="shared" si="64"/>
        <v>14.91</v>
      </c>
      <c r="O2110" t="str">
        <f t="shared" si="65"/>
        <v>Furnishings</v>
      </c>
    </row>
    <row r="2111" spans="1:15" x14ac:dyDescent="0.55000000000000004">
      <c r="A2111" t="s">
        <v>4364</v>
      </c>
      <c r="B2111" s="2">
        <v>44397</v>
      </c>
      <c r="C2111" t="s">
        <v>2561</v>
      </c>
      <c r="D2111" t="s">
        <v>139</v>
      </c>
      <c r="E2111">
        <v>5</v>
      </c>
      <c r="F2111" t="str">
        <f>_xlfn.XLOOKUP(orders!C2111,customers!A2111:A4231,customers!B2111:B4231,,0)</f>
        <v>Muhammed Yedwab</v>
      </c>
      <c r="G2111" t="str">
        <v>Corporate</v>
      </c>
      <c r="H2111" t="str">
        <v>Columbus</v>
      </c>
      <c r="I2111" t="str">
        <v>Ohio</v>
      </c>
      <c r="J2111" t="str">
        <v>East</v>
      </c>
      <c r="K2111" t="str">
        <f>INDEX(products!$A$1:$G$2122,MATCH(orders!$D2111,products!$A$1:$A$2122,0),MATCH(orders!K$1,products!$A$1:$G$1,0))</f>
        <v>Cha</v>
      </c>
      <c r="L2111" s="3">
        <f>INDEX(products!$A$1:$G$2122,MATCH(orders!$D2111,products!$A$1:$A$2122,0),MATCH(orders!L$1,products!$A$1:$G$1,0))</f>
        <v>150.97999999999999</v>
      </c>
      <c r="M2111">
        <f>INDEX(products!$A$1:$G$2122,MATCH(orders!$D2111,products!$A$1:$A$2122,0),MATCH(orders!M$1,products!$A$1:$G$1,0))</f>
        <v>0</v>
      </c>
      <c r="N2111" s="3">
        <f t="shared" si="64"/>
        <v>754.9</v>
      </c>
      <c r="O2111" t="str">
        <f t="shared" si="65"/>
        <v>Chairs</v>
      </c>
    </row>
    <row r="2112" spans="1:15" x14ac:dyDescent="0.55000000000000004">
      <c r="A2112" t="s">
        <v>4366</v>
      </c>
      <c r="B2112" s="2">
        <v>44785</v>
      </c>
      <c r="C2112" t="s">
        <v>4367</v>
      </c>
      <c r="D2112" t="s">
        <v>129</v>
      </c>
      <c r="E2112">
        <v>3</v>
      </c>
      <c r="F2112" t="str">
        <f>_xlfn.XLOOKUP(orders!C2112,customers!A2112:A4232,customers!B2112:B4232,,0)</f>
        <v>Ionia McGrath</v>
      </c>
      <c r="G2112" t="str">
        <v>Consumer</v>
      </c>
      <c r="H2112" t="str">
        <v>San Francisco</v>
      </c>
      <c r="I2112" t="str">
        <v>California</v>
      </c>
      <c r="J2112" t="str">
        <v>West</v>
      </c>
      <c r="K2112" t="str">
        <f>INDEX(products!$A$1:$G$2122,MATCH(orders!$D2112,products!$A$1:$A$2122,0),MATCH(orders!K$1,products!$A$1:$G$1,0))</f>
        <v>Fur</v>
      </c>
      <c r="L2112" s="3">
        <f>INDEX(products!$A$1:$G$2122,MATCH(orders!$D2112,products!$A$1:$A$2122,0),MATCH(orders!L$1,products!$A$1:$G$1,0))</f>
        <v>8.09</v>
      </c>
      <c r="M2112">
        <f>INDEX(products!$A$1:$G$2122,MATCH(orders!$D2112,products!$A$1:$A$2122,0),MATCH(orders!M$1,products!$A$1:$G$1,0))</f>
        <v>0.6</v>
      </c>
      <c r="N2112" s="3">
        <f t="shared" si="64"/>
        <v>9.7080000000000002</v>
      </c>
      <c r="O2112" t="str">
        <f t="shared" si="65"/>
        <v>Furnishings</v>
      </c>
    </row>
    <row r="2113" spans="1:15" x14ac:dyDescent="0.55000000000000004">
      <c r="A2113" t="s">
        <v>4369</v>
      </c>
      <c r="B2113" s="2">
        <v>43831</v>
      </c>
      <c r="C2113" t="s">
        <v>425</v>
      </c>
      <c r="D2113" t="s">
        <v>1940</v>
      </c>
      <c r="E2113">
        <v>4</v>
      </c>
      <c r="F2113" t="str">
        <f>_xlfn.XLOOKUP(orders!C2113,customers!A2113:A4233,customers!B2113:B4233,,0)</f>
        <v>Keith Herrera</v>
      </c>
      <c r="G2113" t="str">
        <v>Consumer</v>
      </c>
      <c r="H2113" t="str">
        <v>San Francisco</v>
      </c>
      <c r="I2113" t="str">
        <v>California</v>
      </c>
      <c r="J2113" t="str">
        <v>West</v>
      </c>
      <c r="K2113" t="str">
        <f>INDEX(products!$A$1:$G$2122,MATCH(orders!$D2113,products!$A$1:$A$2122,0),MATCH(orders!K$1,products!$A$1:$G$1,0))</f>
        <v>BkCs</v>
      </c>
      <c r="L2113" s="3">
        <f>INDEX(products!$A$1:$G$2122,MATCH(orders!$D2113,products!$A$1:$A$2122,0),MATCH(orders!L$1,products!$A$1:$G$1,0))</f>
        <v>200.98</v>
      </c>
      <c r="M2113">
        <f>INDEX(products!$A$1:$G$2122,MATCH(orders!$D2113,products!$A$1:$A$2122,0),MATCH(orders!M$1,products!$A$1:$G$1,0))</f>
        <v>0</v>
      </c>
      <c r="N2113" s="3">
        <f t="shared" si="64"/>
        <v>803.92</v>
      </c>
      <c r="O2113" t="str">
        <f t="shared" si="65"/>
        <v>Book Cases</v>
      </c>
    </row>
    <row r="2114" spans="1:15" x14ac:dyDescent="0.55000000000000004">
      <c r="A2114" t="s">
        <v>4371</v>
      </c>
      <c r="B2114" s="2">
        <v>44214</v>
      </c>
      <c r="C2114" t="s">
        <v>1814</v>
      </c>
      <c r="D2114" t="s">
        <v>1222</v>
      </c>
      <c r="E2114">
        <v>2</v>
      </c>
      <c r="F2114" t="str">
        <f>_xlfn.XLOOKUP(orders!C2114,customers!A2114:A4234,customers!B2114:B4234,,0)</f>
        <v>Christine Phan</v>
      </c>
      <c r="G2114" t="str">
        <v>Corporate</v>
      </c>
      <c r="H2114" t="str">
        <v>New York City</v>
      </c>
      <c r="I2114" t="str">
        <v>New York</v>
      </c>
      <c r="J2114" t="str">
        <v>East</v>
      </c>
      <c r="K2114" t="str">
        <f>INDEX(products!$A$1:$G$2122,MATCH(orders!$D2114,products!$A$1:$A$2122,0),MATCH(orders!K$1,products!$A$1:$G$1,0))</f>
        <v>Tab</v>
      </c>
      <c r="L2114" s="3">
        <f>INDEX(products!$A$1:$G$2122,MATCH(orders!$D2114,products!$A$1:$A$2122,0),MATCH(orders!L$1,products!$A$1:$G$1,0))</f>
        <v>44.43</v>
      </c>
      <c r="M2114">
        <f>INDEX(products!$A$1:$G$2122,MATCH(orders!$D2114,products!$A$1:$A$2122,0),MATCH(orders!M$1,products!$A$1:$G$1,0))</f>
        <v>0.5</v>
      </c>
      <c r="N2114" s="3">
        <f t="shared" si="64"/>
        <v>44.43</v>
      </c>
      <c r="O2114" t="str">
        <f t="shared" si="65"/>
        <v>Tables</v>
      </c>
    </row>
    <row r="2115" spans="1:15" x14ac:dyDescent="0.55000000000000004">
      <c r="A2115" t="s">
        <v>4372</v>
      </c>
      <c r="B2115" s="2">
        <v>44561</v>
      </c>
      <c r="C2115" t="s">
        <v>1011</v>
      </c>
      <c r="D2115" t="s">
        <v>524</v>
      </c>
      <c r="E2115">
        <v>5</v>
      </c>
      <c r="F2115" t="str">
        <f>_xlfn.XLOOKUP(orders!C2115,customers!A2115:A4235,customers!B2115:B4235,,0)</f>
        <v>Noel Staavos</v>
      </c>
      <c r="G2115" t="str">
        <v>Corporate</v>
      </c>
      <c r="H2115" t="str">
        <v>Los Angeles</v>
      </c>
      <c r="I2115" t="str">
        <v>California</v>
      </c>
      <c r="J2115" t="str">
        <v>West</v>
      </c>
      <c r="K2115" t="str">
        <f>INDEX(products!$A$1:$G$2122,MATCH(orders!$D2115,products!$A$1:$A$2122,0),MATCH(orders!K$1,products!$A$1:$G$1,0))</f>
        <v>Fur</v>
      </c>
      <c r="L2115" s="3">
        <f>INDEX(products!$A$1:$G$2122,MATCH(orders!$D2115,products!$A$1:$A$2122,0),MATCH(orders!L$1,products!$A$1:$G$1,0))</f>
        <v>63.94</v>
      </c>
      <c r="M2115">
        <f>INDEX(products!$A$1:$G$2122,MATCH(orders!$D2115,products!$A$1:$A$2122,0),MATCH(orders!M$1,products!$A$1:$G$1,0))</f>
        <v>0</v>
      </c>
      <c r="N2115" s="3">
        <f t="shared" ref="N2115:N2122" si="66">(L2115*E2115)*(1-M2115)</f>
        <v>319.7</v>
      </c>
      <c r="O2115" t="str">
        <f t="shared" ref="O2115:O2122" si="67">IF(K2115="BkCs","Book Cases",IF(K2115="Cha","Chairs",IF(K2115="Tab","Tables",IF(K2115="Fur","Furnishings"))))</f>
        <v>Furnishings</v>
      </c>
    </row>
    <row r="2116" spans="1:15" x14ac:dyDescent="0.55000000000000004">
      <c r="A2116" t="s">
        <v>4373</v>
      </c>
      <c r="B2116" s="2">
        <v>43955</v>
      </c>
      <c r="C2116" t="s">
        <v>801</v>
      </c>
      <c r="D2116" t="s">
        <v>768</v>
      </c>
      <c r="E2116">
        <v>6</v>
      </c>
      <c r="F2116" t="str">
        <f>_xlfn.XLOOKUP(orders!C2116,customers!A2116:A4236,customers!B2116:B4236,,0)</f>
        <v>Helen Wasserman</v>
      </c>
      <c r="G2116" t="str">
        <v>Corporate</v>
      </c>
      <c r="H2116" t="str">
        <v>San Diego</v>
      </c>
      <c r="I2116" t="str">
        <v>California</v>
      </c>
      <c r="J2116" t="str">
        <v>West</v>
      </c>
      <c r="K2116" t="str">
        <f>INDEX(products!$A$1:$G$2122,MATCH(orders!$D2116,products!$A$1:$A$2122,0),MATCH(orders!K$1,products!$A$1:$G$1,0))</f>
        <v>Cha</v>
      </c>
      <c r="L2116" s="3">
        <f>INDEX(products!$A$1:$G$2122,MATCH(orders!$D2116,products!$A$1:$A$2122,0),MATCH(orders!L$1,products!$A$1:$G$1,0))</f>
        <v>320.98</v>
      </c>
      <c r="M2116">
        <f>INDEX(products!$A$1:$G$2122,MATCH(orders!$D2116,products!$A$1:$A$2122,0),MATCH(orders!M$1,products!$A$1:$G$1,0))</f>
        <v>0</v>
      </c>
      <c r="N2116" s="3">
        <f t="shared" si="66"/>
        <v>1925.88</v>
      </c>
      <c r="O2116" t="str">
        <f t="shared" si="67"/>
        <v>Chairs</v>
      </c>
    </row>
    <row r="2117" spans="1:15" x14ac:dyDescent="0.55000000000000004">
      <c r="A2117" t="s">
        <v>4375</v>
      </c>
      <c r="B2117" s="2">
        <v>44247</v>
      </c>
      <c r="C2117" t="s">
        <v>3167</v>
      </c>
      <c r="D2117" t="s">
        <v>1227</v>
      </c>
      <c r="E2117">
        <v>2</v>
      </c>
      <c r="F2117" t="str">
        <f>_xlfn.XLOOKUP(orders!C2117,customers!A2117:A4237,customers!B2117:B4237,,0)</f>
        <v>Darren Budd</v>
      </c>
      <c r="G2117" t="str">
        <v>Corporate</v>
      </c>
      <c r="H2117" t="str">
        <v>Houston</v>
      </c>
      <c r="I2117" t="str">
        <v>Texas</v>
      </c>
      <c r="J2117" t="str">
        <v>Central</v>
      </c>
      <c r="K2117" t="str">
        <f>INDEX(products!$A$1:$G$2122,MATCH(orders!$D2117,products!$A$1:$A$2122,0),MATCH(orders!K$1,products!$A$1:$G$1,0))</f>
        <v>Tab</v>
      </c>
      <c r="L2117" s="3">
        <f>INDEX(products!$A$1:$G$2122,MATCH(orders!$D2117,products!$A$1:$A$2122,0),MATCH(orders!L$1,products!$A$1:$G$1,0))</f>
        <v>170.98</v>
      </c>
      <c r="M2117">
        <f>INDEX(products!$A$1:$G$2122,MATCH(orders!$D2117,products!$A$1:$A$2122,0),MATCH(orders!M$1,products!$A$1:$G$1,0))</f>
        <v>0.4</v>
      </c>
      <c r="N2117" s="3">
        <f t="shared" si="66"/>
        <v>205.17599999999999</v>
      </c>
      <c r="O2117" t="str">
        <f t="shared" si="67"/>
        <v>Tables</v>
      </c>
    </row>
    <row r="2118" spans="1:15" x14ac:dyDescent="0.55000000000000004">
      <c r="A2118" t="s">
        <v>4376</v>
      </c>
      <c r="B2118" s="2">
        <v>43897</v>
      </c>
      <c r="C2118" t="s">
        <v>1287</v>
      </c>
      <c r="D2118" t="s">
        <v>2595</v>
      </c>
      <c r="E2118">
        <v>4</v>
      </c>
      <c r="F2118" t="str">
        <f>_xlfn.XLOOKUP(orders!C2118,customers!A2118:A4238,customers!B2118:B4238,,0)</f>
        <v>Corinna Mitchell</v>
      </c>
      <c r="G2118" t="str">
        <v>Home Office</v>
      </c>
      <c r="H2118" t="str">
        <v>Los Angeles</v>
      </c>
      <c r="I2118" t="str">
        <v>California</v>
      </c>
      <c r="J2118" t="str">
        <v>West</v>
      </c>
      <c r="K2118" t="str">
        <f>INDEX(products!$A$1:$G$2122,MATCH(orders!$D2118,products!$A$1:$A$2122,0),MATCH(orders!K$1,products!$A$1:$G$1,0))</f>
        <v>BkCs</v>
      </c>
      <c r="L2118" s="3">
        <f>INDEX(products!$A$1:$G$2122,MATCH(orders!$D2118,products!$A$1:$A$2122,0),MATCH(orders!L$1,products!$A$1:$G$1,0))</f>
        <v>140.97999999999999</v>
      </c>
      <c r="M2118">
        <f>INDEX(products!$A$1:$G$2122,MATCH(orders!$D2118,products!$A$1:$A$2122,0),MATCH(orders!M$1,products!$A$1:$G$1,0))</f>
        <v>0.5</v>
      </c>
      <c r="N2118" s="3">
        <f t="shared" si="66"/>
        <v>281.95999999999998</v>
      </c>
      <c r="O2118" t="str">
        <f t="shared" si="67"/>
        <v>Book Cases</v>
      </c>
    </row>
    <row r="2119" spans="1:15" x14ac:dyDescent="0.55000000000000004">
      <c r="A2119" t="s">
        <v>4377</v>
      </c>
      <c r="B2119" s="2">
        <v>43560</v>
      </c>
      <c r="C2119" t="s">
        <v>4001</v>
      </c>
      <c r="D2119" t="s">
        <v>348</v>
      </c>
      <c r="E2119">
        <v>1</v>
      </c>
      <c r="F2119" t="str">
        <f>_xlfn.XLOOKUP(orders!C2119,customers!A2119:A4239,customers!B2119:B4239,,0)</f>
        <v>Harold Engle</v>
      </c>
      <c r="G2119" t="str">
        <v>Corporate</v>
      </c>
      <c r="H2119" t="str">
        <v>Newark</v>
      </c>
      <c r="I2119" t="str">
        <v>Delaware</v>
      </c>
      <c r="J2119" t="str">
        <v>East</v>
      </c>
      <c r="K2119" t="str">
        <f>INDEX(products!$A$1:$G$2122,MATCH(orders!$D2119,products!$A$1:$A$2122,0),MATCH(orders!K$1,products!$A$1:$G$1,0))</f>
        <v>Fur</v>
      </c>
      <c r="L2119" s="3">
        <f>INDEX(products!$A$1:$G$2122,MATCH(orders!$D2119,products!$A$1:$A$2122,0),MATCH(orders!L$1,products!$A$1:$G$1,0))</f>
        <v>13.4</v>
      </c>
      <c r="M2119">
        <f>INDEX(products!$A$1:$G$2122,MATCH(orders!$D2119,products!$A$1:$A$2122,0),MATCH(orders!M$1,products!$A$1:$G$1,0))</f>
        <v>0</v>
      </c>
      <c r="N2119" s="3">
        <f t="shared" si="66"/>
        <v>13.4</v>
      </c>
      <c r="O2119" t="str">
        <f t="shared" si="67"/>
        <v>Furnishings</v>
      </c>
    </row>
    <row r="2120" spans="1:15" x14ac:dyDescent="0.55000000000000004">
      <c r="A2120" t="s">
        <v>4378</v>
      </c>
      <c r="B2120" s="2">
        <v>44718</v>
      </c>
      <c r="C2120" t="s">
        <v>1876</v>
      </c>
      <c r="D2120" t="s">
        <v>1232</v>
      </c>
      <c r="E2120">
        <v>1</v>
      </c>
      <c r="F2120" t="str">
        <f>_xlfn.XLOOKUP(orders!C2120,customers!A2120:A4240,customers!B2120:B4240,,0)</f>
        <v>Shaun Weien</v>
      </c>
      <c r="G2120" t="str">
        <v>Consumer</v>
      </c>
      <c r="H2120" t="str">
        <v>Tampa</v>
      </c>
      <c r="I2120" t="str">
        <v>Florida</v>
      </c>
      <c r="J2120" t="str">
        <v>South</v>
      </c>
      <c r="K2120" t="str">
        <f>INDEX(products!$A$1:$G$2122,MATCH(orders!$D2120,products!$A$1:$A$2122,0),MATCH(orders!K$1,products!$A$1:$G$1,0))</f>
        <v>Tab</v>
      </c>
      <c r="L2120" s="3">
        <f>INDEX(products!$A$1:$G$2122,MATCH(orders!$D2120,products!$A$1:$A$2122,0),MATCH(orders!L$1,products!$A$1:$G$1,0))</f>
        <v>85.980000000000018</v>
      </c>
      <c r="M2120">
        <f>INDEX(products!$A$1:$G$2122,MATCH(orders!$D2120,products!$A$1:$A$2122,0),MATCH(orders!M$1,products!$A$1:$G$1,0))</f>
        <v>0.4</v>
      </c>
      <c r="N2120" s="3">
        <f t="shared" si="66"/>
        <v>51.588000000000008</v>
      </c>
      <c r="O2120" t="str">
        <f t="shared" si="67"/>
        <v>Tables</v>
      </c>
    </row>
    <row r="2121" spans="1:15" x14ac:dyDescent="0.55000000000000004">
      <c r="A2121" t="s">
        <v>4379</v>
      </c>
      <c r="B2121" s="2">
        <v>44718</v>
      </c>
      <c r="C2121" t="s">
        <v>1992</v>
      </c>
      <c r="D2121" t="s">
        <v>1550</v>
      </c>
      <c r="E2121">
        <v>3</v>
      </c>
      <c r="F2121" t="str">
        <f>_xlfn.XLOOKUP(orders!C2121,customers!A2121:A4241,customers!B2121:B4241,,0)</f>
        <v>Tom Boeckenhauer</v>
      </c>
      <c r="G2121" t="str">
        <v>Consumer</v>
      </c>
      <c r="H2121" t="str">
        <v>Tulsa</v>
      </c>
      <c r="I2121" t="str">
        <v>Oklahoma</v>
      </c>
      <c r="J2121" t="str">
        <v>Central</v>
      </c>
      <c r="K2121" t="str">
        <f>INDEX(products!$A$1:$G$2122,MATCH(orders!$D2121,products!$A$1:$A$2122,0),MATCH(orders!K$1,products!$A$1:$G$1,0))</f>
        <v>Fur</v>
      </c>
      <c r="L2121" s="3">
        <f>INDEX(products!$A$1:$G$2122,MATCH(orders!$D2121,products!$A$1:$A$2122,0),MATCH(orders!L$1,products!$A$1:$G$1,0))</f>
        <v>10.52</v>
      </c>
      <c r="M2121">
        <f>INDEX(products!$A$1:$G$2122,MATCH(orders!$D2121,products!$A$1:$A$2122,0),MATCH(orders!M$1,products!$A$1:$G$1,0))</f>
        <v>0</v>
      </c>
      <c r="N2121" s="3">
        <f t="shared" si="66"/>
        <v>31.56</v>
      </c>
      <c r="O2121" t="str">
        <f t="shared" si="67"/>
        <v>Furnishings</v>
      </c>
    </row>
    <row r="2122" spans="1:15" x14ac:dyDescent="0.55000000000000004">
      <c r="A2122" t="s">
        <v>4380</v>
      </c>
      <c r="B2122" s="2">
        <v>44276</v>
      </c>
      <c r="C2122" t="s">
        <v>217</v>
      </c>
      <c r="D2122" t="s">
        <v>3261</v>
      </c>
      <c r="E2122">
        <v>2</v>
      </c>
      <c r="F2122" t="str">
        <f>_xlfn.XLOOKUP(orders!C2122,customers!A2122:A4242,customers!B2122:B4242,,0)</f>
        <v>Dave Brooks</v>
      </c>
      <c r="G2122" t="str">
        <v>Consumer</v>
      </c>
      <c r="H2122" t="str">
        <v>Seattle</v>
      </c>
      <c r="I2122" t="str">
        <v>Washington</v>
      </c>
      <c r="J2122" t="str">
        <v>West</v>
      </c>
      <c r="K2122" t="str">
        <f>INDEX(products!$A$1:$G$2122,MATCH(orders!$D2122,products!$A$1:$A$2122,0),MATCH(orders!K$1,products!$A$1:$G$1,0))</f>
        <v>Fur</v>
      </c>
      <c r="L2122" s="3">
        <f>INDEX(products!$A$1:$G$2122,MATCH(orders!$D2122,products!$A$1:$A$2122,0),MATCH(orders!L$1,products!$A$1:$G$1,0))</f>
        <v>45.98</v>
      </c>
      <c r="M2122">
        <f>INDEX(products!$A$1:$G$2122,MATCH(orders!$D2122,products!$A$1:$A$2122,0),MATCH(orders!M$1,products!$A$1:$G$1,0))</f>
        <v>0</v>
      </c>
      <c r="N2122" s="3">
        <f t="shared" si="66"/>
        <v>91.96</v>
      </c>
      <c r="O2122" t="str">
        <f t="shared" si="67"/>
        <v>Furnishings</v>
      </c>
    </row>
  </sheetData>
  <autoFilter ref="A1:O1" xr:uid="{2D9C06ED-24E6-406D-B810-11441F5F73A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4413F-E530-4A3D-9CA3-FBCE30A6AFD3}">
  <dimension ref="A1:H2122"/>
  <sheetViews>
    <sheetView topLeftCell="A915" workbookViewId="0">
      <selection activeCell="I1" sqref="I1"/>
    </sheetView>
  </sheetViews>
  <sheetFormatPr defaultRowHeight="14.4" x14ac:dyDescent="0.55000000000000004"/>
  <cols>
    <col min="1" max="1" width="10.47265625" bestFit="1" customWidth="1"/>
    <col min="2" max="2" width="15.83984375" customWidth="1"/>
    <col min="7" max="7" width="9.9453125" bestFit="1" customWidth="1"/>
  </cols>
  <sheetData>
    <row r="1" spans="1:8" x14ac:dyDescent="0.55000000000000004">
      <c r="A1" t="s">
        <v>2</v>
      </c>
      <c r="B1" t="s">
        <v>3</v>
      </c>
      <c r="C1" t="s">
        <v>4</v>
      </c>
      <c r="D1" t="s">
        <v>5</v>
      </c>
      <c r="E1" t="s">
        <v>6</v>
      </c>
      <c r="F1" t="s">
        <v>7</v>
      </c>
      <c r="G1" t="s">
        <v>8</v>
      </c>
      <c r="H1" t="s">
        <v>9</v>
      </c>
    </row>
    <row r="2" spans="1:8" x14ac:dyDescent="0.55000000000000004">
      <c r="A2" t="s">
        <v>19</v>
      </c>
      <c r="B2" t="s">
        <v>20</v>
      </c>
      <c r="C2" t="s">
        <v>21</v>
      </c>
      <c r="D2" t="s">
        <v>22</v>
      </c>
      <c r="E2" t="s">
        <v>23</v>
      </c>
      <c r="F2" t="s">
        <v>24</v>
      </c>
      <c r="G2">
        <v>42420</v>
      </c>
      <c r="H2" t="s">
        <v>25</v>
      </c>
    </row>
    <row r="3" spans="1:8" x14ac:dyDescent="0.55000000000000004">
      <c r="A3" t="s">
        <v>19</v>
      </c>
      <c r="B3" t="s">
        <v>20</v>
      </c>
      <c r="C3" t="s">
        <v>21</v>
      </c>
      <c r="D3" t="s">
        <v>22</v>
      </c>
      <c r="E3" t="s">
        <v>23</v>
      </c>
      <c r="F3" t="s">
        <v>24</v>
      </c>
      <c r="G3">
        <v>42420</v>
      </c>
      <c r="H3" t="s">
        <v>25</v>
      </c>
    </row>
    <row r="4" spans="1:8" x14ac:dyDescent="0.55000000000000004">
      <c r="A4" t="s">
        <v>33</v>
      </c>
      <c r="B4" t="s">
        <v>34</v>
      </c>
      <c r="C4" t="s">
        <v>21</v>
      </c>
      <c r="D4" t="s">
        <v>22</v>
      </c>
      <c r="E4" t="s">
        <v>35</v>
      </c>
      <c r="F4" t="s">
        <v>36</v>
      </c>
      <c r="G4">
        <v>33311</v>
      </c>
      <c r="H4" t="s">
        <v>25</v>
      </c>
    </row>
    <row r="5" spans="1:8" x14ac:dyDescent="0.55000000000000004">
      <c r="A5" t="s">
        <v>41</v>
      </c>
      <c r="B5" t="s">
        <v>42</v>
      </c>
      <c r="C5" t="s">
        <v>21</v>
      </c>
      <c r="D5" t="s">
        <v>22</v>
      </c>
      <c r="E5" t="s">
        <v>43</v>
      </c>
      <c r="F5" t="s">
        <v>44</v>
      </c>
      <c r="G5">
        <v>90032</v>
      </c>
      <c r="H5" t="s">
        <v>45</v>
      </c>
    </row>
    <row r="6" spans="1:8" x14ac:dyDescent="0.55000000000000004">
      <c r="A6" t="s">
        <v>41</v>
      </c>
      <c r="B6" t="s">
        <v>42</v>
      </c>
      <c r="C6" t="s">
        <v>21</v>
      </c>
      <c r="D6" t="s">
        <v>22</v>
      </c>
      <c r="E6" t="s">
        <v>43</v>
      </c>
      <c r="F6" t="s">
        <v>44</v>
      </c>
      <c r="G6">
        <v>90032</v>
      </c>
      <c r="H6" t="s">
        <v>45</v>
      </c>
    </row>
    <row r="7" spans="1:8" x14ac:dyDescent="0.55000000000000004">
      <c r="A7" t="s">
        <v>52</v>
      </c>
      <c r="B7" t="s">
        <v>53</v>
      </c>
      <c r="C7" t="s">
        <v>21</v>
      </c>
      <c r="D7" t="s">
        <v>22</v>
      </c>
      <c r="E7" t="s">
        <v>54</v>
      </c>
      <c r="F7" t="s">
        <v>55</v>
      </c>
      <c r="G7">
        <v>19140</v>
      </c>
      <c r="H7" t="s">
        <v>56</v>
      </c>
    </row>
    <row r="8" spans="1:8" x14ac:dyDescent="0.55000000000000004">
      <c r="A8" t="s">
        <v>60</v>
      </c>
      <c r="B8" t="s">
        <v>61</v>
      </c>
      <c r="C8" t="s">
        <v>21</v>
      </c>
      <c r="D8" t="s">
        <v>22</v>
      </c>
      <c r="E8" t="s">
        <v>62</v>
      </c>
      <c r="F8" t="s">
        <v>63</v>
      </c>
      <c r="G8">
        <v>84057</v>
      </c>
      <c r="H8" t="s">
        <v>45</v>
      </c>
    </row>
    <row r="9" spans="1:8" x14ac:dyDescent="0.55000000000000004">
      <c r="A9" t="s">
        <v>65</v>
      </c>
      <c r="B9" t="s">
        <v>66</v>
      </c>
      <c r="C9" t="s">
        <v>21</v>
      </c>
      <c r="D9" t="s">
        <v>22</v>
      </c>
      <c r="E9" t="s">
        <v>54</v>
      </c>
      <c r="F9" t="s">
        <v>55</v>
      </c>
      <c r="G9">
        <v>19140</v>
      </c>
      <c r="H9" t="s">
        <v>56</v>
      </c>
    </row>
    <row r="10" spans="1:8" x14ac:dyDescent="0.55000000000000004">
      <c r="A10" t="s">
        <v>65</v>
      </c>
      <c r="B10" t="s">
        <v>66</v>
      </c>
      <c r="C10" t="s">
        <v>21</v>
      </c>
      <c r="D10" t="s">
        <v>22</v>
      </c>
      <c r="E10" t="s">
        <v>54</v>
      </c>
      <c r="F10" t="s">
        <v>55</v>
      </c>
      <c r="G10">
        <v>19140</v>
      </c>
      <c r="H10" t="s">
        <v>56</v>
      </c>
    </row>
    <row r="11" spans="1:8" x14ac:dyDescent="0.55000000000000004">
      <c r="A11" t="s">
        <v>72</v>
      </c>
      <c r="B11" t="s">
        <v>73</v>
      </c>
      <c r="C11" t="s">
        <v>74</v>
      </c>
      <c r="D11" t="s">
        <v>22</v>
      </c>
      <c r="E11" t="s">
        <v>75</v>
      </c>
      <c r="F11" t="s">
        <v>76</v>
      </c>
      <c r="G11">
        <v>75080</v>
      </c>
      <c r="H11" t="s">
        <v>77</v>
      </c>
    </row>
    <row r="12" spans="1:8" x14ac:dyDescent="0.55000000000000004">
      <c r="A12" t="s">
        <v>81</v>
      </c>
      <c r="B12" t="s">
        <v>82</v>
      </c>
      <c r="C12" t="s">
        <v>83</v>
      </c>
      <c r="D12" t="s">
        <v>22</v>
      </c>
      <c r="E12" t="s">
        <v>84</v>
      </c>
      <c r="F12" t="s">
        <v>76</v>
      </c>
      <c r="G12">
        <v>77041</v>
      </c>
      <c r="H12" t="s">
        <v>77</v>
      </c>
    </row>
    <row r="13" spans="1:8" x14ac:dyDescent="0.55000000000000004">
      <c r="A13" t="s">
        <v>81</v>
      </c>
      <c r="B13" t="s">
        <v>82</v>
      </c>
      <c r="C13" t="s">
        <v>83</v>
      </c>
      <c r="D13" t="s">
        <v>22</v>
      </c>
      <c r="E13" t="s">
        <v>84</v>
      </c>
      <c r="F13" t="s">
        <v>76</v>
      </c>
      <c r="G13">
        <v>77041</v>
      </c>
      <c r="H13" t="s">
        <v>77</v>
      </c>
    </row>
    <row r="14" spans="1:8" x14ac:dyDescent="0.55000000000000004">
      <c r="A14" t="s">
        <v>90</v>
      </c>
      <c r="B14" t="s">
        <v>91</v>
      </c>
      <c r="C14" t="s">
        <v>21</v>
      </c>
      <c r="D14" t="s">
        <v>22</v>
      </c>
      <c r="E14" t="s">
        <v>92</v>
      </c>
      <c r="F14" t="s">
        <v>93</v>
      </c>
      <c r="G14">
        <v>47150</v>
      </c>
      <c r="H14" t="s">
        <v>77</v>
      </c>
    </row>
    <row r="15" spans="1:8" x14ac:dyDescent="0.55000000000000004">
      <c r="A15" t="s">
        <v>90</v>
      </c>
      <c r="B15" t="s">
        <v>91</v>
      </c>
      <c r="C15" t="s">
        <v>21</v>
      </c>
      <c r="D15" t="s">
        <v>22</v>
      </c>
      <c r="E15" t="s">
        <v>92</v>
      </c>
      <c r="F15" t="s">
        <v>93</v>
      </c>
      <c r="G15">
        <v>47150</v>
      </c>
      <c r="H15" t="s">
        <v>77</v>
      </c>
    </row>
    <row r="16" spans="1:8" x14ac:dyDescent="0.55000000000000004">
      <c r="A16" t="s">
        <v>99</v>
      </c>
      <c r="B16" t="s">
        <v>100</v>
      </c>
      <c r="C16" t="s">
        <v>21</v>
      </c>
      <c r="D16" t="s">
        <v>22</v>
      </c>
      <c r="E16" t="s">
        <v>101</v>
      </c>
      <c r="F16" t="s">
        <v>102</v>
      </c>
      <c r="G16">
        <v>12180</v>
      </c>
      <c r="H16" t="s">
        <v>56</v>
      </c>
    </row>
    <row r="17" spans="1:8" x14ac:dyDescent="0.55000000000000004">
      <c r="A17" t="s">
        <v>106</v>
      </c>
      <c r="B17" t="s">
        <v>107</v>
      </c>
      <c r="C17" t="s">
        <v>21</v>
      </c>
      <c r="D17" t="s">
        <v>22</v>
      </c>
      <c r="E17" t="s">
        <v>43</v>
      </c>
      <c r="F17" t="s">
        <v>44</v>
      </c>
      <c r="G17">
        <v>90004</v>
      </c>
      <c r="H17" t="s">
        <v>45</v>
      </c>
    </row>
    <row r="18" spans="1:8" x14ac:dyDescent="0.55000000000000004">
      <c r="A18" t="s">
        <v>111</v>
      </c>
      <c r="B18" t="s">
        <v>112</v>
      </c>
      <c r="C18" t="s">
        <v>83</v>
      </c>
      <c r="D18" t="s">
        <v>22</v>
      </c>
      <c r="E18" t="s">
        <v>113</v>
      </c>
      <c r="F18" t="s">
        <v>114</v>
      </c>
      <c r="G18">
        <v>60610</v>
      </c>
      <c r="H18" t="s">
        <v>77</v>
      </c>
    </row>
    <row r="19" spans="1:8" x14ac:dyDescent="0.55000000000000004">
      <c r="A19" t="s">
        <v>118</v>
      </c>
      <c r="B19" t="s">
        <v>119</v>
      </c>
      <c r="C19" t="s">
        <v>21</v>
      </c>
      <c r="D19" t="s">
        <v>22</v>
      </c>
      <c r="E19" t="s">
        <v>120</v>
      </c>
      <c r="F19" t="s">
        <v>121</v>
      </c>
      <c r="G19">
        <v>38109</v>
      </c>
      <c r="H19" t="s">
        <v>25</v>
      </c>
    </row>
    <row r="20" spans="1:8" x14ac:dyDescent="0.55000000000000004">
      <c r="A20" t="s">
        <v>118</v>
      </c>
      <c r="B20" t="s">
        <v>119</v>
      </c>
      <c r="C20" t="s">
        <v>21</v>
      </c>
      <c r="D20" t="s">
        <v>22</v>
      </c>
      <c r="E20" t="s">
        <v>120</v>
      </c>
      <c r="F20" t="s">
        <v>121</v>
      </c>
      <c r="G20">
        <v>38109</v>
      </c>
      <c r="H20" t="s">
        <v>25</v>
      </c>
    </row>
    <row r="21" spans="1:8" x14ac:dyDescent="0.55000000000000004">
      <c r="A21" t="s">
        <v>127</v>
      </c>
      <c r="B21" t="s">
        <v>128</v>
      </c>
      <c r="C21" t="s">
        <v>74</v>
      </c>
      <c r="D21" t="s">
        <v>22</v>
      </c>
      <c r="E21" t="s">
        <v>84</v>
      </c>
      <c r="F21" t="s">
        <v>76</v>
      </c>
      <c r="G21">
        <v>77041</v>
      </c>
      <c r="H21" t="s">
        <v>77</v>
      </c>
    </row>
    <row r="22" spans="1:8" x14ac:dyDescent="0.55000000000000004">
      <c r="A22" t="s">
        <v>118</v>
      </c>
      <c r="B22" t="s">
        <v>119</v>
      </c>
      <c r="C22" t="s">
        <v>21</v>
      </c>
      <c r="D22" t="s">
        <v>22</v>
      </c>
      <c r="E22" t="s">
        <v>84</v>
      </c>
      <c r="F22" t="s">
        <v>76</v>
      </c>
      <c r="G22">
        <v>77070</v>
      </c>
      <c r="H22" t="s">
        <v>77</v>
      </c>
    </row>
    <row r="23" spans="1:8" x14ac:dyDescent="0.55000000000000004">
      <c r="A23" t="s">
        <v>135</v>
      </c>
      <c r="B23" t="s">
        <v>136</v>
      </c>
      <c r="C23" t="s">
        <v>21</v>
      </c>
      <c r="D23" t="s">
        <v>22</v>
      </c>
      <c r="E23" t="s">
        <v>137</v>
      </c>
      <c r="F23" t="s">
        <v>138</v>
      </c>
      <c r="G23">
        <v>29203</v>
      </c>
      <c r="H23" t="s">
        <v>25</v>
      </c>
    </row>
    <row r="24" spans="1:8" x14ac:dyDescent="0.55000000000000004">
      <c r="A24" t="s">
        <v>142</v>
      </c>
      <c r="B24" t="s">
        <v>143</v>
      </c>
      <c r="C24" t="s">
        <v>21</v>
      </c>
      <c r="D24" t="s">
        <v>22</v>
      </c>
      <c r="E24" t="s">
        <v>144</v>
      </c>
      <c r="F24" t="s">
        <v>145</v>
      </c>
      <c r="G24">
        <v>55407</v>
      </c>
      <c r="H24" t="s">
        <v>77</v>
      </c>
    </row>
    <row r="25" spans="1:8" x14ac:dyDescent="0.55000000000000004">
      <c r="A25" t="s">
        <v>149</v>
      </c>
      <c r="B25" t="s">
        <v>150</v>
      </c>
      <c r="C25" t="s">
        <v>83</v>
      </c>
      <c r="D25" t="s">
        <v>22</v>
      </c>
      <c r="E25" t="s">
        <v>151</v>
      </c>
      <c r="F25" t="s">
        <v>102</v>
      </c>
      <c r="G25">
        <v>10009</v>
      </c>
      <c r="H25" t="s">
        <v>56</v>
      </c>
    </row>
    <row r="26" spans="1:8" x14ac:dyDescent="0.55000000000000004">
      <c r="A26" t="s">
        <v>155</v>
      </c>
      <c r="B26" t="s">
        <v>156</v>
      </c>
      <c r="C26" t="s">
        <v>21</v>
      </c>
      <c r="D26" t="s">
        <v>22</v>
      </c>
      <c r="E26" t="s">
        <v>157</v>
      </c>
      <c r="F26" t="s">
        <v>158</v>
      </c>
      <c r="G26">
        <v>80013</v>
      </c>
      <c r="H26" t="s">
        <v>45</v>
      </c>
    </row>
    <row r="27" spans="1:8" x14ac:dyDescent="0.55000000000000004">
      <c r="A27" t="s">
        <v>162</v>
      </c>
      <c r="B27" t="s">
        <v>163</v>
      </c>
      <c r="C27" t="s">
        <v>74</v>
      </c>
      <c r="D27" t="s">
        <v>22</v>
      </c>
      <c r="E27" t="s">
        <v>151</v>
      </c>
      <c r="F27" t="s">
        <v>102</v>
      </c>
      <c r="G27">
        <v>10035</v>
      </c>
      <c r="H27" t="s">
        <v>56</v>
      </c>
    </row>
    <row r="28" spans="1:8" x14ac:dyDescent="0.55000000000000004">
      <c r="A28" t="s">
        <v>167</v>
      </c>
      <c r="B28" t="s">
        <v>168</v>
      </c>
      <c r="C28" t="s">
        <v>21</v>
      </c>
      <c r="D28" t="s">
        <v>22</v>
      </c>
      <c r="E28" t="s">
        <v>169</v>
      </c>
      <c r="F28" t="s">
        <v>170</v>
      </c>
      <c r="G28">
        <v>98103</v>
      </c>
      <c r="H28" t="s">
        <v>45</v>
      </c>
    </row>
    <row r="29" spans="1:8" x14ac:dyDescent="0.55000000000000004">
      <c r="A29" t="s">
        <v>174</v>
      </c>
      <c r="B29" t="s">
        <v>175</v>
      </c>
      <c r="C29" t="s">
        <v>21</v>
      </c>
      <c r="D29" t="s">
        <v>22</v>
      </c>
      <c r="E29" t="s">
        <v>176</v>
      </c>
      <c r="F29" t="s">
        <v>177</v>
      </c>
      <c r="G29">
        <v>19805</v>
      </c>
      <c r="H29" t="s">
        <v>56</v>
      </c>
    </row>
    <row r="30" spans="1:8" x14ac:dyDescent="0.55000000000000004">
      <c r="A30" t="s">
        <v>181</v>
      </c>
      <c r="B30" t="s">
        <v>182</v>
      </c>
      <c r="C30" t="s">
        <v>83</v>
      </c>
      <c r="D30" t="s">
        <v>22</v>
      </c>
      <c r="E30" t="s">
        <v>84</v>
      </c>
      <c r="F30" t="s">
        <v>76</v>
      </c>
      <c r="G30">
        <v>77041</v>
      </c>
      <c r="H30" t="s">
        <v>77</v>
      </c>
    </row>
    <row r="31" spans="1:8" x14ac:dyDescent="0.55000000000000004">
      <c r="A31" t="s">
        <v>186</v>
      </c>
      <c r="B31" t="s">
        <v>187</v>
      </c>
      <c r="C31" t="s">
        <v>21</v>
      </c>
      <c r="D31" t="s">
        <v>22</v>
      </c>
      <c r="E31" t="s">
        <v>188</v>
      </c>
      <c r="F31" t="s">
        <v>114</v>
      </c>
      <c r="G31">
        <v>61701</v>
      </c>
      <c r="H31" t="s">
        <v>77</v>
      </c>
    </row>
    <row r="32" spans="1:8" x14ac:dyDescent="0.55000000000000004">
      <c r="A32" t="s">
        <v>192</v>
      </c>
      <c r="B32" t="s">
        <v>193</v>
      </c>
      <c r="C32" t="s">
        <v>83</v>
      </c>
      <c r="D32" t="s">
        <v>22</v>
      </c>
      <c r="E32" t="s">
        <v>43</v>
      </c>
      <c r="F32" t="s">
        <v>44</v>
      </c>
      <c r="G32">
        <v>90004</v>
      </c>
      <c r="H32" t="s">
        <v>45</v>
      </c>
    </row>
    <row r="33" spans="1:8" x14ac:dyDescent="0.55000000000000004">
      <c r="A33" t="s">
        <v>192</v>
      </c>
      <c r="B33" t="s">
        <v>193</v>
      </c>
      <c r="C33" t="s">
        <v>83</v>
      </c>
      <c r="D33" t="s">
        <v>22</v>
      </c>
      <c r="E33" t="s">
        <v>43</v>
      </c>
      <c r="F33" t="s">
        <v>44</v>
      </c>
      <c r="G33">
        <v>90004</v>
      </c>
      <c r="H33" t="s">
        <v>45</v>
      </c>
    </row>
    <row r="34" spans="1:8" x14ac:dyDescent="0.55000000000000004">
      <c r="A34" t="s">
        <v>198</v>
      </c>
      <c r="B34" t="s">
        <v>199</v>
      </c>
      <c r="C34" t="s">
        <v>21</v>
      </c>
      <c r="D34" t="s">
        <v>22</v>
      </c>
      <c r="E34" t="s">
        <v>200</v>
      </c>
      <c r="F34" t="s">
        <v>44</v>
      </c>
      <c r="G34">
        <v>95661</v>
      </c>
      <c r="H34" t="s">
        <v>45</v>
      </c>
    </row>
    <row r="35" spans="1:8" x14ac:dyDescent="0.55000000000000004">
      <c r="A35" t="s">
        <v>202</v>
      </c>
      <c r="B35" t="s">
        <v>203</v>
      </c>
      <c r="C35" t="s">
        <v>74</v>
      </c>
      <c r="D35" t="s">
        <v>22</v>
      </c>
      <c r="E35" t="s">
        <v>54</v>
      </c>
      <c r="F35" t="s">
        <v>55</v>
      </c>
      <c r="G35">
        <v>19140</v>
      </c>
      <c r="H35" t="s">
        <v>56</v>
      </c>
    </row>
    <row r="36" spans="1:8" x14ac:dyDescent="0.55000000000000004">
      <c r="A36" t="s">
        <v>205</v>
      </c>
      <c r="B36" t="s">
        <v>206</v>
      </c>
      <c r="C36" t="s">
        <v>83</v>
      </c>
      <c r="D36" t="s">
        <v>22</v>
      </c>
      <c r="E36" t="s">
        <v>207</v>
      </c>
      <c r="F36" t="s">
        <v>208</v>
      </c>
      <c r="G36">
        <v>43055</v>
      </c>
      <c r="H36" t="s">
        <v>56</v>
      </c>
    </row>
    <row r="37" spans="1:8" x14ac:dyDescent="0.55000000000000004">
      <c r="A37" t="s">
        <v>212</v>
      </c>
      <c r="B37" t="s">
        <v>213</v>
      </c>
      <c r="C37" t="s">
        <v>74</v>
      </c>
      <c r="D37" t="s">
        <v>22</v>
      </c>
      <c r="E37" t="s">
        <v>214</v>
      </c>
      <c r="F37" t="s">
        <v>215</v>
      </c>
      <c r="G37">
        <v>53132</v>
      </c>
      <c r="H37" t="s">
        <v>77</v>
      </c>
    </row>
    <row r="38" spans="1:8" x14ac:dyDescent="0.55000000000000004">
      <c r="A38" t="s">
        <v>217</v>
      </c>
      <c r="B38" t="s">
        <v>218</v>
      </c>
      <c r="C38" t="s">
        <v>21</v>
      </c>
      <c r="D38" t="s">
        <v>22</v>
      </c>
      <c r="E38" t="s">
        <v>169</v>
      </c>
      <c r="F38" t="s">
        <v>170</v>
      </c>
      <c r="G38">
        <v>98115</v>
      </c>
      <c r="H38" t="s">
        <v>45</v>
      </c>
    </row>
    <row r="39" spans="1:8" x14ac:dyDescent="0.55000000000000004">
      <c r="A39" t="s">
        <v>220</v>
      </c>
      <c r="B39" t="s">
        <v>221</v>
      </c>
      <c r="C39" t="s">
        <v>21</v>
      </c>
      <c r="D39" t="s">
        <v>22</v>
      </c>
      <c r="E39" t="s">
        <v>222</v>
      </c>
      <c r="F39" t="s">
        <v>76</v>
      </c>
      <c r="G39">
        <v>78207</v>
      </c>
      <c r="H39" t="s">
        <v>77</v>
      </c>
    </row>
    <row r="40" spans="1:8" x14ac:dyDescent="0.55000000000000004">
      <c r="A40" t="s">
        <v>226</v>
      </c>
      <c r="B40" t="s">
        <v>227</v>
      </c>
      <c r="C40" t="s">
        <v>21</v>
      </c>
      <c r="D40" t="s">
        <v>22</v>
      </c>
      <c r="E40" t="s">
        <v>43</v>
      </c>
      <c r="F40" t="s">
        <v>44</v>
      </c>
      <c r="G40">
        <v>90004</v>
      </c>
      <c r="H40" t="s">
        <v>45</v>
      </c>
    </row>
    <row r="41" spans="1:8" x14ac:dyDescent="0.55000000000000004">
      <c r="A41" t="s">
        <v>118</v>
      </c>
      <c r="B41" t="s">
        <v>119</v>
      </c>
      <c r="C41" t="s">
        <v>21</v>
      </c>
      <c r="D41" t="s">
        <v>22</v>
      </c>
      <c r="E41" t="s">
        <v>207</v>
      </c>
      <c r="F41" t="s">
        <v>208</v>
      </c>
      <c r="G41">
        <v>43055</v>
      </c>
      <c r="H41" t="s">
        <v>56</v>
      </c>
    </row>
    <row r="42" spans="1:8" x14ac:dyDescent="0.55000000000000004">
      <c r="A42" t="s">
        <v>234</v>
      </c>
      <c r="B42" t="s">
        <v>235</v>
      </c>
      <c r="C42" t="s">
        <v>83</v>
      </c>
      <c r="D42" t="s">
        <v>22</v>
      </c>
      <c r="E42" t="s">
        <v>151</v>
      </c>
      <c r="F42" t="s">
        <v>102</v>
      </c>
      <c r="G42">
        <v>10035</v>
      </c>
      <c r="H42" t="s">
        <v>56</v>
      </c>
    </row>
    <row r="43" spans="1:8" x14ac:dyDescent="0.55000000000000004">
      <c r="A43" t="s">
        <v>234</v>
      </c>
      <c r="B43" t="s">
        <v>235</v>
      </c>
      <c r="C43" t="s">
        <v>83</v>
      </c>
      <c r="D43" t="s">
        <v>22</v>
      </c>
      <c r="E43" t="s">
        <v>151</v>
      </c>
      <c r="F43" t="s">
        <v>102</v>
      </c>
      <c r="G43">
        <v>10035</v>
      </c>
      <c r="H43" t="s">
        <v>56</v>
      </c>
    </row>
    <row r="44" spans="1:8" x14ac:dyDescent="0.55000000000000004">
      <c r="A44" t="s">
        <v>239</v>
      </c>
      <c r="B44" t="s">
        <v>240</v>
      </c>
      <c r="C44" t="s">
        <v>21</v>
      </c>
      <c r="D44" t="s">
        <v>22</v>
      </c>
      <c r="E44" t="s">
        <v>241</v>
      </c>
      <c r="F44" t="s">
        <v>158</v>
      </c>
      <c r="G44">
        <v>80219</v>
      </c>
      <c r="H44" t="s">
        <v>45</v>
      </c>
    </row>
    <row r="45" spans="1:8" x14ac:dyDescent="0.55000000000000004">
      <c r="A45" t="s">
        <v>245</v>
      </c>
      <c r="B45" t="s">
        <v>246</v>
      </c>
      <c r="C45" t="s">
        <v>74</v>
      </c>
      <c r="D45" t="s">
        <v>22</v>
      </c>
      <c r="E45" t="s">
        <v>214</v>
      </c>
      <c r="F45" t="s">
        <v>121</v>
      </c>
      <c r="G45">
        <v>37064</v>
      </c>
      <c r="H45" t="s">
        <v>25</v>
      </c>
    </row>
    <row r="46" spans="1:8" x14ac:dyDescent="0.55000000000000004">
      <c r="A46" t="s">
        <v>250</v>
      </c>
      <c r="B46" t="s">
        <v>251</v>
      </c>
      <c r="C46" t="s">
        <v>74</v>
      </c>
      <c r="D46" t="s">
        <v>22</v>
      </c>
      <c r="E46" t="s">
        <v>252</v>
      </c>
      <c r="F46" t="s">
        <v>208</v>
      </c>
      <c r="G46">
        <v>44256</v>
      </c>
      <c r="H46" t="s">
        <v>56</v>
      </c>
    </row>
    <row r="47" spans="1:8" x14ac:dyDescent="0.55000000000000004">
      <c r="A47" t="s">
        <v>256</v>
      </c>
      <c r="B47" t="s">
        <v>257</v>
      </c>
      <c r="C47" t="s">
        <v>21</v>
      </c>
      <c r="D47" t="s">
        <v>22</v>
      </c>
      <c r="E47" t="s">
        <v>258</v>
      </c>
      <c r="F47" t="s">
        <v>208</v>
      </c>
      <c r="G47">
        <v>43017</v>
      </c>
      <c r="H47" t="s">
        <v>56</v>
      </c>
    </row>
    <row r="48" spans="1:8" x14ac:dyDescent="0.55000000000000004">
      <c r="A48" t="s">
        <v>262</v>
      </c>
      <c r="B48" t="s">
        <v>263</v>
      </c>
      <c r="C48" t="s">
        <v>74</v>
      </c>
      <c r="D48" t="s">
        <v>22</v>
      </c>
      <c r="E48" t="s">
        <v>264</v>
      </c>
      <c r="F48" t="s">
        <v>265</v>
      </c>
      <c r="G48">
        <v>48227</v>
      </c>
      <c r="H48" t="s">
        <v>77</v>
      </c>
    </row>
    <row r="49" spans="1:8" x14ac:dyDescent="0.55000000000000004">
      <c r="A49" t="s">
        <v>269</v>
      </c>
      <c r="B49" t="s">
        <v>270</v>
      </c>
      <c r="C49" t="s">
        <v>21</v>
      </c>
      <c r="D49" t="s">
        <v>22</v>
      </c>
      <c r="E49" t="s">
        <v>137</v>
      </c>
      <c r="F49" t="s">
        <v>121</v>
      </c>
      <c r="G49">
        <v>38401</v>
      </c>
      <c r="H49" t="s">
        <v>25</v>
      </c>
    </row>
    <row r="50" spans="1:8" x14ac:dyDescent="0.55000000000000004">
      <c r="A50" t="s">
        <v>269</v>
      </c>
      <c r="B50" t="s">
        <v>270</v>
      </c>
      <c r="C50" t="s">
        <v>21</v>
      </c>
      <c r="D50" t="s">
        <v>22</v>
      </c>
      <c r="E50" t="s">
        <v>137</v>
      </c>
      <c r="F50" t="s">
        <v>121</v>
      </c>
      <c r="G50">
        <v>38401</v>
      </c>
      <c r="H50" t="s">
        <v>25</v>
      </c>
    </row>
    <row r="51" spans="1:8" x14ac:dyDescent="0.55000000000000004">
      <c r="A51" t="s">
        <v>276</v>
      </c>
      <c r="B51" t="s">
        <v>277</v>
      </c>
      <c r="C51" t="s">
        <v>83</v>
      </c>
      <c r="D51" t="s">
        <v>22</v>
      </c>
      <c r="E51" t="s">
        <v>278</v>
      </c>
      <c r="F51" t="s">
        <v>36</v>
      </c>
      <c r="G51">
        <v>33614</v>
      </c>
      <c r="H51" t="s">
        <v>25</v>
      </c>
    </row>
    <row r="52" spans="1:8" x14ac:dyDescent="0.55000000000000004">
      <c r="A52" t="s">
        <v>276</v>
      </c>
      <c r="B52" t="s">
        <v>277</v>
      </c>
      <c r="C52" t="s">
        <v>83</v>
      </c>
      <c r="D52" t="s">
        <v>22</v>
      </c>
      <c r="E52" t="s">
        <v>278</v>
      </c>
      <c r="F52" t="s">
        <v>36</v>
      </c>
      <c r="G52">
        <v>33614</v>
      </c>
      <c r="H52" t="s">
        <v>25</v>
      </c>
    </row>
    <row r="53" spans="1:8" x14ac:dyDescent="0.55000000000000004">
      <c r="A53" t="s">
        <v>276</v>
      </c>
      <c r="B53" t="s">
        <v>277</v>
      </c>
      <c r="C53" t="s">
        <v>83</v>
      </c>
      <c r="D53" t="s">
        <v>22</v>
      </c>
      <c r="E53" t="s">
        <v>278</v>
      </c>
      <c r="F53" t="s">
        <v>36</v>
      </c>
      <c r="G53">
        <v>33614</v>
      </c>
      <c r="H53" t="s">
        <v>25</v>
      </c>
    </row>
    <row r="54" spans="1:8" x14ac:dyDescent="0.55000000000000004">
      <c r="A54" t="s">
        <v>286</v>
      </c>
      <c r="B54" t="s">
        <v>287</v>
      </c>
      <c r="C54" t="s">
        <v>21</v>
      </c>
      <c r="D54" t="s">
        <v>22</v>
      </c>
      <c r="E54" t="s">
        <v>113</v>
      </c>
      <c r="F54" t="s">
        <v>114</v>
      </c>
      <c r="G54">
        <v>60610</v>
      </c>
      <c r="H54" t="s">
        <v>77</v>
      </c>
    </row>
    <row r="55" spans="1:8" x14ac:dyDescent="0.55000000000000004">
      <c r="A55" t="s">
        <v>286</v>
      </c>
      <c r="B55" t="s">
        <v>287</v>
      </c>
      <c r="C55" t="s">
        <v>21</v>
      </c>
      <c r="D55" t="s">
        <v>22</v>
      </c>
      <c r="E55" t="s">
        <v>113</v>
      </c>
      <c r="F55" t="s">
        <v>114</v>
      </c>
      <c r="G55">
        <v>60610</v>
      </c>
      <c r="H55" t="s">
        <v>77</v>
      </c>
    </row>
    <row r="56" spans="1:8" x14ac:dyDescent="0.55000000000000004">
      <c r="A56" t="s">
        <v>286</v>
      </c>
      <c r="B56" t="s">
        <v>287</v>
      </c>
      <c r="C56" t="s">
        <v>21</v>
      </c>
      <c r="D56" t="s">
        <v>22</v>
      </c>
      <c r="E56" t="s">
        <v>113</v>
      </c>
      <c r="F56" t="s">
        <v>114</v>
      </c>
      <c r="G56">
        <v>60610</v>
      </c>
      <c r="H56" t="s">
        <v>77</v>
      </c>
    </row>
    <row r="57" spans="1:8" x14ac:dyDescent="0.55000000000000004">
      <c r="A57" t="s">
        <v>286</v>
      </c>
      <c r="B57" t="s">
        <v>287</v>
      </c>
      <c r="C57" t="s">
        <v>21</v>
      </c>
      <c r="D57" t="s">
        <v>22</v>
      </c>
      <c r="E57" t="s">
        <v>113</v>
      </c>
      <c r="F57" t="s">
        <v>114</v>
      </c>
      <c r="G57">
        <v>60610</v>
      </c>
      <c r="H57" t="s">
        <v>77</v>
      </c>
    </row>
    <row r="58" spans="1:8" x14ac:dyDescent="0.55000000000000004">
      <c r="A58" t="s">
        <v>297</v>
      </c>
      <c r="B58" t="s">
        <v>298</v>
      </c>
      <c r="C58" t="s">
        <v>83</v>
      </c>
      <c r="D58" t="s">
        <v>22</v>
      </c>
      <c r="E58" t="s">
        <v>299</v>
      </c>
      <c r="F58" t="s">
        <v>145</v>
      </c>
      <c r="G58">
        <v>55044</v>
      </c>
      <c r="H58" t="s">
        <v>77</v>
      </c>
    </row>
    <row r="59" spans="1:8" x14ac:dyDescent="0.55000000000000004">
      <c r="A59" t="s">
        <v>301</v>
      </c>
      <c r="B59" t="s">
        <v>302</v>
      </c>
      <c r="C59" t="s">
        <v>21</v>
      </c>
      <c r="D59" t="s">
        <v>22</v>
      </c>
      <c r="E59" t="s">
        <v>303</v>
      </c>
      <c r="F59" t="s">
        <v>44</v>
      </c>
      <c r="G59">
        <v>94109</v>
      </c>
      <c r="H59" t="s">
        <v>45</v>
      </c>
    </row>
    <row r="60" spans="1:8" x14ac:dyDescent="0.55000000000000004">
      <c r="A60" t="s">
        <v>307</v>
      </c>
      <c r="B60" t="s">
        <v>308</v>
      </c>
      <c r="C60" t="s">
        <v>74</v>
      </c>
      <c r="D60" t="s">
        <v>22</v>
      </c>
      <c r="E60" t="s">
        <v>113</v>
      </c>
      <c r="F60" t="s">
        <v>114</v>
      </c>
      <c r="G60">
        <v>60623</v>
      </c>
      <c r="H60" t="s">
        <v>77</v>
      </c>
    </row>
    <row r="61" spans="1:8" x14ac:dyDescent="0.55000000000000004">
      <c r="A61" t="s">
        <v>310</v>
      </c>
      <c r="B61" t="s">
        <v>311</v>
      </c>
      <c r="C61" t="s">
        <v>21</v>
      </c>
      <c r="D61" t="s">
        <v>22</v>
      </c>
      <c r="E61" t="s">
        <v>303</v>
      </c>
      <c r="F61" t="s">
        <v>44</v>
      </c>
      <c r="G61">
        <v>94109</v>
      </c>
      <c r="H61" t="s">
        <v>45</v>
      </c>
    </row>
    <row r="62" spans="1:8" x14ac:dyDescent="0.55000000000000004">
      <c r="A62" t="s">
        <v>315</v>
      </c>
      <c r="B62" t="s">
        <v>316</v>
      </c>
      <c r="C62" t="s">
        <v>21</v>
      </c>
      <c r="D62" t="s">
        <v>22</v>
      </c>
      <c r="E62" t="s">
        <v>43</v>
      </c>
      <c r="F62" t="s">
        <v>44</v>
      </c>
      <c r="G62">
        <v>90004</v>
      </c>
      <c r="H62" t="s">
        <v>45</v>
      </c>
    </row>
    <row r="63" spans="1:8" x14ac:dyDescent="0.55000000000000004">
      <c r="A63" t="s">
        <v>320</v>
      </c>
      <c r="B63" t="s">
        <v>321</v>
      </c>
      <c r="C63" t="s">
        <v>83</v>
      </c>
      <c r="D63" t="s">
        <v>22</v>
      </c>
      <c r="E63" t="s">
        <v>322</v>
      </c>
      <c r="F63" t="s">
        <v>208</v>
      </c>
      <c r="G63">
        <v>43229</v>
      </c>
      <c r="H63" t="s">
        <v>56</v>
      </c>
    </row>
    <row r="64" spans="1:8" x14ac:dyDescent="0.55000000000000004">
      <c r="A64" t="s">
        <v>326</v>
      </c>
      <c r="B64" t="s">
        <v>327</v>
      </c>
      <c r="C64" t="s">
        <v>74</v>
      </c>
      <c r="D64" t="s">
        <v>22</v>
      </c>
      <c r="E64" t="s">
        <v>328</v>
      </c>
      <c r="F64" t="s">
        <v>158</v>
      </c>
      <c r="G64">
        <v>80906</v>
      </c>
      <c r="H64" t="s">
        <v>45</v>
      </c>
    </row>
    <row r="65" spans="1:8" x14ac:dyDescent="0.55000000000000004">
      <c r="A65" t="s">
        <v>326</v>
      </c>
      <c r="B65" t="s">
        <v>327</v>
      </c>
      <c r="C65" t="s">
        <v>74</v>
      </c>
      <c r="D65" t="s">
        <v>22</v>
      </c>
      <c r="E65" t="s">
        <v>328</v>
      </c>
      <c r="F65" t="s">
        <v>158</v>
      </c>
      <c r="G65">
        <v>80906</v>
      </c>
      <c r="H65" t="s">
        <v>45</v>
      </c>
    </row>
    <row r="66" spans="1:8" x14ac:dyDescent="0.55000000000000004">
      <c r="A66" t="s">
        <v>326</v>
      </c>
      <c r="B66" t="s">
        <v>327</v>
      </c>
      <c r="C66" t="s">
        <v>74</v>
      </c>
      <c r="D66" t="s">
        <v>22</v>
      </c>
      <c r="E66" t="s">
        <v>328</v>
      </c>
      <c r="F66" t="s">
        <v>158</v>
      </c>
      <c r="G66">
        <v>80906</v>
      </c>
      <c r="H66" t="s">
        <v>45</v>
      </c>
    </row>
    <row r="67" spans="1:8" x14ac:dyDescent="0.55000000000000004">
      <c r="A67" t="s">
        <v>202</v>
      </c>
      <c r="B67" t="s">
        <v>203</v>
      </c>
      <c r="C67" t="s">
        <v>74</v>
      </c>
      <c r="D67" t="s">
        <v>22</v>
      </c>
      <c r="E67" t="s">
        <v>336</v>
      </c>
      <c r="F67" t="s">
        <v>337</v>
      </c>
      <c r="G67">
        <v>7109</v>
      </c>
      <c r="H67" t="s">
        <v>56</v>
      </c>
    </row>
    <row r="68" spans="1:8" x14ac:dyDescent="0.55000000000000004">
      <c r="A68" t="s">
        <v>341</v>
      </c>
      <c r="B68" t="s">
        <v>342</v>
      </c>
      <c r="C68" t="s">
        <v>21</v>
      </c>
      <c r="D68" t="s">
        <v>22</v>
      </c>
      <c r="E68" t="s">
        <v>113</v>
      </c>
      <c r="F68" t="s">
        <v>114</v>
      </c>
      <c r="G68">
        <v>60623</v>
      </c>
      <c r="H68" t="s">
        <v>77</v>
      </c>
    </row>
    <row r="69" spans="1:8" x14ac:dyDescent="0.55000000000000004">
      <c r="A69" t="s">
        <v>346</v>
      </c>
      <c r="B69" t="s">
        <v>347</v>
      </c>
      <c r="C69" t="s">
        <v>74</v>
      </c>
      <c r="D69" t="s">
        <v>22</v>
      </c>
      <c r="E69" t="s">
        <v>151</v>
      </c>
      <c r="F69" t="s">
        <v>102</v>
      </c>
      <c r="G69">
        <v>10024</v>
      </c>
      <c r="H69" t="s">
        <v>56</v>
      </c>
    </row>
    <row r="70" spans="1:8" x14ac:dyDescent="0.55000000000000004">
      <c r="A70" t="s">
        <v>351</v>
      </c>
      <c r="B70" t="s">
        <v>352</v>
      </c>
      <c r="C70" t="s">
        <v>74</v>
      </c>
      <c r="D70" t="s">
        <v>22</v>
      </c>
      <c r="E70" t="s">
        <v>353</v>
      </c>
      <c r="F70" t="s">
        <v>158</v>
      </c>
      <c r="G70">
        <v>80004</v>
      </c>
      <c r="H70" t="s">
        <v>45</v>
      </c>
    </row>
    <row r="71" spans="1:8" x14ac:dyDescent="0.55000000000000004">
      <c r="A71" t="s">
        <v>351</v>
      </c>
      <c r="B71" t="s">
        <v>352</v>
      </c>
      <c r="C71" t="s">
        <v>74</v>
      </c>
      <c r="D71" t="s">
        <v>22</v>
      </c>
      <c r="E71" t="s">
        <v>353</v>
      </c>
      <c r="F71" t="s">
        <v>158</v>
      </c>
      <c r="G71">
        <v>80004</v>
      </c>
      <c r="H71" t="s">
        <v>45</v>
      </c>
    </row>
    <row r="72" spans="1:8" x14ac:dyDescent="0.55000000000000004">
      <c r="A72" t="s">
        <v>351</v>
      </c>
      <c r="B72" t="s">
        <v>352</v>
      </c>
      <c r="C72" t="s">
        <v>74</v>
      </c>
      <c r="D72" t="s">
        <v>22</v>
      </c>
      <c r="E72" t="s">
        <v>353</v>
      </c>
      <c r="F72" t="s">
        <v>158</v>
      </c>
      <c r="G72">
        <v>80004</v>
      </c>
      <c r="H72" t="s">
        <v>45</v>
      </c>
    </row>
    <row r="73" spans="1:8" x14ac:dyDescent="0.55000000000000004">
      <c r="A73" t="s">
        <v>361</v>
      </c>
      <c r="B73" t="s">
        <v>362</v>
      </c>
      <c r="C73" t="s">
        <v>74</v>
      </c>
      <c r="D73" t="s">
        <v>22</v>
      </c>
      <c r="E73" t="s">
        <v>363</v>
      </c>
      <c r="F73" t="s">
        <v>337</v>
      </c>
      <c r="G73">
        <v>7601</v>
      </c>
      <c r="H73" t="s">
        <v>56</v>
      </c>
    </row>
    <row r="74" spans="1:8" x14ac:dyDescent="0.55000000000000004">
      <c r="A74" t="s">
        <v>367</v>
      </c>
      <c r="B74" t="s">
        <v>368</v>
      </c>
      <c r="C74" t="s">
        <v>83</v>
      </c>
      <c r="D74" t="s">
        <v>22</v>
      </c>
      <c r="E74" t="s">
        <v>151</v>
      </c>
      <c r="F74" t="s">
        <v>102</v>
      </c>
      <c r="G74">
        <v>10024</v>
      </c>
      <c r="H74" t="s">
        <v>56</v>
      </c>
    </row>
    <row r="75" spans="1:8" x14ac:dyDescent="0.55000000000000004">
      <c r="A75" t="s">
        <v>372</v>
      </c>
      <c r="B75" t="s">
        <v>373</v>
      </c>
      <c r="C75" t="s">
        <v>74</v>
      </c>
      <c r="D75" t="s">
        <v>22</v>
      </c>
      <c r="E75" t="s">
        <v>374</v>
      </c>
      <c r="F75" t="s">
        <v>121</v>
      </c>
      <c r="G75">
        <v>37130</v>
      </c>
      <c r="H75" t="s">
        <v>25</v>
      </c>
    </row>
    <row r="76" spans="1:8" x14ac:dyDescent="0.55000000000000004">
      <c r="A76" t="s">
        <v>378</v>
      </c>
      <c r="B76" t="s">
        <v>379</v>
      </c>
      <c r="C76" t="s">
        <v>21</v>
      </c>
      <c r="D76" t="s">
        <v>22</v>
      </c>
      <c r="E76" t="s">
        <v>54</v>
      </c>
      <c r="F76" t="s">
        <v>55</v>
      </c>
      <c r="G76">
        <v>19143</v>
      </c>
      <c r="H76" t="s">
        <v>56</v>
      </c>
    </row>
    <row r="77" spans="1:8" x14ac:dyDescent="0.55000000000000004">
      <c r="A77" t="s">
        <v>383</v>
      </c>
      <c r="B77" t="s">
        <v>384</v>
      </c>
      <c r="C77" t="s">
        <v>74</v>
      </c>
      <c r="D77" t="s">
        <v>22</v>
      </c>
      <c r="E77" t="s">
        <v>303</v>
      </c>
      <c r="F77" t="s">
        <v>44</v>
      </c>
      <c r="G77">
        <v>94122</v>
      </c>
      <c r="H77" t="s">
        <v>45</v>
      </c>
    </row>
    <row r="78" spans="1:8" x14ac:dyDescent="0.55000000000000004">
      <c r="A78" t="s">
        <v>388</v>
      </c>
      <c r="B78" t="s">
        <v>389</v>
      </c>
      <c r="C78" t="s">
        <v>21</v>
      </c>
      <c r="D78" t="s">
        <v>22</v>
      </c>
      <c r="E78" t="s">
        <v>151</v>
      </c>
      <c r="F78" t="s">
        <v>102</v>
      </c>
      <c r="G78">
        <v>10035</v>
      </c>
      <c r="H78" t="s">
        <v>56</v>
      </c>
    </row>
    <row r="79" spans="1:8" x14ac:dyDescent="0.55000000000000004">
      <c r="A79" t="s">
        <v>393</v>
      </c>
      <c r="B79" t="s">
        <v>394</v>
      </c>
      <c r="C79" t="s">
        <v>21</v>
      </c>
      <c r="D79" t="s">
        <v>22</v>
      </c>
      <c r="E79" t="s">
        <v>151</v>
      </c>
      <c r="F79" t="s">
        <v>102</v>
      </c>
      <c r="G79">
        <v>10009</v>
      </c>
      <c r="H79" t="s">
        <v>56</v>
      </c>
    </row>
    <row r="80" spans="1:8" x14ac:dyDescent="0.55000000000000004">
      <c r="A80" t="s">
        <v>393</v>
      </c>
      <c r="B80" t="s">
        <v>394</v>
      </c>
      <c r="C80" t="s">
        <v>21</v>
      </c>
      <c r="D80" t="s">
        <v>22</v>
      </c>
      <c r="E80" t="s">
        <v>151</v>
      </c>
      <c r="F80" t="s">
        <v>102</v>
      </c>
      <c r="G80">
        <v>10009</v>
      </c>
      <c r="H80" t="s">
        <v>56</v>
      </c>
    </row>
    <row r="81" spans="1:8" x14ac:dyDescent="0.55000000000000004">
      <c r="A81" t="s">
        <v>400</v>
      </c>
      <c r="B81" t="s">
        <v>401</v>
      </c>
      <c r="C81" t="s">
        <v>74</v>
      </c>
      <c r="D81" t="s">
        <v>22</v>
      </c>
      <c r="E81" t="s">
        <v>402</v>
      </c>
      <c r="F81" t="s">
        <v>403</v>
      </c>
      <c r="G81">
        <v>6040</v>
      </c>
      <c r="H81" t="s">
        <v>56</v>
      </c>
    </row>
    <row r="82" spans="1:8" x14ac:dyDescent="0.55000000000000004">
      <c r="A82" t="s">
        <v>405</v>
      </c>
      <c r="B82" t="s">
        <v>406</v>
      </c>
      <c r="C82" t="s">
        <v>74</v>
      </c>
      <c r="D82" t="s">
        <v>22</v>
      </c>
      <c r="E82" t="s">
        <v>214</v>
      </c>
      <c r="F82" t="s">
        <v>407</v>
      </c>
      <c r="G82">
        <v>2038</v>
      </c>
      <c r="H82" t="s">
        <v>56</v>
      </c>
    </row>
    <row r="83" spans="1:8" x14ac:dyDescent="0.55000000000000004">
      <c r="A83" t="s">
        <v>411</v>
      </c>
      <c r="B83" t="s">
        <v>412</v>
      </c>
      <c r="C83" t="s">
        <v>21</v>
      </c>
      <c r="D83" t="s">
        <v>22</v>
      </c>
      <c r="E83" t="s">
        <v>413</v>
      </c>
      <c r="F83" t="s">
        <v>36</v>
      </c>
      <c r="G83">
        <v>33024</v>
      </c>
      <c r="H83" t="s">
        <v>25</v>
      </c>
    </row>
    <row r="84" spans="1:8" x14ac:dyDescent="0.55000000000000004">
      <c r="A84" t="s">
        <v>417</v>
      </c>
      <c r="B84" t="s">
        <v>418</v>
      </c>
      <c r="C84" t="s">
        <v>74</v>
      </c>
      <c r="D84" t="s">
        <v>22</v>
      </c>
      <c r="E84" t="s">
        <v>54</v>
      </c>
      <c r="F84" t="s">
        <v>55</v>
      </c>
      <c r="G84">
        <v>19140</v>
      </c>
      <c r="H84" t="s">
        <v>56</v>
      </c>
    </row>
    <row r="85" spans="1:8" x14ac:dyDescent="0.55000000000000004">
      <c r="A85" t="s">
        <v>422</v>
      </c>
      <c r="B85" t="s">
        <v>423</v>
      </c>
      <c r="C85" t="s">
        <v>21</v>
      </c>
      <c r="D85" t="s">
        <v>22</v>
      </c>
      <c r="E85" t="s">
        <v>84</v>
      </c>
      <c r="F85" t="s">
        <v>76</v>
      </c>
      <c r="G85">
        <v>77036</v>
      </c>
      <c r="H85" t="s">
        <v>77</v>
      </c>
    </row>
    <row r="86" spans="1:8" x14ac:dyDescent="0.55000000000000004">
      <c r="A86" t="s">
        <v>425</v>
      </c>
      <c r="B86" t="s">
        <v>426</v>
      </c>
      <c r="C86" t="s">
        <v>21</v>
      </c>
      <c r="D86" t="s">
        <v>22</v>
      </c>
      <c r="E86" t="s">
        <v>303</v>
      </c>
      <c r="F86" t="s">
        <v>44</v>
      </c>
      <c r="G86">
        <v>94110</v>
      </c>
      <c r="H86" t="s">
        <v>45</v>
      </c>
    </row>
    <row r="87" spans="1:8" x14ac:dyDescent="0.55000000000000004">
      <c r="A87" t="s">
        <v>425</v>
      </c>
      <c r="B87" t="s">
        <v>426</v>
      </c>
      <c r="C87" t="s">
        <v>21</v>
      </c>
      <c r="D87" t="s">
        <v>22</v>
      </c>
      <c r="E87" t="s">
        <v>303</v>
      </c>
      <c r="F87" t="s">
        <v>44</v>
      </c>
      <c r="G87">
        <v>94110</v>
      </c>
      <c r="H87" t="s">
        <v>45</v>
      </c>
    </row>
    <row r="88" spans="1:8" x14ac:dyDescent="0.55000000000000004">
      <c r="A88" t="s">
        <v>425</v>
      </c>
      <c r="B88" t="s">
        <v>426</v>
      </c>
      <c r="C88" t="s">
        <v>21</v>
      </c>
      <c r="D88" t="s">
        <v>22</v>
      </c>
      <c r="E88" t="s">
        <v>303</v>
      </c>
      <c r="F88" t="s">
        <v>44</v>
      </c>
      <c r="G88">
        <v>94110</v>
      </c>
      <c r="H88" t="s">
        <v>45</v>
      </c>
    </row>
    <row r="89" spans="1:8" x14ac:dyDescent="0.55000000000000004">
      <c r="A89" t="s">
        <v>434</v>
      </c>
      <c r="B89" t="s">
        <v>435</v>
      </c>
      <c r="C89" t="s">
        <v>74</v>
      </c>
      <c r="D89" t="s">
        <v>22</v>
      </c>
      <c r="E89" t="s">
        <v>169</v>
      </c>
      <c r="F89" t="s">
        <v>170</v>
      </c>
      <c r="G89">
        <v>98105</v>
      </c>
      <c r="H89" t="s">
        <v>45</v>
      </c>
    </row>
    <row r="90" spans="1:8" x14ac:dyDescent="0.55000000000000004">
      <c r="A90" t="s">
        <v>437</v>
      </c>
      <c r="B90" t="s">
        <v>438</v>
      </c>
      <c r="C90" t="s">
        <v>21</v>
      </c>
      <c r="D90" t="s">
        <v>22</v>
      </c>
      <c r="E90" t="s">
        <v>43</v>
      </c>
      <c r="F90" t="s">
        <v>44</v>
      </c>
      <c r="G90">
        <v>90004</v>
      </c>
      <c r="H90" t="s">
        <v>45</v>
      </c>
    </row>
    <row r="91" spans="1:8" x14ac:dyDescent="0.55000000000000004">
      <c r="A91" t="s">
        <v>442</v>
      </c>
      <c r="B91" t="s">
        <v>443</v>
      </c>
      <c r="C91" t="s">
        <v>74</v>
      </c>
      <c r="D91" t="s">
        <v>22</v>
      </c>
      <c r="E91" t="s">
        <v>444</v>
      </c>
      <c r="F91" t="s">
        <v>407</v>
      </c>
      <c r="G91">
        <v>1841</v>
      </c>
      <c r="H91" t="s">
        <v>56</v>
      </c>
    </row>
    <row r="92" spans="1:8" x14ac:dyDescent="0.55000000000000004">
      <c r="A92" t="s">
        <v>448</v>
      </c>
      <c r="B92" t="s">
        <v>449</v>
      </c>
      <c r="C92" t="s">
        <v>21</v>
      </c>
      <c r="D92" t="s">
        <v>22</v>
      </c>
      <c r="E92" t="s">
        <v>450</v>
      </c>
      <c r="F92" t="s">
        <v>451</v>
      </c>
      <c r="G92">
        <v>39212</v>
      </c>
      <c r="H92" t="s">
        <v>25</v>
      </c>
    </row>
    <row r="93" spans="1:8" x14ac:dyDescent="0.55000000000000004">
      <c r="A93" t="s">
        <v>455</v>
      </c>
      <c r="B93" t="s">
        <v>456</v>
      </c>
      <c r="C93" t="s">
        <v>74</v>
      </c>
      <c r="D93" t="s">
        <v>22</v>
      </c>
      <c r="E93" t="s">
        <v>457</v>
      </c>
      <c r="F93" t="s">
        <v>265</v>
      </c>
      <c r="G93">
        <v>48187</v>
      </c>
      <c r="H93" t="s">
        <v>77</v>
      </c>
    </row>
    <row r="94" spans="1:8" x14ac:dyDescent="0.55000000000000004">
      <c r="A94" t="s">
        <v>162</v>
      </c>
      <c r="B94" t="s">
        <v>163</v>
      </c>
      <c r="C94" t="s">
        <v>74</v>
      </c>
      <c r="D94" t="s">
        <v>22</v>
      </c>
      <c r="E94" t="s">
        <v>151</v>
      </c>
      <c r="F94" t="s">
        <v>102</v>
      </c>
      <c r="G94">
        <v>10024</v>
      </c>
      <c r="H94" t="s">
        <v>56</v>
      </c>
    </row>
    <row r="95" spans="1:8" x14ac:dyDescent="0.55000000000000004">
      <c r="A95" t="s">
        <v>464</v>
      </c>
      <c r="B95" t="s">
        <v>465</v>
      </c>
      <c r="C95" t="s">
        <v>21</v>
      </c>
      <c r="D95" t="s">
        <v>22</v>
      </c>
      <c r="E95" t="s">
        <v>264</v>
      </c>
      <c r="F95" t="s">
        <v>265</v>
      </c>
      <c r="G95">
        <v>48227</v>
      </c>
      <c r="H95" t="s">
        <v>77</v>
      </c>
    </row>
    <row r="96" spans="1:8" x14ac:dyDescent="0.55000000000000004">
      <c r="A96" t="s">
        <v>464</v>
      </c>
      <c r="B96" t="s">
        <v>465</v>
      </c>
      <c r="C96" t="s">
        <v>21</v>
      </c>
      <c r="D96" t="s">
        <v>22</v>
      </c>
      <c r="E96" t="s">
        <v>264</v>
      </c>
      <c r="F96" t="s">
        <v>265</v>
      </c>
      <c r="G96">
        <v>48227</v>
      </c>
      <c r="H96" t="s">
        <v>77</v>
      </c>
    </row>
    <row r="97" spans="1:8" x14ac:dyDescent="0.55000000000000004">
      <c r="A97" t="s">
        <v>471</v>
      </c>
      <c r="B97" t="s">
        <v>472</v>
      </c>
      <c r="C97" t="s">
        <v>21</v>
      </c>
      <c r="D97" t="s">
        <v>22</v>
      </c>
      <c r="E97" t="s">
        <v>322</v>
      </c>
      <c r="F97" t="s">
        <v>93</v>
      </c>
      <c r="G97">
        <v>47201</v>
      </c>
      <c r="H97" t="s">
        <v>77</v>
      </c>
    </row>
    <row r="98" spans="1:8" x14ac:dyDescent="0.55000000000000004">
      <c r="A98" t="s">
        <v>476</v>
      </c>
      <c r="B98" t="s">
        <v>477</v>
      </c>
      <c r="C98" t="s">
        <v>74</v>
      </c>
      <c r="D98" t="s">
        <v>22</v>
      </c>
      <c r="E98" t="s">
        <v>478</v>
      </c>
      <c r="F98" t="s">
        <v>208</v>
      </c>
      <c r="G98">
        <v>44312</v>
      </c>
      <c r="H98" t="s">
        <v>56</v>
      </c>
    </row>
    <row r="99" spans="1:8" x14ac:dyDescent="0.55000000000000004">
      <c r="A99" t="s">
        <v>480</v>
      </c>
      <c r="B99" t="s">
        <v>481</v>
      </c>
      <c r="C99" t="s">
        <v>21</v>
      </c>
      <c r="D99" t="s">
        <v>22</v>
      </c>
      <c r="E99" t="s">
        <v>482</v>
      </c>
      <c r="F99" t="s">
        <v>44</v>
      </c>
      <c r="G99">
        <v>94521</v>
      </c>
      <c r="H99" t="s">
        <v>45</v>
      </c>
    </row>
    <row r="100" spans="1:8" x14ac:dyDescent="0.55000000000000004">
      <c r="A100" t="s">
        <v>448</v>
      </c>
      <c r="B100" t="s">
        <v>449</v>
      </c>
      <c r="C100" t="s">
        <v>21</v>
      </c>
      <c r="D100" t="s">
        <v>22</v>
      </c>
      <c r="E100" t="s">
        <v>486</v>
      </c>
      <c r="F100" t="s">
        <v>114</v>
      </c>
      <c r="G100">
        <v>62521</v>
      </c>
      <c r="H100" t="s">
        <v>77</v>
      </c>
    </row>
    <row r="101" spans="1:8" x14ac:dyDescent="0.55000000000000004">
      <c r="A101" t="s">
        <v>490</v>
      </c>
      <c r="B101" t="s">
        <v>491</v>
      </c>
      <c r="C101" t="s">
        <v>83</v>
      </c>
      <c r="D101" t="s">
        <v>22</v>
      </c>
      <c r="E101" t="s">
        <v>492</v>
      </c>
      <c r="F101" t="s">
        <v>493</v>
      </c>
      <c r="G101">
        <v>85023</v>
      </c>
      <c r="H101" t="s">
        <v>45</v>
      </c>
    </row>
    <row r="102" spans="1:8" x14ac:dyDescent="0.55000000000000004">
      <c r="A102" t="s">
        <v>490</v>
      </c>
      <c r="B102" t="s">
        <v>491</v>
      </c>
      <c r="C102" t="s">
        <v>83</v>
      </c>
      <c r="D102" t="s">
        <v>22</v>
      </c>
      <c r="E102" t="s">
        <v>492</v>
      </c>
      <c r="F102" t="s">
        <v>493</v>
      </c>
      <c r="G102">
        <v>85023</v>
      </c>
      <c r="H102" t="s">
        <v>45</v>
      </c>
    </row>
    <row r="103" spans="1:8" x14ac:dyDescent="0.55000000000000004">
      <c r="A103" t="s">
        <v>497</v>
      </c>
      <c r="B103" t="s">
        <v>498</v>
      </c>
      <c r="C103" t="s">
        <v>83</v>
      </c>
      <c r="D103" t="s">
        <v>22</v>
      </c>
      <c r="E103" t="s">
        <v>499</v>
      </c>
      <c r="F103" t="s">
        <v>114</v>
      </c>
      <c r="G103">
        <v>60068</v>
      </c>
      <c r="H103" t="s">
        <v>77</v>
      </c>
    </row>
    <row r="104" spans="1:8" x14ac:dyDescent="0.55000000000000004">
      <c r="A104" t="s">
        <v>262</v>
      </c>
      <c r="B104" t="s">
        <v>263</v>
      </c>
      <c r="C104" t="s">
        <v>74</v>
      </c>
      <c r="D104" t="s">
        <v>22</v>
      </c>
      <c r="E104" t="s">
        <v>501</v>
      </c>
      <c r="F104" t="s">
        <v>76</v>
      </c>
      <c r="G104">
        <v>79109</v>
      </c>
      <c r="H104" t="s">
        <v>77</v>
      </c>
    </row>
    <row r="105" spans="1:8" x14ac:dyDescent="0.55000000000000004">
      <c r="A105" t="s">
        <v>505</v>
      </c>
      <c r="B105" t="s">
        <v>506</v>
      </c>
      <c r="C105" t="s">
        <v>21</v>
      </c>
      <c r="D105" t="s">
        <v>22</v>
      </c>
      <c r="E105" t="s">
        <v>303</v>
      </c>
      <c r="F105" t="s">
        <v>44</v>
      </c>
      <c r="G105">
        <v>94110</v>
      </c>
      <c r="H105" t="s">
        <v>45</v>
      </c>
    </row>
    <row r="106" spans="1:8" x14ac:dyDescent="0.55000000000000004">
      <c r="A106" t="s">
        <v>510</v>
      </c>
      <c r="B106" t="s">
        <v>511</v>
      </c>
      <c r="C106" t="s">
        <v>21</v>
      </c>
      <c r="D106" t="s">
        <v>22</v>
      </c>
      <c r="E106" t="s">
        <v>101</v>
      </c>
      <c r="F106" t="s">
        <v>102</v>
      </c>
      <c r="G106">
        <v>12180</v>
      </c>
      <c r="H106" t="s">
        <v>56</v>
      </c>
    </row>
    <row r="107" spans="1:8" x14ac:dyDescent="0.55000000000000004">
      <c r="A107" t="s">
        <v>513</v>
      </c>
      <c r="B107" t="s">
        <v>514</v>
      </c>
      <c r="C107" t="s">
        <v>83</v>
      </c>
      <c r="D107" t="s">
        <v>22</v>
      </c>
      <c r="E107" t="s">
        <v>43</v>
      </c>
      <c r="F107" t="s">
        <v>44</v>
      </c>
      <c r="G107">
        <v>90045</v>
      </c>
      <c r="H107" t="s">
        <v>45</v>
      </c>
    </row>
    <row r="108" spans="1:8" x14ac:dyDescent="0.55000000000000004">
      <c r="A108" t="s">
        <v>518</v>
      </c>
      <c r="B108" t="s">
        <v>519</v>
      </c>
      <c r="C108" t="s">
        <v>21</v>
      </c>
      <c r="D108" t="s">
        <v>22</v>
      </c>
      <c r="E108" t="s">
        <v>120</v>
      </c>
      <c r="F108" t="s">
        <v>121</v>
      </c>
      <c r="G108">
        <v>38109</v>
      </c>
      <c r="H108" t="s">
        <v>25</v>
      </c>
    </row>
    <row r="109" spans="1:8" x14ac:dyDescent="0.55000000000000004">
      <c r="A109" t="s">
        <v>480</v>
      </c>
      <c r="B109" t="s">
        <v>481</v>
      </c>
      <c r="C109" t="s">
        <v>21</v>
      </c>
      <c r="D109" t="s">
        <v>22</v>
      </c>
      <c r="E109" t="s">
        <v>523</v>
      </c>
      <c r="F109" t="s">
        <v>44</v>
      </c>
      <c r="G109">
        <v>92627</v>
      </c>
      <c r="H109" t="s">
        <v>45</v>
      </c>
    </row>
    <row r="110" spans="1:8" x14ac:dyDescent="0.55000000000000004">
      <c r="A110" t="s">
        <v>480</v>
      </c>
      <c r="B110" t="s">
        <v>481</v>
      </c>
      <c r="C110" t="s">
        <v>21</v>
      </c>
      <c r="D110" t="s">
        <v>22</v>
      </c>
      <c r="E110" t="s">
        <v>523</v>
      </c>
      <c r="F110" t="s">
        <v>44</v>
      </c>
      <c r="G110">
        <v>92627</v>
      </c>
      <c r="H110" t="s">
        <v>45</v>
      </c>
    </row>
    <row r="111" spans="1:8" x14ac:dyDescent="0.55000000000000004">
      <c r="A111" t="s">
        <v>480</v>
      </c>
      <c r="B111" t="s">
        <v>481</v>
      </c>
      <c r="C111" t="s">
        <v>21</v>
      </c>
      <c r="D111" t="s">
        <v>22</v>
      </c>
      <c r="E111" t="s">
        <v>523</v>
      </c>
      <c r="F111" t="s">
        <v>44</v>
      </c>
      <c r="G111">
        <v>92627</v>
      </c>
      <c r="H111" t="s">
        <v>45</v>
      </c>
    </row>
    <row r="112" spans="1:8" x14ac:dyDescent="0.55000000000000004">
      <c r="A112" t="s">
        <v>529</v>
      </c>
      <c r="B112" t="s">
        <v>530</v>
      </c>
      <c r="C112" t="s">
        <v>74</v>
      </c>
      <c r="D112" t="s">
        <v>22</v>
      </c>
      <c r="E112" t="s">
        <v>531</v>
      </c>
      <c r="F112" t="s">
        <v>158</v>
      </c>
      <c r="G112">
        <v>80134</v>
      </c>
      <c r="H112" t="s">
        <v>45</v>
      </c>
    </row>
    <row r="113" spans="1:8" x14ac:dyDescent="0.55000000000000004">
      <c r="A113" t="s">
        <v>535</v>
      </c>
      <c r="B113" t="s">
        <v>536</v>
      </c>
      <c r="C113" t="s">
        <v>21</v>
      </c>
      <c r="D113" t="s">
        <v>22</v>
      </c>
      <c r="E113" t="s">
        <v>537</v>
      </c>
      <c r="F113" t="s">
        <v>538</v>
      </c>
      <c r="G113">
        <v>64118</v>
      </c>
      <c r="H113" t="s">
        <v>77</v>
      </c>
    </row>
    <row r="114" spans="1:8" x14ac:dyDescent="0.55000000000000004">
      <c r="A114" t="s">
        <v>542</v>
      </c>
      <c r="B114" t="s">
        <v>543</v>
      </c>
      <c r="C114" t="s">
        <v>74</v>
      </c>
      <c r="D114" t="s">
        <v>22</v>
      </c>
      <c r="E114" t="s">
        <v>264</v>
      </c>
      <c r="F114" t="s">
        <v>265</v>
      </c>
      <c r="G114">
        <v>48234</v>
      </c>
      <c r="H114" t="s">
        <v>77</v>
      </c>
    </row>
    <row r="115" spans="1:8" x14ac:dyDescent="0.55000000000000004">
      <c r="A115" t="s">
        <v>545</v>
      </c>
      <c r="B115" t="s">
        <v>546</v>
      </c>
      <c r="C115" t="s">
        <v>83</v>
      </c>
      <c r="D115" t="s">
        <v>22</v>
      </c>
      <c r="E115" t="s">
        <v>547</v>
      </c>
      <c r="F115" t="s">
        <v>36</v>
      </c>
      <c r="G115">
        <v>33801</v>
      </c>
      <c r="H115" t="s">
        <v>25</v>
      </c>
    </row>
    <row r="116" spans="1:8" x14ac:dyDescent="0.55000000000000004">
      <c r="A116" t="s">
        <v>545</v>
      </c>
      <c r="B116" t="s">
        <v>546</v>
      </c>
      <c r="C116" t="s">
        <v>83</v>
      </c>
      <c r="D116" t="s">
        <v>22</v>
      </c>
      <c r="E116" t="s">
        <v>547</v>
      </c>
      <c r="F116" t="s">
        <v>36</v>
      </c>
      <c r="G116">
        <v>33801</v>
      </c>
      <c r="H116" t="s">
        <v>25</v>
      </c>
    </row>
    <row r="117" spans="1:8" x14ac:dyDescent="0.55000000000000004">
      <c r="A117" t="s">
        <v>551</v>
      </c>
      <c r="B117" t="s">
        <v>552</v>
      </c>
      <c r="C117" t="s">
        <v>74</v>
      </c>
      <c r="D117" t="s">
        <v>22</v>
      </c>
      <c r="E117" t="s">
        <v>43</v>
      </c>
      <c r="F117" t="s">
        <v>44</v>
      </c>
      <c r="G117">
        <v>90036</v>
      </c>
      <c r="H117" t="s">
        <v>45</v>
      </c>
    </row>
    <row r="118" spans="1:8" x14ac:dyDescent="0.55000000000000004">
      <c r="A118" t="s">
        <v>556</v>
      </c>
      <c r="B118" t="s">
        <v>557</v>
      </c>
      <c r="C118" t="s">
        <v>21</v>
      </c>
      <c r="D118" t="s">
        <v>22</v>
      </c>
      <c r="E118" t="s">
        <v>43</v>
      </c>
      <c r="F118" t="s">
        <v>44</v>
      </c>
      <c r="G118">
        <v>90032</v>
      </c>
      <c r="H118" t="s">
        <v>45</v>
      </c>
    </row>
    <row r="119" spans="1:8" x14ac:dyDescent="0.55000000000000004">
      <c r="A119" t="s">
        <v>561</v>
      </c>
      <c r="B119" t="s">
        <v>562</v>
      </c>
      <c r="C119" t="s">
        <v>21</v>
      </c>
      <c r="D119" t="s">
        <v>22</v>
      </c>
      <c r="E119" t="s">
        <v>23</v>
      </c>
      <c r="F119" t="s">
        <v>24</v>
      </c>
      <c r="G119">
        <v>42420</v>
      </c>
      <c r="H119" t="s">
        <v>25</v>
      </c>
    </row>
    <row r="120" spans="1:8" x14ac:dyDescent="0.55000000000000004">
      <c r="A120" t="s">
        <v>566</v>
      </c>
      <c r="B120" t="s">
        <v>567</v>
      </c>
      <c r="C120" t="s">
        <v>21</v>
      </c>
      <c r="D120" t="s">
        <v>22</v>
      </c>
      <c r="E120" t="s">
        <v>568</v>
      </c>
      <c r="F120" t="s">
        <v>76</v>
      </c>
      <c r="G120">
        <v>76106</v>
      </c>
      <c r="H120" t="s">
        <v>77</v>
      </c>
    </row>
    <row r="121" spans="1:8" x14ac:dyDescent="0.55000000000000004">
      <c r="A121" t="s">
        <v>572</v>
      </c>
      <c r="B121" t="s">
        <v>573</v>
      </c>
      <c r="C121" t="s">
        <v>21</v>
      </c>
      <c r="D121" t="s">
        <v>22</v>
      </c>
      <c r="E121" t="s">
        <v>303</v>
      </c>
      <c r="F121" t="s">
        <v>44</v>
      </c>
      <c r="G121">
        <v>94110</v>
      </c>
      <c r="H121" t="s">
        <v>45</v>
      </c>
    </row>
    <row r="122" spans="1:8" x14ac:dyDescent="0.55000000000000004">
      <c r="A122" t="s">
        <v>577</v>
      </c>
      <c r="B122" t="s">
        <v>578</v>
      </c>
      <c r="C122" t="s">
        <v>21</v>
      </c>
      <c r="D122" t="s">
        <v>22</v>
      </c>
      <c r="E122" t="s">
        <v>579</v>
      </c>
      <c r="F122" t="s">
        <v>36</v>
      </c>
      <c r="G122">
        <v>32216</v>
      </c>
      <c r="H122" t="s">
        <v>25</v>
      </c>
    </row>
    <row r="123" spans="1:8" x14ac:dyDescent="0.55000000000000004">
      <c r="A123" t="s">
        <v>583</v>
      </c>
      <c r="B123" t="s">
        <v>584</v>
      </c>
      <c r="C123" t="s">
        <v>21</v>
      </c>
      <c r="D123" t="s">
        <v>22</v>
      </c>
      <c r="E123" t="s">
        <v>43</v>
      </c>
      <c r="F123" t="s">
        <v>44</v>
      </c>
      <c r="G123">
        <v>90045</v>
      </c>
      <c r="H123" t="s">
        <v>45</v>
      </c>
    </row>
    <row r="124" spans="1:8" x14ac:dyDescent="0.55000000000000004">
      <c r="A124" t="s">
        <v>588</v>
      </c>
      <c r="B124" t="s">
        <v>589</v>
      </c>
      <c r="C124" t="s">
        <v>21</v>
      </c>
      <c r="D124" t="s">
        <v>22</v>
      </c>
      <c r="E124" t="s">
        <v>303</v>
      </c>
      <c r="F124" t="s">
        <v>44</v>
      </c>
      <c r="G124">
        <v>94110</v>
      </c>
      <c r="H124" t="s">
        <v>45</v>
      </c>
    </row>
    <row r="125" spans="1:8" x14ac:dyDescent="0.55000000000000004">
      <c r="A125" t="s">
        <v>591</v>
      </c>
      <c r="B125" t="s">
        <v>592</v>
      </c>
      <c r="C125" t="s">
        <v>21</v>
      </c>
      <c r="D125" t="s">
        <v>22</v>
      </c>
      <c r="E125" t="s">
        <v>278</v>
      </c>
      <c r="F125" t="s">
        <v>36</v>
      </c>
      <c r="G125">
        <v>33614</v>
      </c>
      <c r="H125" t="s">
        <v>25</v>
      </c>
    </row>
    <row r="126" spans="1:8" x14ac:dyDescent="0.55000000000000004">
      <c r="A126" t="s">
        <v>596</v>
      </c>
      <c r="B126" t="s">
        <v>597</v>
      </c>
      <c r="C126" t="s">
        <v>74</v>
      </c>
      <c r="D126" t="s">
        <v>22</v>
      </c>
      <c r="E126" t="s">
        <v>169</v>
      </c>
      <c r="F126" t="s">
        <v>170</v>
      </c>
      <c r="G126">
        <v>98105</v>
      </c>
      <c r="H126" t="s">
        <v>45</v>
      </c>
    </row>
    <row r="127" spans="1:8" x14ac:dyDescent="0.55000000000000004">
      <c r="A127" t="s">
        <v>601</v>
      </c>
      <c r="B127" t="s">
        <v>602</v>
      </c>
      <c r="C127" t="s">
        <v>21</v>
      </c>
      <c r="D127" t="s">
        <v>22</v>
      </c>
      <c r="E127" t="s">
        <v>113</v>
      </c>
      <c r="F127" t="s">
        <v>114</v>
      </c>
      <c r="G127">
        <v>60610</v>
      </c>
      <c r="H127" t="s">
        <v>77</v>
      </c>
    </row>
    <row r="128" spans="1:8" x14ac:dyDescent="0.55000000000000004">
      <c r="A128" t="s">
        <v>606</v>
      </c>
      <c r="B128" t="s">
        <v>607</v>
      </c>
      <c r="C128" t="s">
        <v>21</v>
      </c>
      <c r="D128" t="s">
        <v>22</v>
      </c>
      <c r="E128" t="s">
        <v>608</v>
      </c>
      <c r="F128" t="s">
        <v>24</v>
      </c>
      <c r="G128">
        <v>40475</v>
      </c>
      <c r="H128" t="s">
        <v>25</v>
      </c>
    </row>
    <row r="129" spans="1:8" x14ac:dyDescent="0.55000000000000004">
      <c r="A129" t="s">
        <v>610</v>
      </c>
      <c r="B129" t="s">
        <v>611</v>
      </c>
      <c r="C129" t="s">
        <v>21</v>
      </c>
      <c r="D129" t="s">
        <v>22</v>
      </c>
      <c r="E129" t="s">
        <v>612</v>
      </c>
      <c r="F129" t="s">
        <v>44</v>
      </c>
      <c r="G129">
        <v>92024</v>
      </c>
      <c r="H129" t="s">
        <v>45</v>
      </c>
    </row>
    <row r="130" spans="1:8" x14ac:dyDescent="0.55000000000000004">
      <c r="A130" t="s">
        <v>616</v>
      </c>
      <c r="B130" t="s">
        <v>617</v>
      </c>
      <c r="C130" t="s">
        <v>21</v>
      </c>
      <c r="D130" t="s">
        <v>22</v>
      </c>
      <c r="E130" t="s">
        <v>278</v>
      </c>
      <c r="F130" t="s">
        <v>36</v>
      </c>
      <c r="G130">
        <v>33614</v>
      </c>
      <c r="H130" t="s">
        <v>25</v>
      </c>
    </row>
    <row r="131" spans="1:8" x14ac:dyDescent="0.55000000000000004">
      <c r="A131" t="s">
        <v>619</v>
      </c>
      <c r="B131" t="s">
        <v>620</v>
      </c>
      <c r="C131" t="s">
        <v>74</v>
      </c>
      <c r="D131" t="s">
        <v>22</v>
      </c>
      <c r="E131" t="s">
        <v>151</v>
      </c>
      <c r="F131" t="s">
        <v>102</v>
      </c>
      <c r="G131">
        <v>10011</v>
      </c>
      <c r="H131" t="s">
        <v>56</v>
      </c>
    </row>
    <row r="132" spans="1:8" x14ac:dyDescent="0.55000000000000004">
      <c r="A132" t="s">
        <v>619</v>
      </c>
      <c r="B132" t="s">
        <v>620</v>
      </c>
      <c r="C132" t="s">
        <v>74</v>
      </c>
      <c r="D132" t="s">
        <v>22</v>
      </c>
      <c r="E132" t="s">
        <v>151</v>
      </c>
      <c r="F132" t="s">
        <v>102</v>
      </c>
      <c r="G132">
        <v>10011</v>
      </c>
      <c r="H132" t="s">
        <v>56</v>
      </c>
    </row>
    <row r="133" spans="1:8" x14ac:dyDescent="0.55000000000000004">
      <c r="A133" t="s">
        <v>619</v>
      </c>
      <c r="B133" t="s">
        <v>620</v>
      </c>
      <c r="C133" t="s">
        <v>74</v>
      </c>
      <c r="D133" t="s">
        <v>22</v>
      </c>
      <c r="E133" t="s">
        <v>151</v>
      </c>
      <c r="F133" t="s">
        <v>102</v>
      </c>
      <c r="G133">
        <v>10011</v>
      </c>
      <c r="H133" t="s">
        <v>56</v>
      </c>
    </row>
    <row r="134" spans="1:8" x14ac:dyDescent="0.55000000000000004">
      <c r="A134" t="s">
        <v>626</v>
      </c>
      <c r="B134" t="s">
        <v>627</v>
      </c>
      <c r="C134" t="s">
        <v>74</v>
      </c>
      <c r="D134" t="s">
        <v>22</v>
      </c>
      <c r="E134" t="s">
        <v>628</v>
      </c>
      <c r="F134" t="s">
        <v>265</v>
      </c>
      <c r="G134">
        <v>48126</v>
      </c>
      <c r="H134" t="s">
        <v>77</v>
      </c>
    </row>
    <row r="135" spans="1:8" x14ac:dyDescent="0.55000000000000004">
      <c r="A135" t="s">
        <v>632</v>
      </c>
      <c r="B135" t="s">
        <v>633</v>
      </c>
      <c r="C135" t="s">
        <v>83</v>
      </c>
      <c r="D135" t="s">
        <v>22</v>
      </c>
      <c r="E135" t="s">
        <v>151</v>
      </c>
      <c r="F135" t="s">
        <v>102</v>
      </c>
      <c r="G135">
        <v>10009</v>
      </c>
      <c r="H135" t="s">
        <v>56</v>
      </c>
    </row>
    <row r="136" spans="1:8" x14ac:dyDescent="0.55000000000000004">
      <c r="A136" t="s">
        <v>637</v>
      </c>
      <c r="B136" t="s">
        <v>638</v>
      </c>
      <c r="C136" t="s">
        <v>74</v>
      </c>
      <c r="D136" t="s">
        <v>22</v>
      </c>
      <c r="E136" t="s">
        <v>639</v>
      </c>
      <c r="F136" t="s">
        <v>640</v>
      </c>
      <c r="G136">
        <v>31088</v>
      </c>
      <c r="H136" t="s">
        <v>25</v>
      </c>
    </row>
    <row r="137" spans="1:8" x14ac:dyDescent="0.55000000000000004">
      <c r="A137" t="s">
        <v>644</v>
      </c>
      <c r="B137" t="s">
        <v>645</v>
      </c>
      <c r="C137" t="s">
        <v>83</v>
      </c>
      <c r="D137" t="s">
        <v>22</v>
      </c>
      <c r="E137" t="s">
        <v>646</v>
      </c>
      <c r="F137" t="s">
        <v>44</v>
      </c>
      <c r="G137">
        <v>94591</v>
      </c>
      <c r="H137" t="s">
        <v>45</v>
      </c>
    </row>
    <row r="138" spans="1:8" x14ac:dyDescent="0.55000000000000004">
      <c r="A138" t="s">
        <v>648</v>
      </c>
      <c r="B138" t="s">
        <v>649</v>
      </c>
      <c r="C138" t="s">
        <v>74</v>
      </c>
      <c r="D138" t="s">
        <v>22</v>
      </c>
      <c r="E138" t="s">
        <v>144</v>
      </c>
      <c r="F138" t="s">
        <v>145</v>
      </c>
      <c r="G138">
        <v>55407</v>
      </c>
      <c r="H138" t="s">
        <v>77</v>
      </c>
    </row>
    <row r="139" spans="1:8" x14ac:dyDescent="0.55000000000000004">
      <c r="A139" t="s">
        <v>653</v>
      </c>
      <c r="B139" t="s">
        <v>654</v>
      </c>
      <c r="C139" t="s">
        <v>74</v>
      </c>
      <c r="D139" t="s">
        <v>22</v>
      </c>
      <c r="E139" t="s">
        <v>655</v>
      </c>
      <c r="F139" t="s">
        <v>170</v>
      </c>
      <c r="G139">
        <v>98661</v>
      </c>
      <c r="H139" t="s">
        <v>45</v>
      </c>
    </row>
    <row r="140" spans="1:8" x14ac:dyDescent="0.55000000000000004">
      <c r="A140" t="s">
        <v>657</v>
      </c>
      <c r="B140" t="s">
        <v>658</v>
      </c>
      <c r="C140" t="s">
        <v>83</v>
      </c>
      <c r="D140" t="s">
        <v>22</v>
      </c>
      <c r="E140" t="s">
        <v>157</v>
      </c>
      <c r="F140" t="s">
        <v>114</v>
      </c>
      <c r="G140">
        <v>60505</v>
      </c>
      <c r="H140" t="s">
        <v>77</v>
      </c>
    </row>
    <row r="141" spans="1:8" x14ac:dyDescent="0.55000000000000004">
      <c r="A141" t="s">
        <v>660</v>
      </c>
      <c r="B141" t="s">
        <v>661</v>
      </c>
      <c r="C141" t="s">
        <v>21</v>
      </c>
      <c r="D141" t="s">
        <v>22</v>
      </c>
      <c r="E141" t="s">
        <v>662</v>
      </c>
      <c r="F141" t="s">
        <v>76</v>
      </c>
      <c r="G141">
        <v>76017</v>
      </c>
      <c r="H141" t="s">
        <v>77</v>
      </c>
    </row>
    <row r="142" spans="1:8" x14ac:dyDescent="0.55000000000000004">
      <c r="A142" t="s">
        <v>664</v>
      </c>
      <c r="B142" t="s">
        <v>665</v>
      </c>
      <c r="C142" t="s">
        <v>21</v>
      </c>
      <c r="D142" t="s">
        <v>22</v>
      </c>
      <c r="E142" t="s">
        <v>666</v>
      </c>
      <c r="F142" t="s">
        <v>208</v>
      </c>
      <c r="G142">
        <v>44105</v>
      </c>
      <c r="H142" t="s">
        <v>56</v>
      </c>
    </row>
    <row r="143" spans="1:8" x14ac:dyDescent="0.55000000000000004">
      <c r="A143" t="s">
        <v>632</v>
      </c>
      <c r="B143" t="s">
        <v>633</v>
      </c>
      <c r="C143" t="s">
        <v>83</v>
      </c>
      <c r="D143" t="s">
        <v>22</v>
      </c>
      <c r="E143" t="s">
        <v>113</v>
      </c>
      <c r="F143" t="s">
        <v>114</v>
      </c>
      <c r="G143">
        <v>60653</v>
      </c>
      <c r="H143" t="s">
        <v>77</v>
      </c>
    </row>
    <row r="144" spans="1:8" x14ac:dyDescent="0.55000000000000004">
      <c r="A144" t="s">
        <v>632</v>
      </c>
      <c r="B144" t="s">
        <v>633</v>
      </c>
      <c r="C144" t="s">
        <v>83</v>
      </c>
      <c r="D144" t="s">
        <v>22</v>
      </c>
      <c r="E144" t="s">
        <v>113</v>
      </c>
      <c r="F144" t="s">
        <v>114</v>
      </c>
      <c r="G144">
        <v>60653</v>
      </c>
      <c r="H144" t="s">
        <v>77</v>
      </c>
    </row>
    <row r="145" spans="1:8" x14ac:dyDescent="0.55000000000000004">
      <c r="A145" t="s">
        <v>675</v>
      </c>
      <c r="B145" t="s">
        <v>676</v>
      </c>
      <c r="C145" t="s">
        <v>21</v>
      </c>
      <c r="D145" t="s">
        <v>22</v>
      </c>
      <c r="E145" t="s">
        <v>677</v>
      </c>
      <c r="F145" t="s">
        <v>76</v>
      </c>
      <c r="G145">
        <v>75701</v>
      </c>
      <c r="H145" t="s">
        <v>77</v>
      </c>
    </row>
    <row r="146" spans="1:8" x14ac:dyDescent="0.55000000000000004">
      <c r="A146" t="s">
        <v>681</v>
      </c>
      <c r="B146" t="s">
        <v>682</v>
      </c>
      <c r="C146" t="s">
        <v>21</v>
      </c>
      <c r="D146" t="s">
        <v>22</v>
      </c>
      <c r="E146" t="s">
        <v>151</v>
      </c>
      <c r="F146" t="s">
        <v>102</v>
      </c>
      <c r="G146">
        <v>10035</v>
      </c>
      <c r="H146" t="s">
        <v>56</v>
      </c>
    </row>
    <row r="147" spans="1:8" x14ac:dyDescent="0.55000000000000004">
      <c r="A147" t="s">
        <v>686</v>
      </c>
      <c r="B147" t="s">
        <v>687</v>
      </c>
      <c r="C147" t="s">
        <v>21</v>
      </c>
      <c r="D147" t="s">
        <v>22</v>
      </c>
      <c r="E147" t="s">
        <v>688</v>
      </c>
      <c r="F147" t="s">
        <v>689</v>
      </c>
      <c r="G147">
        <v>22980</v>
      </c>
      <c r="H147" t="s">
        <v>25</v>
      </c>
    </row>
    <row r="148" spans="1:8" x14ac:dyDescent="0.55000000000000004">
      <c r="A148" t="s">
        <v>693</v>
      </c>
      <c r="B148" t="s">
        <v>694</v>
      </c>
      <c r="C148" t="s">
        <v>74</v>
      </c>
      <c r="D148" t="s">
        <v>22</v>
      </c>
      <c r="E148" t="s">
        <v>666</v>
      </c>
      <c r="F148" t="s">
        <v>208</v>
      </c>
      <c r="G148">
        <v>44105</v>
      </c>
      <c r="H148" t="s">
        <v>56</v>
      </c>
    </row>
    <row r="149" spans="1:8" x14ac:dyDescent="0.55000000000000004">
      <c r="A149" t="s">
        <v>696</v>
      </c>
      <c r="B149" t="s">
        <v>697</v>
      </c>
      <c r="C149" t="s">
        <v>74</v>
      </c>
      <c r="D149" t="s">
        <v>22</v>
      </c>
      <c r="E149" t="s">
        <v>169</v>
      </c>
      <c r="F149" t="s">
        <v>170</v>
      </c>
      <c r="G149">
        <v>98103</v>
      </c>
      <c r="H149" t="s">
        <v>45</v>
      </c>
    </row>
    <row r="150" spans="1:8" x14ac:dyDescent="0.55000000000000004">
      <c r="A150" t="s">
        <v>701</v>
      </c>
      <c r="B150" t="s">
        <v>702</v>
      </c>
      <c r="C150" t="s">
        <v>21</v>
      </c>
      <c r="D150" t="s">
        <v>22</v>
      </c>
      <c r="E150" t="s">
        <v>703</v>
      </c>
      <c r="F150" t="s">
        <v>44</v>
      </c>
      <c r="G150">
        <v>90805</v>
      </c>
      <c r="H150" t="s">
        <v>45</v>
      </c>
    </row>
    <row r="151" spans="1:8" x14ac:dyDescent="0.55000000000000004">
      <c r="A151" t="s">
        <v>707</v>
      </c>
      <c r="B151" t="s">
        <v>708</v>
      </c>
      <c r="C151" t="s">
        <v>21</v>
      </c>
      <c r="D151" t="s">
        <v>22</v>
      </c>
      <c r="E151" t="s">
        <v>151</v>
      </c>
      <c r="F151" t="s">
        <v>102</v>
      </c>
      <c r="G151">
        <v>10035</v>
      </c>
      <c r="H151" t="s">
        <v>56</v>
      </c>
    </row>
    <row r="152" spans="1:8" x14ac:dyDescent="0.55000000000000004">
      <c r="A152" t="s">
        <v>712</v>
      </c>
      <c r="B152" t="s">
        <v>713</v>
      </c>
      <c r="C152" t="s">
        <v>21</v>
      </c>
      <c r="D152" t="s">
        <v>22</v>
      </c>
      <c r="E152" t="s">
        <v>714</v>
      </c>
      <c r="F152" t="s">
        <v>177</v>
      </c>
      <c r="G152">
        <v>19901</v>
      </c>
      <c r="H152" t="s">
        <v>56</v>
      </c>
    </row>
    <row r="153" spans="1:8" x14ac:dyDescent="0.55000000000000004">
      <c r="A153" t="s">
        <v>716</v>
      </c>
      <c r="B153" t="s">
        <v>717</v>
      </c>
      <c r="C153" t="s">
        <v>21</v>
      </c>
      <c r="D153" t="s">
        <v>22</v>
      </c>
      <c r="E153" t="s">
        <v>207</v>
      </c>
      <c r="F153" t="s">
        <v>208</v>
      </c>
      <c r="G153">
        <v>43055</v>
      </c>
      <c r="H153" t="s">
        <v>56</v>
      </c>
    </row>
    <row r="154" spans="1:8" x14ac:dyDescent="0.55000000000000004">
      <c r="A154" t="s">
        <v>721</v>
      </c>
      <c r="B154" t="s">
        <v>722</v>
      </c>
      <c r="C154" t="s">
        <v>83</v>
      </c>
      <c r="D154" t="s">
        <v>22</v>
      </c>
      <c r="E154" t="s">
        <v>62</v>
      </c>
      <c r="F154" t="s">
        <v>63</v>
      </c>
      <c r="G154">
        <v>84057</v>
      </c>
      <c r="H154" t="s">
        <v>45</v>
      </c>
    </row>
    <row r="155" spans="1:8" x14ac:dyDescent="0.55000000000000004">
      <c r="A155" t="s">
        <v>442</v>
      </c>
      <c r="B155" t="s">
        <v>443</v>
      </c>
      <c r="C155" t="s">
        <v>74</v>
      </c>
      <c r="D155" t="s">
        <v>22</v>
      </c>
      <c r="E155" t="s">
        <v>264</v>
      </c>
      <c r="F155" t="s">
        <v>265</v>
      </c>
      <c r="G155">
        <v>48205</v>
      </c>
      <c r="H155" t="s">
        <v>77</v>
      </c>
    </row>
    <row r="156" spans="1:8" x14ac:dyDescent="0.55000000000000004">
      <c r="A156" t="s">
        <v>727</v>
      </c>
      <c r="B156" t="s">
        <v>728</v>
      </c>
      <c r="C156" t="s">
        <v>83</v>
      </c>
      <c r="D156" t="s">
        <v>22</v>
      </c>
      <c r="E156" t="s">
        <v>54</v>
      </c>
      <c r="F156" t="s">
        <v>55</v>
      </c>
      <c r="G156">
        <v>19140</v>
      </c>
      <c r="H156" t="s">
        <v>56</v>
      </c>
    </row>
    <row r="157" spans="1:8" x14ac:dyDescent="0.55000000000000004">
      <c r="A157" t="s">
        <v>732</v>
      </c>
      <c r="B157" t="s">
        <v>733</v>
      </c>
      <c r="C157" t="s">
        <v>21</v>
      </c>
      <c r="D157" t="s">
        <v>22</v>
      </c>
      <c r="E157" t="s">
        <v>734</v>
      </c>
      <c r="F157" t="s">
        <v>102</v>
      </c>
      <c r="G157">
        <v>11572</v>
      </c>
      <c r="H157" t="s">
        <v>56</v>
      </c>
    </row>
    <row r="158" spans="1:8" x14ac:dyDescent="0.55000000000000004">
      <c r="A158" t="s">
        <v>732</v>
      </c>
      <c r="B158" t="s">
        <v>733</v>
      </c>
      <c r="C158" t="s">
        <v>21</v>
      </c>
      <c r="D158" t="s">
        <v>22</v>
      </c>
      <c r="E158" t="s">
        <v>734</v>
      </c>
      <c r="F158" t="s">
        <v>102</v>
      </c>
      <c r="G158">
        <v>11572</v>
      </c>
      <c r="H158" t="s">
        <v>56</v>
      </c>
    </row>
    <row r="159" spans="1:8" x14ac:dyDescent="0.55000000000000004">
      <c r="A159" t="s">
        <v>738</v>
      </c>
      <c r="B159" t="s">
        <v>739</v>
      </c>
      <c r="C159" t="s">
        <v>83</v>
      </c>
      <c r="D159" t="s">
        <v>22</v>
      </c>
      <c r="E159" t="s">
        <v>169</v>
      </c>
      <c r="F159" t="s">
        <v>170</v>
      </c>
      <c r="G159">
        <v>98115</v>
      </c>
      <c r="H159" t="s">
        <v>45</v>
      </c>
    </row>
    <row r="160" spans="1:8" x14ac:dyDescent="0.55000000000000004">
      <c r="A160" t="s">
        <v>743</v>
      </c>
      <c r="B160" t="s">
        <v>744</v>
      </c>
      <c r="C160" t="s">
        <v>74</v>
      </c>
      <c r="D160" t="s">
        <v>22</v>
      </c>
      <c r="E160" t="s">
        <v>612</v>
      </c>
      <c r="F160" t="s">
        <v>44</v>
      </c>
      <c r="G160">
        <v>92105</v>
      </c>
      <c r="H160" t="s">
        <v>45</v>
      </c>
    </row>
    <row r="161" spans="1:8" x14ac:dyDescent="0.55000000000000004">
      <c r="A161" t="s">
        <v>746</v>
      </c>
      <c r="B161" t="s">
        <v>747</v>
      </c>
      <c r="C161" t="s">
        <v>21</v>
      </c>
      <c r="D161" t="s">
        <v>22</v>
      </c>
      <c r="E161" t="s">
        <v>748</v>
      </c>
      <c r="F161" t="s">
        <v>265</v>
      </c>
      <c r="G161">
        <v>48183</v>
      </c>
      <c r="H161" t="s">
        <v>77</v>
      </c>
    </row>
    <row r="162" spans="1:8" x14ac:dyDescent="0.55000000000000004">
      <c r="A162" t="s">
        <v>752</v>
      </c>
      <c r="B162" t="s">
        <v>753</v>
      </c>
      <c r="C162" t="s">
        <v>21</v>
      </c>
      <c r="D162" t="s">
        <v>22</v>
      </c>
      <c r="E162" t="s">
        <v>43</v>
      </c>
      <c r="F162" t="s">
        <v>44</v>
      </c>
      <c r="G162">
        <v>90036</v>
      </c>
      <c r="H162" t="s">
        <v>45</v>
      </c>
    </row>
    <row r="163" spans="1:8" x14ac:dyDescent="0.55000000000000004">
      <c r="A163" t="s">
        <v>755</v>
      </c>
      <c r="B163" t="s">
        <v>756</v>
      </c>
      <c r="C163" t="s">
        <v>74</v>
      </c>
      <c r="D163" t="s">
        <v>22</v>
      </c>
      <c r="E163" t="s">
        <v>579</v>
      </c>
      <c r="F163" t="s">
        <v>36</v>
      </c>
      <c r="G163">
        <v>32216</v>
      </c>
      <c r="H163" t="s">
        <v>25</v>
      </c>
    </row>
    <row r="164" spans="1:8" x14ac:dyDescent="0.55000000000000004">
      <c r="A164" t="s">
        <v>760</v>
      </c>
      <c r="B164" t="s">
        <v>761</v>
      </c>
      <c r="C164" t="s">
        <v>74</v>
      </c>
      <c r="D164" t="s">
        <v>22</v>
      </c>
      <c r="E164" t="s">
        <v>762</v>
      </c>
      <c r="F164" t="s">
        <v>36</v>
      </c>
      <c r="G164">
        <v>33710</v>
      </c>
      <c r="H164" t="s">
        <v>25</v>
      </c>
    </row>
    <row r="165" spans="1:8" x14ac:dyDescent="0.55000000000000004">
      <c r="A165" t="s">
        <v>766</v>
      </c>
      <c r="B165" t="s">
        <v>767</v>
      </c>
      <c r="C165" t="s">
        <v>21</v>
      </c>
      <c r="D165" t="s">
        <v>22</v>
      </c>
      <c r="E165" t="s">
        <v>662</v>
      </c>
      <c r="F165" t="s">
        <v>689</v>
      </c>
      <c r="G165">
        <v>22204</v>
      </c>
      <c r="H165" t="s">
        <v>25</v>
      </c>
    </row>
    <row r="166" spans="1:8" x14ac:dyDescent="0.55000000000000004">
      <c r="A166" t="s">
        <v>771</v>
      </c>
      <c r="B166" t="s">
        <v>772</v>
      </c>
      <c r="C166" t="s">
        <v>74</v>
      </c>
      <c r="D166" t="s">
        <v>22</v>
      </c>
      <c r="E166" t="s">
        <v>773</v>
      </c>
      <c r="F166" t="s">
        <v>774</v>
      </c>
      <c r="G166">
        <v>50315</v>
      </c>
      <c r="H166" t="s">
        <v>77</v>
      </c>
    </row>
    <row r="167" spans="1:8" x14ac:dyDescent="0.55000000000000004">
      <c r="A167" t="s">
        <v>320</v>
      </c>
      <c r="B167" t="s">
        <v>321</v>
      </c>
      <c r="C167" t="s">
        <v>83</v>
      </c>
      <c r="D167" t="s">
        <v>22</v>
      </c>
      <c r="E167" t="s">
        <v>303</v>
      </c>
      <c r="F167" t="s">
        <v>44</v>
      </c>
      <c r="G167">
        <v>94110</v>
      </c>
      <c r="H167" t="s">
        <v>45</v>
      </c>
    </row>
    <row r="168" spans="1:8" x14ac:dyDescent="0.55000000000000004">
      <c r="A168" t="s">
        <v>781</v>
      </c>
      <c r="B168" t="s">
        <v>782</v>
      </c>
      <c r="C168" t="s">
        <v>21</v>
      </c>
      <c r="D168" t="s">
        <v>22</v>
      </c>
      <c r="E168" t="s">
        <v>322</v>
      </c>
      <c r="F168" t="s">
        <v>208</v>
      </c>
      <c r="G168">
        <v>43229</v>
      </c>
      <c r="H168" t="s">
        <v>56</v>
      </c>
    </row>
    <row r="169" spans="1:8" x14ac:dyDescent="0.55000000000000004">
      <c r="A169" t="s">
        <v>786</v>
      </c>
      <c r="B169" t="s">
        <v>787</v>
      </c>
      <c r="C169" t="s">
        <v>21</v>
      </c>
      <c r="D169" t="s">
        <v>22</v>
      </c>
      <c r="E169" t="s">
        <v>788</v>
      </c>
      <c r="F169" t="s">
        <v>44</v>
      </c>
      <c r="G169">
        <v>93534</v>
      </c>
      <c r="H169" t="s">
        <v>45</v>
      </c>
    </row>
    <row r="170" spans="1:8" x14ac:dyDescent="0.55000000000000004">
      <c r="A170" t="s">
        <v>792</v>
      </c>
      <c r="B170" t="s">
        <v>793</v>
      </c>
      <c r="C170" t="s">
        <v>21</v>
      </c>
      <c r="D170" t="s">
        <v>22</v>
      </c>
      <c r="E170" t="s">
        <v>608</v>
      </c>
      <c r="F170" t="s">
        <v>689</v>
      </c>
      <c r="G170">
        <v>23223</v>
      </c>
      <c r="H170" t="s">
        <v>25</v>
      </c>
    </row>
    <row r="171" spans="1:8" x14ac:dyDescent="0.55000000000000004">
      <c r="A171" t="s">
        <v>797</v>
      </c>
      <c r="B171" t="s">
        <v>798</v>
      </c>
      <c r="C171" t="s">
        <v>21</v>
      </c>
      <c r="D171" t="s">
        <v>22</v>
      </c>
      <c r="E171" t="s">
        <v>799</v>
      </c>
      <c r="F171" t="s">
        <v>44</v>
      </c>
      <c r="G171">
        <v>92530</v>
      </c>
      <c r="H171" t="s">
        <v>45</v>
      </c>
    </row>
    <row r="172" spans="1:8" x14ac:dyDescent="0.55000000000000004">
      <c r="A172" t="s">
        <v>801</v>
      </c>
      <c r="B172" t="s">
        <v>802</v>
      </c>
      <c r="C172" t="s">
        <v>74</v>
      </c>
      <c r="D172" t="s">
        <v>22</v>
      </c>
      <c r="E172" t="s">
        <v>612</v>
      </c>
      <c r="F172" t="s">
        <v>44</v>
      </c>
      <c r="G172">
        <v>92105</v>
      </c>
      <c r="H172" t="s">
        <v>45</v>
      </c>
    </row>
    <row r="173" spans="1:8" x14ac:dyDescent="0.55000000000000004">
      <c r="A173" t="s">
        <v>806</v>
      </c>
      <c r="B173" t="s">
        <v>807</v>
      </c>
      <c r="C173" t="s">
        <v>21</v>
      </c>
      <c r="D173" t="s">
        <v>22</v>
      </c>
      <c r="E173" t="s">
        <v>303</v>
      </c>
      <c r="F173" t="s">
        <v>44</v>
      </c>
      <c r="G173">
        <v>94122</v>
      </c>
      <c r="H173" t="s">
        <v>45</v>
      </c>
    </row>
    <row r="174" spans="1:8" x14ac:dyDescent="0.55000000000000004">
      <c r="A174" t="s">
        <v>811</v>
      </c>
      <c r="B174" t="s">
        <v>812</v>
      </c>
      <c r="C174" t="s">
        <v>21</v>
      </c>
      <c r="D174" t="s">
        <v>22</v>
      </c>
      <c r="E174" t="s">
        <v>813</v>
      </c>
      <c r="F174" t="s">
        <v>814</v>
      </c>
      <c r="G174">
        <v>68104</v>
      </c>
      <c r="H174" t="s">
        <v>77</v>
      </c>
    </row>
    <row r="175" spans="1:8" x14ac:dyDescent="0.55000000000000004">
      <c r="A175" t="s">
        <v>816</v>
      </c>
      <c r="B175" t="s">
        <v>817</v>
      </c>
      <c r="C175" t="s">
        <v>21</v>
      </c>
      <c r="D175" t="s">
        <v>22</v>
      </c>
      <c r="E175" t="s">
        <v>818</v>
      </c>
      <c r="F175" t="s">
        <v>170</v>
      </c>
      <c r="G175">
        <v>98026</v>
      </c>
      <c r="H175" t="s">
        <v>45</v>
      </c>
    </row>
    <row r="176" spans="1:8" x14ac:dyDescent="0.55000000000000004">
      <c r="A176" t="s">
        <v>820</v>
      </c>
      <c r="B176" t="s">
        <v>821</v>
      </c>
      <c r="C176" t="s">
        <v>21</v>
      </c>
      <c r="D176" t="s">
        <v>22</v>
      </c>
      <c r="E176" t="s">
        <v>822</v>
      </c>
      <c r="F176" t="s">
        <v>44</v>
      </c>
      <c r="G176">
        <v>92704</v>
      </c>
      <c r="H176" t="s">
        <v>45</v>
      </c>
    </row>
    <row r="177" spans="1:8" x14ac:dyDescent="0.55000000000000004">
      <c r="A177" t="s">
        <v>591</v>
      </c>
      <c r="B177" t="s">
        <v>592</v>
      </c>
      <c r="C177" t="s">
        <v>21</v>
      </c>
      <c r="D177" t="s">
        <v>22</v>
      </c>
      <c r="E177" t="s">
        <v>54</v>
      </c>
      <c r="F177" t="s">
        <v>55</v>
      </c>
      <c r="G177">
        <v>19140</v>
      </c>
      <c r="H177" t="s">
        <v>56</v>
      </c>
    </row>
    <row r="178" spans="1:8" x14ac:dyDescent="0.55000000000000004">
      <c r="A178" t="s">
        <v>118</v>
      </c>
      <c r="B178" t="s">
        <v>119</v>
      </c>
      <c r="C178" t="s">
        <v>21</v>
      </c>
      <c r="D178" t="s">
        <v>22</v>
      </c>
      <c r="E178" t="s">
        <v>827</v>
      </c>
      <c r="F178" t="s">
        <v>24</v>
      </c>
      <c r="G178">
        <v>41042</v>
      </c>
      <c r="H178" t="s">
        <v>25</v>
      </c>
    </row>
    <row r="179" spans="1:8" x14ac:dyDescent="0.55000000000000004">
      <c r="A179" t="s">
        <v>831</v>
      </c>
      <c r="B179" t="s">
        <v>832</v>
      </c>
      <c r="C179" t="s">
        <v>74</v>
      </c>
      <c r="D179" t="s">
        <v>22</v>
      </c>
      <c r="E179" t="s">
        <v>151</v>
      </c>
      <c r="F179" t="s">
        <v>102</v>
      </c>
      <c r="G179">
        <v>10035</v>
      </c>
      <c r="H179" t="s">
        <v>56</v>
      </c>
    </row>
    <row r="180" spans="1:8" x14ac:dyDescent="0.55000000000000004">
      <c r="A180" t="s">
        <v>836</v>
      </c>
      <c r="B180" t="s">
        <v>837</v>
      </c>
      <c r="C180" t="s">
        <v>21</v>
      </c>
      <c r="D180" t="s">
        <v>22</v>
      </c>
      <c r="E180" t="s">
        <v>838</v>
      </c>
      <c r="F180" t="s">
        <v>24</v>
      </c>
      <c r="G180">
        <v>40214</v>
      </c>
      <c r="H180" t="s">
        <v>25</v>
      </c>
    </row>
    <row r="181" spans="1:8" x14ac:dyDescent="0.55000000000000004">
      <c r="A181" t="s">
        <v>840</v>
      </c>
      <c r="B181" t="s">
        <v>841</v>
      </c>
      <c r="C181" t="s">
        <v>21</v>
      </c>
      <c r="D181" t="s">
        <v>22</v>
      </c>
      <c r="E181" t="s">
        <v>842</v>
      </c>
      <c r="F181" t="s">
        <v>208</v>
      </c>
      <c r="G181">
        <v>44052</v>
      </c>
      <c r="H181" t="s">
        <v>56</v>
      </c>
    </row>
    <row r="182" spans="1:8" x14ac:dyDescent="0.55000000000000004">
      <c r="A182" t="s">
        <v>846</v>
      </c>
      <c r="B182" t="s">
        <v>847</v>
      </c>
      <c r="C182" t="s">
        <v>21</v>
      </c>
      <c r="D182" t="s">
        <v>22</v>
      </c>
      <c r="E182" t="s">
        <v>151</v>
      </c>
      <c r="F182" t="s">
        <v>102</v>
      </c>
      <c r="G182">
        <v>10035</v>
      </c>
      <c r="H182" t="s">
        <v>56</v>
      </c>
    </row>
    <row r="183" spans="1:8" x14ac:dyDescent="0.55000000000000004">
      <c r="A183" t="s">
        <v>849</v>
      </c>
      <c r="B183" t="s">
        <v>850</v>
      </c>
      <c r="C183" t="s">
        <v>74</v>
      </c>
      <c r="D183" t="s">
        <v>22</v>
      </c>
      <c r="E183" t="s">
        <v>851</v>
      </c>
      <c r="F183" t="s">
        <v>689</v>
      </c>
      <c r="G183">
        <v>22153</v>
      </c>
      <c r="H183" t="s">
        <v>25</v>
      </c>
    </row>
    <row r="184" spans="1:8" x14ac:dyDescent="0.55000000000000004">
      <c r="A184" t="s">
        <v>855</v>
      </c>
      <c r="B184" t="s">
        <v>856</v>
      </c>
      <c r="C184" t="s">
        <v>83</v>
      </c>
      <c r="D184" t="s">
        <v>22</v>
      </c>
      <c r="E184" t="s">
        <v>482</v>
      </c>
      <c r="F184" t="s">
        <v>857</v>
      </c>
      <c r="G184">
        <v>3301</v>
      </c>
      <c r="H184" t="s">
        <v>56</v>
      </c>
    </row>
    <row r="185" spans="1:8" x14ac:dyDescent="0.55000000000000004">
      <c r="A185" t="s">
        <v>859</v>
      </c>
      <c r="B185" t="s">
        <v>860</v>
      </c>
      <c r="C185" t="s">
        <v>83</v>
      </c>
      <c r="D185" t="s">
        <v>22</v>
      </c>
      <c r="E185" t="s">
        <v>151</v>
      </c>
      <c r="F185" t="s">
        <v>102</v>
      </c>
      <c r="G185">
        <v>10024</v>
      </c>
      <c r="H185" t="s">
        <v>56</v>
      </c>
    </row>
    <row r="186" spans="1:8" x14ac:dyDescent="0.55000000000000004">
      <c r="A186" t="s">
        <v>862</v>
      </c>
      <c r="B186" t="s">
        <v>863</v>
      </c>
      <c r="C186" t="s">
        <v>83</v>
      </c>
      <c r="D186" t="s">
        <v>22</v>
      </c>
      <c r="E186" t="s">
        <v>264</v>
      </c>
      <c r="F186" t="s">
        <v>265</v>
      </c>
      <c r="G186">
        <v>48227</v>
      </c>
      <c r="H186" t="s">
        <v>77</v>
      </c>
    </row>
    <row r="187" spans="1:8" x14ac:dyDescent="0.55000000000000004">
      <c r="A187" t="s">
        <v>865</v>
      </c>
      <c r="B187" t="s">
        <v>866</v>
      </c>
      <c r="C187" t="s">
        <v>21</v>
      </c>
      <c r="D187" t="s">
        <v>22</v>
      </c>
      <c r="E187" t="s">
        <v>867</v>
      </c>
      <c r="F187" t="s">
        <v>102</v>
      </c>
      <c r="G187">
        <v>14609</v>
      </c>
      <c r="H187" t="s">
        <v>56</v>
      </c>
    </row>
    <row r="188" spans="1:8" x14ac:dyDescent="0.55000000000000004">
      <c r="A188" t="s">
        <v>135</v>
      </c>
      <c r="B188" t="s">
        <v>136</v>
      </c>
      <c r="C188" t="s">
        <v>21</v>
      </c>
      <c r="D188" t="s">
        <v>22</v>
      </c>
      <c r="E188" t="s">
        <v>151</v>
      </c>
      <c r="F188" t="s">
        <v>102</v>
      </c>
      <c r="G188">
        <v>10009</v>
      </c>
      <c r="H188" t="s">
        <v>56</v>
      </c>
    </row>
    <row r="189" spans="1:8" x14ac:dyDescent="0.55000000000000004">
      <c r="A189" t="s">
        <v>874</v>
      </c>
      <c r="B189" t="s">
        <v>875</v>
      </c>
      <c r="C189" t="s">
        <v>83</v>
      </c>
      <c r="D189" t="s">
        <v>22</v>
      </c>
      <c r="E189" t="s">
        <v>876</v>
      </c>
      <c r="F189" t="s">
        <v>403</v>
      </c>
      <c r="G189">
        <v>6360</v>
      </c>
      <c r="H189" t="s">
        <v>56</v>
      </c>
    </row>
    <row r="190" spans="1:8" x14ac:dyDescent="0.55000000000000004">
      <c r="A190" t="s">
        <v>831</v>
      </c>
      <c r="B190" t="s">
        <v>832</v>
      </c>
      <c r="C190" t="s">
        <v>74</v>
      </c>
      <c r="D190" t="s">
        <v>22</v>
      </c>
      <c r="E190" t="s">
        <v>878</v>
      </c>
      <c r="F190" t="s">
        <v>215</v>
      </c>
      <c r="G190">
        <v>53209</v>
      </c>
      <c r="H190" t="s">
        <v>77</v>
      </c>
    </row>
    <row r="191" spans="1:8" x14ac:dyDescent="0.55000000000000004">
      <c r="A191" t="s">
        <v>326</v>
      </c>
      <c r="B191" t="s">
        <v>327</v>
      </c>
      <c r="C191" t="s">
        <v>74</v>
      </c>
      <c r="D191" t="s">
        <v>22</v>
      </c>
      <c r="E191" t="s">
        <v>222</v>
      </c>
      <c r="F191" t="s">
        <v>76</v>
      </c>
      <c r="G191">
        <v>78207</v>
      </c>
      <c r="H191" t="s">
        <v>77</v>
      </c>
    </row>
    <row r="192" spans="1:8" x14ac:dyDescent="0.55000000000000004">
      <c r="A192" t="s">
        <v>326</v>
      </c>
      <c r="B192" t="s">
        <v>327</v>
      </c>
      <c r="C192" t="s">
        <v>74</v>
      </c>
      <c r="D192" t="s">
        <v>22</v>
      </c>
      <c r="E192" t="s">
        <v>222</v>
      </c>
      <c r="F192" t="s">
        <v>76</v>
      </c>
      <c r="G192">
        <v>78207</v>
      </c>
      <c r="H192" t="s">
        <v>77</v>
      </c>
    </row>
    <row r="193" spans="1:8" x14ac:dyDescent="0.55000000000000004">
      <c r="A193" t="s">
        <v>883</v>
      </c>
      <c r="B193" t="s">
        <v>884</v>
      </c>
      <c r="C193" t="s">
        <v>74</v>
      </c>
      <c r="D193" t="s">
        <v>22</v>
      </c>
      <c r="E193" t="s">
        <v>885</v>
      </c>
      <c r="F193" t="s">
        <v>44</v>
      </c>
      <c r="G193">
        <v>90503</v>
      </c>
      <c r="H193" t="s">
        <v>45</v>
      </c>
    </row>
    <row r="194" spans="1:8" x14ac:dyDescent="0.55000000000000004">
      <c r="A194" t="s">
        <v>591</v>
      </c>
      <c r="B194" t="s">
        <v>592</v>
      </c>
      <c r="C194" t="s">
        <v>21</v>
      </c>
      <c r="D194" t="s">
        <v>22</v>
      </c>
      <c r="E194" t="s">
        <v>887</v>
      </c>
      <c r="F194" t="s">
        <v>493</v>
      </c>
      <c r="G194">
        <v>85204</v>
      </c>
      <c r="H194" t="s">
        <v>45</v>
      </c>
    </row>
    <row r="195" spans="1:8" x14ac:dyDescent="0.55000000000000004">
      <c r="A195" t="s">
        <v>891</v>
      </c>
      <c r="B195" t="s">
        <v>892</v>
      </c>
      <c r="C195" t="s">
        <v>83</v>
      </c>
      <c r="D195" t="s">
        <v>22</v>
      </c>
      <c r="E195" t="s">
        <v>54</v>
      </c>
      <c r="F195" t="s">
        <v>55</v>
      </c>
      <c r="G195">
        <v>19120</v>
      </c>
      <c r="H195" t="s">
        <v>56</v>
      </c>
    </row>
    <row r="196" spans="1:8" x14ac:dyDescent="0.55000000000000004">
      <c r="A196" t="s">
        <v>891</v>
      </c>
      <c r="B196" t="s">
        <v>892</v>
      </c>
      <c r="C196" t="s">
        <v>83</v>
      </c>
      <c r="D196" t="s">
        <v>22</v>
      </c>
      <c r="E196" t="s">
        <v>54</v>
      </c>
      <c r="F196" t="s">
        <v>55</v>
      </c>
      <c r="G196">
        <v>19120</v>
      </c>
      <c r="H196" t="s">
        <v>56</v>
      </c>
    </row>
    <row r="197" spans="1:8" x14ac:dyDescent="0.55000000000000004">
      <c r="A197" t="s">
        <v>891</v>
      </c>
      <c r="B197" t="s">
        <v>892</v>
      </c>
      <c r="C197" t="s">
        <v>83</v>
      </c>
      <c r="D197" t="s">
        <v>22</v>
      </c>
      <c r="E197" t="s">
        <v>54</v>
      </c>
      <c r="F197" t="s">
        <v>55</v>
      </c>
      <c r="G197">
        <v>19120</v>
      </c>
      <c r="H197" t="s">
        <v>56</v>
      </c>
    </row>
    <row r="198" spans="1:8" x14ac:dyDescent="0.55000000000000004">
      <c r="A198" t="s">
        <v>898</v>
      </c>
      <c r="B198" t="s">
        <v>899</v>
      </c>
      <c r="C198" t="s">
        <v>21</v>
      </c>
      <c r="D198" t="s">
        <v>22</v>
      </c>
      <c r="E198" t="s">
        <v>54</v>
      </c>
      <c r="F198" t="s">
        <v>55</v>
      </c>
      <c r="G198">
        <v>19143</v>
      </c>
      <c r="H198" t="s">
        <v>56</v>
      </c>
    </row>
    <row r="199" spans="1:8" x14ac:dyDescent="0.55000000000000004">
      <c r="A199" t="s">
        <v>902</v>
      </c>
      <c r="B199" t="s">
        <v>903</v>
      </c>
      <c r="C199" t="s">
        <v>21</v>
      </c>
      <c r="D199" t="s">
        <v>22</v>
      </c>
      <c r="E199" t="s">
        <v>904</v>
      </c>
      <c r="F199" t="s">
        <v>76</v>
      </c>
      <c r="G199">
        <v>78664</v>
      </c>
      <c r="H199" t="s">
        <v>77</v>
      </c>
    </row>
    <row r="200" spans="1:8" x14ac:dyDescent="0.55000000000000004">
      <c r="A200" t="s">
        <v>906</v>
      </c>
      <c r="B200" t="s">
        <v>907</v>
      </c>
      <c r="C200" t="s">
        <v>21</v>
      </c>
      <c r="D200" t="s">
        <v>22</v>
      </c>
      <c r="E200" t="s">
        <v>734</v>
      </c>
      <c r="F200" t="s">
        <v>44</v>
      </c>
      <c r="G200">
        <v>92054</v>
      </c>
      <c r="H200" t="s">
        <v>45</v>
      </c>
    </row>
    <row r="201" spans="1:8" x14ac:dyDescent="0.55000000000000004">
      <c r="A201" t="s">
        <v>911</v>
      </c>
      <c r="B201" t="s">
        <v>912</v>
      </c>
      <c r="C201" t="s">
        <v>74</v>
      </c>
      <c r="D201" t="s">
        <v>22</v>
      </c>
      <c r="E201" t="s">
        <v>303</v>
      </c>
      <c r="F201" t="s">
        <v>44</v>
      </c>
      <c r="G201">
        <v>94110</v>
      </c>
      <c r="H201" t="s">
        <v>45</v>
      </c>
    </row>
    <row r="202" spans="1:8" x14ac:dyDescent="0.55000000000000004">
      <c r="A202" t="s">
        <v>914</v>
      </c>
      <c r="B202" t="s">
        <v>915</v>
      </c>
      <c r="C202" t="s">
        <v>21</v>
      </c>
      <c r="D202" t="s">
        <v>22</v>
      </c>
      <c r="E202" t="s">
        <v>54</v>
      </c>
      <c r="F202" t="s">
        <v>55</v>
      </c>
      <c r="G202">
        <v>19134</v>
      </c>
      <c r="H202" t="s">
        <v>56</v>
      </c>
    </row>
    <row r="203" spans="1:8" x14ac:dyDescent="0.55000000000000004">
      <c r="A203" t="s">
        <v>60</v>
      </c>
      <c r="B203" t="s">
        <v>61</v>
      </c>
      <c r="C203" t="s">
        <v>21</v>
      </c>
      <c r="D203" t="s">
        <v>22</v>
      </c>
      <c r="E203" t="s">
        <v>151</v>
      </c>
      <c r="F203" t="s">
        <v>102</v>
      </c>
      <c r="G203">
        <v>10035</v>
      </c>
      <c r="H203" t="s">
        <v>56</v>
      </c>
    </row>
    <row r="204" spans="1:8" x14ac:dyDescent="0.55000000000000004">
      <c r="A204" t="s">
        <v>920</v>
      </c>
      <c r="B204" t="s">
        <v>921</v>
      </c>
      <c r="C204" t="s">
        <v>21</v>
      </c>
      <c r="D204" t="s">
        <v>22</v>
      </c>
      <c r="E204" t="s">
        <v>838</v>
      </c>
      <c r="F204" t="s">
        <v>158</v>
      </c>
      <c r="G204">
        <v>80027</v>
      </c>
      <c r="H204" t="s">
        <v>45</v>
      </c>
    </row>
    <row r="205" spans="1:8" x14ac:dyDescent="0.55000000000000004">
      <c r="A205" t="s">
        <v>923</v>
      </c>
      <c r="B205" t="s">
        <v>924</v>
      </c>
      <c r="C205" t="s">
        <v>74</v>
      </c>
      <c r="D205" t="s">
        <v>22</v>
      </c>
      <c r="E205" t="s">
        <v>925</v>
      </c>
      <c r="F205" t="s">
        <v>102</v>
      </c>
      <c r="G205">
        <v>13021</v>
      </c>
      <c r="H205" t="s">
        <v>56</v>
      </c>
    </row>
    <row r="206" spans="1:8" x14ac:dyDescent="0.55000000000000004">
      <c r="A206" t="s">
        <v>927</v>
      </c>
      <c r="B206" t="s">
        <v>928</v>
      </c>
      <c r="C206" t="s">
        <v>83</v>
      </c>
      <c r="D206" t="s">
        <v>22</v>
      </c>
      <c r="E206" t="s">
        <v>579</v>
      </c>
      <c r="F206" t="s">
        <v>36</v>
      </c>
      <c r="G206">
        <v>32216</v>
      </c>
      <c r="H206" t="s">
        <v>25</v>
      </c>
    </row>
    <row r="207" spans="1:8" x14ac:dyDescent="0.55000000000000004">
      <c r="A207" t="s">
        <v>930</v>
      </c>
      <c r="B207" t="s">
        <v>931</v>
      </c>
      <c r="C207" t="s">
        <v>21</v>
      </c>
      <c r="D207" t="s">
        <v>22</v>
      </c>
      <c r="E207" t="s">
        <v>23</v>
      </c>
      <c r="F207" t="s">
        <v>24</v>
      </c>
      <c r="G207">
        <v>42420</v>
      </c>
      <c r="H207" t="s">
        <v>25</v>
      </c>
    </row>
    <row r="208" spans="1:8" x14ac:dyDescent="0.55000000000000004">
      <c r="A208" t="s">
        <v>930</v>
      </c>
      <c r="B208" t="s">
        <v>931</v>
      </c>
      <c r="C208" t="s">
        <v>21</v>
      </c>
      <c r="D208" t="s">
        <v>22</v>
      </c>
      <c r="E208" t="s">
        <v>23</v>
      </c>
      <c r="F208" t="s">
        <v>24</v>
      </c>
      <c r="G208">
        <v>42420</v>
      </c>
      <c r="H208" t="s">
        <v>25</v>
      </c>
    </row>
    <row r="209" spans="1:8" x14ac:dyDescent="0.55000000000000004">
      <c r="A209" t="s">
        <v>935</v>
      </c>
      <c r="B209" t="s">
        <v>936</v>
      </c>
      <c r="C209" t="s">
        <v>21</v>
      </c>
      <c r="D209" t="s">
        <v>22</v>
      </c>
      <c r="E209" t="s">
        <v>151</v>
      </c>
      <c r="F209" t="s">
        <v>102</v>
      </c>
      <c r="G209">
        <v>10024</v>
      </c>
      <c r="H209" t="s">
        <v>56</v>
      </c>
    </row>
    <row r="210" spans="1:8" x14ac:dyDescent="0.55000000000000004">
      <c r="A210" t="s">
        <v>938</v>
      </c>
      <c r="B210" t="s">
        <v>939</v>
      </c>
      <c r="C210" t="s">
        <v>21</v>
      </c>
      <c r="D210" t="s">
        <v>22</v>
      </c>
      <c r="E210" t="s">
        <v>612</v>
      </c>
      <c r="F210" t="s">
        <v>44</v>
      </c>
      <c r="G210">
        <v>92037</v>
      </c>
      <c r="H210" t="s">
        <v>45</v>
      </c>
    </row>
    <row r="211" spans="1:8" x14ac:dyDescent="0.55000000000000004">
      <c r="A211" t="s">
        <v>186</v>
      </c>
      <c r="B211" t="s">
        <v>187</v>
      </c>
      <c r="C211" t="s">
        <v>21</v>
      </c>
      <c r="D211" t="s">
        <v>22</v>
      </c>
      <c r="E211" t="s">
        <v>943</v>
      </c>
      <c r="F211" t="s">
        <v>170</v>
      </c>
      <c r="G211">
        <v>98502</v>
      </c>
      <c r="H211" t="s">
        <v>45</v>
      </c>
    </row>
    <row r="212" spans="1:8" x14ac:dyDescent="0.55000000000000004">
      <c r="A212" t="s">
        <v>945</v>
      </c>
      <c r="B212" t="s">
        <v>946</v>
      </c>
      <c r="C212" t="s">
        <v>21</v>
      </c>
      <c r="D212" t="s">
        <v>22</v>
      </c>
      <c r="E212" t="s">
        <v>169</v>
      </c>
      <c r="F212" t="s">
        <v>170</v>
      </c>
      <c r="G212">
        <v>98103</v>
      </c>
      <c r="H212" t="s">
        <v>45</v>
      </c>
    </row>
    <row r="213" spans="1:8" x14ac:dyDescent="0.55000000000000004">
      <c r="A213" t="s">
        <v>948</v>
      </c>
      <c r="B213" t="s">
        <v>949</v>
      </c>
      <c r="C213" t="s">
        <v>74</v>
      </c>
      <c r="D213" t="s">
        <v>22</v>
      </c>
      <c r="E213" t="s">
        <v>151</v>
      </c>
      <c r="F213" t="s">
        <v>102</v>
      </c>
      <c r="G213">
        <v>10011</v>
      </c>
      <c r="H213" t="s">
        <v>56</v>
      </c>
    </row>
    <row r="214" spans="1:8" x14ac:dyDescent="0.55000000000000004">
      <c r="A214" t="s">
        <v>948</v>
      </c>
      <c r="B214" t="s">
        <v>949</v>
      </c>
      <c r="C214" t="s">
        <v>74</v>
      </c>
      <c r="D214" t="s">
        <v>22</v>
      </c>
      <c r="E214" t="s">
        <v>151</v>
      </c>
      <c r="F214" t="s">
        <v>102</v>
      </c>
      <c r="G214">
        <v>10011</v>
      </c>
      <c r="H214" t="s">
        <v>56</v>
      </c>
    </row>
    <row r="215" spans="1:8" x14ac:dyDescent="0.55000000000000004">
      <c r="A215" t="s">
        <v>846</v>
      </c>
      <c r="B215" t="s">
        <v>847</v>
      </c>
      <c r="C215" t="s">
        <v>21</v>
      </c>
      <c r="D215" t="s">
        <v>22</v>
      </c>
      <c r="E215" t="s">
        <v>170</v>
      </c>
      <c r="F215" t="s">
        <v>953</v>
      </c>
      <c r="G215">
        <v>20016</v>
      </c>
      <c r="H215" t="s">
        <v>56</v>
      </c>
    </row>
    <row r="216" spans="1:8" x14ac:dyDescent="0.55000000000000004">
      <c r="A216" t="s">
        <v>957</v>
      </c>
      <c r="B216" t="s">
        <v>958</v>
      </c>
      <c r="C216" t="s">
        <v>74</v>
      </c>
      <c r="D216" t="s">
        <v>22</v>
      </c>
      <c r="E216" t="s">
        <v>363</v>
      </c>
      <c r="F216" t="s">
        <v>337</v>
      </c>
      <c r="G216">
        <v>7601</v>
      </c>
      <c r="H216" t="s">
        <v>56</v>
      </c>
    </row>
    <row r="217" spans="1:8" x14ac:dyDescent="0.55000000000000004">
      <c r="A217" t="s">
        <v>957</v>
      </c>
      <c r="B217" t="s">
        <v>958</v>
      </c>
      <c r="C217" t="s">
        <v>74</v>
      </c>
      <c r="D217" t="s">
        <v>22</v>
      </c>
      <c r="E217" t="s">
        <v>363</v>
      </c>
      <c r="F217" t="s">
        <v>337</v>
      </c>
      <c r="G217">
        <v>7601</v>
      </c>
      <c r="H217" t="s">
        <v>56</v>
      </c>
    </row>
    <row r="218" spans="1:8" x14ac:dyDescent="0.55000000000000004">
      <c r="A218" t="s">
        <v>960</v>
      </c>
      <c r="B218" t="s">
        <v>961</v>
      </c>
      <c r="C218" t="s">
        <v>83</v>
      </c>
      <c r="D218" t="s">
        <v>22</v>
      </c>
      <c r="E218" t="s">
        <v>962</v>
      </c>
      <c r="F218" t="s">
        <v>538</v>
      </c>
      <c r="G218">
        <v>65109</v>
      </c>
      <c r="H218" t="s">
        <v>77</v>
      </c>
    </row>
    <row r="219" spans="1:8" x14ac:dyDescent="0.55000000000000004">
      <c r="A219" t="s">
        <v>966</v>
      </c>
      <c r="B219" t="s">
        <v>967</v>
      </c>
      <c r="C219" t="s">
        <v>83</v>
      </c>
      <c r="D219" t="s">
        <v>22</v>
      </c>
      <c r="E219" t="s">
        <v>968</v>
      </c>
      <c r="F219" t="s">
        <v>538</v>
      </c>
      <c r="G219">
        <v>63376</v>
      </c>
      <c r="H219" t="s">
        <v>77</v>
      </c>
    </row>
    <row r="220" spans="1:8" x14ac:dyDescent="0.55000000000000004">
      <c r="A220" t="s">
        <v>970</v>
      </c>
      <c r="B220" t="s">
        <v>971</v>
      </c>
      <c r="C220" t="s">
        <v>21</v>
      </c>
      <c r="D220" t="s">
        <v>22</v>
      </c>
      <c r="E220" t="s">
        <v>151</v>
      </c>
      <c r="F220" t="s">
        <v>102</v>
      </c>
      <c r="G220">
        <v>10035</v>
      </c>
      <c r="H220" t="s">
        <v>56</v>
      </c>
    </row>
    <row r="221" spans="1:8" x14ac:dyDescent="0.55000000000000004">
      <c r="A221" t="s">
        <v>81</v>
      </c>
      <c r="B221" t="s">
        <v>82</v>
      </c>
      <c r="C221" t="s">
        <v>83</v>
      </c>
      <c r="D221" t="s">
        <v>22</v>
      </c>
      <c r="E221" t="s">
        <v>975</v>
      </c>
      <c r="F221" t="s">
        <v>114</v>
      </c>
      <c r="G221">
        <v>61107</v>
      </c>
      <c r="H221" t="s">
        <v>77</v>
      </c>
    </row>
    <row r="222" spans="1:8" x14ac:dyDescent="0.55000000000000004">
      <c r="A222" t="s">
        <v>816</v>
      </c>
      <c r="B222" t="s">
        <v>817</v>
      </c>
      <c r="C222" t="s">
        <v>21</v>
      </c>
      <c r="D222" t="s">
        <v>22</v>
      </c>
      <c r="E222" t="s">
        <v>979</v>
      </c>
      <c r="F222" t="s">
        <v>36</v>
      </c>
      <c r="G222">
        <v>33142</v>
      </c>
      <c r="H222" t="s">
        <v>25</v>
      </c>
    </row>
    <row r="223" spans="1:8" x14ac:dyDescent="0.55000000000000004">
      <c r="A223" t="s">
        <v>981</v>
      </c>
      <c r="B223" t="s">
        <v>982</v>
      </c>
      <c r="C223" t="s">
        <v>74</v>
      </c>
      <c r="D223" t="s">
        <v>22</v>
      </c>
      <c r="E223" t="s">
        <v>54</v>
      </c>
      <c r="F223" t="s">
        <v>55</v>
      </c>
      <c r="G223">
        <v>19134</v>
      </c>
      <c r="H223" t="s">
        <v>56</v>
      </c>
    </row>
    <row r="224" spans="1:8" x14ac:dyDescent="0.55000000000000004">
      <c r="A224" t="s">
        <v>981</v>
      </c>
      <c r="B224" t="s">
        <v>982</v>
      </c>
      <c r="C224" t="s">
        <v>74</v>
      </c>
      <c r="D224" t="s">
        <v>22</v>
      </c>
      <c r="E224" t="s">
        <v>54</v>
      </c>
      <c r="F224" t="s">
        <v>55</v>
      </c>
      <c r="G224">
        <v>19134</v>
      </c>
      <c r="H224" t="s">
        <v>56</v>
      </c>
    </row>
    <row r="225" spans="1:8" x14ac:dyDescent="0.55000000000000004">
      <c r="A225" t="s">
        <v>988</v>
      </c>
      <c r="B225" t="s">
        <v>989</v>
      </c>
      <c r="C225" t="s">
        <v>83</v>
      </c>
      <c r="D225" t="s">
        <v>22</v>
      </c>
      <c r="E225" t="s">
        <v>151</v>
      </c>
      <c r="F225" t="s">
        <v>102</v>
      </c>
      <c r="G225">
        <v>10009</v>
      </c>
      <c r="H225" t="s">
        <v>56</v>
      </c>
    </row>
    <row r="226" spans="1:8" x14ac:dyDescent="0.55000000000000004">
      <c r="A226" t="s">
        <v>993</v>
      </c>
      <c r="B226" t="s">
        <v>994</v>
      </c>
      <c r="C226" t="s">
        <v>21</v>
      </c>
      <c r="D226" t="s">
        <v>22</v>
      </c>
      <c r="E226" t="s">
        <v>84</v>
      </c>
      <c r="F226" t="s">
        <v>76</v>
      </c>
      <c r="G226">
        <v>77095</v>
      </c>
      <c r="H226" t="s">
        <v>77</v>
      </c>
    </row>
    <row r="227" spans="1:8" x14ac:dyDescent="0.55000000000000004">
      <c r="A227" t="s">
        <v>996</v>
      </c>
      <c r="B227" t="s">
        <v>997</v>
      </c>
      <c r="C227" t="s">
        <v>21</v>
      </c>
      <c r="D227" t="s">
        <v>22</v>
      </c>
      <c r="E227" t="s">
        <v>303</v>
      </c>
      <c r="F227" t="s">
        <v>44</v>
      </c>
      <c r="G227">
        <v>94122</v>
      </c>
      <c r="H227" t="s">
        <v>45</v>
      </c>
    </row>
    <row r="228" spans="1:8" x14ac:dyDescent="0.55000000000000004">
      <c r="A228" t="s">
        <v>999</v>
      </c>
      <c r="B228" t="s">
        <v>1000</v>
      </c>
      <c r="C228" t="s">
        <v>74</v>
      </c>
      <c r="D228" t="s">
        <v>22</v>
      </c>
      <c r="E228" t="s">
        <v>264</v>
      </c>
      <c r="F228" t="s">
        <v>265</v>
      </c>
      <c r="G228">
        <v>48227</v>
      </c>
      <c r="H228" t="s">
        <v>77</v>
      </c>
    </row>
    <row r="229" spans="1:8" x14ac:dyDescent="0.55000000000000004">
      <c r="A229" t="s">
        <v>1004</v>
      </c>
      <c r="B229" t="s">
        <v>1005</v>
      </c>
      <c r="C229" t="s">
        <v>21</v>
      </c>
      <c r="D229" t="s">
        <v>22</v>
      </c>
      <c r="E229" t="s">
        <v>1006</v>
      </c>
      <c r="F229" t="s">
        <v>102</v>
      </c>
      <c r="G229">
        <v>10701</v>
      </c>
      <c r="H229" t="s">
        <v>56</v>
      </c>
    </row>
    <row r="230" spans="1:8" x14ac:dyDescent="0.55000000000000004">
      <c r="A230" t="s">
        <v>911</v>
      </c>
      <c r="B230" t="s">
        <v>912</v>
      </c>
      <c r="C230" t="s">
        <v>74</v>
      </c>
      <c r="D230" t="s">
        <v>22</v>
      </c>
      <c r="E230" t="s">
        <v>1008</v>
      </c>
      <c r="F230" t="s">
        <v>1009</v>
      </c>
      <c r="G230">
        <v>28110</v>
      </c>
      <c r="H230" t="s">
        <v>25</v>
      </c>
    </row>
    <row r="231" spans="1:8" x14ac:dyDescent="0.55000000000000004">
      <c r="A231" t="s">
        <v>1011</v>
      </c>
      <c r="B231" t="s">
        <v>1012</v>
      </c>
      <c r="C231" t="s">
        <v>74</v>
      </c>
      <c r="D231" t="s">
        <v>22</v>
      </c>
      <c r="E231" t="s">
        <v>43</v>
      </c>
      <c r="F231" t="s">
        <v>44</v>
      </c>
      <c r="G231">
        <v>90049</v>
      </c>
      <c r="H231" t="s">
        <v>45</v>
      </c>
    </row>
    <row r="232" spans="1:8" x14ac:dyDescent="0.55000000000000004">
      <c r="A232" t="s">
        <v>1016</v>
      </c>
      <c r="B232" t="s">
        <v>1017</v>
      </c>
      <c r="C232" t="s">
        <v>83</v>
      </c>
      <c r="D232" t="s">
        <v>22</v>
      </c>
      <c r="E232" t="s">
        <v>303</v>
      </c>
      <c r="F232" t="s">
        <v>44</v>
      </c>
      <c r="G232">
        <v>94122</v>
      </c>
      <c r="H232" t="s">
        <v>45</v>
      </c>
    </row>
    <row r="233" spans="1:8" x14ac:dyDescent="0.55000000000000004">
      <c r="A233" t="s">
        <v>1019</v>
      </c>
      <c r="B233" t="s">
        <v>1020</v>
      </c>
      <c r="C233" t="s">
        <v>21</v>
      </c>
      <c r="D233" t="s">
        <v>22</v>
      </c>
      <c r="E233" t="s">
        <v>84</v>
      </c>
      <c r="F233" t="s">
        <v>76</v>
      </c>
      <c r="G233">
        <v>77041</v>
      </c>
      <c r="H233" t="s">
        <v>77</v>
      </c>
    </row>
    <row r="234" spans="1:8" x14ac:dyDescent="0.55000000000000004">
      <c r="A234" t="s">
        <v>1022</v>
      </c>
      <c r="B234" t="s">
        <v>1023</v>
      </c>
      <c r="C234" t="s">
        <v>21</v>
      </c>
      <c r="D234" t="s">
        <v>22</v>
      </c>
      <c r="E234" t="s">
        <v>1024</v>
      </c>
      <c r="F234" t="s">
        <v>44</v>
      </c>
      <c r="G234">
        <v>92024</v>
      </c>
      <c r="H234" t="s">
        <v>45</v>
      </c>
    </row>
    <row r="235" spans="1:8" x14ac:dyDescent="0.55000000000000004">
      <c r="A235" t="s">
        <v>1028</v>
      </c>
      <c r="B235" t="s">
        <v>1029</v>
      </c>
      <c r="C235" t="s">
        <v>21</v>
      </c>
      <c r="D235" t="s">
        <v>22</v>
      </c>
      <c r="E235" t="s">
        <v>1030</v>
      </c>
      <c r="F235" t="s">
        <v>1031</v>
      </c>
      <c r="G235">
        <v>72401</v>
      </c>
      <c r="H235" t="s">
        <v>25</v>
      </c>
    </row>
    <row r="236" spans="1:8" x14ac:dyDescent="0.55000000000000004">
      <c r="A236" t="s">
        <v>1028</v>
      </c>
      <c r="B236" t="s">
        <v>1029</v>
      </c>
      <c r="C236" t="s">
        <v>21</v>
      </c>
      <c r="D236" t="s">
        <v>22</v>
      </c>
      <c r="E236" t="s">
        <v>1030</v>
      </c>
      <c r="F236" t="s">
        <v>1031</v>
      </c>
      <c r="G236">
        <v>72401</v>
      </c>
      <c r="H236" t="s">
        <v>25</v>
      </c>
    </row>
    <row r="237" spans="1:8" x14ac:dyDescent="0.55000000000000004">
      <c r="A237" t="s">
        <v>1033</v>
      </c>
      <c r="B237" t="s">
        <v>1034</v>
      </c>
      <c r="C237" t="s">
        <v>21</v>
      </c>
      <c r="D237" t="s">
        <v>22</v>
      </c>
      <c r="E237" t="s">
        <v>851</v>
      </c>
      <c r="F237" t="s">
        <v>689</v>
      </c>
      <c r="G237">
        <v>22153</v>
      </c>
      <c r="H237" t="s">
        <v>25</v>
      </c>
    </row>
    <row r="238" spans="1:8" x14ac:dyDescent="0.55000000000000004">
      <c r="A238" t="s">
        <v>1038</v>
      </c>
      <c r="B238" t="s">
        <v>1039</v>
      </c>
      <c r="C238" t="s">
        <v>21</v>
      </c>
      <c r="D238" t="s">
        <v>22</v>
      </c>
      <c r="E238" t="s">
        <v>43</v>
      </c>
      <c r="F238" t="s">
        <v>44</v>
      </c>
      <c r="G238">
        <v>90045</v>
      </c>
      <c r="H238" t="s">
        <v>45</v>
      </c>
    </row>
    <row r="239" spans="1:8" x14ac:dyDescent="0.55000000000000004">
      <c r="A239" t="s">
        <v>1041</v>
      </c>
      <c r="B239" t="s">
        <v>1042</v>
      </c>
      <c r="C239" t="s">
        <v>74</v>
      </c>
      <c r="D239" t="s">
        <v>22</v>
      </c>
      <c r="E239" t="s">
        <v>1043</v>
      </c>
      <c r="F239" t="s">
        <v>208</v>
      </c>
      <c r="G239">
        <v>44221</v>
      </c>
      <c r="H239" t="s">
        <v>56</v>
      </c>
    </row>
    <row r="240" spans="1:8" x14ac:dyDescent="0.55000000000000004">
      <c r="A240" t="s">
        <v>1047</v>
      </c>
      <c r="B240" t="s">
        <v>1048</v>
      </c>
      <c r="C240" t="s">
        <v>83</v>
      </c>
      <c r="D240" t="s">
        <v>22</v>
      </c>
      <c r="E240" t="s">
        <v>1049</v>
      </c>
      <c r="F240" t="s">
        <v>689</v>
      </c>
      <c r="G240">
        <v>22801</v>
      </c>
      <c r="H240" t="s">
        <v>25</v>
      </c>
    </row>
    <row r="241" spans="1:8" x14ac:dyDescent="0.55000000000000004">
      <c r="A241" t="s">
        <v>1047</v>
      </c>
      <c r="B241" t="s">
        <v>1048</v>
      </c>
      <c r="C241" t="s">
        <v>83</v>
      </c>
      <c r="D241" t="s">
        <v>22</v>
      </c>
      <c r="E241" t="s">
        <v>1049</v>
      </c>
      <c r="F241" t="s">
        <v>689</v>
      </c>
      <c r="G241">
        <v>22801</v>
      </c>
      <c r="H241" t="s">
        <v>25</v>
      </c>
    </row>
    <row r="242" spans="1:8" x14ac:dyDescent="0.55000000000000004">
      <c r="A242" t="s">
        <v>1053</v>
      </c>
      <c r="B242" t="s">
        <v>1054</v>
      </c>
      <c r="C242" t="s">
        <v>74</v>
      </c>
      <c r="D242" t="s">
        <v>22</v>
      </c>
      <c r="E242" t="s">
        <v>43</v>
      </c>
      <c r="F242" t="s">
        <v>44</v>
      </c>
      <c r="G242">
        <v>90004</v>
      </c>
      <c r="H242" t="s">
        <v>45</v>
      </c>
    </row>
    <row r="243" spans="1:8" x14ac:dyDescent="0.55000000000000004">
      <c r="A243" t="s">
        <v>914</v>
      </c>
      <c r="B243" t="s">
        <v>915</v>
      </c>
      <c r="C243" t="s">
        <v>21</v>
      </c>
      <c r="D243" t="s">
        <v>22</v>
      </c>
      <c r="E243" t="s">
        <v>151</v>
      </c>
      <c r="F243" t="s">
        <v>102</v>
      </c>
      <c r="G243">
        <v>10035</v>
      </c>
      <c r="H243" t="s">
        <v>56</v>
      </c>
    </row>
    <row r="244" spans="1:8" x14ac:dyDescent="0.55000000000000004">
      <c r="A244" t="s">
        <v>118</v>
      </c>
      <c r="B244" t="s">
        <v>119</v>
      </c>
      <c r="C244" t="s">
        <v>21</v>
      </c>
      <c r="D244" t="s">
        <v>22</v>
      </c>
      <c r="E244" t="s">
        <v>1061</v>
      </c>
      <c r="F244" t="s">
        <v>1062</v>
      </c>
      <c r="G244">
        <v>20852</v>
      </c>
      <c r="H244" t="s">
        <v>56</v>
      </c>
    </row>
    <row r="245" spans="1:8" x14ac:dyDescent="0.55000000000000004">
      <c r="A245" t="s">
        <v>1066</v>
      </c>
      <c r="B245" t="s">
        <v>1067</v>
      </c>
      <c r="C245" t="s">
        <v>83</v>
      </c>
      <c r="D245" t="s">
        <v>22</v>
      </c>
      <c r="E245" t="s">
        <v>43</v>
      </c>
      <c r="F245" t="s">
        <v>44</v>
      </c>
      <c r="G245">
        <v>90036</v>
      </c>
      <c r="H245" t="s">
        <v>45</v>
      </c>
    </row>
    <row r="246" spans="1:8" x14ac:dyDescent="0.55000000000000004">
      <c r="A246" t="s">
        <v>619</v>
      </c>
      <c r="B246" t="s">
        <v>620</v>
      </c>
      <c r="C246" t="s">
        <v>74</v>
      </c>
      <c r="D246" t="s">
        <v>22</v>
      </c>
      <c r="E246" t="s">
        <v>1071</v>
      </c>
      <c r="F246" t="s">
        <v>36</v>
      </c>
      <c r="G246">
        <v>33065</v>
      </c>
      <c r="H246" t="s">
        <v>25</v>
      </c>
    </row>
    <row r="247" spans="1:8" x14ac:dyDescent="0.55000000000000004">
      <c r="A247" t="s">
        <v>619</v>
      </c>
      <c r="B247" t="s">
        <v>620</v>
      </c>
      <c r="C247" t="s">
        <v>74</v>
      </c>
      <c r="D247" t="s">
        <v>22</v>
      </c>
      <c r="E247" t="s">
        <v>1071</v>
      </c>
      <c r="F247" t="s">
        <v>36</v>
      </c>
      <c r="G247">
        <v>33065</v>
      </c>
      <c r="H247" t="s">
        <v>25</v>
      </c>
    </row>
    <row r="248" spans="1:8" x14ac:dyDescent="0.55000000000000004">
      <c r="A248" t="s">
        <v>816</v>
      </c>
      <c r="B248" t="s">
        <v>817</v>
      </c>
      <c r="C248" t="s">
        <v>21</v>
      </c>
      <c r="D248" t="s">
        <v>22</v>
      </c>
      <c r="E248" t="s">
        <v>84</v>
      </c>
      <c r="F248" t="s">
        <v>76</v>
      </c>
      <c r="G248">
        <v>77041</v>
      </c>
      <c r="H248" t="s">
        <v>77</v>
      </c>
    </row>
    <row r="249" spans="1:8" x14ac:dyDescent="0.55000000000000004">
      <c r="A249" t="s">
        <v>1078</v>
      </c>
      <c r="B249" t="s">
        <v>1079</v>
      </c>
      <c r="C249" t="s">
        <v>74</v>
      </c>
      <c r="D249" t="s">
        <v>22</v>
      </c>
      <c r="E249" t="s">
        <v>241</v>
      </c>
      <c r="F249" t="s">
        <v>158</v>
      </c>
      <c r="G249">
        <v>80219</v>
      </c>
      <c r="H249" t="s">
        <v>45</v>
      </c>
    </row>
    <row r="250" spans="1:8" x14ac:dyDescent="0.55000000000000004">
      <c r="A250" t="s">
        <v>1078</v>
      </c>
      <c r="B250" t="s">
        <v>1079</v>
      </c>
      <c r="C250" t="s">
        <v>74</v>
      </c>
      <c r="D250" t="s">
        <v>22</v>
      </c>
      <c r="E250" t="s">
        <v>241</v>
      </c>
      <c r="F250" t="s">
        <v>158</v>
      </c>
      <c r="G250">
        <v>80219</v>
      </c>
      <c r="H250" t="s">
        <v>45</v>
      </c>
    </row>
    <row r="251" spans="1:8" x14ac:dyDescent="0.55000000000000004">
      <c r="A251" t="s">
        <v>1081</v>
      </c>
      <c r="B251" t="s">
        <v>1082</v>
      </c>
      <c r="C251" t="s">
        <v>74</v>
      </c>
      <c r="D251" t="s">
        <v>22</v>
      </c>
      <c r="E251" t="s">
        <v>151</v>
      </c>
      <c r="F251" t="s">
        <v>102</v>
      </c>
      <c r="G251">
        <v>10009</v>
      </c>
      <c r="H251" t="s">
        <v>56</v>
      </c>
    </row>
    <row r="252" spans="1:8" x14ac:dyDescent="0.55000000000000004">
      <c r="A252" t="s">
        <v>1084</v>
      </c>
      <c r="B252" t="s">
        <v>1085</v>
      </c>
      <c r="C252" t="s">
        <v>74</v>
      </c>
      <c r="D252" t="s">
        <v>22</v>
      </c>
      <c r="E252" t="s">
        <v>54</v>
      </c>
      <c r="F252" t="s">
        <v>55</v>
      </c>
      <c r="G252">
        <v>19134</v>
      </c>
      <c r="H252" t="s">
        <v>56</v>
      </c>
    </row>
    <row r="253" spans="1:8" x14ac:dyDescent="0.55000000000000004">
      <c r="A253" t="s">
        <v>1084</v>
      </c>
      <c r="B253" t="s">
        <v>1085</v>
      </c>
      <c r="C253" t="s">
        <v>74</v>
      </c>
      <c r="D253" t="s">
        <v>22</v>
      </c>
      <c r="E253" t="s">
        <v>54</v>
      </c>
      <c r="F253" t="s">
        <v>55</v>
      </c>
      <c r="G253">
        <v>19134</v>
      </c>
      <c r="H253" t="s">
        <v>56</v>
      </c>
    </row>
    <row r="254" spans="1:8" x14ac:dyDescent="0.55000000000000004">
      <c r="A254" t="s">
        <v>220</v>
      </c>
      <c r="B254" t="s">
        <v>221</v>
      </c>
      <c r="C254" t="s">
        <v>21</v>
      </c>
      <c r="D254" t="s">
        <v>22</v>
      </c>
      <c r="E254" t="s">
        <v>151</v>
      </c>
      <c r="F254" t="s">
        <v>102</v>
      </c>
      <c r="G254">
        <v>10024</v>
      </c>
      <c r="H254" t="s">
        <v>56</v>
      </c>
    </row>
    <row r="255" spans="1:8" x14ac:dyDescent="0.55000000000000004">
      <c r="A255" t="s">
        <v>816</v>
      </c>
      <c r="B255" t="s">
        <v>817</v>
      </c>
      <c r="C255" t="s">
        <v>21</v>
      </c>
      <c r="D255" t="s">
        <v>22</v>
      </c>
      <c r="E255" t="s">
        <v>43</v>
      </c>
      <c r="F255" t="s">
        <v>44</v>
      </c>
      <c r="G255">
        <v>90045</v>
      </c>
      <c r="H255" t="s">
        <v>45</v>
      </c>
    </row>
    <row r="256" spans="1:8" x14ac:dyDescent="0.55000000000000004">
      <c r="A256" t="s">
        <v>1091</v>
      </c>
      <c r="B256" t="s">
        <v>1092</v>
      </c>
      <c r="C256" t="s">
        <v>21</v>
      </c>
      <c r="D256" t="s">
        <v>22</v>
      </c>
      <c r="E256" t="s">
        <v>1093</v>
      </c>
      <c r="F256" t="s">
        <v>36</v>
      </c>
      <c r="G256">
        <v>33437</v>
      </c>
      <c r="H256" t="s">
        <v>25</v>
      </c>
    </row>
    <row r="257" spans="1:8" x14ac:dyDescent="0.55000000000000004">
      <c r="A257" t="s">
        <v>1091</v>
      </c>
      <c r="B257" t="s">
        <v>1092</v>
      </c>
      <c r="C257" t="s">
        <v>21</v>
      </c>
      <c r="D257" t="s">
        <v>22</v>
      </c>
      <c r="E257" t="s">
        <v>1093</v>
      </c>
      <c r="F257" t="s">
        <v>36</v>
      </c>
      <c r="G257">
        <v>33437</v>
      </c>
      <c r="H257" t="s">
        <v>25</v>
      </c>
    </row>
    <row r="258" spans="1:8" x14ac:dyDescent="0.55000000000000004">
      <c r="A258" t="s">
        <v>1091</v>
      </c>
      <c r="B258" t="s">
        <v>1092</v>
      </c>
      <c r="C258" t="s">
        <v>21</v>
      </c>
      <c r="D258" t="s">
        <v>22</v>
      </c>
      <c r="E258" t="s">
        <v>1093</v>
      </c>
      <c r="F258" t="s">
        <v>36</v>
      </c>
      <c r="G258">
        <v>33437</v>
      </c>
      <c r="H258" t="s">
        <v>25</v>
      </c>
    </row>
    <row r="259" spans="1:8" x14ac:dyDescent="0.55000000000000004">
      <c r="A259" t="s">
        <v>1099</v>
      </c>
      <c r="B259" t="s">
        <v>1100</v>
      </c>
      <c r="C259" t="s">
        <v>21</v>
      </c>
      <c r="D259" t="s">
        <v>22</v>
      </c>
      <c r="E259" t="s">
        <v>169</v>
      </c>
      <c r="F259" t="s">
        <v>170</v>
      </c>
      <c r="G259">
        <v>98105</v>
      </c>
      <c r="H259" t="s">
        <v>45</v>
      </c>
    </row>
    <row r="260" spans="1:8" x14ac:dyDescent="0.55000000000000004">
      <c r="A260" t="s">
        <v>1104</v>
      </c>
      <c r="B260" t="s">
        <v>1105</v>
      </c>
      <c r="C260" t="s">
        <v>21</v>
      </c>
      <c r="D260" t="s">
        <v>22</v>
      </c>
      <c r="E260" t="s">
        <v>1106</v>
      </c>
      <c r="F260" t="s">
        <v>44</v>
      </c>
      <c r="G260">
        <v>93727</v>
      </c>
      <c r="H260" t="s">
        <v>45</v>
      </c>
    </row>
    <row r="261" spans="1:8" x14ac:dyDescent="0.55000000000000004">
      <c r="A261" t="s">
        <v>1104</v>
      </c>
      <c r="B261" t="s">
        <v>1105</v>
      </c>
      <c r="C261" t="s">
        <v>21</v>
      </c>
      <c r="D261" t="s">
        <v>22</v>
      </c>
      <c r="E261" t="s">
        <v>1106</v>
      </c>
      <c r="F261" t="s">
        <v>44</v>
      </c>
      <c r="G261">
        <v>93727</v>
      </c>
      <c r="H261" t="s">
        <v>45</v>
      </c>
    </row>
    <row r="262" spans="1:8" x14ac:dyDescent="0.55000000000000004">
      <c r="A262" t="s">
        <v>1104</v>
      </c>
      <c r="B262" t="s">
        <v>1105</v>
      </c>
      <c r="C262" t="s">
        <v>21</v>
      </c>
      <c r="D262" t="s">
        <v>22</v>
      </c>
      <c r="E262" t="s">
        <v>1106</v>
      </c>
      <c r="F262" t="s">
        <v>44</v>
      </c>
      <c r="G262">
        <v>93727</v>
      </c>
      <c r="H262" t="s">
        <v>45</v>
      </c>
    </row>
    <row r="263" spans="1:8" x14ac:dyDescent="0.55000000000000004">
      <c r="A263" t="s">
        <v>1112</v>
      </c>
      <c r="B263" t="s">
        <v>1113</v>
      </c>
      <c r="C263" t="s">
        <v>21</v>
      </c>
      <c r="D263" t="s">
        <v>22</v>
      </c>
      <c r="E263" t="s">
        <v>151</v>
      </c>
      <c r="F263" t="s">
        <v>102</v>
      </c>
      <c r="G263">
        <v>10009</v>
      </c>
      <c r="H263" t="s">
        <v>56</v>
      </c>
    </row>
    <row r="264" spans="1:8" x14ac:dyDescent="0.55000000000000004">
      <c r="A264" t="s">
        <v>1117</v>
      </c>
      <c r="B264" t="s">
        <v>1118</v>
      </c>
      <c r="C264" t="s">
        <v>83</v>
      </c>
      <c r="D264" t="s">
        <v>22</v>
      </c>
      <c r="E264" t="s">
        <v>1119</v>
      </c>
      <c r="F264" t="s">
        <v>55</v>
      </c>
      <c r="G264">
        <v>19013</v>
      </c>
      <c r="H264" t="s">
        <v>56</v>
      </c>
    </row>
    <row r="265" spans="1:8" x14ac:dyDescent="0.55000000000000004">
      <c r="A265" t="s">
        <v>1117</v>
      </c>
      <c r="B265" t="s">
        <v>1118</v>
      </c>
      <c r="C265" t="s">
        <v>83</v>
      </c>
      <c r="D265" t="s">
        <v>22</v>
      </c>
      <c r="E265" t="s">
        <v>1119</v>
      </c>
      <c r="F265" t="s">
        <v>55</v>
      </c>
      <c r="G265">
        <v>19013</v>
      </c>
      <c r="H265" t="s">
        <v>56</v>
      </c>
    </row>
    <row r="266" spans="1:8" x14ac:dyDescent="0.55000000000000004">
      <c r="A266" t="s">
        <v>1125</v>
      </c>
      <c r="B266" t="s">
        <v>1126</v>
      </c>
      <c r="C266" t="s">
        <v>21</v>
      </c>
      <c r="D266" t="s">
        <v>22</v>
      </c>
      <c r="E266" t="s">
        <v>1127</v>
      </c>
      <c r="F266" t="s">
        <v>93</v>
      </c>
      <c r="G266">
        <v>46350</v>
      </c>
      <c r="H266" t="s">
        <v>77</v>
      </c>
    </row>
    <row r="267" spans="1:8" x14ac:dyDescent="0.55000000000000004">
      <c r="A267" t="s">
        <v>1129</v>
      </c>
      <c r="B267" t="s">
        <v>1130</v>
      </c>
      <c r="C267" t="s">
        <v>74</v>
      </c>
      <c r="D267" t="s">
        <v>22</v>
      </c>
      <c r="E267" t="s">
        <v>43</v>
      </c>
      <c r="F267" t="s">
        <v>44</v>
      </c>
      <c r="G267">
        <v>90045</v>
      </c>
      <c r="H267" t="s">
        <v>45</v>
      </c>
    </row>
    <row r="268" spans="1:8" x14ac:dyDescent="0.55000000000000004">
      <c r="A268" t="s">
        <v>1132</v>
      </c>
      <c r="B268" t="s">
        <v>1133</v>
      </c>
      <c r="C268" t="s">
        <v>74</v>
      </c>
      <c r="D268" t="s">
        <v>22</v>
      </c>
      <c r="E268" t="s">
        <v>838</v>
      </c>
      <c r="F268" t="s">
        <v>158</v>
      </c>
      <c r="G268">
        <v>80027</v>
      </c>
      <c r="H268" t="s">
        <v>45</v>
      </c>
    </row>
    <row r="269" spans="1:8" x14ac:dyDescent="0.55000000000000004">
      <c r="A269" t="s">
        <v>1135</v>
      </c>
      <c r="B269" t="s">
        <v>1136</v>
      </c>
      <c r="C269" t="s">
        <v>21</v>
      </c>
      <c r="D269" t="s">
        <v>22</v>
      </c>
      <c r="E269" t="s">
        <v>568</v>
      </c>
      <c r="F269" t="s">
        <v>76</v>
      </c>
      <c r="G269">
        <v>76106</v>
      </c>
      <c r="H269" t="s">
        <v>77</v>
      </c>
    </row>
    <row r="270" spans="1:8" x14ac:dyDescent="0.55000000000000004">
      <c r="A270" t="s">
        <v>1140</v>
      </c>
      <c r="B270" t="s">
        <v>1141</v>
      </c>
      <c r="C270" t="s">
        <v>74</v>
      </c>
      <c r="D270" t="s">
        <v>22</v>
      </c>
      <c r="E270" t="s">
        <v>151</v>
      </c>
      <c r="F270" t="s">
        <v>102</v>
      </c>
      <c r="G270">
        <v>10009</v>
      </c>
      <c r="H270" t="s">
        <v>56</v>
      </c>
    </row>
    <row r="271" spans="1:8" x14ac:dyDescent="0.55000000000000004">
      <c r="A271" t="s">
        <v>1143</v>
      </c>
      <c r="B271" t="s">
        <v>1144</v>
      </c>
      <c r="C271" t="s">
        <v>21</v>
      </c>
      <c r="D271" t="s">
        <v>22</v>
      </c>
      <c r="E271" t="s">
        <v>851</v>
      </c>
      <c r="F271" t="s">
        <v>689</v>
      </c>
      <c r="G271">
        <v>22153</v>
      </c>
      <c r="H271" t="s">
        <v>25</v>
      </c>
    </row>
    <row r="272" spans="1:8" x14ac:dyDescent="0.55000000000000004">
      <c r="A272" t="s">
        <v>1143</v>
      </c>
      <c r="B272" t="s">
        <v>1144</v>
      </c>
      <c r="C272" t="s">
        <v>21</v>
      </c>
      <c r="D272" t="s">
        <v>22</v>
      </c>
      <c r="E272" t="s">
        <v>851</v>
      </c>
      <c r="F272" t="s">
        <v>689</v>
      </c>
      <c r="G272">
        <v>22153</v>
      </c>
      <c r="H272" t="s">
        <v>25</v>
      </c>
    </row>
    <row r="273" spans="1:8" x14ac:dyDescent="0.55000000000000004">
      <c r="A273" t="s">
        <v>1146</v>
      </c>
      <c r="B273" t="s">
        <v>1147</v>
      </c>
      <c r="C273" t="s">
        <v>83</v>
      </c>
      <c r="D273" t="s">
        <v>22</v>
      </c>
      <c r="E273" t="s">
        <v>662</v>
      </c>
      <c r="F273" t="s">
        <v>689</v>
      </c>
      <c r="G273">
        <v>22204</v>
      </c>
      <c r="H273" t="s">
        <v>25</v>
      </c>
    </row>
    <row r="274" spans="1:8" x14ac:dyDescent="0.55000000000000004">
      <c r="A274" t="s">
        <v>1151</v>
      </c>
      <c r="B274" t="s">
        <v>1152</v>
      </c>
      <c r="C274" t="s">
        <v>21</v>
      </c>
      <c r="D274" t="s">
        <v>22</v>
      </c>
      <c r="E274" t="s">
        <v>322</v>
      </c>
      <c r="F274" t="s">
        <v>640</v>
      </c>
      <c r="G274">
        <v>31907</v>
      </c>
      <c r="H274" t="s">
        <v>25</v>
      </c>
    </row>
    <row r="275" spans="1:8" x14ac:dyDescent="0.55000000000000004">
      <c r="A275" t="s">
        <v>1156</v>
      </c>
      <c r="B275" t="s">
        <v>1157</v>
      </c>
      <c r="C275" t="s">
        <v>21</v>
      </c>
      <c r="D275" t="s">
        <v>22</v>
      </c>
      <c r="E275" t="s">
        <v>1158</v>
      </c>
      <c r="F275" t="s">
        <v>44</v>
      </c>
      <c r="G275">
        <v>91104</v>
      </c>
      <c r="H275" t="s">
        <v>45</v>
      </c>
    </row>
    <row r="276" spans="1:8" x14ac:dyDescent="0.55000000000000004">
      <c r="A276" t="s">
        <v>464</v>
      </c>
      <c r="B276" t="s">
        <v>465</v>
      </c>
      <c r="C276" t="s">
        <v>21</v>
      </c>
      <c r="D276" t="s">
        <v>22</v>
      </c>
      <c r="E276" t="s">
        <v>322</v>
      </c>
      <c r="F276" t="s">
        <v>208</v>
      </c>
      <c r="G276">
        <v>43229</v>
      </c>
      <c r="H276" t="s">
        <v>56</v>
      </c>
    </row>
    <row r="277" spans="1:8" x14ac:dyDescent="0.55000000000000004">
      <c r="A277" t="s">
        <v>1163</v>
      </c>
      <c r="B277" t="s">
        <v>1164</v>
      </c>
      <c r="C277" t="s">
        <v>74</v>
      </c>
      <c r="D277" t="s">
        <v>22</v>
      </c>
      <c r="E277" t="s">
        <v>43</v>
      </c>
      <c r="F277" t="s">
        <v>44</v>
      </c>
      <c r="G277">
        <v>90032</v>
      </c>
      <c r="H277" t="s">
        <v>45</v>
      </c>
    </row>
    <row r="278" spans="1:8" x14ac:dyDescent="0.55000000000000004">
      <c r="A278" t="s">
        <v>181</v>
      </c>
      <c r="B278" t="s">
        <v>182</v>
      </c>
      <c r="C278" t="s">
        <v>83</v>
      </c>
      <c r="D278" t="s">
        <v>22</v>
      </c>
      <c r="E278" t="s">
        <v>54</v>
      </c>
      <c r="F278" t="s">
        <v>55</v>
      </c>
      <c r="G278">
        <v>19120</v>
      </c>
      <c r="H278" t="s">
        <v>56</v>
      </c>
    </row>
    <row r="279" spans="1:8" x14ac:dyDescent="0.55000000000000004">
      <c r="A279" t="s">
        <v>1169</v>
      </c>
      <c r="B279" t="s">
        <v>1170</v>
      </c>
      <c r="C279" t="s">
        <v>21</v>
      </c>
      <c r="D279" t="s">
        <v>22</v>
      </c>
      <c r="E279" t="s">
        <v>303</v>
      </c>
      <c r="F279" t="s">
        <v>44</v>
      </c>
      <c r="G279">
        <v>94109</v>
      </c>
      <c r="H279" t="s">
        <v>45</v>
      </c>
    </row>
    <row r="280" spans="1:8" x14ac:dyDescent="0.55000000000000004">
      <c r="A280" t="s">
        <v>1172</v>
      </c>
      <c r="B280" t="s">
        <v>1173</v>
      </c>
      <c r="C280" t="s">
        <v>21</v>
      </c>
      <c r="D280" t="s">
        <v>22</v>
      </c>
      <c r="E280" t="s">
        <v>43</v>
      </c>
      <c r="F280" t="s">
        <v>44</v>
      </c>
      <c r="G280">
        <v>90008</v>
      </c>
      <c r="H280" t="s">
        <v>45</v>
      </c>
    </row>
    <row r="281" spans="1:8" x14ac:dyDescent="0.55000000000000004">
      <c r="A281" t="s">
        <v>1175</v>
      </c>
      <c r="B281" t="s">
        <v>1176</v>
      </c>
      <c r="C281" t="s">
        <v>21</v>
      </c>
      <c r="D281" t="s">
        <v>22</v>
      </c>
      <c r="E281" t="s">
        <v>151</v>
      </c>
      <c r="F281" t="s">
        <v>102</v>
      </c>
      <c r="G281">
        <v>10011</v>
      </c>
      <c r="H281" t="s">
        <v>56</v>
      </c>
    </row>
    <row r="282" spans="1:8" x14ac:dyDescent="0.55000000000000004">
      <c r="A282" t="s">
        <v>1180</v>
      </c>
      <c r="B282" t="s">
        <v>1181</v>
      </c>
      <c r="C282" t="s">
        <v>21</v>
      </c>
      <c r="D282" t="s">
        <v>22</v>
      </c>
      <c r="E282" t="s">
        <v>1182</v>
      </c>
      <c r="F282" t="s">
        <v>114</v>
      </c>
      <c r="G282">
        <v>60201</v>
      </c>
      <c r="H282" t="s">
        <v>77</v>
      </c>
    </row>
    <row r="283" spans="1:8" x14ac:dyDescent="0.55000000000000004">
      <c r="A283" t="s">
        <v>911</v>
      </c>
      <c r="B283" t="s">
        <v>912</v>
      </c>
      <c r="C283" t="s">
        <v>74</v>
      </c>
      <c r="D283" t="s">
        <v>22</v>
      </c>
      <c r="E283" t="s">
        <v>303</v>
      </c>
      <c r="F283" t="s">
        <v>44</v>
      </c>
      <c r="G283">
        <v>94109</v>
      </c>
      <c r="H283" t="s">
        <v>45</v>
      </c>
    </row>
    <row r="284" spans="1:8" x14ac:dyDescent="0.55000000000000004">
      <c r="A284" t="s">
        <v>1185</v>
      </c>
      <c r="B284" t="s">
        <v>1186</v>
      </c>
      <c r="C284" t="s">
        <v>21</v>
      </c>
      <c r="D284" t="s">
        <v>22</v>
      </c>
      <c r="E284" t="s">
        <v>568</v>
      </c>
      <c r="F284" t="s">
        <v>76</v>
      </c>
      <c r="G284">
        <v>76106</v>
      </c>
      <c r="H284" t="s">
        <v>77</v>
      </c>
    </row>
    <row r="285" spans="1:8" x14ac:dyDescent="0.55000000000000004">
      <c r="A285" t="s">
        <v>1188</v>
      </c>
      <c r="B285" t="s">
        <v>1189</v>
      </c>
      <c r="C285" t="s">
        <v>21</v>
      </c>
      <c r="D285" t="s">
        <v>22</v>
      </c>
      <c r="E285" t="s">
        <v>43</v>
      </c>
      <c r="F285" t="s">
        <v>44</v>
      </c>
      <c r="G285">
        <v>90049</v>
      </c>
      <c r="H285" t="s">
        <v>45</v>
      </c>
    </row>
    <row r="286" spans="1:8" x14ac:dyDescent="0.55000000000000004">
      <c r="A286" t="s">
        <v>1193</v>
      </c>
      <c r="B286" t="s">
        <v>1194</v>
      </c>
      <c r="C286" t="s">
        <v>74</v>
      </c>
      <c r="D286" t="s">
        <v>22</v>
      </c>
      <c r="E286" t="s">
        <v>1195</v>
      </c>
      <c r="F286" t="s">
        <v>493</v>
      </c>
      <c r="G286">
        <v>85705</v>
      </c>
      <c r="H286" t="s">
        <v>45</v>
      </c>
    </row>
    <row r="287" spans="1:8" x14ac:dyDescent="0.55000000000000004">
      <c r="A287" t="s">
        <v>1197</v>
      </c>
      <c r="B287" t="s">
        <v>1198</v>
      </c>
      <c r="C287" t="s">
        <v>83</v>
      </c>
      <c r="D287" t="s">
        <v>22</v>
      </c>
      <c r="E287" t="s">
        <v>1199</v>
      </c>
      <c r="F287" t="s">
        <v>44</v>
      </c>
      <c r="G287">
        <v>90660</v>
      </c>
      <c r="H287" t="s">
        <v>45</v>
      </c>
    </row>
    <row r="288" spans="1:8" x14ac:dyDescent="0.55000000000000004">
      <c r="A288" t="s">
        <v>1201</v>
      </c>
      <c r="B288" t="s">
        <v>1202</v>
      </c>
      <c r="C288" t="s">
        <v>21</v>
      </c>
      <c r="D288" t="s">
        <v>22</v>
      </c>
      <c r="E288" t="s">
        <v>328</v>
      </c>
      <c r="F288" t="s">
        <v>158</v>
      </c>
      <c r="G288">
        <v>80906</v>
      </c>
      <c r="H288" t="s">
        <v>45</v>
      </c>
    </row>
    <row r="289" spans="1:8" x14ac:dyDescent="0.55000000000000004">
      <c r="A289" t="s">
        <v>1204</v>
      </c>
      <c r="B289" t="s">
        <v>1205</v>
      </c>
      <c r="C289" t="s">
        <v>21</v>
      </c>
      <c r="D289" t="s">
        <v>22</v>
      </c>
      <c r="E289" t="s">
        <v>1206</v>
      </c>
      <c r="F289" t="s">
        <v>63</v>
      </c>
      <c r="G289">
        <v>84604</v>
      </c>
      <c r="H289" t="s">
        <v>45</v>
      </c>
    </row>
    <row r="290" spans="1:8" x14ac:dyDescent="0.55000000000000004">
      <c r="A290" t="s">
        <v>1210</v>
      </c>
      <c r="B290" t="s">
        <v>1211</v>
      </c>
      <c r="C290" t="s">
        <v>83</v>
      </c>
      <c r="D290" t="s">
        <v>22</v>
      </c>
      <c r="E290" t="s">
        <v>157</v>
      </c>
      <c r="F290" t="s">
        <v>114</v>
      </c>
      <c r="G290">
        <v>60505</v>
      </c>
      <c r="H290" t="s">
        <v>77</v>
      </c>
    </row>
    <row r="291" spans="1:8" x14ac:dyDescent="0.55000000000000004">
      <c r="A291" t="s">
        <v>1213</v>
      </c>
      <c r="B291" t="s">
        <v>1214</v>
      </c>
      <c r="C291" t="s">
        <v>83</v>
      </c>
      <c r="D291" t="s">
        <v>22</v>
      </c>
      <c r="E291" t="s">
        <v>1215</v>
      </c>
      <c r="F291" t="s">
        <v>640</v>
      </c>
      <c r="G291">
        <v>30080</v>
      </c>
      <c r="H291" t="s">
        <v>25</v>
      </c>
    </row>
    <row r="292" spans="1:8" x14ac:dyDescent="0.55000000000000004">
      <c r="A292" t="s">
        <v>1213</v>
      </c>
      <c r="B292" t="s">
        <v>1214</v>
      </c>
      <c r="C292" t="s">
        <v>83</v>
      </c>
      <c r="D292" t="s">
        <v>22</v>
      </c>
      <c r="E292" t="s">
        <v>1215</v>
      </c>
      <c r="F292" t="s">
        <v>640</v>
      </c>
      <c r="G292">
        <v>30080</v>
      </c>
      <c r="H292" t="s">
        <v>25</v>
      </c>
    </row>
    <row r="293" spans="1:8" x14ac:dyDescent="0.55000000000000004">
      <c r="A293" t="s">
        <v>1218</v>
      </c>
      <c r="B293" t="s">
        <v>1219</v>
      </c>
      <c r="C293" t="s">
        <v>74</v>
      </c>
      <c r="D293" t="s">
        <v>22</v>
      </c>
      <c r="E293" t="s">
        <v>157</v>
      </c>
      <c r="F293" t="s">
        <v>114</v>
      </c>
      <c r="G293">
        <v>60505</v>
      </c>
      <c r="H293" t="s">
        <v>77</v>
      </c>
    </row>
    <row r="294" spans="1:8" x14ac:dyDescent="0.55000000000000004">
      <c r="A294" t="s">
        <v>1218</v>
      </c>
      <c r="B294" t="s">
        <v>1219</v>
      </c>
      <c r="C294" t="s">
        <v>74</v>
      </c>
      <c r="D294" t="s">
        <v>22</v>
      </c>
      <c r="E294" t="s">
        <v>157</v>
      </c>
      <c r="F294" t="s">
        <v>114</v>
      </c>
      <c r="G294">
        <v>60505</v>
      </c>
      <c r="H294" t="s">
        <v>77</v>
      </c>
    </row>
    <row r="295" spans="1:8" x14ac:dyDescent="0.55000000000000004">
      <c r="A295" t="s">
        <v>1225</v>
      </c>
      <c r="B295" t="s">
        <v>1226</v>
      </c>
      <c r="C295" t="s">
        <v>83</v>
      </c>
      <c r="D295" t="s">
        <v>22</v>
      </c>
      <c r="E295" t="s">
        <v>322</v>
      </c>
      <c r="F295" t="s">
        <v>208</v>
      </c>
      <c r="G295">
        <v>43229</v>
      </c>
      <c r="H295" t="s">
        <v>56</v>
      </c>
    </row>
    <row r="296" spans="1:8" x14ac:dyDescent="0.55000000000000004">
      <c r="A296" t="s">
        <v>1230</v>
      </c>
      <c r="B296" t="s">
        <v>1231</v>
      </c>
      <c r="C296" t="s">
        <v>83</v>
      </c>
      <c r="D296" t="s">
        <v>22</v>
      </c>
      <c r="E296" t="s">
        <v>54</v>
      </c>
      <c r="F296" t="s">
        <v>55</v>
      </c>
      <c r="G296">
        <v>19143</v>
      </c>
      <c r="H296" t="s">
        <v>56</v>
      </c>
    </row>
    <row r="297" spans="1:8" x14ac:dyDescent="0.55000000000000004">
      <c r="A297" t="s">
        <v>1004</v>
      </c>
      <c r="B297" t="s">
        <v>1005</v>
      </c>
      <c r="C297" t="s">
        <v>21</v>
      </c>
      <c r="D297" t="s">
        <v>22</v>
      </c>
      <c r="E297" t="s">
        <v>151</v>
      </c>
      <c r="F297" t="s">
        <v>102</v>
      </c>
      <c r="G297">
        <v>10024</v>
      </c>
      <c r="H297" t="s">
        <v>56</v>
      </c>
    </row>
    <row r="298" spans="1:8" x14ac:dyDescent="0.55000000000000004">
      <c r="A298" t="s">
        <v>1235</v>
      </c>
      <c r="B298" t="s">
        <v>1236</v>
      </c>
      <c r="C298" t="s">
        <v>21</v>
      </c>
      <c r="D298" t="s">
        <v>22</v>
      </c>
      <c r="E298" t="s">
        <v>492</v>
      </c>
      <c r="F298" t="s">
        <v>493</v>
      </c>
      <c r="G298">
        <v>85023</v>
      </c>
      <c r="H298" t="s">
        <v>45</v>
      </c>
    </row>
    <row r="299" spans="1:8" x14ac:dyDescent="0.55000000000000004">
      <c r="A299" t="s">
        <v>202</v>
      </c>
      <c r="B299" t="s">
        <v>203</v>
      </c>
      <c r="C299" t="s">
        <v>74</v>
      </c>
      <c r="D299" t="s">
        <v>22</v>
      </c>
      <c r="E299" t="s">
        <v>151</v>
      </c>
      <c r="F299" t="s">
        <v>102</v>
      </c>
      <c r="G299">
        <v>10035</v>
      </c>
      <c r="H299" t="s">
        <v>56</v>
      </c>
    </row>
    <row r="300" spans="1:8" x14ac:dyDescent="0.55000000000000004">
      <c r="A300" t="s">
        <v>202</v>
      </c>
      <c r="B300" t="s">
        <v>203</v>
      </c>
      <c r="C300" t="s">
        <v>74</v>
      </c>
      <c r="D300" t="s">
        <v>22</v>
      </c>
      <c r="E300" t="s">
        <v>151</v>
      </c>
      <c r="F300" t="s">
        <v>102</v>
      </c>
      <c r="G300">
        <v>10035</v>
      </c>
      <c r="H300" t="s">
        <v>56</v>
      </c>
    </row>
    <row r="301" spans="1:8" x14ac:dyDescent="0.55000000000000004">
      <c r="A301" t="s">
        <v>1239</v>
      </c>
      <c r="B301" t="s">
        <v>1240</v>
      </c>
      <c r="C301" t="s">
        <v>83</v>
      </c>
      <c r="D301" t="s">
        <v>22</v>
      </c>
      <c r="E301" t="s">
        <v>523</v>
      </c>
      <c r="F301" t="s">
        <v>44</v>
      </c>
      <c r="G301">
        <v>92627</v>
      </c>
      <c r="H301" t="s">
        <v>45</v>
      </c>
    </row>
    <row r="302" spans="1:8" x14ac:dyDescent="0.55000000000000004">
      <c r="A302" t="s">
        <v>1244</v>
      </c>
      <c r="B302" t="s">
        <v>1245</v>
      </c>
      <c r="C302" t="s">
        <v>74</v>
      </c>
      <c r="D302" t="s">
        <v>22</v>
      </c>
      <c r="E302" t="s">
        <v>84</v>
      </c>
      <c r="F302" t="s">
        <v>76</v>
      </c>
      <c r="G302">
        <v>77041</v>
      </c>
      <c r="H302" t="s">
        <v>77</v>
      </c>
    </row>
    <row r="303" spans="1:8" x14ac:dyDescent="0.55000000000000004">
      <c r="A303" t="s">
        <v>1247</v>
      </c>
      <c r="B303" t="s">
        <v>1248</v>
      </c>
      <c r="C303" t="s">
        <v>21</v>
      </c>
      <c r="D303" t="s">
        <v>22</v>
      </c>
      <c r="E303" t="s">
        <v>827</v>
      </c>
      <c r="F303" t="s">
        <v>1249</v>
      </c>
      <c r="G303">
        <v>35630</v>
      </c>
      <c r="H303" t="s">
        <v>25</v>
      </c>
    </row>
    <row r="304" spans="1:8" x14ac:dyDescent="0.55000000000000004">
      <c r="A304" t="s">
        <v>118</v>
      </c>
      <c r="B304" t="s">
        <v>119</v>
      </c>
      <c r="C304" t="s">
        <v>21</v>
      </c>
      <c r="D304" t="s">
        <v>22</v>
      </c>
      <c r="E304" t="s">
        <v>501</v>
      </c>
      <c r="F304" t="s">
        <v>76</v>
      </c>
      <c r="G304">
        <v>79109</v>
      </c>
      <c r="H304" t="s">
        <v>77</v>
      </c>
    </row>
    <row r="305" spans="1:8" x14ac:dyDescent="0.55000000000000004">
      <c r="A305" t="s">
        <v>1230</v>
      </c>
      <c r="B305" t="s">
        <v>1231</v>
      </c>
      <c r="C305" t="s">
        <v>83</v>
      </c>
      <c r="D305" t="s">
        <v>22</v>
      </c>
      <c r="E305" t="s">
        <v>113</v>
      </c>
      <c r="F305" t="s">
        <v>114</v>
      </c>
      <c r="G305">
        <v>60653</v>
      </c>
      <c r="H305" t="s">
        <v>77</v>
      </c>
    </row>
    <row r="306" spans="1:8" x14ac:dyDescent="0.55000000000000004">
      <c r="A306" t="s">
        <v>1255</v>
      </c>
      <c r="B306" t="s">
        <v>1256</v>
      </c>
      <c r="C306" t="s">
        <v>83</v>
      </c>
      <c r="D306" t="s">
        <v>22</v>
      </c>
      <c r="E306" t="s">
        <v>322</v>
      </c>
      <c r="F306" t="s">
        <v>640</v>
      </c>
      <c r="G306">
        <v>31907</v>
      </c>
      <c r="H306" t="s">
        <v>25</v>
      </c>
    </row>
    <row r="307" spans="1:8" x14ac:dyDescent="0.55000000000000004">
      <c r="A307" t="s">
        <v>1260</v>
      </c>
      <c r="B307" t="s">
        <v>1261</v>
      </c>
      <c r="C307" t="s">
        <v>21</v>
      </c>
      <c r="D307" t="s">
        <v>22</v>
      </c>
      <c r="E307" t="s">
        <v>1262</v>
      </c>
      <c r="F307" t="s">
        <v>403</v>
      </c>
      <c r="G307">
        <v>6457</v>
      </c>
      <c r="H307" t="s">
        <v>56</v>
      </c>
    </row>
    <row r="308" spans="1:8" x14ac:dyDescent="0.55000000000000004">
      <c r="A308" t="s">
        <v>1266</v>
      </c>
      <c r="B308" t="s">
        <v>1267</v>
      </c>
      <c r="C308" t="s">
        <v>21</v>
      </c>
      <c r="D308" t="s">
        <v>22</v>
      </c>
      <c r="E308" t="s">
        <v>1268</v>
      </c>
      <c r="F308" t="s">
        <v>337</v>
      </c>
      <c r="G308">
        <v>8360</v>
      </c>
      <c r="H308" t="s">
        <v>56</v>
      </c>
    </row>
    <row r="309" spans="1:8" x14ac:dyDescent="0.55000000000000004">
      <c r="A309" t="s">
        <v>1270</v>
      </c>
      <c r="B309" t="s">
        <v>1271</v>
      </c>
      <c r="C309" t="s">
        <v>74</v>
      </c>
      <c r="D309" t="s">
        <v>22</v>
      </c>
      <c r="E309" t="s">
        <v>1158</v>
      </c>
      <c r="F309" t="s">
        <v>76</v>
      </c>
      <c r="G309">
        <v>77506</v>
      </c>
      <c r="H309" t="s">
        <v>77</v>
      </c>
    </row>
    <row r="310" spans="1:8" x14ac:dyDescent="0.55000000000000004">
      <c r="A310" t="s">
        <v>1273</v>
      </c>
      <c r="B310" t="s">
        <v>1274</v>
      </c>
      <c r="C310" t="s">
        <v>21</v>
      </c>
      <c r="D310" t="s">
        <v>22</v>
      </c>
      <c r="E310" t="s">
        <v>1275</v>
      </c>
      <c r="F310" t="s">
        <v>493</v>
      </c>
      <c r="G310">
        <v>85301</v>
      </c>
      <c r="H310" t="s">
        <v>45</v>
      </c>
    </row>
    <row r="311" spans="1:8" x14ac:dyDescent="0.55000000000000004">
      <c r="A311" t="s">
        <v>1277</v>
      </c>
      <c r="B311" t="s">
        <v>1278</v>
      </c>
      <c r="C311" t="s">
        <v>74</v>
      </c>
      <c r="D311" t="s">
        <v>22</v>
      </c>
      <c r="E311" t="s">
        <v>264</v>
      </c>
      <c r="F311" t="s">
        <v>265</v>
      </c>
      <c r="G311">
        <v>48234</v>
      </c>
      <c r="H311" t="s">
        <v>77</v>
      </c>
    </row>
    <row r="312" spans="1:8" x14ac:dyDescent="0.55000000000000004">
      <c r="A312" t="s">
        <v>1282</v>
      </c>
      <c r="B312" t="s">
        <v>1283</v>
      </c>
      <c r="C312" t="s">
        <v>21</v>
      </c>
      <c r="D312" t="s">
        <v>22</v>
      </c>
      <c r="E312" t="s">
        <v>84</v>
      </c>
      <c r="F312" t="s">
        <v>76</v>
      </c>
      <c r="G312">
        <v>77036</v>
      </c>
      <c r="H312" t="s">
        <v>77</v>
      </c>
    </row>
    <row r="313" spans="1:8" x14ac:dyDescent="0.55000000000000004">
      <c r="A313" t="s">
        <v>1287</v>
      </c>
      <c r="B313" t="s">
        <v>1288</v>
      </c>
      <c r="C313" t="s">
        <v>83</v>
      </c>
      <c r="D313" t="s">
        <v>22</v>
      </c>
      <c r="E313" t="s">
        <v>43</v>
      </c>
      <c r="F313" t="s">
        <v>44</v>
      </c>
      <c r="G313">
        <v>90008</v>
      </c>
      <c r="H313" t="s">
        <v>45</v>
      </c>
    </row>
    <row r="314" spans="1:8" x14ac:dyDescent="0.55000000000000004">
      <c r="A314" t="s">
        <v>1290</v>
      </c>
      <c r="B314" t="s">
        <v>1291</v>
      </c>
      <c r="C314" t="s">
        <v>74</v>
      </c>
      <c r="D314" t="s">
        <v>22</v>
      </c>
      <c r="E314" t="s">
        <v>151</v>
      </c>
      <c r="F314" t="s">
        <v>102</v>
      </c>
      <c r="G314">
        <v>10035</v>
      </c>
      <c r="H314" t="s">
        <v>56</v>
      </c>
    </row>
    <row r="315" spans="1:8" x14ac:dyDescent="0.55000000000000004">
      <c r="A315" t="s">
        <v>1293</v>
      </c>
      <c r="B315" t="s">
        <v>1294</v>
      </c>
      <c r="C315" t="s">
        <v>74</v>
      </c>
      <c r="D315" t="s">
        <v>22</v>
      </c>
      <c r="E315" t="s">
        <v>655</v>
      </c>
      <c r="F315" t="s">
        <v>170</v>
      </c>
      <c r="G315">
        <v>98661</v>
      </c>
      <c r="H315" t="s">
        <v>45</v>
      </c>
    </row>
    <row r="316" spans="1:8" x14ac:dyDescent="0.55000000000000004">
      <c r="A316" t="s">
        <v>1296</v>
      </c>
      <c r="B316" t="s">
        <v>1297</v>
      </c>
      <c r="C316" t="s">
        <v>83</v>
      </c>
      <c r="D316" t="s">
        <v>22</v>
      </c>
      <c r="E316" t="s">
        <v>43</v>
      </c>
      <c r="F316" t="s">
        <v>44</v>
      </c>
      <c r="G316">
        <v>90045</v>
      </c>
      <c r="H316" t="s">
        <v>45</v>
      </c>
    </row>
    <row r="317" spans="1:8" x14ac:dyDescent="0.55000000000000004">
      <c r="A317" t="s">
        <v>1299</v>
      </c>
      <c r="B317" t="s">
        <v>1300</v>
      </c>
      <c r="C317" t="s">
        <v>83</v>
      </c>
      <c r="D317" t="s">
        <v>22</v>
      </c>
      <c r="E317" t="s">
        <v>43</v>
      </c>
      <c r="F317" t="s">
        <v>44</v>
      </c>
      <c r="G317">
        <v>90004</v>
      </c>
      <c r="H317" t="s">
        <v>45</v>
      </c>
    </row>
    <row r="318" spans="1:8" x14ac:dyDescent="0.55000000000000004">
      <c r="A318" t="s">
        <v>1304</v>
      </c>
      <c r="B318" t="s">
        <v>1305</v>
      </c>
      <c r="C318" t="s">
        <v>21</v>
      </c>
      <c r="D318" t="s">
        <v>22</v>
      </c>
      <c r="E318" t="s">
        <v>43</v>
      </c>
      <c r="F318" t="s">
        <v>44</v>
      </c>
      <c r="G318">
        <v>90036</v>
      </c>
      <c r="H318" t="s">
        <v>45</v>
      </c>
    </row>
    <row r="319" spans="1:8" x14ac:dyDescent="0.55000000000000004">
      <c r="A319" t="s">
        <v>1307</v>
      </c>
      <c r="B319" t="s">
        <v>1308</v>
      </c>
      <c r="C319" t="s">
        <v>21</v>
      </c>
      <c r="D319" t="s">
        <v>22</v>
      </c>
      <c r="E319" t="s">
        <v>54</v>
      </c>
      <c r="F319" t="s">
        <v>55</v>
      </c>
      <c r="G319">
        <v>19120</v>
      </c>
      <c r="H319" t="s">
        <v>56</v>
      </c>
    </row>
    <row r="320" spans="1:8" x14ac:dyDescent="0.55000000000000004">
      <c r="A320" t="s">
        <v>1310</v>
      </c>
      <c r="B320" t="s">
        <v>1311</v>
      </c>
      <c r="C320" t="s">
        <v>21</v>
      </c>
      <c r="D320" t="s">
        <v>22</v>
      </c>
      <c r="E320" t="s">
        <v>1312</v>
      </c>
      <c r="F320" t="s">
        <v>1313</v>
      </c>
      <c r="G320">
        <v>89031</v>
      </c>
      <c r="H320" t="s">
        <v>45</v>
      </c>
    </row>
    <row r="321" spans="1:8" x14ac:dyDescent="0.55000000000000004">
      <c r="A321" t="s">
        <v>1315</v>
      </c>
      <c r="B321" t="s">
        <v>1316</v>
      </c>
      <c r="C321" t="s">
        <v>21</v>
      </c>
      <c r="D321" t="s">
        <v>22</v>
      </c>
      <c r="E321" t="s">
        <v>1195</v>
      </c>
      <c r="F321" t="s">
        <v>493</v>
      </c>
      <c r="G321">
        <v>85705</v>
      </c>
      <c r="H321" t="s">
        <v>45</v>
      </c>
    </row>
    <row r="322" spans="1:8" x14ac:dyDescent="0.55000000000000004">
      <c r="A322" t="s">
        <v>1318</v>
      </c>
      <c r="B322" t="s">
        <v>1319</v>
      </c>
      <c r="C322" t="s">
        <v>21</v>
      </c>
      <c r="D322" t="s">
        <v>22</v>
      </c>
      <c r="E322" t="s">
        <v>1320</v>
      </c>
      <c r="F322" t="s">
        <v>55</v>
      </c>
      <c r="G322">
        <v>18103</v>
      </c>
      <c r="H322" t="s">
        <v>56</v>
      </c>
    </row>
    <row r="323" spans="1:8" x14ac:dyDescent="0.55000000000000004">
      <c r="A323" t="s">
        <v>1324</v>
      </c>
      <c r="B323" t="s">
        <v>1325</v>
      </c>
      <c r="C323" t="s">
        <v>83</v>
      </c>
      <c r="D323" t="s">
        <v>22</v>
      </c>
      <c r="E323" t="s">
        <v>1326</v>
      </c>
      <c r="F323" t="s">
        <v>44</v>
      </c>
      <c r="G323">
        <v>92677</v>
      </c>
      <c r="H323" t="s">
        <v>45</v>
      </c>
    </row>
    <row r="324" spans="1:8" x14ac:dyDescent="0.55000000000000004">
      <c r="A324" t="s">
        <v>1328</v>
      </c>
      <c r="B324" t="s">
        <v>1329</v>
      </c>
      <c r="C324" t="s">
        <v>21</v>
      </c>
      <c r="D324" t="s">
        <v>22</v>
      </c>
      <c r="E324" t="s">
        <v>1330</v>
      </c>
      <c r="F324" t="s">
        <v>407</v>
      </c>
      <c r="G324">
        <v>2149</v>
      </c>
      <c r="H324" t="s">
        <v>56</v>
      </c>
    </row>
    <row r="325" spans="1:8" x14ac:dyDescent="0.55000000000000004">
      <c r="A325" t="s">
        <v>1332</v>
      </c>
      <c r="B325" t="s">
        <v>1333</v>
      </c>
      <c r="C325" t="s">
        <v>21</v>
      </c>
      <c r="D325" t="s">
        <v>22</v>
      </c>
      <c r="E325" t="s">
        <v>322</v>
      </c>
      <c r="F325" t="s">
        <v>208</v>
      </c>
      <c r="G325">
        <v>43229</v>
      </c>
      <c r="H325" t="s">
        <v>56</v>
      </c>
    </row>
    <row r="326" spans="1:8" x14ac:dyDescent="0.55000000000000004">
      <c r="A326" t="s">
        <v>1336</v>
      </c>
      <c r="B326" t="s">
        <v>1337</v>
      </c>
      <c r="C326" t="s">
        <v>74</v>
      </c>
      <c r="D326" t="s">
        <v>22</v>
      </c>
      <c r="E326" t="s">
        <v>1338</v>
      </c>
      <c r="F326" t="s">
        <v>102</v>
      </c>
      <c r="G326">
        <v>13601</v>
      </c>
      <c r="H326" t="s">
        <v>56</v>
      </c>
    </row>
    <row r="327" spans="1:8" x14ac:dyDescent="0.55000000000000004">
      <c r="A327" t="s">
        <v>510</v>
      </c>
      <c r="B327" t="s">
        <v>511</v>
      </c>
      <c r="C327" t="s">
        <v>21</v>
      </c>
      <c r="D327" t="s">
        <v>22</v>
      </c>
      <c r="E327" t="s">
        <v>169</v>
      </c>
      <c r="F327" t="s">
        <v>170</v>
      </c>
      <c r="G327">
        <v>98103</v>
      </c>
      <c r="H327" t="s">
        <v>45</v>
      </c>
    </row>
    <row r="328" spans="1:8" x14ac:dyDescent="0.55000000000000004">
      <c r="A328" t="s">
        <v>1341</v>
      </c>
      <c r="B328" t="s">
        <v>1342</v>
      </c>
      <c r="C328" t="s">
        <v>21</v>
      </c>
      <c r="D328" t="s">
        <v>22</v>
      </c>
      <c r="E328" t="s">
        <v>151</v>
      </c>
      <c r="F328" t="s">
        <v>102</v>
      </c>
      <c r="G328">
        <v>10011</v>
      </c>
      <c r="H328" t="s">
        <v>56</v>
      </c>
    </row>
    <row r="329" spans="1:8" x14ac:dyDescent="0.55000000000000004">
      <c r="A329" t="s">
        <v>480</v>
      </c>
      <c r="B329" t="s">
        <v>481</v>
      </c>
      <c r="C329" t="s">
        <v>21</v>
      </c>
      <c r="D329" t="s">
        <v>22</v>
      </c>
      <c r="E329" t="s">
        <v>43</v>
      </c>
      <c r="F329" t="s">
        <v>44</v>
      </c>
      <c r="G329">
        <v>90004</v>
      </c>
      <c r="H329" t="s">
        <v>45</v>
      </c>
    </row>
    <row r="330" spans="1:8" x14ac:dyDescent="0.55000000000000004">
      <c r="A330" t="s">
        <v>480</v>
      </c>
      <c r="B330" t="s">
        <v>481</v>
      </c>
      <c r="C330" t="s">
        <v>21</v>
      </c>
      <c r="D330" t="s">
        <v>22</v>
      </c>
      <c r="E330" t="s">
        <v>43</v>
      </c>
      <c r="F330" t="s">
        <v>44</v>
      </c>
      <c r="G330">
        <v>90004</v>
      </c>
      <c r="H330" t="s">
        <v>45</v>
      </c>
    </row>
    <row r="331" spans="1:8" x14ac:dyDescent="0.55000000000000004">
      <c r="A331" t="s">
        <v>1345</v>
      </c>
      <c r="B331" t="s">
        <v>1346</v>
      </c>
      <c r="C331" t="s">
        <v>21</v>
      </c>
      <c r="D331" t="s">
        <v>22</v>
      </c>
      <c r="E331" t="s">
        <v>1347</v>
      </c>
      <c r="F331" t="s">
        <v>76</v>
      </c>
      <c r="G331">
        <v>79907</v>
      </c>
      <c r="H331" t="s">
        <v>77</v>
      </c>
    </row>
    <row r="332" spans="1:8" x14ac:dyDescent="0.55000000000000004">
      <c r="A332" t="s">
        <v>686</v>
      </c>
      <c r="B332" t="s">
        <v>687</v>
      </c>
      <c r="C332" t="s">
        <v>21</v>
      </c>
      <c r="D332" t="s">
        <v>22</v>
      </c>
      <c r="E332" t="s">
        <v>151</v>
      </c>
      <c r="F332" t="s">
        <v>102</v>
      </c>
      <c r="G332">
        <v>10024</v>
      </c>
      <c r="H332" t="s">
        <v>56</v>
      </c>
    </row>
    <row r="333" spans="1:8" x14ac:dyDescent="0.55000000000000004">
      <c r="A333" t="s">
        <v>686</v>
      </c>
      <c r="B333" t="s">
        <v>687</v>
      </c>
      <c r="C333" t="s">
        <v>21</v>
      </c>
      <c r="D333" t="s">
        <v>22</v>
      </c>
      <c r="E333" t="s">
        <v>151</v>
      </c>
      <c r="F333" t="s">
        <v>102</v>
      </c>
      <c r="G333">
        <v>10024</v>
      </c>
      <c r="H333" t="s">
        <v>56</v>
      </c>
    </row>
    <row r="334" spans="1:8" x14ac:dyDescent="0.55000000000000004">
      <c r="A334" t="s">
        <v>686</v>
      </c>
      <c r="B334" t="s">
        <v>687</v>
      </c>
      <c r="C334" t="s">
        <v>21</v>
      </c>
      <c r="D334" t="s">
        <v>22</v>
      </c>
      <c r="E334" t="s">
        <v>151</v>
      </c>
      <c r="F334" t="s">
        <v>102</v>
      </c>
      <c r="G334">
        <v>10024</v>
      </c>
      <c r="H334" t="s">
        <v>56</v>
      </c>
    </row>
    <row r="335" spans="1:8" x14ac:dyDescent="0.55000000000000004">
      <c r="A335" t="s">
        <v>1350</v>
      </c>
      <c r="B335" t="s">
        <v>1351</v>
      </c>
      <c r="C335" t="s">
        <v>83</v>
      </c>
      <c r="D335" t="s">
        <v>22</v>
      </c>
      <c r="E335" t="s">
        <v>1352</v>
      </c>
      <c r="F335" t="s">
        <v>114</v>
      </c>
      <c r="G335">
        <v>61604</v>
      </c>
      <c r="H335" t="s">
        <v>77</v>
      </c>
    </row>
    <row r="336" spans="1:8" x14ac:dyDescent="0.55000000000000004">
      <c r="A336" t="s">
        <v>1356</v>
      </c>
      <c r="B336" t="s">
        <v>1357</v>
      </c>
      <c r="C336" t="s">
        <v>21</v>
      </c>
      <c r="D336" t="s">
        <v>22</v>
      </c>
      <c r="E336" t="s">
        <v>322</v>
      </c>
      <c r="F336" t="s">
        <v>208</v>
      </c>
      <c r="G336">
        <v>43229</v>
      </c>
      <c r="H336" t="s">
        <v>56</v>
      </c>
    </row>
    <row r="337" spans="1:8" x14ac:dyDescent="0.55000000000000004">
      <c r="A337" t="s">
        <v>529</v>
      </c>
      <c r="B337" t="s">
        <v>530</v>
      </c>
      <c r="C337" t="s">
        <v>74</v>
      </c>
      <c r="D337" t="s">
        <v>22</v>
      </c>
      <c r="E337" t="s">
        <v>151</v>
      </c>
      <c r="F337" t="s">
        <v>102</v>
      </c>
      <c r="G337">
        <v>10011</v>
      </c>
      <c r="H337" t="s">
        <v>56</v>
      </c>
    </row>
    <row r="338" spans="1:8" x14ac:dyDescent="0.55000000000000004">
      <c r="A338" t="s">
        <v>1360</v>
      </c>
      <c r="B338" t="s">
        <v>1361</v>
      </c>
      <c r="C338" t="s">
        <v>21</v>
      </c>
      <c r="D338" t="s">
        <v>22</v>
      </c>
      <c r="E338" t="s">
        <v>1362</v>
      </c>
      <c r="F338" t="s">
        <v>76</v>
      </c>
      <c r="G338">
        <v>75007</v>
      </c>
      <c r="H338" t="s">
        <v>77</v>
      </c>
    </row>
    <row r="339" spans="1:8" x14ac:dyDescent="0.55000000000000004">
      <c r="A339" t="s">
        <v>1053</v>
      </c>
      <c r="B339" t="s">
        <v>1054</v>
      </c>
      <c r="C339" t="s">
        <v>74</v>
      </c>
      <c r="D339" t="s">
        <v>22</v>
      </c>
      <c r="E339" t="s">
        <v>714</v>
      </c>
      <c r="F339" t="s">
        <v>177</v>
      </c>
      <c r="G339">
        <v>19901</v>
      </c>
      <c r="H339" t="s">
        <v>56</v>
      </c>
    </row>
    <row r="340" spans="1:8" x14ac:dyDescent="0.55000000000000004">
      <c r="A340" t="s">
        <v>1367</v>
      </c>
      <c r="B340" t="s">
        <v>1368</v>
      </c>
      <c r="C340" t="s">
        <v>74</v>
      </c>
      <c r="D340" t="s">
        <v>22</v>
      </c>
      <c r="E340" t="s">
        <v>43</v>
      </c>
      <c r="F340" t="s">
        <v>44</v>
      </c>
      <c r="G340">
        <v>90008</v>
      </c>
      <c r="H340" t="s">
        <v>45</v>
      </c>
    </row>
    <row r="341" spans="1:8" x14ac:dyDescent="0.55000000000000004">
      <c r="A341" t="s">
        <v>1370</v>
      </c>
      <c r="B341" t="s">
        <v>1371</v>
      </c>
      <c r="C341" t="s">
        <v>21</v>
      </c>
      <c r="D341" t="s">
        <v>22</v>
      </c>
      <c r="E341" t="s">
        <v>1372</v>
      </c>
      <c r="F341" t="s">
        <v>170</v>
      </c>
      <c r="G341">
        <v>98031</v>
      </c>
      <c r="H341" t="s">
        <v>45</v>
      </c>
    </row>
    <row r="342" spans="1:8" x14ac:dyDescent="0.55000000000000004">
      <c r="A342" t="s">
        <v>1376</v>
      </c>
      <c r="B342" t="s">
        <v>1377</v>
      </c>
      <c r="C342" t="s">
        <v>21</v>
      </c>
      <c r="D342" t="s">
        <v>22</v>
      </c>
      <c r="E342" t="s">
        <v>1378</v>
      </c>
      <c r="F342" t="s">
        <v>1379</v>
      </c>
      <c r="G342">
        <v>70506</v>
      </c>
      <c r="H342" t="s">
        <v>25</v>
      </c>
    </row>
    <row r="343" spans="1:8" x14ac:dyDescent="0.55000000000000004">
      <c r="A343" t="s">
        <v>616</v>
      </c>
      <c r="B343" t="s">
        <v>617</v>
      </c>
      <c r="C343" t="s">
        <v>21</v>
      </c>
      <c r="D343" t="s">
        <v>22</v>
      </c>
      <c r="E343" t="s">
        <v>666</v>
      </c>
      <c r="F343" t="s">
        <v>208</v>
      </c>
      <c r="G343">
        <v>44105</v>
      </c>
      <c r="H343" t="s">
        <v>56</v>
      </c>
    </row>
    <row r="344" spans="1:8" x14ac:dyDescent="0.55000000000000004">
      <c r="A344" t="s">
        <v>1384</v>
      </c>
      <c r="B344" t="s">
        <v>1385</v>
      </c>
      <c r="C344" t="s">
        <v>21</v>
      </c>
      <c r="D344" t="s">
        <v>22</v>
      </c>
      <c r="E344" t="s">
        <v>170</v>
      </c>
      <c r="F344" t="s">
        <v>953</v>
      </c>
      <c r="G344">
        <v>20016</v>
      </c>
      <c r="H344" t="s">
        <v>56</v>
      </c>
    </row>
    <row r="345" spans="1:8" x14ac:dyDescent="0.55000000000000004">
      <c r="A345" t="s">
        <v>1028</v>
      </c>
      <c r="B345" t="s">
        <v>1029</v>
      </c>
      <c r="C345" t="s">
        <v>21</v>
      </c>
      <c r="D345" t="s">
        <v>22</v>
      </c>
      <c r="E345" t="s">
        <v>878</v>
      </c>
      <c r="F345" t="s">
        <v>215</v>
      </c>
      <c r="G345">
        <v>53209</v>
      </c>
      <c r="H345" t="s">
        <v>77</v>
      </c>
    </row>
    <row r="346" spans="1:8" x14ac:dyDescent="0.55000000000000004">
      <c r="A346" t="s">
        <v>1388</v>
      </c>
      <c r="B346" t="s">
        <v>1389</v>
      </c>
      <c r="C346" t="s">
        <v>21</v>
      </c>
      <c r="D346" t="s">
        <v>22</v>
      </c>
      <c r="E346" t="s">
        <v>151</v>
      </c>
      <c r="F346" t="s">
        <v>102</v>
      </c>
      <c r="G346">
        <v>10011</v>
      </c>
      <c r="H346" t="s">
        <v>56</v>
      </c>
    </row>
    <row r="347" spans="1:8" x14ac:dyDescent="0.55000000000000004">
      <c r="A347" t="s">
        <v>626</v>
      </c>
      <c r="B347" t="s">
        <v>627</v>
      </c>
      <c r="C347" t="s">
        <v>74</v>
      </c>
      <c r="D347" t="s">
        <v>22</v>
      </c>
      <c r="E347" t="s">
        <v>84</v>
      </c>
      <c r="F347" t="s">
        <v>76</v>
      </c>
      <c r="G347">
        <v>77041</v>
      </c>
      <c r="H347" t="s">
        <v>77</v>
      </c>
    </row>
    <row r="348" spans="1:8" x14ac:dyDescent="0.55000000000000004">
      <c r="A348" t="s">
        <v>1392</v>
      </c>
      <c r="B348" t="s">
        <v>1393</v>
      </c>
      <c r="C348" t="s">
        <v>74</v>
      </c>
      <c r="D348" t="s">
        <v>22</v>
      </c>
      <c r="E348" t="s">
        <v>54</v>
      </c>
      <c r="F348" t="s">
        <v>55</v>
      </c>
      <c r="G348">
        <v>19134</v>
      </c>
      <c r="H348" t="s">
        <v>56</v>
      </c>
    </row>
    <row r="349" spans="1:8" x14ac:dyDescent="0.55000000000000004">
      <c r="A349" t="s">
        <v>1041</v>
      </c>
      <c r="B349" t="s">
        <v>1042</v>
      </c>
      <c r="C349" t="s">
        <v>74</v>
      </c>
      <c r="D349" t="s">
        <v>22</v>
      </c>
      <c r="E349" t="s">
        <v>303</v>
      </c>
      <c r="F349" t="s">
        <v>44</v>
      </c>
      <c r="G349">
        <v>94110</v>
      </c>
      <c r="H349" t="s">
        <v>45</v>
      </c>
    </row>
    <row r="350" spans="1:8" x14ac:dyDescent="0.55000000000000004">
      <c r="A350" t="s">
        <v>1398</v>
      </c>
      <c r="B350" t="s">
        <v>1399</v>
      </c>
      <c r="C350" t="s">
        <v>21</v>
      </c>
      <c r="D350" t="s">
        <v>22</v>
      </c>
      <c r="E350" t="s">
        <v>54</v>
      </c>
      <c r="F350" t="s">
        <v>55</v>
      </c>
      <c r="G350">
        <v>19140</v>
      </c>
      <c r="H350" t="s">
        <v>56</v>
      </c>
    </row>
    <row r="351" spans="1:8" x14ac:dyDescent="0.55000000000000004">
      <c r="A351" t="s">
        <v>1401</v>
      </c>
      <c r="B351" t="s">
        <v>1402</v>
      </c>
      <c r="C351" t="s">
        <v>21</v>
      </c>
      <c r="D351" t="s">
        <v>22</v>
      </c>
      <c r="E351" t="s">
        <v>54</v>
      </c>
      <c r="F351" t="s">
        <v>55</v>
      </c>
      <c r="G351">
        <v>19143</v>
      </c>
      <c r="H351" t="s">
        <v>56</v>
      </c>
    </row>
    <row r="352" spans="1:8" x14ac:dyDescent="0.55000000000000004">
      <c r="A352" t="s">
        <v>1404</v>
      </c>
      <c r="B352" t="s">
        <v>1405</v>
      </c>
      <c r="C352" t="s">
        <v>21</v>
      </c>
      <c r="D352" t="s">
        <v>22</v>
      </c>
      <c r="E352" t="s">
        <v>322</v>
      </c>
      <c r="F352" t="s">
        <v>208</v>
      </c>
      <c r="G352">
        <v>43229</v>
      </c>
      <c r="H352" t="s">
        <v>56</v>
      </c>
    </row>
    <row r="353" spans="1:8" x14ac:dyDescent="0.55000000000000004">
      <c r="A353" t="s">
        <v>174</v>
      </c>
      <c r="B353" t="s">
        <v>175</v>
      </c>
      <c r="C353" t="s">
        <v>21</v>
      </c>
      <c r="D353" t="s">
        <v>22</v>
      </c>
      <c r="E353" t="s">
        <v>169</v>
      </c>
      <c r="F353" t="s">
        <v>170</v>
      </c>
      <c r="G353">
        <v>98115</v>
      </c>
      <c r="H353" t="s">
        <v>45</v>
      </c>
    </row>
    <row r="354" spans="1:8" x14ac:dyDescent="0.55000000000000004">
      <c r="A354" t="s">
        <v>1408</v>
      </c>
      <c r="B354" t="s">
        <v>1409</v>
      </c>
      <c r="C354" t="s">
        <v>21</v>
      </c>
      <c r="D354" t="s">
        <v>22</v>
      </c>
      <c r="E354" t="s">
        <v>151</v>
      </c>
      <c r="F354" t="s">
        <v>102</v>
      </c>
      <c r="G354">
        <v>10035</v>
      </c>
      <c r="H354" t="s">
        <v>56</v>
      </c>
    </row>
    <row r="355" spans="1:8" x14ac:dyDescent="0.55000000000000004">
      <c r="A355" t="s">
        <v>1411</v>
      </c>
      <c r="B355" t="s">
        <v>1412</v>
      </c>
      <c r="C355" t="s">
        <v>21</v>
      </c>
      <c r="D355" t="s">
        <v>22</v>
      </c>
      <c r="E355" t="s">
        <v>303</v>
      </c>
      <c r="F355" t="s">
        <v>44</v>
      </c>
      <c r="G355">
        <v>94122</v>
      </c>
      <c r="H355" t="s">
        <v>45</v>
      </c>
    </row>
    <row r="356" spans="1:8" x14ac:dyDescent="0.55000000000000004">
      <c r="A356" t="s">
        <v>1414</v>
      </c>
      <c r="B356" t="s">
        <v>1415</v>
      </c>
      <c r="C356" t="s">
        <v>21</v>
      </c>
      <c r="D356" t="s">
        <v>22</v>
      </c>
      <c r="E356" t="s">
        <v>113</v>
      </c>
      <c r="F356" t="s">
        <v>114</v>
      </c>
      <c r="G356">
        <v>60610</v>
      </c>
      <c r="H356" t="s">
        <v>77</v>
      </c>
    </row>
    <row r="357" spans="1:8" x14ac:dyDescent="0.55000000000000004">
      <c r="A357" t="s">
        <v>1417</v>
      </c>
      <c r="B357" t="s">
        <v>1418</v>
      </c>
      <c r="C357" t="s">
        <v>21</v>
      </c>
      <c r="D357" t="s">
        <v>22</v>
      </c>
      <c r="E357" t="s">
        <v>303</v>
      </c>
      <c r="F357" t="s">
        <v>44</v>
      </c>
      <c r="G357">
        <v>94110</v>
      </c>
      <c r="H357" t="s">
        <v>45</v>
      </c>
    </row>
    <row r="358" spans="1:8" x14ac:dyDescent="0.55000000000000004">
      <c r="A358" t="s">
        <v>1422</v>
      </c>
      <c r="B358" t="s">
        <v>1423</v>
      </c>
      <c r="C358" t="s">
        <v>21</v>
      </c>
      <c r="D358" t="s">
        <v>22</v>
      </c>
      <c r="E358" t="s">
        <v>151</v>
      </c>
      <c r="F358" t="s">
        <v>102</v>
      </c>
      <c r="G358">
        <v>10011</v>
      </c>
      <c r="H358" t="s">
        <v>56</v>
      </c>
    </row>
    <row r="359" spans="1:8" x14ac:dyDescent="0.55000000000000004">
      <c r="A359" t="s">
        <v>1422</v>
      </c>
      <c r="B359" t="s">
        <v>1423</v>
      </c>
      <c r="C359" t="s">
        <v>21</v>
      </c>
      <c r="D359" t="s">
        <v>22</v>
      </c>
      <c r="E359" t="s">
        <v>151</v>
      </c>
      <c r="F359" t="s">
        <v>102</v>
      </c>
      <c r="G359">
        <v>10011</v>
      </c>
      <c r="H359" t="s">
        <v>56</v>
      </c>
    </row>
    <row r="360" spans="1:8" x14ac:dyDescent="0.55000000000000004">
      <c r="A360" t="s">
        <v>1427</v>
      </c>
      <c r="B360" t="s">
        <v>1428</v>
      </c>
      <c r="C360" t="s">
        <v>21</v>
      </c>
      <c r="D360" t="s">
        <v>22</v>
      </c>
      <c r="E360" t="s">
        <v>113</v>
      </c>
      <c r="F360" t="s">
        <v>114</v>
      </c>
      <c r="G360">
        <v>60623</v>
      </c>
      <c r="H360" t="s">
        <v>77</v>
      </c>
    </row>
    <row r="361" spans="1:8" x14ac:dyDescent="0.55000000000000004">
      <c r="A361" t="s">
        <v>1432</v>
      </c>
      <c r="B361" t="s">
        <v>1433</v>
      </c>
      <c r="C361" t="s">
        <v>74</v>
      </c>
      <c r="D361" t="s">
        <v>22</v>
      </c>
      <c r="E361" t="s">
        <v>258</v>
      </c>
      <c r="F361" t="s">
        <v>208</v>
      </c>
      <c r="G361">
        <v>43017</v>
      </c>
      <c r="H361" t="s">
        <v>56</v>
      </c>
    </row>
    <row r="362" spans="1:8" x14ac:dyDescent="0.55000000000000004">
      <c r="A362" t="s">
        <v>1345</v>
      </c>
      <c r="B362" t="s">
        <v>1346</v>
      </c>
      <c r="C362" t="s">
        <v>21</v>
      </c>
      <c r="D362" t="s">
        <v>22</v>
      </c>
      <c r="E362" t="s">
        <v>54</v>
      </c>
      <c r="F362" t="s">
        <v>55</v>
      </c>
      <c r="G362">
        <v>19140</v>
      </c>
      <c r="H362" t="s">
        <v>56</v>
      </c>
    </row>
    <row r="363" spans="1:8" x14ac:dyDescent="0.55000000000000004">
      <c r="A363" t="s">
        <v>632</v>
      </c>
      <c r="B363" t="s">
        <v>633</v>
      </c>
      <c r="C363" t="s">
        <v>83</v>
      </c>
      <c r="D363" t="s">
        <v>22</v>
      </c>
      <c r="E363" t="s">
        <v>222</v>
      </c>
      <c r="F363" t="s">
        <v>76</v>
      </c>
      <c r="G363">
        <v>78207</v>
      </c>
      <c r="H363" t="s">
        <v>77</v>
      </c>
    </row>
    <row r="364" spans="1:8" x14ac:dyDescent="0.55000000000000004">
      <c r="A364" t="s">
        <v>1441</v>
      </c>
      <c r="B364" t="s">
        <v>1442</v>
      </c>
      <c r="C364" t="s">
        <v>21</v>
      </c>
      <c r="D364" t="s">
        <v>22</v>
      </c>
      <c r="E364" t="s">
        <v>1443</v>
      </c>
      <c r="F364" t="s">
        <v>44</v>
      </c>
      <c r="G364">
        <v>94601</v>
      </c>
      <c r="H364" t="s">
        <v>45</v>
      </c>
    </row>
    <row r="365" spans="1:8" x14ac:dyDescent="0.55000000000000004">
      <c r="A365" t="s">
        <v>1445</v>
      </c>
      <c r="B365" t="s">
        <v>1446</v>
      </c>
      <c r="C365" t="s">
        <v>21</v>
      </c>
      <c r="D365" t="s">
        <v>22</v>
      </c>
      <c r="E365" t="s">
        <v>612</v>
      </c>
      <c r="F365" t="s">
        <v>44</v>
      </c>
      <c r="G365">
        <v>92105</v>
      </c>
      <c r="H365" t="s">
        <v>45</v>
      </c>
    </row>
    <row r="366" spans="1:8" x14ac:dyDescent="0.55000000000000004">
      <c r="A366" t="s">
        <v>1445</v>
      </c>
      <c r="B366" t="s">
        <v>1446</v>
      </c>
      <c r="C366" t="s">
        <v>21</v>
      </c>
      <c r="D366" t="s">
        <v>22</v>
      </c>
      <c r="E366" t="s">
        <v>612</v>
      </c>
      <c r="F366" t="s">
        <v>44</v>
      </c>
      <c r="G366">
        <v>92105</v>
      </c>
      <c r="H366" t="s">
        <v>45</v>
      </c>
    </row>
    <row r="367" spans="1:8" x14ac:dyDescent="0.55000000000000004">
      <c r="A367" t="s">
        <v>1452</v>
      </c>
      <c r="B367" t="s">
        <v>1453</v>
      </c>
      <c r="C367" t="s">
        <v>83</v>
      </c>
      <c r="D367" t="s">
        <v>22</v>
      </c>
      <c r="E367" t="s">
        <v>1454</v>
      </c>
      <c r="F367" t="s">
        <v>689</v>
      </c>
      <c r="G367">
        <v>23434</v>
      </c>
      <c r="H367" t="s">
        <v>25</v>
      </c>
    </row>
    <row r="368" spans="1:8" x14ac:dyDescent="0.55000000000000004">
      <c r="A368" t="s">
        <v>664</v>
      </c>
      <c r="B368" t="s">
        <v>665</v>
      </c>
      <c r="C368" t="s">
        <v>21</v>
      </c>
      <c r="D368" t="s">
        <v>22</v>
      </c>
      <c r="E368" t="s">
        <v>1458</v>
      </c>
      <c r="F368" t="s">
        <v>215</v>
      </c>
      <c r="G368">
        <v>53711</v>
      </c>
      <c r="H368" t="s">
        <v>77</v>
      </c>
    </row>
    <row r="369" spans="1:8" x14ac:dyDescent="0.55000000000000004">
      <c r="A369" t="s">
        <v>1462</v>
      </c>
      <c r="B369" t="s">
        <v>1463</v>
      </c>
      <c r="C369" t="s">
        <v>21</v>
      </c>
      <c r="D369" t="s">
        <v>22</v>
      </c>
      <c r="E369" t="s">
        <v>1464</v>
      </c>
      <c r="F369" t="s">
        <v>44</v>
      </c>
      <c r="G369">
        <v>95123</v>
      </c>
      <c r="H369" t="s">
        <v>45</v>
      </c>
    </row>
    <row r="370" spans="1:8" x14ac:dyDescent="0.55000000000000004">
      <c r="A370" t="s">
        <v>1466</v>
      </c>
      <c r="B370" t="s">
        <v>1467</v>
      </c>
      <c r="C370" t="s">
        <v>83</v>
      </c>
      <c r="D370" t="s">
        <v>22</v>
      </c>
      <c r="E370" t="s">
        <v>925</v>
      </c>
      <c r="F370" t="s">
        <v>170</v>
      </c>
      <c r="G370">
        <v>98002</v>
      </c>
      <c r="H370" t="s">
        <v>45</v>
      </c>
    </row>
    <row r="371" spans="1:8" x14ac:dyDescent="0.55000000000000004">
      <c r="A371" t="s">
        <v>245</v>
      </c>
      <c r="B371" t="s">
        <v>246</v>
      </c>
      <c r="C371" t="s">
        <v>74</v>
      </c>
      <c r="D371" t="s">
        <v>22</v>
      </c>
      <c r="E371" t="s">
        <v>113</v>
      </c>
      <c r="F371" t="s">
        <v>114</v>
      </c>
      <c r="G371">
        <v>60610</v>
      </c>
      <c r="H371" t="s">
        <v>77</v>
      </c>
    </row>
    <row r="372" spans="1:8" x14ac:dyDescent="0.55000000000000004">
      <c r="A372" t="s">
        <v>1472</v>
      </c>
      <c r="B372" t="s">
        <v>1473</v>
      </c>
      <c r="C372" t="s">
        <v>21</v>
      </c>
      <c r="D372" t="s">
        <v>22</v>
      </c>
      <c r="E372" t="s">
        <v>1049</v>
      </c>
      <c r="F372" t="s">
        <v>689</v>
      </c>
      <c r="G372">
        <v>22801</v>
      </c>
      <c r="H372" t="s">
        <v>25</v>
      </c>
    </row>
    <row r="373" spans="1:8" x14ac:dyDescent="0.55000000000000004">
      <c r="A373" t="s">
        <v>1475</v>
      </c>
      <c r="B373" t="s">
        <v>1476</v>
      </c>
      <c r="C373" t="s">
        <v>21</v>
      </c>
      <c r="D373" t="s">
        <v>22</v>
      </c>
      <c r="E373" t="s">
        <v>207</v>
      </c>
      <c r="F373" t="s">
        <v>208</v>
      </c>
      <c r="G373">
        <v>43055</v>
      </c>
      <c r="H373" t="s">
        <v>56</v>
      </c>
    </row>
    <row r="374" spans="1:8" x14ac:dyDescent="0.55000000000000004">
      <c r="A374" t="s">
        <v>1475</v>
      </c>
      <c r="B374" t="s">
        <v>1476</v>
      </c>
      <c r="C374" t="s">
        <v>21</v>
      </c>
      <c r="D374" t="s">
        <v>22</v>
      </c>
      <c r="E374" t="s">
        <v>207</v>
      </c>
      <c r="F374" t="s">
        <v>208</v>
      </c>
      <c r="G374">
        <v>43055</v>
      </c>
      <c r="H374" t="s">
        <v>56</v>
      </c>
    </row>
    <row r="375" spans="1:8" x14ac:dyDescent="0.55000000000000004">
      <c r="A375" t="s">
        <v>1084</v>
      </c>
      <c r="B375" t="s">
        <v>1085</v>
      </c>
      <c r="C375" t="s">
        <v>74</v>
      </c>
      <c r="D375" t="s">
        <v>22</v>
      </c>
      <c r="E375" t="s">
        <v>43</v>
      </c>
      <c r="F375" t="s">
        <v>44</v>
      </c>
      <c r="G375">
        <v>90045</v>
      </c>
      <c r="H375" t="s">
        <v>45</v>
      </c>
    </row>
    <row r="376" spans="1:8" x14ac:dyDescent="0.55000000000000004">
      <c r="A376" t="s">
        <v>1479</v>
      </c>
      <c r="B376" t="s">
        <v>1480</v>
      </c>
      <c r="C376" t="s">
        <v>21</v>
      </c>
      <c r="D376" t="s">
        <v>22</v>
      </c>
      <c r="E376" t="s">
        <v>113</v>
      </c>
      <c r="F376" t="s">
        <v>114</v>
      </c>
      <c r="G376">
        <v>60623</v>
      </c>
      <c r="H376" t="s">
        <v>77</v>
      </c>
    </row>
    <row r="377" spans="1:8" x14ac:dyDescent="0.55000000000000004">
      <c r="A377" t="s">
        <v>1484</v>
      </c>
      <c r="B377" t="s">
        <v>1485</v>
      </c>
      <c r="C377" t="s">
        <v>74</v>
      </c>
      <c r="D377" t="s">
        <v>22</v>
      </c>
      <c r="E377" t="s">
        <v>113</v>
      </c>
      <c r="F377" t="s">
        <v>114</v>
      </c>
      <c r="G377">
        <v>60623</v>
      </c>
      <c r="H377" t="s">
        <v>77</v>
      </c>
    </row>
    <row r="378" spans="1:8" x14ac:dyDescent="0.55000000000000004">
      <c r="A378" t="s">
        <v>792</v>
      </c>
      <c r="B378" t="s">
        <v>793</v>
      </c>
      <c r="C378" t="s">
        <v>21</v>
      </c>
      <c r="D378" t="s">
        <v>22</v>
      </c>
      <c r="E378" t="s">
        <v>1489</v>
      </c>
      <c r="F378" t="s">
        <v>1490</v>
      </c>
      <c r="G378">
        <v>97756</v>
      </c>
      <c r="H378" t="s">
        <v>45</v>
      </c>
    </row>
    <row r="379" spans="1:8" x14ac:dyDescent="0.55000000000000004">
      <c r="A379" t="s">
        <v>792</v>
      </c>
      <c r="B379" t="s">
        <v>793</v>
      </c>
      <c r="C379" t="s">
        <v>21</v>
      </c>
      <c r="D379" t="s">
        <v>22</v>
      </c>
      <c r="E379" t="s">
        <v>1489</v>
      </c>
      <c r="F379" t="s">
        <v>1490</v>
      </c>
      <c r="G379">
        <v>97756</v>
      </c>
      <c r="H379" t="s">
        <v>45</v>
      </c>
    </row>
    <row r="380" spans="1:8" x14ac:dyDescent="0.55000000000000004">
      <c r="A380" t="s">
        <v>927</v>
      </c>
      <c r="B380" t="s">
        <v>928</v>
      </c>
      <c r="C380" t="s">
        <v>83</v>
      </c>
      <c r="D380" t="s">
        <v>22</v>
      </c>
      <c r="E380" t="s">
        <v>1494</v>
      </c>
      <c r="F380" t="s">
        <v>1495</v>
      </c>
      <c r="G380">
        <v>74403</v>
      </c>
      <c r="H380" t="s">
        <v>77</v>
      </c>
    </row>
    <row r="381" spans="1:8" x14ac:dyDescent="0.55000000000000004">
      <c r="A381" t="s">
        <v>1053</v>
      </c>
      <c r="B381" t="s">
        <v>1054</v>
      </c>
      <c r="C381" t="s">
        <v>74</v>
      </c>
      <c r="D381" t="s">
        <v>22</v>
      </c>
      <c r="E381" t="s">
        <v>1008</v>
      </c>
      <c r="F381" t="s">
        <v>1009</v>
      </c>
      <c r="G381">
        <v>28110</v>
      </c>
      <c r="H381" t="s">
        <v>25</v>
      </c>
    </row>
    <row r="382" spans="1:8" x14ac:dyDescent="0.55000000000000004">
      <c r="A382" t="s">
        <v>1498</v>
      </c>
      <c r="B382" t="s">
        <v>1499</v>
      </c>
      <c r="C382" t="s">
        <v>74</v>
      </c>
      <c r="D382" t="s">
        <v>22</v>
      </c>
      <c r="E382" t="s">
        <v>1500</v>
      </c>
      <c r="F382" t="s">
        <v>1009</v>
      </c>
      <c r="G382">
        <v>28205</v>
      </c>
      <c r="H382" t="s">
        <v>25</v>
      </c>
    </row>
    <row r="383" spans="1:8" x14ac:dyDescent="0.55000000000000004">
      <c r="A383" t="s">
        <v>1502</v>
      </c>
      <c r="B383" t="s">
        <v>1503</v>
      </c>
      <c r="C383" t="s">
        <v>74</v>
      </c>
      <c r="D383" t="s">
        <v>22</v>
      </c>
      <c r="E383" t="s">
        <v>1504</v>
      </c>
      <c r="F383" t="s">
        <v>24</v>
      </c>
      <c r="G383">
        <v>42104</v>
      </c>
      <c r="H383" t="s">
        <v>25</v>
      </c>
    </row>
    <row r="384" spans="1:8" x14ac:dyDescent="0.55000000000000004">
      <c r="A384" t="s">
        <v>1508</v>
      </c>
      <c r="B384" t="s">
        <v>1509</v>
      </c>
      <c r="C384" t="s">
        <v>74</v>
      </c>
      <c r="D384" t="s">
        <v>22</v>
      </c>
      <c r="E384" t="s">
        <v>222</v>
      </c>
      <c r="F384" t="s">
        <v>76</v>
      </c>
      <c r="G384">
        <v>78207</v>
      </c>
      <c r="H384" t="s">
        <v>77</v>
      </c>
    </row>
    <row r="385" spans="1:8" x14ac:dyDescent="0.55000000000000004">
      <c r="A385" t="s">
        <v>1513</v>
      </c>
      <c r="B385" t="s">
        <v>1514</v>
      </c>
      <c r="C385" t="s">
        <v>83</v>
      </c>
      <c r="D385" t="s">
        <v>22</v>
      </c>
      <c r="E385" t="s">
        <v>170</v>
      </c>
      <c r="F385" t="s">
        <v>953</v>
      </c>
      <c r="G385">
        <v>20016</v>
      </c>
      <c r="H385" t="s">
        <v>56</v>
      </c>
    </row>
    <row r="386" spans="1:8" x14ac:dyDescent="0.55000000000000004">
      <c r="A386" t="s">
        <v>1518</v>
      </c>
      <c r="B386" t="s">
        <v>1519</v>
      </c>
      <c r="C386" t="s">
        <v>74</v>
      </c>
      <c r="D386" t="s">
        <v>22</v>
      </c>
      <c r="E386" t="s">
        <v>43</v>
      </c>
      <c r="F386" t="s">
        <v>44</v>
      </c>
      <c r="G386">
        <v>90004</v>
      </c>
      <c r="H386" t="s">
        <v>45</v>
      </c>
    </row>
    <row r="387" spans="1:8" x14ac:dyDescent="0.55000000000000004">
      <c r="A387" t="s">
        <v>806</v>
      </c>
      <c r="B387" t="s">
        <v>807</v>
      </c>
      <c r="C387" t="s">
        <v>21</v>
      </c>
      <c r="D387" t="s">
        <v>22</v>
      </c>
      <c r="E387" t="s">
        <v>151</v>
      </c>
      <c r="F387" t="s">
        <v>102</v>
      </c>
      <c r="G387">
        <v>10009</v>
      </c>
      <c r="H387" t="s">
        <v>56</v>
      </c>
    </row>
    <row r="388" spans="1:8" x14ac:dyDescent="0.55000000000000004">
      <c r="A388" t="s">
        <v>1524</v>
      </c>
      <c r="B388" t="s">
        <v>1525</v>
      </c>
      <c r="C388" t="s">
        <v>74</v>
      </c>
      <c r="D388" t="s">
        <v>22</v>
      </c>
      <c r="E388" t="s">
        <v>157</v>
      </c>
      <c r="F388" t="s">
        <v>158</v>
      </c>
      <c r="G388">
        <v>80013</v>
      </c>
      <c r="H388" t="s">
        <v>45</v>
      </c>
    </row>
    <row r="389" spans="1:8" x14ac:dyDescent="0.55000000000000004">
      <c r="A389" t="s">
        <v>1524</v>
      </c>
      <c r="B389" t="s">
        <v>1525</v>
      </c>
      <c r="C389" t="s">
        <v>74</v>
      </c>
      <c r="D389" t="s">
        <v>22</v>
      </c>
      <c r="E389" t="s">
        <v>157</v>
      </c>
      <c r="F389" t="s">
        <v>158</v>
      </c>
      <c r="G389">
        <v>80013</v>
      </c>
      <c r="H389" t="s">
        <v>45</v>
      </c>
    </row>
    <row r="390" spans="1:8" x14ac:dyDescent="0.55000000000000004">
      <c r="A390" t="s">
        <v>1529</v>
      </c>
      <c r="B390" t="s">
        <v>1530</v>
      </c>
      <c r="C390" t="s">
        <v>74</v>
      </c>
      <c r="D390" t="s">
        <v>22</v>
      </c>
      <c r="E390" t="s">
        <v>23</v>
      </c>
      <c r="F390" t="s">
        <v>1313</v>
      </c>
      <c r="G390">
        <v>89015</v>
      </c>
      <c r="H390" t="s">
        <v>45</v>
      </c>
    </row>
    <row r="391" spans="1:8" x14ac:dyDescent="0.55000000000000004">
      <c r="A391" t="s">
        <v>1532</v>
      </c>
      <c r="B391" t="s">
        <v>1533</v>
      </c>
      <c r="C391" t="s">
        <v>74</v>
      </c>
      <c r="D391" t="s">
        <v>22</v>
      </c>
      <c r="E391" t="s">
        <v>303</v>
      </c>
      <c r="F391" t="s">
        <v>44</v>
      </c>
      <c r="G391">
        <v>94122</v>
      </c>
      <c r="H391" t="s">
        <v>45</v>
      </c>
    </row>
    <row r="392" spans="1:8" x14ac:dyDescent="0.55000000000000004">
      <c r="A392" t="s">
        <v>1532</v>
      </c>
      <c r="B392" t="s">
        <v>1533</v>
      </c>
      <c r="C392" t="s">
        <v>74</v>
      </c>
      <c r="D392" t="s">
        <v>22</v>
      </c>
      <c r="E392" t="s">
        <v>303</v>
      </c>
      <c r="F392" t="s">
        <v>44</v>
      </c>
      <c r="G392">
        <v>94122</v>
      </c>
      <c r="H392" t="s">
        <v>45</v>
      </c>
    </row>
    <row r="393" spans="1:8" x14ac:dyDescent="0.55000000000000004">
      <c r="A393" t="s">
        <v>1537</v>
      </c>
      <c r="B393" t="s">
        <v>1538</v>
      </c>
      <c r="C393" t="s">
        <v>21</v>
      </c>
      <c r="D393" t="s">
        <v>22</v>
      </c>
      <c r="E393" t="s">
        <v>1539</v>
      </c>
      <c r="F393" t="s">
        <v>170</v>
      </c>
      <c r="G393">
        <v>99207</v>
      </c>
      <c r="H393" t="s">
        <v>45</v>
      </c>
    </row>
    <row r="394" spans="1:8" x14ac:dyDescent="0.55000000000000004">
      <c r="A394" t="s">
        <v>1318</v>
      </c>
      <c r="B394" t="s">
        <v>1319</v>
      </c>
      <c r="C394" t="s">
        <v>21</v>
      </c>
      <c r="D394" t="s">
        <v>22</v>
      </c>
      <c r="E394" t="s">
        <v>703</v>
      </c>
      <c r="F394" t="s">
        <v>102</v>
      </c>
      <c r="G394">
        <v>11561</v>
      </c>
      <c r="H394" t="s">
        <v>56</v>
      </c>
    </row>
    <row r="395" spans="1:8" x14ac:dyDescent="0.55000000000000004">
      <c r="A395" t="s">
        <v>1544</v>
      </c>
      <c r="B395" t="s">
        <v>1545</v>
      </c>
      <c r="C395" t="s">
        <v>21</v>
      </c>
      <c r="D395" t="s">
        <v>22</v>
      </c>
      <c r="E395" t="s">
        <v>43</v>
      </c>
      <c r="F395" t="s">
        <v>44</v>
      </c>
      <c r="G395">
        <v>90049</v>
      </c>
      <c r="H395" t="s">
        <v>45</v>
      </c>
    </row>
    <row r="396" spans="1:8" x14ac:dyDescent="0.55000000000000004">
      <c r="A396" t="s">
        <v>1547</v>
      </c>
      <c r="B396" t="s">
        <v>1548</v>
      </c>
      <c r="C396" t="s">
        <v>21</v>
      </c>
      <c r="D396" t="s">
        <v>22</v>
      </c>
      <c r="E396" t="s">
        <v>151</v>
      </c>
      <c r="F396" t="s">
        <v>102</v>
      </c>
      <c r="G396">
        <v>10011</v>
      </c>
      <c r="H396" t="s">
        <v>56</v>
      </c>
    </row>
    <row r="397" spans="1:8" x14ac:dyDescent="0.55000000000000004">
      <c r="A397" t="s">
        <v>566</v>
      </c>
      <c r="B397" t="s">
        <v>567</v>
      </c>
      <c r="C397" t="s">
        <v>21</v>
      </c>
      <c r="D397" t="s">
        <v>22</v>
      </c>
      <c r="E397" t="s">
        <v>303</v>
      </c>
      <c r="F397" t="s">
        <v>44</v>
      </c>
      <c r="G397">
        <v>94122</v>
      </c>
      <c r="H397" t="s">
        <v>45</v>
      </c>
    </row>
    <row r="398" spans="1:8" x14ac:dyDescent="0.55000000000000004">
      <c r="A398" t="s">
        <v>65</v>
      </c>
      <c r="B398" t="s">
        <v>66</v>
      </c>
      <c r="C398" t="s">
        <v>21</v>
      </c>
      <c r="D398" t="s">
        <v>22</v>
      </c>
      <c r="E398" t="s">
        <v>1553</v>
      </c>
      <c r="F398" t="s">
        <v>208</v>
      </c>
      <c r="G398">
        <v>45014</v>
      </c>
      <c r="H398" t="s">
        <v>56</v>
      </c>
    </row>
    <row r="399" spans="1:8" x14ac:dyDescent="0.55000000000000004">
      <c r="A399" t="s">
        <v>1555</v>
      </c>
      <c r="B399" t="s">
        <v>1556</v>
      </c>
      <c r="C399" t="s">
        <v>21</v>
      </c>
      <c r="D399" t="s">
        <v>22</v>
      </c>
      <c r="E399" t="s">
        <v>979</v>
      </c>
      <c r="F399" t="s">
        <v>36</v>
      </c>
      <c r="G399">
        <v>33178</v>
      </c>
      <c r="H399" t="s">
        <v>25</v>
      </c>
    </row>
    <row r="400" spans="1:8" x14ac:dyDescent="0.55000000000000004">
      <c r="A400" t="s">
        <v>1277</v>
      </c>
      <c r="B400" t="s">
        <v>1278</v>
      </c>
      <c r="C400" t="s">
        <v>74</v>
      </c>
      <c r="D400" t="s">
        <v>22</v>
      </c>
      <c r="E400" t="s">
        <v>851</v>
      </c>
      <c r="F400" t="s">
        <v>1490</v>
      </c>
      <c r="G400">
        <v>97477</v>
      </c>
      <c r="H400" t="s">
        <v>45</v>
      </c>
    </row>
    <row r="401" spans="1:8" x14ac:dyDescent="0.55000000000000004">
      <c r="A401" t="s">
        <v>1561</v>
      </c>
      <c r="B401" t="s">
        <v>1562</v>
      </c>
      <c r="C401" t="s">
        <v>74</v>
      </c>
      <c r="D401" t="s">
        <v>22</v>
      </c>
      <c r="E401" t="s">
        <v>43</v>
      </c>
      <c r="F401" t="s">
        <v>44</v>
      </c>
      <c r="G401">
        <v>90008</v>
      </c>
      <c r="H401" t="s">
        <v>45</v>
      </c>
    </row>
    <row r="402" spans="1:8" x14ac:dyDescent="0.55000000000000004">
      <c r="A402" t="s">
        <v>1566</v>
      </c>
      <c r="B402" t="s">
        <v>1567</v>
      </c>
      <c r="C402" t="s">
        <v>21</v>
      </c>
      <c r="D402" t="s">
        <v>22</v>
      </c>
      <c r="E402" t="s">
        <v>734</v>
      </c>
      <c r="F402" t="s">
        <v>102</v>
      </c>
      <c r="G402">
        <v>11572</v>
      </c>
      <c r="H402" t="s">
        <v>56</v>
      </c>
    </row>
    <row r="403" spans="1:8" x14ac:dyDescent="0.55000000000000004">
      <c r="A403" t="s">
        <v>1571</v>
      </c>
      <c r="B403" t="s">
        <v>1572</v>
      </c>
      <c r="C403" t="s">
        <v>74</v>
      </c>
      <c r="D403" t="s">
        <v>22</v>
      </c>
      <c r="E403" t="s">
        <v>1338</v>
      </c>
      <c r="F403" t="s">
        <v>102</v>
      </c>
      <c r="G403">
        <v>13601</v>
      </c>
      <c r="H403" t="s">
        <v>56</v>
      </c>
    </row>
    <row r="404" spans="1:8" x14ac:dyDescent="0.55000000000000004">
      <c r="A404" t="s">
        <v>712</v>
      </c>
      <c r="B404" t="s">
        <v>713</v>
      </c>
      <c r="C404" t="s">
        <v>21</v>
      </c>
      <c r="D404" t="s">
        <v>22</v>
      </c>
      <c r="E404" t="s">
        <v>1378</v>
      </c>
      <c r="F404" t="s">
        <v>1379</v>
      </c>
      <c r="G404">
        <v>70506</v>
      </c>
      <c r="H404" t="s">
        <v>25</v>
      </c>
    </row>
    <row r="405" spans="1:8" x14ac:dyDescent="0.55000000000000004">
      <c r="A405" t="s">
        <v>712</v>
      </c>
      <c r="B405" t="s">
        <v>713</v>
      </c>
      <c r="C405" t="s">
        <v>21</v>
      </c>
      <c r="D405" t="s">
        <v>22</v>
      </c>
      <c r="E405" t="s">
        <v>1378</v>
      </c>
      <c r="F405" t="s">
        <v>1379</v>
      </c>
      <c r="G405">
        <v>70506</v>
      </c>
      <c r="H405" t="s">
        <v>25</v>
      </c>
    </row>
    <row r="406" spans="1:8" x14ac:dyDescent="0.55000000000000004">
      <c r="A406" t="s">
        <v>1579</v>
      </c>
      <c r="B406" t="s">
        <v>1580</v>
      </c>
      <c r="C406" t="s">
        <v>83</v>
      </c>
      <c r="D406" t="s">
        <v>22</v>
      </c>
      <c r="E406" t="s">
        <v>303</v>
      </c>
      <c r="F406" t="s">
        <v>44</v>
      </c>
      <c r="G406">
        <v>94109</v>
      </c>
      <c r="H406" t="s">
        <v>45</v>
      </c>
    </row>
    <row r="407" spans="1:8" x14ac:dyDescent="0.55000000000000004">
      <c r="A407" t="s">
        <v>1582</v>
      </c>
      <c r="B407" t="s">
        <v>1583</v>
      </c>
      <c r="C407" t="s">
        <v>21</v>
      </c>
      <c r="D407" t="s">
        <v>22</v>
      </c>
      <c r="E407" t="s">
        <v>1584</v>
      </c>
      <c r="F407" t="s">
        <v>158</v>
      </c>
      <c r="G407">
        <v>80020</v>
      </c>
      <c r="H407" t="s">
        <v>45</v>
      </c>
    </row>
    <row r="408" spans="1:8" x14ac:dyDescent="0.55000000000000004">
      <c r="A408" t="s">
        <v>1586</v>
      </c>
      <c r="B408" t="s">
        <v>1587</v>
      </c>
      <c r="C408" t="s">
        <v>74</v>
      </c>
      <c r="D408" t="s">
        <v>22</v>
      </c>
      <c r="E408" t="s">
        <v>151</v>
      </c>
      <c r="F408" t="s">
        <v>102</v>
      </c>
      <c r="G408">
        <v>10009</v>
      </c>
      <c r="H408" t="s">
        <v>56</v>
      </c>
    </row>
    <row r="409" spans="1:8" x14ac:dyDescent="0.55000000000000004">
      <c r="A409" t="s">
        <v>1586</v>
      </c>
      <c r="B409" t="s">
        <v>1587</v>
      </c>
      <c r="C409" t="s">
        <v>74</v>
      </c>
      <c r="D409" t="s">
        <v>22</v>
      </c>
      <c r="E409" t="s">
        <v>151</v>
      </c>
      <c r="F409" t="s">
        <v>102</v>
      </c>
      <c r="G409">
        <v>10009</v>
      </c>
      <c r="H409" t="s">
        <v>56</v>
      </c>
    </row>
    <row r="410" spans="1:8" x14ac:dyDescent="0.55000000000000004">
      <c r="A410" t="s">
        <v>1586</v>
      </c>
      <c r="B410" t="s">
        <v>1587</v>
      </c>
      <c r="C410" t="s">
        <v>74</v>
      </c>
      <c r="D410" t="s">
        <v>22</v>
      </c>
      <c r="E410" t="s">
        <v>151</v>
      </c>
      <c r="F410" t="s">
        <v>102</v>
      </c>
      <c r="G410">
        <v>10009</v>
      </c>
      <c r="H410" t="s">
        <v>56</v>
      </c>
    </row>
    <row r="411" spans="1:8" x14ac:dyDescent="0.55000000000000004">
      <c r="A411" t="s">
        <v>346</v>
      </c>
      <c r="B411" t="s">
        <v>347</v>
      </c>
      <c r="C411" t="s">
        <v>74</v>
      </c>
      <c r="D411" t="s">
        <v>22</v>
      </c>
      <c r="E411" t="s">
        <v>1589</v>
      </c>
      <c r="F411" t="s">
        <v>1249</v>
      </c>
      <c r="G411">
        <v>36116</v>
      </c>
      <c r="H411" t="s">
        <v>25</v>
      </c>
    </row>
    <row r="412" spans="1:8" x14ac:dyDescent="0.55000000000000004">
      <c r="A412" t="s">
        <v>1188</v>
      </c>
      <c r="B412" t="s">
        <v>1189</v>
      </c>
      <c r="C412" t="s">
        <v>21</v>
      </c>
      <c r="D412" t="s">
        <v>22</v>
      </c>
      <c r="E412" t="s">
        <v>1275</v>
      </c>
      <c r="F412" t="s">
        <v>493</v>
      </c>
      <c r="G412">
        <v>85301</v>
      </c>
      <c r="H412" t="s">
        <v>45</v>
      </c>
    </row>
    <row r="413" spans="1:8" x14ac:dyDescent="0.55000000000000004">
      <c r="A413" t="s">
        <v>1594</v>
      </c>
      <c r="B413" t="s">
        <v>1595</v>
      </c>
      <c r="C413" t="s">
        <v>74</v>
      </c>
      <c r="D413" t="s">
        <v>22</v>
      </c>
      <c r="E413" t="s">
        <v>1596</v>
      </c>
      <c r="F413" t="s">
        <v>44</v>
      </c>
      <c r="G413">
        <v>94513</v>
      </c>
      <c r="H413" t="s">
        <v>45</v>
      </c>
    </row>
    <row r="414" spans="1:8" x14ac:dyDescent="0.55000000000000004">
      <c r="A414" t="s">
        <v>1598</v>
      </c>
      <c r="B414" t="s">
        <v>1599</v>
      </c>
      <c r="C414" t="s">
        <v>21</v>
      </c>
      <c r="D414" t="s">
        <v>22</v>
      </c>
      <c r="E414" t="s">
        <v>851</v>
      </c>
      <c r="F414" t="s">
        <v>538</v>
      </c>
      <c r="G414">
        <v>65807</v>
      </c>
      <c r="H414" t="s">
        <v>77</v>
      </c>
    </row>
    <row r="415" spans="1:8" x14ac:dyDescent="0.55000000000000004">
      <c r="A415" t="s">
        <v>1603</v>
      </c>
      <c r="B415" t="s">
        <v>1604</v>
      </c>
      <c r="C415" t="s">
        <v>21</v>
      </c>
      <c r="D415" t="s">
        <v>22</v>
      </c>
      <c r="E415" t="s">
        <v>84</v>
      </c>
      <c r="F415" t="s">
        <v>76</v>
      </c>
      <c r="G415">
        <v>77036</v>
      </c>
      <c r="H415" t="s">
        <v>77</v>
      </c>
    </row>
    <row r="416" spans="1:8" x14ac:dyDescent="0.55000000000000004">
      <c r="A416" t="s">
        <v>1441</v>
      </c>
      <c r="B416" t="s">
        <v>1442</v>
      </c>
      <c r="C416" t="s">
        <v>21</v>
      </c>
      <c r="D416" t="s">
        <v>22</v>
      </c>
      <c r="E416" t="s">
        <v>838</v>
      </c>
      <c r="F416" t="s">
        <v>24</v>
      </c>
      <c r="G416">
        <v>40214</v>
      </c>
      <c r="H416" t="s">
        <v>25</v>
      </c>
    </row>
    <row r="417" spans="1:8" x14ac:dyDescent="0.55000000000000004">
      <c r="A417" t="s">
        <v>1607</v>
      </c>
      <c r="B417" t="s">
        <v>1608</v>
      </c>
      <c r="C417" t="s">
        <v>21</v>
      </c>
      <c r="D417" t="s">
        <v>22</v>
      </c>
      <c r="E417" t="s">
        <v>113</v>
      </c>
      <c r="F417" t="s">
        <v>114</v>
      </c>
      <c r="G417">
        <v>60623</v>
      </c>
      <c r="H417" t="s">
        <v>77</v>
      </c>
    </row>
    <row r="418" spans="1:8" x14ac:dyDescent="0.55000000000000004">
      <c r="A418" t="s">
        <v>1612</v>
      </c>
      <c r="B418" t="s">
        <v>1613</v>
      </c>
      <c r="C418" t="s">
        <v>21</v>
      </c>
      <c r="D418" t="s">
        <v>22</v>
      </c>
      <c r="E418" t="s">
        <v>925</v>
      </c>
      <c r="F418" t="s">
        <v>1249</v>
      </c>
      <c r="G418">
        <v>36830</v>
      </c>
      <c r="H418" t="s">
        <v>25</v>
      </c>
    </row>
    <row r="419" spans="1:8" x14ac:dyDescent="0.55000000000000004">
      <c r="A419" t="s">
        <v>1615</v>
      </c>
      <c r="B419" t="s">
        <v>1616</v>
      </c>
      <c r="C419" t="s">
        <v>83</v>
      </c>
      <c r="D419" t="s">
        <v>22</v>
      </c>
      <c r="E419" t="s">
        <v>1617</v>
      </c>
      <c r="F419" t="s">
        <v>1618</v>
      </c>
      <c r="G419">
        <v>2908</v>
      </c>
      <c r="H419" t="s">
        <v>56</v>
      </c>
    </row>
    <row r="420" spans="1:8" x14ac:dyDescent="0.55000000000000004">
      <c r="A420" t="s">
        <v>1376</v>
      </c>
      <c r="B420" t="s">
        <v>1377</v>
      </c>
      <c r="C420" t="s">
        <v>21</v>
      </c>
      <c r="D420" t="s">
        <v>22</v>
      </c>
      <c r="E420" t="s">
        <v>169</v>
      </c>
      <c r="F420" t="s">
        <v>170</v>
      </c>
      <c r="G420">
        <v>98103</v>
      </c>
      <c r="H420" t="s">
        <v>45</v>
      </c>
    </row>
    <row r="421" spans="1:8" x14ac:dyDescent="0.55000000000000004">
      <c r="A421" t="s">
        <v>1621</v>
      </c>
      <c r="B421" t="s">
        <v>1622</v>
      </c>
      <c r="C421" t="s">
        <v>21</v>
      </c>
      <c r="D421" t="s">
        <v>22</v>
      </c>
      <c r="E421" t="s">
        <v>867</v>
      </c>
      <c r="F421" t="s">
        <v>145</v>
      </c>
      <c r="G421">
        <v>55901</v>
      </c>
      <c r="H421" t="s">
        <v>77</v>
      </c>
    </row>
    <row r="422" spans="1:8" x14ac:dyDescent="0.55000000000000004">
      <c r="A422" t="s">
        <v>1624</v>
      </c>
      <c r="B422" t="s">
        <v>1625</v>
      </c>
      <c r="C422" t="s">
        <v>83</v>
      </c>
      <c r="D422" t="s">
        <v>22</v>
      </c>
      <c r="E422" t="s">
        <v>1352</v>
      </c>
      <c r="F422" t="s">
        <v>493</v>
      </c>
      <c r="G422">
        <v>85345</v>
      </c>
      <c r="H422" t="s">
        <v>45</v>
      </c>
    </row>
    <row r="423" spans="1:8" x14ac:dyDescent="0.55000000000000004">
      <c r="A423" t="s">
        <v>1627</v>
      </c>
      <c r="B423" t="s">
        <v>1628</v>
      </c>
      <c r="C423" t="s">
        <v>21</v>
      </c>
      <c r="D423" t="s">
        <v>22</v>
      </c>
      <c r="E423" t="s">
        <v>54</v>
      </c>
      <c r="F423" t="s">
        <v>55</v>
      </c>
      <c r="G423">
        <v>19134</v>
      </c>
      <c r="H423" t="s">
        <v>56</v>
      </c>
    </row>
    <row r="424" spans="1:8" x14ac:dyDescent="0.55000000000000004">
      <c r="A424" t="s">
        <v>1627</v>
      </c>
      <c r="B424" t="s">
        <v>1628</v>
      </c>
      <c r="C424" t="s">
        <v>21</v>
      </c>
      <c r="D424" t="s">
        <v>22</v>
      </c>
      <c r="E424" t="s">
        <v>54</v>
      </c>
      <c r="F424" t="s">
        <v>55</v>
      </c>
      <c r="G424">
        <v>19134</v>
      </c>
      <c r="H424" t="s">
        <v>56</v>
      </c>
    </row>
    <row r="425" spans="1:8" x14ac:dyDescent="0.55000000000000004">
      <c r="A425" t="s">
        <v>1627</v>
      </c>
      <c r="B425" t="s">
        <v>1628</v>
      </c>
      <c r="C425" t="s">
        <v>21</v>
      </c>
      <c r="D425" t="s">
        <v>22</v>
      </c>
      <c r="E425" t="s">
        <v>54</v>
      </c>
      <c r="F425" t="s">
        <v>55</v>
      </c>
      <c r="G425">
        <v>19134</v>
      </c>
      <c r="H425" t="s">
        <v>56</v>
      </c>
    </row>
    <row r="426" spans="1:8" x14ac:dyDescent="0.55000000000000004">
      <c r="A426" t="s">
        <v>1634</v>
      </c>
      <c r="B426" t="s">
        <v>1635</v>
      </c>
      <c r="C426" t="s">
        <v>21</v>
      </c>
      <c r="D426" t="s">
        <v>22</v>
      </c>
      <c r="E426" t="s">
        <v>608</v>
      </c>
      <c r="F426" t="s">
        <v>93</v>
      </c>
      <c r="G426">
        <v>47374</v>
      </c>
      <c r="H426" t="s">
        <v>77</v>
      </c>
    </row>
    <row r="427" spans="1:8" x14ac:dyDescent="0.55000000000000004">
      <c r="A427" t="s">
        <v>1637</v>
      </c>
      <c r="B427" t="s">
        <v>1638</v>
      </c>
      <c r="C427" t="s">
        <v>21</v>
      </c>
      <c r="D427" t="s">
        <v>22</v>
      </c>
      <c r="E427" t="s">
        <v>264</v>
      </c>
      <c r="F427" t="s">
        <v>265</v>
      </c>
      <c r="G427">
        <v>48227</v>
      </c>
      <c r="H427" t="s">
        <v>77</v>
      </c>
    </row>
    <row r="428" spans="1:8" x14ac:dyDescent="0.55000000000000004">
      <c r="A428" t="s">
        <v>1637</v>
      </c>
      <c r="B428" t="s">
        <v>1638</v>
      </c>
      <c r="C428" t="s">
        <v>21</v>
      </c>
      <c r="D428" t="s">
        <v>22</v>
      </c>
      <c r="E428" t="s">
        <v>264</v>
      </c>
      <c r="F428" t="s">
        <v>265</v>
      </c>
      <c r="G428">
        <v>48227</v>
      </c>
      <c r="H428" t="s">
        <v>77</v>
      </c>
    </row>
    <row r="429" spans="1:8" x14ac:dyDescent="0.55000000000000004">
      <c r="A429" t="s">
        <v>1640</v>
      </c>
      <c r="B429" t="s">
        <v>1641</v>
      </c>
      <c r="C429" t="s">
        <v>74</v>
      </c>
      <c r="D429" t="s">
        <v>22</v>
      </c>
      <c r="E429" t="s">
        <v>43</v>
      </c>
      <c r="F429" t="s">
        <v>44</v>
      </c>
      <c r="G429">
        <v>90049</v>
      </c>
      <c r="H429" t="s">
        <v>45</v>
      </c>
    </row>
    <row r="430" spans="1:8" x14ac:dyDescent="0.55000000000000004">
      <c r="A430" t="s">
        <v>816</v>
      </c>
      <c r="B430" t="s">
        <v>817</v>
      </c>
      <c r="C430" t="s">
        <v>21</v>
      </c>
      <c r="D430" t="s">
        <v>22</v>
      </c>
      <c r="E430" t="s">
        <v>1643</v>
      </c>
      <c r="F430" t="s">
        <v>44</v>
      </c>
      <c r="G430">
        <v>91767</v>
      </c>
      <c r="H430" t="s">
        <v>45</v>
      </c>
    </row>
    <row r="431" spans="1:8" x14ac:dyDescent="0.55000000000000004">
      <c r="A431" t="s">
        <v>1647</v>
      </c>
      <c r="B431" t="s">
        <v>1648</v>
      </c>
      <c r="C431" t="s">
        <v>21</v>
      </c>
      <c r="D431" t="s">
        <v>22</v>
      </c>
      <c r="E431" t="s">
        <v>1649</v>
      </c>
      <c r="F431" t="s">
        <v>44</v>
      </c>
      <c r="G431">
        <v>91761</v>
      </c>
      <c r="H431" t="s">
        <v>45</v>
      </c>
    </row>
    <row r="432" spans="1:8" x14ac:dyDescent="0.55000000000000004">
      <c r="A432" t="s">
        <v>1651</v>
      </c>
      <c r="B432" t="s">
        <v>1652</v>
      </c>
      <c r="C432" t="s">
        <v>21</v>
      </c>
      <c r="D432" t="s">
        <v>22</v>
      </c>
      <c r="E432" t="s">
        <v>303</v>
      </c>
      <c r="F432" t="s">
        <v>44</v>
      </c>
      <c r="G432">
        <v>94122</v>
      </c>
      <c r="H432" t="s">
        <v>45</v>
      </c>
    </row>
    <row r="433" spans="1:8" x14ac:dyDescent="0.55000000000000004">
      <c r="A433" t="s">
        <v>1654</v>
      </c>
      <c r="B433" t="s">
        <v>1655</v>
      </c>
      <c r="C433" t="s">
        <v>21</v>
      </c>
      <c r="D433" t="s">
        <v>22</v>
      </c>
      <c r="E433" t="s">
        <v>492</v>
      </c>
      <c r="F433" t="s">
        <v>493</v>
      </c>
      <c r="G433">
        <v>85023</v>
      </c>
      <c r="H433" t="s">
        <v>45</v>
      </c>
    </row>
    <row r="434" spans="1:8" x14ac:dyDescent="0.55000000000000004">
      <c r="A434" t="s">
        <v>1657</v>
      </c>
      <c r="B434" t="s">
        <v>1658</v>
      </c>
      <c r="C434" t="s">
        <v>21</v>
      </c>
      <c r="D434" t="s">
        <v>22</v>
      </c>
      <c r="E434" t="s">
        <v>176</v>
      </c>
      <c r="F434" t="s">
        <v>177</v>
      </c>
      <c r="G434">
        <v>19805</v>
      </c>
      <c r="H434" t="s">
        <v>56</v>
      </c>
    </row>
    <row r="435" spans="1:8" x14ac:dyDescent="0.55000000000000004">
      <c r="A435" t="s">
        <v>234</v>
      </c>
      <c r="B435" t="s">
        <v>235</v>
      </c>
      <c r="C435" t="s">
        <v>83</v>
      </c>
      <c r="D435" t="s">
        <v>22</v>
      </c>
      <c r="E435" t="s">
        <v>1660</v>
      </c>
      <c r="F435" t="s">
        <v>145</v>
      </c>
      <c r="G435">
        <v>56560</v>
      </c>
      <c r="H435" t="s">
        <v>77</v>
      </c>
    </row>
    <row r="436" spans="1:8" x14ac:dyDescent="0.55000000000000004">
      <c r="A436" t="s">
        <v>1662</v>
      </c>
      <c r="B436" t="s">
        <v>1663</v>
      </c>
      <c r="C436" t="s">
        <v>83</v>
      </c>
      <c r="D436" t="s">
        <v>22</v>
      </c>
      <c r="E436" t="s">
        <v>1195</v>
      </c>
      <c r="F436" t="s">
        <v>493</v>
      </c>
      <c r="G436">
        <v>85705</v>
      </c>
      <c r="H436" t="s">
        <v>45</v>
      </c>
    </row>
    <row r="437" spans="1:8" x14ac:dyDescent="0.55000000000000004">
      <c r="A437" t="s">
        <v>1665</v>
      </c>
      <c r="B437" t="s">
        <v>1666</v>
      </c>
      <c r="C437" t="s">
        <v>21</v>
      </c>
      <c r="D437" t="s">
        <v>22</v>
      </c>
      <c r="E437" t="s">
        <v>1667</v>
      </c>
      <c r="F437" t="s">
        <v>44</v>
      </c>
      <c r="G437">
        <v>92374</v>
      </c>
      <c r="H437" t="s">
        <v>45</v>
      </c>
    </row>
    <row r="438" spans="1:8" x14ac:dyDescent="0.55000000000000004">
      <c r="A438" t="s">
        <v>1665</v>
      </c>
      <c r="B438" t="s">
        <v>1666</v>
      </c>
      <c r="C438" t="s">
        <v>21</v>
      </c>
      <c r="D438" t="s">
        <v>22</v>
      </c>
      <c r="E438" t="s">
        <v>1667</v>
      </c>
      <c r="F438" t="s">
        <v>44</v>
      </c>
      <c r="G438">
        <v>92374</v>
      </c>
      <c r="H438" t="s">
        <v>45</v>
      </c>
    </row>
    <row r="439" spans="1:8" x14ac:dyDescent="0.55000000000000004">
      <c r="A439" t="s">
        <v>1671</v>
      </c>
      <c r="B439" t="s">
        <v>1672</v>
      </c>
      <c r="C439" t="s">
        <v>21</v>
      </c>
      <c r="D439" t="s">
        <v>22</v>
      </c>
      <c r="E439" t="s">
        <v>867</v>
      </c>
      <c r="F439" t="s">
        <v>102</v>
      </c>
      <c r="G439">
        <v>14609</v>
      </c>
      <c r="H439" t="s">
        <v>56</v>
      </c>
    </row>
    <row r="440" spans="1:8" x14ac:dyDescent="0.55000000000000004">
      <c r="A440" t="s">
        <v>1674</v>
      </c>
      <c r="B440" t="s">
        <v>1675</v>
      </c>
      <c r="C440" t="s">
        <v>74</v>
      </c>
      <c r="D440" t="s">
        <v>22</v>
      </c>
      <c r="E440" t="s">
        <v>1676</v>
      </c>
      <c r="F440" t="s">
        <v>44</v>
      </c>
      <c r="G440">
        <v>94086</v>
      </c>
      <c r="H440" t="s">
        <v>45</v>
      </c>
    </row>
    <row r="441" spans="1:8" x14ac:dyDescent="0.55000000000000004">
      <c r="A441" t="s">
        <v>1678</v>
      </c>
      <c r="B441" t="s">
        <v>1679</v>
      </c>
      <c r="C441" t="s">
        <v>83</v>
      </c>
      <c r="D441" t="s">
        <v>22</v>
      </c>
      <c r="E441" t="s">
        <v>1680</v>
      </c>
      <c r="F441" t="s">
        <v>265</v>
      </c>
      <c r="G441">
        <v>48911</v>
      </c>
      <c r="H441" t="s">
        <v>77</v>
      </c>
    </row>
    <row r="442" spans="1:8" x14ac:dyDescent="0.55000000000000004">
      <c r="A442" t="s">
        <v>1210</v>
      </c>
      <c r="B442" t="s">
        <v>1211</v>
      </c>
      <c r="C442" t="s">
        <v>83</v>
      </c>
      <c r="D442" t="s">
        <v>22</v>
      </c>
      <c r="E442" t="s">
        <v>54</v>
      </c>
      <c r="F442" t="s">
        <v>55</v>
      </c>
      <c r="G442">
        <v>19134</v>
      </c>
      <c r="H442" t="s">
        <v>56</v>
      </c>
    </row>
    <row r="443" spans="1:8" x14ac:dyDescent="0.55000000000000004">
      <c r="A443" t="s">
        <v>1685</v>
      </c>
      <c r="B443" t="s">
        <v>1686</v>
      </c>
      <c r="C443" t="s">
        <v>74</v>
      </c>
      <c r="D443" t="s">
        <v>22</v>
      </c>
      <c r="E443" t="s">
        <v>714</v>
      </c>
      <c r="F443" t="s">
        <v>857</v>
      </c>
      <c r="G443">
        <v>3820</v>
      </c>
      <c r="H443" t="s">
        <v>56</v>
      </c>
    </row>
    <row r="444" spans="1:8" x14ac:dyDescent="0.55000000000000004">
      <c r="A444" t="s">
        <v>1688</v>
      </c>
      <c r="B444" t="s">
        <v>1689</v>
      </c>
      <c r="C444" t="s">
        <v>21</v>
      </c>
      <c r="D444" t="s">
        <v>22</v>
      </c>
      <c r="E444" t="s">
        <v>1690</v>
      </c>
      <c r="F444" t="s">
        <v>76</v>
      </c>
      <c r="G444">
        <v>75051</v>
      </c>
      <c r="H444" t="s">
        <v>77</v>
      </c>
    </row>
    <row r="445" spans="1:8" x14ac:dyDescent="0.55000000000000004">
      <c r="A445" t="s">
        <v>1694</v>
      </c>
      <c r="B445" t="s">
        <v>1695</v>
      </c>
      <c r="C445" t="s">
        <v>74</v>
      </c>
      <c r="D445" t="s">
        <v>22</v>
      </c>
      <c r="E445" t="s">
        <v>703</v>
      </c>
      <c r="F445" t="s">
        <v>102</v>
      </c>
      <c r="G445">
        <v>11561</v>
      </c>
      <c r="H445" t="s">
        <v>56</v>
      </c>
    </row>
    <row r="446" spans="1:8" x14ac:dyDescent="0.55000000000000004">
      <c r="A446" t="s">
        <v>1699</v>
      </c>
      <c r="B446" t="s">
        <v>1700</v>
      </c>
      <c r="C446" t="s">
        <v>74</v>
      </c>
      <c r="D446" t="s">
        <v>22</v>
      </c>
      <c r="E446" t="s">
        <v>1701</v>
      </c>
      <c r="F446" t="s">
        <v>55</v>
      </c>
      <c r="G446">
        <v>17403</v>
      </c>
      <c r="H446" t="s">
        <v>56</v>
      </c>
    </row>
    <row r="447" spans="1:8" x14ac:dyDescent="0.55000000000000004">
      <c r="A447" t="s">
        <v>1703</v>
      </c>
      <c r="B447" t="s">
        <v>1704</v>
      </c>
      <c r="C447" t="s">
        <v>21</v>
      </c>
      <c r="D447" t="s">
        <v>22</v>
      </c>
      <c r="E447" t="s">
        <v>482</v>
      </c>
      <c r="F447" t="s">
        <v>44</v>
      </c>
      <c r="G447">
        <v>94521</v>
      </c>
      <c r="H447" t="s">
        <v>45</v>
      </c>
    </row>
    <row r="448" spans="1:8" x14ac:dyDescent="0.55000000000000004">
      <c r="A448" t="s">
        <v>1706</v>
      </c>
      <c r="B448" t="s">
        <v>1707</v>
      </c>
      <c r="C448" t="s">
        <v>21</v>
      </c>
      <c r="D448" t="s">
        <v>22</v>
      </c>
      <c r="E448" t="s">
        <v>1708</v>
      </c>
      <c r="F448" t="s">
        <v>76</v>
      </c>
      <c r="G448">
        <v>77840</v>
      </c>
      <c r="H448" t="s">
        <v>77</v>
      </c>
    </row>
    <row r="449" spans="1:8" x14ac:dyDescent="0.55000000000000004">
      <c r="A449" t="s">
        <v>1710</v>
      </c>
      <c r="B449" t="s">
        <v>1711</v>
      </c>
      <c r="C449" t="s">
        <v>83</v>
      </c>
      <c r="D449" t="s">
        <v>22</v>
      </c>
      <c r="E449" t="s">
        <v>1712</v>
      </c>
      <c r="F449" t="s">
        <v>76</v>
      </c>
      <c r="G449">
        <v>75081</v>
      </c>
      <c r="H449" t="s">
        <v>77</v>
      </c>
    </row>
    <row r="450" spans="1:8" x14ac:dyDescent="0.55000000000000004">
      <c r="A450" t="s">
        <v>301</v>
      </c>
      <c r="B450" t="s">
        <v>302</v>
      </c>
      <c r="C450" t="s">
        <v>21</v>
      </c>
      <c r="D450" t="s">
        <v>22</v>
      </c>
      <c r="E450" t="s">
        <v>1714</v>
      </c>
      <c r="F450" t="s">
        <v>208</v>
      </c>
      <c r="G450">
        <v>45231</v>
      </c>
      <c r="H450" t="s">
        <v>56</v>
      </c>
    </row>
    <row r="451" spans="1:8" x14ac:dyDescent="0.55000000000000004">
      <c r="A451" t="s">
        <v>310</v>
      </c>
      <c r="B451" t="s">
        <v>311</v>
      </c>
      <c r="C451" t="s">
        <v>21</v>
      </c>
      <c r="D451" t="s">
        <v>22</v>
      </c>
      <c r="E451" t="s">
        <v>1716</v>
      </c>
      <c r="F451" t="s">
        <v>76</v>
      </c>
      <c r="G451">
        <v>78041</v>
      </c>
      <c r="H451" t="s">
        <v>77</v>
      </c>
    </row>
    <row r="452" spans="1:8" x14ac:dyDescent="0.55000000000000004">
      <c r="A452" t="s">
        <v>1270</v>
      </c>
      <c r="B452" t="s">
        <v>1271</v>
      </c>
      <c r="C452" t="s">
        <v>74</v>
      </c>
      <c r="D452" t="s">
        <v>22</v>
      </c>
      <c r="E452" t="s">
        <v>1718</v>
      </c>
      <c r="F452" t="s">
        <v>76</v>
      </c>
      <c r="G452">
        <v>76903</v>
      </c>
      <c r="H452" t="s">
        <v>77</v>
      </c>
    </row>
    <row r="453" spans="1:8" x14ac:dyDescent="0.55000000000000004">
      <c r="A453" t="s">
        <v>1318</v>
      </c>
      <c r="B453" t="s">
        <v>1319</v>
      </c>
      <c r="C453" t="s">
        <v>21</v>
      </c>
      <c r="D453" t="s">
        <v>22</v>
      </c>
      <c r="E453" t="s">
        <v>151</v>
      </c>
      <c r="F453" t="s">
        <v>102</v>
      </c>
      <c r="G453">
        <v>10009</v>
      </c>
      <c r="H453" t="s">
        <v>56</v>
      </c>
    </row>
    <row r="454" spans="1:8" x14ac:dyDescent="0.55000000000000004">
      <c r="A454" t="s">
        <v>1318</v>
      </c>
      <c r="B454" t="s">
        <v>1319</v>
      </c>
      <c r="C454" t="s">
        <v>21</v>
      </c>
      <c r="D454" t="s">
        <v>22</v>
      </c>
      <c r="E454" t="s">
        <v>151</v>
      </c>
      <c r="F454" t="s">
        <v>102</v>
      </c>
      <c r="G454">
        <v>10009</v>
      </c>
      <c r="H454" t="s">
        <v>56</v>
      </c>
    </row>
    <row r="455" spans="1:8" x14ac:dyDescent="0.55000000000000004">
      <c r="A455" t="s">
        <v>1723</v>
      </c>
      <c r="B455" t="s">
        <v>1724</v>
      </c>
      <c r="C455" t="s">
        <v>21</v>
      </c>
      <c r="D455" t="s">
        <v>22</v>
      </c>
      <c r="E455" t="s">
        <v>322</v>
      </c>
      <c r="F455" t="s">
        <v>93</v>
      </c>
      <c r="G455">
        <v>47201</v>
      </c>
      <c r="H455" t="s">
        <v>77</v>
      </c>
    </row>
    <row r="456" spans="1:8" x14ac:dyDescent="0.55000000000000004">
      <c r="A456" t="s">
        <v>786</v>
      </c>
      <c r="B456" t="s">
        <v>787</v>
      </c>
      <c r="C456" t="s">
        <v>21</v>
      </c>
      <c r="D456" t="s">
        <v>22</v>
      </c>
      <c r="E456" t="s">
        <v>1726</v>
      </c>
      <c r="F456" t="s">
        <v>1031</v>
      </c>
      <c r="G456">
        <v>72209</v>
      </c>
      <c r="H456" t="s">
        <v>25</v>
      </c>
    </row>
    <row r="457" spans="1:8" x14ac:dyDescent="0.55000000000000004">
      <c r="A457" t="s">
        <v>1239</v>
      </c>
      <c r="B457" t="s">
        <v>1240</v>
      </c>
      <c r="C457" t="s">
        <v>83</v>
      </c>
      <c r="D457" t="s">
        <v>22</v>
      </c>
      <c r="E457" t="s">
        <v>169</v>
      </c>
      <c r="F457" t="s">
        <v>170</v>
      </c>
      <c r="G457">
        <v>98103</v>
      </c>
      <c r="H457" t="s">
        <v>45</v>
      </c>
    </row>
    <row r="458" spans="1:8" x14ac:dyDescent="0.55000000000000004">
      <c r="A458" t="s">
        <v>174</v>
      </c>
      <c r="B458" t="s">
        <v>175</v>
      </c>
      <c r="C458" t="s">
        <v>21</v>
      </c>
      <c r="D458" t="s">
        <v>22</v>
      </c>
      <c r="E458" t="s">
        <v>788</v>
      </c>
      <c r="F458" t="s">
        <v>55</v>
      </c>
      <c r="G458">
        <v>17602</v>
      </c>
      <c r="H458" t="s">
        <v>56</v>
      </c>
    </row>
    <row r="459" spans="1:8" x14ac:dyDescent="0.55000000000000004">
      <c r="A459" t="s">
        <v>1733</v>
      </c>
      <c r="B459" t="s">
        <v>1734</v>
      </c>
      <c r="C459" t="s">
        <v>21</v>
      </c>
      <c r="D459" t="s">
        <v>22</v>
      </c>
      <c r="E459" t="s">
        <v>151</v>
      </c>
      <c r="F459" t="s">
        <v>102</v>
      </c>
      <c r="G459">
        <v>10035</v>
      </c>
      <c r="H459" t="s">
        <v>56</v>
      </c>
    </row>
    <row r="460" spans="1:8" x14ac:dyDescent="0.55000000000000004">
      <c r="A460" t="s">
        <v>1736</v>
      </c>
      <c r="B460" t="s">
        <v>1737</v>
      </c>
      <c r="C460" t="s">
        <v>21</v>
      </c>
      <c r="D460" t="s">
        <v>22</v>
      </c>
      <c r="E460" t="s">
        <v>1464</v>
      </c>
      <c r="F460" t="s">
        <v>44</v>
      </c>
      <c r="G460">
        <v>95123</v>
      </c>
      <c r="H460" t="s">
        <v>45</v>
      </c>
    </row>
    <row r="461" spans="1:8" x14ac:dyDescent="0.55000000000000004">
      <c r="A461" t="s">
        <v>1741</v>
      </c>
      <c r="B461" t="s">
        <v>1742</v>
      </c>
      <c r="C461" t="s">
        <v>21</v>
      </c>
      <c r="D461" t="s">
        <v>22</v>
      </c>
      <c r="E461" t="s">
        <v>1743</v>
      </c>
      <c r="F461" t="s">
        <v>208</v>
      </c>
      <c r="G461">
        <v>43302</v>
      </c>
      <c r="H461" t="s">
        <v>56</v>
      </c>
    </row>
    <row r="462" spans="1:8" x14ac:dyDescent="0.55000000000000004">
      <c r="A462" t="s">
        <v>1745</v>
      </c>
      <c r="B462" t="s">
        <v>1746</v>
      </c>
      <c r="C462" t="s">
        <v>21</v>
      </c>
      <c r="D462" t="s">
        <v>22</v>
      </c>
      <c r="E462" t="s">
        <v>1747</v>
      </c>
      <c r="F462" t="s">
        <v>158</v>
      </c>
      <c r="G462">
        <v>80122</v>
      </c>
      <c r="H462" t="s">
        <v>45</v>
      </c>
    </row>
    <row r="463" spans="1:8" x14ac:dyDescent="0.55000000000000004">
      <c r="A463" t="s">
        <v>1099</v>
      </c>
      <c r="B463" t="s">
        <v>1100</v>
      </c>
      <c r="C463" t="s">
        <v>21</v>
      </c>
      <c r="D463" t="s">
        <v>22</v>
      </c>
      <c r="E463" t="s">
        <v>151</v>
      </c>
      <c r="F463" t="s">
        <v>102</v>
      </c>
      <c r="G463">
        <v>10024</v>
      </c>
      <c r="H463" t="s">
        <v>56</v>
      </c>
    </row>
    <row r="464" spans="1:8" x14ac:dyDescent="0.55000000000000004">
      <c r="A464" t="s">
        <v>1752</v>
      </c>
      <c r="B464" t="s">
        <v>1753</v>
      </c>
      <c r="C464" t="s">
        <v>21</v>
      </c>
      <c r="D464" t="s">
        <v>22</v>
      </c>
      <c r="E464" t="s">
        <v>1127</v>
      </c>
      <c r="F464" t="s">
        <v>93</v>
      </c>
      <c r="G464">
        <v>46350</v>
      </c>
      <c r="H464" t="s">
        <v>77</v>
      </c>
    </row>
    <row r="465" spans="1:8" x14ac:dyDescent="0.55000000000000004">
      <c r="A465" t="s">
        <v>1755</v>
      </c>
      <c r="B465" t="s">
        <v>1756</v>
      </c>
      <c r="C465" t="s">
        <v>83</v>
      </c>
      <c r="D465" t="s">
        <v>22</v>
      </c>
      <c r="E465" t="s">
        <v>113</v>
      </c>
      <c r="F465" t="s">
        <v>114</v>
      </c>
      <c r="G465">
        <v>60610</v>
      </c>
      <c r="H465" t="s">
        <v>77</v>
      </c>
    </row>
    <row r="466" spans="1:8" x14ac:dyDescent="0.55000000000000004">
      <c r="A466" t="s">
        <v>957</v>
      </c>
      <c r="B466" t="s">
        <v>958</v>
      </c>
      <c r="C466" t="s">
        <v>74</v>
      </c>
      <c r="D466" t="s">
        <v>22</v>
      </c>
      <c r="E466" t="s">
        <v>1760</v>
      </c>
      <c r="F466" t="s">
        <v>1761</v>
      </c>
      <c r="G466">
        <v>4401</v>
      </c>
      <c r="H466" t="s">
        <v>56</v>
      </c>
    </row>
    <row r="467" spans="1:8" x14ac:dyDescent="0.55000000000000004">
      <c r="A467" t="s">
        <v>1401</v>
      </c>
      <c r="B467" t="s">
        <v>1402</v>
      </c>
      <c r="C467" t="s">
        <v>21</v>
      </c>
      <c r="D467" t="s">
        <v>22</v>
      </c>
      <c r="E467" t="s">
        <v>303</v>
      </c>
      <c r="F467" t="s">
        <v>44</v>
      </c>
      <c r="G467">
        <v>94122</v>
      </c>
      <c r="H467" t="s">
        <v>45</v>
      </c>
    </row>
    <row r="468" spans="1:8" x14ac:dyDescent="0.55000000000000004">
      <c r="A468" t="s">
        <v>1764</v>
      </c>
      <c r="B468" t="s">
        <v>1765</v>
      </c>
      <c r="C468" t="s">
        <v>21</v>
      </c>
      <c r="D468" t="s">
        <v>22</v>
      </c>
      <c r="E468" t="s">
        <v>662</v>
      </c>
      <c r="F468" t="s">
        <v>689</v>
      </c>
      <c r="G468">
        <v>22204</v>
      </c>
      <c r="H468" t="s">
        <v>25</v>
      </c>
    </row>
    <row r="469" spans="1:8" x14ac:dyDescent="0.55000000000000004">
      <c r="A469" t="s">
        <v>1767</v>
      </c>
      <c r="B469" t="s">
        <v>1768</v>
      </c>
      <c r="C469" t="s">
        <v>21</v>
      </c>
      <c r="D469" t="s">
        <v>22</v>
      </c>
      <c r="E469" t="s">
        <v>303</v>
      </c>
      <c r="F469" t="s">
        <v>44</v>
      </c>
      <c r="G469">
        <v>94122</v>
      </c>
      <c r="H469" t="s">
        <v>45</v>
      </c>
    </row>
    <row r="470" spans="1:8" x14ac:dyDescent="0.55000000000000004">
      <c r="A470" t="s">
        <v>405</v>
      </c>
      <c r="B470" t="s">
        <v>406</v>
      </c>
      <c r="C470" t="s">
        <v>74</v>
      </c>
      <c r="D470" t="s">
        <v>22</v>
      </c>
      <c r="E470" t="s">
        <v>43</v>
      </c>
      <c r="F470" t="s">
        <v>44</v>
      </c>
      <c r="G470">
        <v>90036</v>
      </c>
      <c r="H470" t="s">
        <v>45</v>
      </c>
    </row>
    <row r="471" spans="1:8" x14ac:dyDescent="0.55000000000000004">
      <c r="A471" t="s">
        <v>405</v>
      </c>
      <c r="B471" t="s">
        <v>406</v>
      </c>
      <c r="C471" t="s">
        <v>74</v>
      </c>
      <c r="D471" t="s">
        <v>22</v>
      </c>
      <c r="E471" t="s">
        <v>43</v>
      </c>
      <c r="F471" t="s">
        <v>44</v>
      </c>
      <c r="G471">
        <v>90036</v>
      </c>
      <c r="H471" t="s">
        <v>45</v>
      </c>
    </row>
    <row r="472" spans="1:8" x14ac:dyDescent="0.55000000000000004">
      <c r="A472" t="s">
        <v>1775</v>
      </c>
      <c r="B472" t="s">
        <v>1776</v>
      </c>
      <c r="C472" t="s">
        <v>21</v>
      </c>
      <c r="D472" t="s">
        <v>22</v>
      </c>
      <c r="E472" t="s">
        <v>1777</v>
      </c>
      <c r="F472" t="s">
        <v>451</v>
      </c>
      <c r="G472">
        <v>38671</v>
      </c>
      <c r="H472" t="s">
        <v>25</v>
      </c>
    </row>
    <row r="473" spans="1:8" x14ac:dyDescent="0.55000000000000004">
      <c r="A473" t="s">
        <v>1779</v>
      </c>
      <c r="B473" t="s">
        <v>1780</v>
      </c>
      <c r="C473" t="s">
        <v>21</v>
      </c>
      <c r="D473" t="s">
        <v>22</v>
      </c>
      <c r="E473" t="s">
        <v>169</v>
      </c>
      <c r="F473" t="s">
        <v>170</v>
      </c>
      <c r="G473">
        <v>98115</v>
      </c>
      <c r="H473" t="s">
        <v>45</v>
      </c>
    </row>
    <row r="474" spans="1:8" x14ac:dyDescent="0.55000000000000004">
      <c r="A474" t="s">
        <v>1779</v>
      </c>
      <c r="B474" t="s">
        <v>1780</v>
      </c>
      <c r="C474" t="s">
        <v>21</v>
      </c>
      <c r="D474" t="s">
        <v>22</v>
      </c>
      <c r="E474" t="s">
        <v>169</v>
      </c>
      <c r="F474" t="s">
        <v>170</v>
      </c>
      <c r="G474">
        <v>98115</v>
      </c>
      <c r="H474" t="s">
        <v>45</v>
      </c>
    </row>
    <row r="475" spans="1:8" x14ac:dyDescent="0.55000000000000004">
      <c r="A475" t="s">
        <v>1779</v>
      </c>
      <c r="B475" t="s">
        <v>1780</v>
      </c>
      <c r="C475" t="s">
        <v>21</v>
      </c>
      <c r="D475" t="s">
        <v>22</v>
      </c>
      <c r="E475" t="s">
        <v>169</v>
      </c>
      <c r="F475" t="s">
        <v>170</v>
      </c>
      <c r="G475">
        <v>98115</v>
      </c>
      <c r="H475" t="s">
        <v>45</v>
      </c>
    </row>
    <row r="476" spans="1:8" x14ac:dyDescent="0.55000000000000004">
      <c r="A476" t="s">
        <v>1782</v>
      </c>
      <c r="B476" t="s">
        <v>1783</v>
      </c>
      <c r="C476" t="s">
        <v>74</v>
      </c>
      <c r="D476" t="s">
        <v>22</v>
      </c>
      <c r="E476" t="s">
        <v>169</v>
      </c>
      <c r="F476" t="s">
        <v>170</v>
      </c>
      <c r="G476">
        <v>98115</v>
      </c>
      <c r="H476" t="s">
        <v>45</v>
      </c>
    </row>
    <row r="477" spans="1:8" x14ac:dyDescent="0.55000000000000004">
      <c r="A477" t="s">
        <v>1699</v>
      </c>
      <c r="B477" t="s">
        <v>1700</v>
      </c>
      <c r="C477" t="s">
        <v>74</v>
      </c>
      <c r="D477" t="s">
        <v>22</v>
      </c>
      <c r="E477" t="s">
        <v>322</v>
      </c>
      <c r="F477" t="s">
        <v>640</v>
      </c>
      <c r="G477">
        <v>31907</v>
      </c>
      <c r="H477" t="s">
        <v>25</v>
      </c>
    </row>
    <row r="478" spans="1:8" x14ac:dyDescent="0.55000000000000004">
      <c r="A478" t="s">
        <v>1432</v>
      </c>
      <c r="B478" t="s">
        <v>1433</v>
      </c>
      <c r="C478" t="s">
        <v>74</v>
      </c>
      <c r="D478" t="s">
        <v>22</v>
      </c>
      <c r="E478" t="s">
        <v>1262</v>
      </c>
      <c r="F478" t="s">
        <v>403</v>
      </c>
      <c r="G478">
        <v>6457</v>
      </c>
      <c r="H478" t="s">
        <v>56</v>
      </c>
    </row>
    <row r="479" spans="1:8" x14ac:dyDescent="0.55000000000000004">
      <c r="A479" t="s">
        <v>269</v>
      </c>
      <c r="B479" t="s">
        <v>270</v>
      </c>
      <c r="C479" t="s">
        <v>21</v>
      </c>
      <c r="D479" t="s">
        <v>22</v>
      </c>
      <c r="E479" t="s">
        <v>151</v>
      </c>
      <c r="F479" t="s">
        <v>102</v>
      </c>
      <c r="G479">
        <v>10011</v>
      </c>
      <c r="H479" t="s">
        <v>56</v>
      </c>
    </row>
    <row r="480" spans="1:8" x14ac:dyDescent="0.55000000000000004">
      <c r="A480" t="s">
        <v>632</v>
      </c>
      <c r="B480" t="s">
        <v>633</v>
      </c>
      <c r="C480" t="s">
        <v>83</v>
      </c>
      <c r="D480" t="s">
        <v>22</v>
      </c>
      <c r="E480" t="s">
        <v>1790</v>
      </c>
      <c r="F480" t="s">
        <v>640</v>
      </c>
      <c r="G480">
        <v>30076</v>
      </c>
      <c r="H480" t="s">
        <v>25</v>
      </c>
    </row>
    <row r="481" spans="1:8" x14ac:dyDescent="0.55000000000000004">
      <c r="A481" t="s">
        <v>351</v>
      </c>
      <c r="B481" t="s">
        <v>352</v>
      </c>
      <c r="C481" t="s">
        <v>74</v>
      </c>
      <c r="D481" t="s">
        <v>22</v>
      </c>
      <c r="E481" t="s">
        <v>113</v>
      </c>
      <c r="F481" t="s">
        <v>114</v>
      </c>
      <c r="G481">
        <v>60623</v>
      </c>
      <c r="H481" t="s">
        <v>77</v>
      </c>
    </row>
    <row r="482" spans="1:8" x14ac:dyDescent="0.55000000000000004">
      <c r="A482" t="s">
        <v>1793</v>
      </c>
      <c r="B482" t="s">
        <v>1794</v>
      </c>
      <c r="C482" t="s">
        <v>83</v>
      </c>
      <c r="D482" t="s">
        <v>22</v>
      </c>
      <c r="E482" t="s">
        <v>1352</v>
      </c>
      <c r="F482" t="s">
        <v>493</v>
      </c>
      <c r="G482">
        <v>85345</v>
      </c>
      <c r="H482" t="s">
        <v>45</v>
      </c>
    </row>
    <row r="483" spans="1:8" x14ac:dyDescent="0.55000000000000004">
      <c r="A483" t="s">
        <v>1796</v>
      </c>
      <c r="B483" t="s">
        <v>1797</v>
      </c>
      <c r="C483" t="s">
        <v>74</v>
      </c>
      <c r="D483" t="s">
        <v>22</v>
      </c>
      <c r="E483" t="s">
        <v>1798</v>
      </c>
      <c r="F483" t="s">
        <v>1799</v>
      </c>
      <c r="G483">
        <v>57103</v>
      </c>
      <c r="H483" t="s">
        <v>77</v>
      </c>
    </row>
    <row r="484" spans="1:8" x14ac:dyDescent="0.55000000000000004">
      <c r="A484" t="s">
        <v>1801</v>
      </c>
      <c r="B484" t="s">
        <v>1802</v>
      </c>
      <c r="C484" t="s">
        <v>74</v>
      </c>
      <c r="D484" t="s">
        <v>22</v>
      </c>
      <c r="E484" t="s">
        <v>151</v>
      </c>
      <c r="F484" t="s">
        <v>102</v>
      </c>
      <c r="G484">
        <v>10035</v>
      </c>
      <c r="H484" t="s">
        <v>56</v>
      </c>
    </row>
    <row r="485" spans="1:8" x14ac:dyDescent="0.55000000000000004">
      <c r="A485" t="s">
        <v>648</v>
      </c>
      <c r="B485" t="s">
        <v>649</v>
      </c>
      <c r="C485" t="s">
        <v>74</v>
      </c>
      <c r="D485" t="s">
        <v>22</v>
      </c>
      <c r="E485" t="s">
        <v>54</v>
      </c>
      <c r="F485" t="s">
        <v>55</v>
      </c>
      <c r="G485">
        <v>19140</v>
      </c>
      <c r="H485" t="s">
        <v>56</v>
      </c>
    </row>
    <row r="486" spans="1:8" x14ac:dyDescent="0.55000000000000004">
      <c r="A486" t="s">
        <v>1225</v>
      </c>
      <c r="B486" t="s">
        <v>1226</v>
      </c>
      <c r="C486" t="s">
        <v>83</v>
      </c>
      <c r="D486" t="s">
        <v>22</v>
      </c>
      <c r="E486" t="s">
        <v>214</v>
      </c>
      <c r="F486" t="s">
        <v>407</v>
      </c>
      <c r="G486">
        <v>2038</v>
      </c>
      <c r="H486" t="s">
        <v>56</v>
      </c>
    </row>
    <row r="487" spans="1:8" x14ac:dyDescent="0.55000000000000004">
      <c r="A487" t="s">
        <v>786</v>
      </c>
      <c r="B487" t="s">
        <v>787</v>
      </c>
      <c r="C487" t="s">
        <v>21</v>
      </c>
      <c r="D487" t="s">
        <v>22</v>
      </c>
      <c r="E487" t="s">
        <v>222</v>
      </c>
      <c r="F487" t="s">
        <v>76</v>
      </c>
      <c r="G487">
        <v>78207</v>
      </c>
      <c r="H487" t="s">
        <v>77</v>
      </c>
    </row>
    <row r="488" spans="1:8" x14ac:dyDescent="0.55000000000000004">
      <c r="A488" t="s">
        <v>1811</v>
      </c>
      <c r="B488" t="s">
        <v>1812</v>
      </c>
      <c r="C488" t="s">
        <v>74</v>
      </c>
      <c r="D488" t="s">
        <v>22</v>
      </c>
      <c r="E488" t="s">
        <v>303</v>
      </c>
      <c r="F488" t="s">
        <v>44</v>
      </c>
      <c r="G488">
        <v>94122</v>
      </c>
      <c r="H488" t="s">
        <v>45</v>
      </c>
    </row>
    <row r="489" spans="1:8" x14ac:dyDescent="0.55000000000000004">
      <c r="A489" t="s">
        <v>1814</v>
      </c>
      <c r="B489" t="s">
        <v>1815</v>
      </c>
      <c r="C489" t="s">
        <v>74</v>
      </c>
      <c r="D489" t="s">
        <v>22</v>
      </c>
      <c r="E489" t="s">
        <v>151</v>
      </c>
      <c r="F489" t="s">
        <v>102</v>
      </c>
      <c r="G489">
        <v>10024</v>
      </c>
      <c r="H489" t="s">
        <v>56</v>
      </c>
    </row>
    <row r="490" spans="1:8" x14ac:dyDescent="0.55000000000000004">
      <c r="A490" t="s">
        <v>1814</v>
      </c>
      <c r="B490" t="s">
        <v>1815</v>
      </c>
      <c r="C490" t="s">
        <v>74</v>
      </c>
      <c r="D490" t="s">
        <v>22</v>
      </c>
      <c r="E490" t="s">
        <v>151</v>
      </c>
      <c r="F490" t="s">
        <v>102</v>
      </c>
      <c r="G490">
        <v>10024</v>
      </c>
      <c r="H490" t="s">
        <v>56</v>
      </c>
    </row>
    <row r="491" spans="1:8" x14ac:dyDescent="0.55000000000000004">
      <c r="A491" t="s">
        <v>1814</v>
      </c>
      <c r="B491" t="s">
        <v>1815</v>
      </c>
      <c r="C491" t="s">
        <v>74</v>
      </c>
      <c r="D491" t="s">
        <v>22</v>
      </c>
      <c r="E491" t="s">
        <v>151</v>
      </c>
      <c r="F491" t="s">
        <v>102</v>
      </c>
      <c r="G491">
        <v>10024</v>
      </c>
      <c r="H491" t="s">
        <v>56</v>
      </c>
    </row>
    <row r="492" spans="1:8" x14ac:dyDescent="0.55000000000000004">
      <c r="A492" t="s">
        <v>1817</v>
      </c>
      <c r="B492" t="s">
        <v>1818</v>
      </c>
      <c r="C492" t="s">
        <v>83</v>
      </c>
      <c r="D492" t="s">
        <v>22</v>
      </c>
      <c r="E492" t="s">
        <v>688</v>
      </c>
      <c r="F492" t="s">
        <v>689</v>
      </c>
      <c r="G492">
        <v>22980</v>
      </c>
      <c r="H492" t="s">
        <v>25</v>
      </c>
    </row>
    <row r="493" spans="1:8" x14ac:dyDescent="0.55000000000000004">
      <c r="A493" t="s">
        <v>1820</v>
      </c>
      <c r="B493" t="s">
        <v>1821</v>
      </c>
      <c r="C493" t="s">
        <v>21</v>
      </c>
      <c r="D493" t="s">
        <v>22</v>
      </c>
      <c r="E493" t="s">
        <v>1822</v>
      </c>
      <c r="F493" t="s">
        <v>44</v>
      </c>
      <c r="G493">
        <v>95823</v>
      </c>
      <c r="H493" t="s">
        <v>45</v>
      </c>
    </row>
    <row r="494" spans="1:8" x14ac:dyDescent="0.55000000000000004">
      <c r="A494" t="s">
        <v>326</v>
      </c>
      <c r="B494" t="s">
        <v>327</v>
      </c>
      <c r="C494" t="s">
        <v>74</v>
      </c>
      <c r="D494" t="s">
        <v>22</v>
      </c>
      <c r="E494" t="s">
        <v>1553</v>
      </c>
      <c r="F494" t="s">
        <v>208</v>
      </c>
      <c r="G494">
        <v>45014</v>
      </c>
      <c r="H494" t="s">
        <v>56</v>
      </c>
    </row>
    <row r="495" spans="1:8" x14ac:dyDescent="0.55000000000000004">
      <c r="A495" t="s">
        <v>1829</v>
      </c>
      <c r="B495" t="s">
        <v>1830</v>
      </c>
      <c r="C495" t="s">
        <v>74</v>
      </c>
      <c r="D495" t="s">
        <v>22</v>
      </c>
      <c r="E495" t="s">
        <v>157</v>
      </c>
      <c r="F495" t="s">
        <v>114</v>
      </c>
      <c r="G495">
        <v>60505</v>
      </c>
      <c r="H495" t="s">
        <v>77</v>
      </c>
    </row>
    <row r="496" spans="1:8" x14ac:dyDescent="0.55000000000000004">
      <c r="A496" t="s">
        <v>1829</v>
      </c>
      <c r="B496" t="s">
        <v>1830</v>
      </c>
      <c r="C496" t="s">
        <v>74</v>
      </c>
      <c r="D496" t="s">
        <v>22</v>
      </c>
      <c r="E496" t="s">
        <v>157</v>
      </c>
      <c r="F496" t="s">
        <v>114</v>
      </c>
      <c r="G496">
        <v>60505</v>
      </c>
      <c r="H496" t="s">
        <v>77</v>
      </c>
    </row>
    <row r="497" spans="1:8" x14ac:dyDescent="0.55000000000000004">
      <c r="A497" t="s">
        <v>1832</v>
      </c>
      <c r="B497" t="s">
        <v>1833</v>
      </c>
      <c r="C497" t="s">
        <v>83</v>
      </c>
      <c r="D497" t="s">
        <v>22</v>
      </c>
      <c r="E497" t="s">
        <v>842</v>
      </c>
      <c r="F497" t="s">
        <v>208</v>
      </c>
      <c r="G497">
        <v>44052</v>
      </c>
      <c r="H497" t="s">
        <v>56</v>
      </c>
    </row>
    <row r="498" spans="1:8" x14ac:dyDescent="0.55000000000000004">
      <c r="A498" t="s">
        <v>1836</v>
      </c>
      <c r="B498" t="s">
        <v>1837</v>
      </c>
      <c r="C498" t="s">
        <v>21</v>
      </c>
      <c r="D498" t="s">
        <v>22</v>
      </c>
      <c r="E498" t="s">
        <v>151</v>
      </c>
      <c r="F498" t="s">
        <v>102</v>
      </c>
      <c r="G498">
        <v>10009</v>
      </c>
      <c r="H498" t="s">
        <v>56</v>
      </c>
    </row>
    <row r="499" spans="1:8" x14ac:dyDescent="0.55000000000000004">
      <c r="A499" t="s">
        <v>1839</v>
      </c>
      <c r="B499" t="s">
        <v>1840</v>
      </c>
      <c r="C499" t="s">
        <v>74</v>
      </c>
      <c r="D499" t="s">
        <v>22</v>
      </c>
      <c r="E499" t="s">
        <v>1841</v>
      </c>
      <c r="F499" t="s">
        <v>76</v>
      </c>
      <c r="G499">
        <v>77340</v>
      </c>
      <c r="H499" t="s">
        <v>77</v>
      </c>
    </row>
    <row r="500" spans="1:8" x14ac:dyDescent="0.55000000000000004">
      <c r="A500" t="s">
        <v>1845</v>
      </c>
      <c r="B500" t="s">
        <v>1846</v>
      </c>
      <c r="C500" t="s">
        <v>83</v>
      </c>
      <c r="D500" t="s">
        <v>22</v>
      </c>
      <c r="E500" t="s">
        <v>303</v>
      </c>
      <c r="F500" t="s">
        <v>44</v>
      </c>
      <c r="G500">
        <v>94122</v>
      </c>
      <c r="H500" t="s">
        <v>45</v>
      </c>
    </row>
    <row r="501" spans="1:8" x14ac:dyDescent="0.55000000000000004">
      <c r="A501" t="s">
        <v>1848</v>
      </c>
      <c r="B501" t="s">
        <v>1849</v>
      </c>
      <c r="C501" t="s">
        <v>21</v>
      </c>
      <c r="D501" t="s">
        <v>22</v>
      </c>
      <c r="E501" t="s">
        <v>43</v>
      </c>
      <c r="F501" t="s">
        <v>44</v>
      </c>
      <c r="G501">
        <v>90045</v>
      </c>
      <c r="H501" t="s">
        <v>45</v>
      </c>
    </row>
    <row r="502" spans="1:8" x14ac:dyDescent="0.55000000000000004">
      <c r="A502" t="s">
        <v>471</v>
      </c>
      <c r="B502" t="s">
        <v>472</v>
      </c>
      <c r="C502" t="s">
        <v>21</v>
      </c>
      <c r="D502" t="s">
        <v>22</v>
      </c>
      <c r="E502" t="s">
        <v>878</v>
      </c>
      <c r="F502" t="s">
        <v>215</v>
      </c>
      <c r="G502">
        <v>53209</v>
      </c>
      <c r="H502" t="s">
        <v>77</v>
      </c>
    </row>
    <row r="503" spans="1:8" x14ac:dyDescent="0.55000000000000004">
      <c r="A503" t="s">
        <v>1213</v>
      </c>
      <c r="B503" t="s">
        <v>1214</v>
      </c>
      <c r="C503" t="s">
        <v>83</v>
      </c>
      <c r="D503" t="s">
        <v>22</v>
      </c>
      <c r="E503" t="s">
        <v>1852</v>
      </c>
      <c r="F503" t="s">
        <v>407</v>
      </c>
      <c r="G503">
        <v>1040</v>
      </c>
      <c r="H503" t="s">
        <v>56</v>
      </c>
    </row>
    <row r="504" spans="1:8" x14ac:dyDescent="0.55000000000000004">
      <c r="A504" t="s">
        <v>1854</v>
      </c>
      <c r="B504" t="s">
        <v>1855</v>
      </c>
      <c r="C504" t="s">
        <v>21</v>
      </c>
      <c r="D504" t="s">
        <v>22</v>
      </c>
      <c r="E504" t="s">
        <v>1553</v>
      </c>
      <c r="F504" t="s">
        <v>208</v>
      </c>
      <c r="G504">
        <v>45014</v>
      </c>
      <c r="H504" t="s">
        <v>56</v>
      </c>
    </row>
    <row r="505" spans="1:8" x14ac:dyDescent="0.55000000000000004">
      <c r="A505" t="s">
        <v>1859</v>
      </c>
      <c r="B505" t="s">
        <v>1860</v>
      </c>
      <c r="C505" t="s">
        <v>74</v>
      </c>
      <c r="D505" t="s">
        <v>22</v>
      </c>
      <c r="E505" t="s">
        <v>662</v>
      </c>
      <c r="F505" t="s">
        <v>76</v>
      </c>
      <c r="G505">
        <v>76017</v>
      </c>
      <c r="H505" t="s">
        <v>77</v>
      </c>
    </row>
    <row r="506" spans="1:8" x14ac:dyDescent="0.55000000000000004">
      <c r="A506" t="s">
        <v>1839</v>
      </c>
      <c r="B506" t="s">
        <v>1840</v>
      </c>
      <c r="C506" t="s">
        <v>74</v>
      </c>
      <c r="D506" t="s">
        <v>22</v>
      </c>
      <c r="E506" t="s">
        <v>169</v>
      </c>
      <c r="F506" t="s">
        <v>170</v>
      </c>
      <c r="G506">
        <v>98103</v>
      </c>
      <c r="H506" t="s">
        <v>45</v>
      </c>
    </row>
    <row r="507" spans="1:8" x14ac:dyDescent="0.55000000000000004">
      <c r="A507" t="s">
        <v>1863</v>
      </c>
      <c r="B507" t="s">
        <v>1864</v>
      </c>
      <c r="C507" t="s">
        <v>21</v>
      </c>
      <c r="D507" t="s">
        <v>22</v>
      </c>
      <c r="E507" t="s">
        <v>151</v>
      </c>
      <c r="F507" t="s">
        <v>102</v>
      </c>
      <c r="G507">
        <v>10009</v>
      </c>
      <c r="H507" t="s">
        <v>56</v>
      </c>
    </row>
    <row r="508" spans="1:8" x14ac:dyDescent="0.55000000000000004">
      <c r="A508" t="s">
        <v>1204</v>
      </c>
      <c r="B508" t="s">
        <v>1205</v>
      </c>
      <c r="C508" t="s">
        <v>21</v>
      </c>
      <c r="D508" t="s">
        <v>22</v>
      </c>
      <c r="E508" t="s">
        <v>1868</v>
      </c>
      <c r="F508" t="s">
        <v>1869</v>
      </c>
      <c r="G508">
        <v>87401</v>
      </c>
      <c r="H508" t="s">
        <v>45</v>
      </c>
    </row>
    <row r="509" spans="1:8" x14ac:dyDescent="0.55000000000000004">
      <c r="A509" t="s">
        <v>1871</v>
      </c>
      <c r="B509" t="s">
        <v>1872</v>
      </c>
      <c r="C509" t="s">
        <v>21</v>
      </c>
      <c r="D509" t="s">
        <v>22</v>
      </c>
      <c r="E509" t="s">
        <v>838</v>
      </c>
      <c r="F509" t="s">
        <v>158</v>
      </c>
      <c r="G509">
        <v>80027</v>
      </c>
      <c r="H509" t="s">
        <v>45</v>
      </c>
    </row>
    <row r="510" spans="1:8" x14ac:dyDescent="0.55000000000000004">
      <c r="A510" t="s">
        <v>1876</v>
      </c>
      <c r="B510" t="s">
        <v>1877</v>
      </c>
      <c r="C510" t="s">
        <v>21</v>
      </c>
      <c r="D510" t="s">
        <v>22</v>
      </c>
      <c r="E510" t="s">
        <v>278</v>
      </c>
      <c r="F510" t="s">
        <v>36</v>
      </c>
      <c r="G510">
        <v>33614</v>
      </c>
      <c r="H510" t="s">
        <v>25</v>
      </c>
    </row>
    <row r="511" spans="1:8" x14ac:dyDescent="0.55000000000000004">
      <c r="A511" t="s">
        <v>1706</v>
      </c>
      <c r="B511" t="s">
        <v>1707</v>
      </c>
      <c r="C511" t="s">
        <v>21</v>
      </c>
      <c r="D511" t="s">
        <v>22</v>
      </c>
      <c r="E511" t="s">
        <v>1879</v>
      </c>
      <c r="F511" t="s">
        <v>337</v>
      </c>
      <c r="G511">
        <v>7055</v>
      </c>
      <c r="H511" t="s">
        <v>56</v>
      </c>
    </row>
    <row r="512" spans="1:8" x14ac:dyDescent="0.55000000000000004">
      <c r="A512" t="s">
        <v>572</v>
      </c>
      <c r="B512" t="s">
        <v>573</v>
      </c>
      <c r="C512" t="s">
        <v>21</v>
      </c>
      <c r="D512" t="s">
        <v>22</v>
      </c>
      <c r="E512" t="s">
        <v>54</v>
      </c>
      <c r="F512" t="s">
        <v>55</v>
      </c>
      <c r="G512">
        <v>19143</v>
      </c>
      <c r="H512" t="s">
        <v>56</v>
      </c>
    </row>
    <row r="513" spans="1:8" x14ac:dyDescent="0.55000000000000004">
      <c r="A513" t="s">
        <v>1882</v>
      </c>
      <c r="B513" t="s">
        <v>1883</v>
      </c>
      <c r="C513" t="s">
        <v>21</v>
      </c>
      <c r="D513" t="s">
        <v>22</v>
      </c>
      <c r="E513" t="s">
        <v>1884</v>
      </c>
      <c r="F513" t="s">
        <v>1009</v>
      </c>
      <c r="G513">
        <v>28314</v>
      </c>
      <c r="H513" t="s">
        <v>25</v>
      </c>
    </row>
    <row r="514" spans="1:8" x14ac:dyDescent="0.55000000000000004">
      <c r="A514" t="s">
        <v>1882</v>
      </c>
      <c r="B514" t="s">
        <v>1883</v>
      </c>
      <c r="C514" t="s">
        <v>21</v>
      </c>
      <c r="D514" t="s">
        <v>22</v>
      </c>
      <c r="E514" t="s">
        <v>1884</v>
      </c>
      <c r="F514" t="s">
        <v>1009</v>
      </c>
      <c r="G514">
        <v>28314</v>
      </c>
      <c r="H514" t="s">
        <v>25</v>
      </c>
    </row>
    <row r="515" spans="1:8" x14ac:dyDescent="0.55000000000000004">
      <c r="A515" t="s">
        <v>1889</v>
      </c>
      <c r="B515" t="s">
        <v>1890</v>
      </c>
      <c r="C515" t="s">
        <v>21</v>
      </c>
      <c r="D515" t="s">
        <v>22</v>
      </c>
      <c r="E515" t="s">
        <v>43</v>
      </c>
      <c r="F515" t="s">
        <v>44</v>
      </c>
      <c r="G515">
        <v>90032</v>
      </c>
      <c r="H515" t="s">
        <v>45</v>
      </c>
    </row>
    <row r="516" spans="1:8" x14ac:dyDescent="0.55000000000000004">
      <c r="A516" t="s">
        <v>1894</v>
      </c>
      <c r="B516" t="s">
        <v>1895</v>
      </c>
      <c r="C516" t="s">
        <v>74</v>
      </c>
      <c r="D516" t="s">
        <v>22</v>
      </c>
      <c r="E516" t="s">
        <v>43</v>
      </c>
      <c r="F516" t="s">
        <v>44</v>
      </c>
      <c r="G516">
        <v>90036</v>
      </c>
      <c r="H516" t="s">
        <v>45</v>
      </c>
    </row>
    <row r="517" spans="1:8" x14ac:dyDescent="0.55000000000000004">
      <c r="A517" t="s">
        <v>1897</v>
      </c>
      <c r="B517" t="s">
        <v>1898</v>
      </c>
      <c r="C517" t="s">
        <v>83</v>
      </c>
      <c r="D517" t="s">
        <v>22</v>
      </c>
      <c r="E517" t="s">
        <v>169</v>
      </c>
      <c r="F517" t="s">
        <v>170</v>
      </c>
      <c r="G517">
        <v>98105</v>
      </c>
      <c r="H517" t="s">
        <v>45</v>
      </c>
    </row>
    <row r="518" spans="1:8" x14ac:dyDescent="0.55000000000000004">
      <c r="A518" t="s">
        <v>1900</v>
      </c>
      <c r="B518" t="s">
        <v>1901</v>
      </c>
      <c r="C518" t="s">
        <v>21</v>
      </c>
      <c r="D518" t="s">
        <v>22</v>
      </c>
      <c r="E518" t="s">
        <v>84</v>
      </c>
      <c r="F518" t="s">
        <v>76</v>
      </c>
      <c r="G518">
        <v>77095</v>
      </c>
      <c r="H518" t="s">
        <v>77</v>
      </c>
    </row>
    <row r="519" spans="1:8" x14ac:dyDescent="0.55000000000000004">
      <c r="A519" t="s">
        <v>1903</v>
      </c>
      <c r="B519" t="s">
        <v>1904</v>
      </c>
      <c r="C519" t="s">
        <v>21</v>
      </c>
      <c r="D519" t="s">
        <v>22</v>
      </c>
      <c r="E519" t="s">
        <v>1905</v>
      </c>
      <c r="F519" t="s">
        <v>93</v>
      </c>
      <c r="G519">
        <v>46544</v>
      </c>
      <c r="H519" t="s">
        <v>77</v>
      </c>
    </row>
    <row r="520" spans="1:8" x14ac:dyDescent="0.55000000000000004">
      <c r="A520" t="s">
        <v>286</v>
      </c>
      <c r="B520" t="s">
        <v>287</v>
      </c>
      <c r="C520" t="s">
        <v>21</v>
      </c>
      <c r="D520" t="s">
        <v>22</v>
      </c>
      <c r="E520" t="s">
        <v>303</v>
      </c>
      <c r="F520" t="s">
        <v>44</v>
      </c>
      <c r="G520">
        <v>94122</v>
      </c>
      <c r="H520" t="s">
        <v>45</v>
      </c>
    </row>
    <row r="521" spans="1:8" x14ac:dyDescent="0.55000000000000004">
      <c r="A521" t="s">
        <v>1908</v>
      </c>
      <c r="B521" t="s">
        <v>1909</v>
      </c>
      <c r="C521" t="s">
        <v>74</v>
      </c>
      <c r="D521" t="s">
        <v>22</v>
      </c>
      <c r="E521" t="s">
        <v>113</v>
      </c>
      <c r="F521" t="s">
        <v>114</v>
      </c>
      <c r="G521">
        <v>60623</v>
      </c>
      <c r="H521" t="s">
        <v>77</v>
      </c>
    </row>
    <row r="522" spans="1:8" x14ac:dyDescent="0.55000000000000004">
      <c r="A522" t="s">
        <v>1911</v>
      </c>
      <c r="B522" t="s">
        <v>1912</v>
      </c>
      <c r="C522" t="s">
        <v>74</v>
      </c>
      <c r="D522" t="s">
        <v>22</v>
      </c>
      <c r="E522" t="s">
        <v>1913</v>
      </c>
      <c r="F522" t="s">
        <v>337</v>
      </c>
      <c r="G522">
        <v>7090</v>
      </c>
      <c r="H522" t="s">
        <v>56</v>
      </c>
    </row>
    <row r="523" spans="1:8" x14ac:dyDescent="0.55000000000000004">
      <c r="A523" t="s">
        <v>712</v>
      </c>
      <c r="B523" t="s">
        <v>713</v>
      </c>
      <c r="C523" t="s">
        <v>21</v>
      </c>
      <c r="D523" t="s">
        <v>22</v>
      </c>
      <c r="E523" t="s">
        <v>666</v>
      </c>
      <c r="F523" t="s">
        <v>208</v>
      </c>
      <c r="G523">
        <v>44105</v>
      </c>
      <c r="H523" t="s">
        <v>56</v>
      </c>
    </row>
    <row r="524" spans="1:8" x14ac:dyDescent="0.55000000000000004">
      <c r="A524" t="s">
        <v>1916</v>
      </c>
      <c r="B524" t="s">
        <v>1917</v>
      </c>
      <c r="C524" t="s">
        <v>74</v>
      </c>
      <c r="D524" t="s">
        <v>22</v>
      </c>
      <c r="E524" t="s">
        <v>303</v>
      </c>
      <c r="F524" t="s">
        <v>44</v>
      </c>
      <c r="G524">
        <v>94122</v>
      </c>
      <c r="H524" t="s">
        <v>45</v>
      </c>
    </row>
    <row r="525" spans="1:8" x14ac:dyDescent="0.55000000000000004">
      <c r="A525" t="s">
        <v>1916</v>
      </c>
      <c r="B525" t="s">
        <v>1917</v>
      </c>
      <c r="C525" t="s">
        <v>74</v>
      </c>
      <c r="D525" t="s">
        <v>22</v>
      </c>
      <c r="E525" t="s">
        <v>303</v>
      </c>
      <c r="F525" t="s">
        <v>44</v>
      </c>
      <c r="G525">
        <v>94122</v>
      </c>
      <c r="H525" t="s">
        <v>45</v>
      </c>
    </row>
    <row r="526" spans="1:8" x14ac:dyDescent="0.55000000000000004">
      <c r="A526" t="s">
        <v>1919</v>
      </c>
      <c r="B526" t="s">
        <v>1920</v>
      </c>
      <c r="C526" t="s">
        <v>74</v>
      </c>
      <c r="D526" t="s">
        <v>22</v>
      </c>
      <c r="E526" t="s">
        <v>1921</v>
      </c>
      <c r="F526" t="s">
        <v>493</v>
      </c>
      <c r="G526">
        <v>85254</v>
      </c>
      <c r="H526" t="s">
        <v>45</v>
      </c>
    </row>
    <row r="527" spans="1:8" x14ac:dyDescent="0.55000000000000004">
      <c r="A527" t="s">
        <v>1923</v>
      </c>
      <c r="B527" t="s">
        <v>1924</v>
      </c>
      <c r="C527" t="s">
        <v>83</v>
      </c>
      <c r="D527" t="s">
        <v>22</v>
      </c>
      <c r="E527" t="s">
        <v>1925</v>
      </c>
      <c r="F527" t="s">
        <v>407</v>
      </c>
      <c r="G527">
        <v>2148</v>
      </c>
      <c r="H527" t="s">
        <v>56</v>
      </c>
    </row>
    <row r="528" spans="1:8" x14ac:dyDescent="0.55000000000000004">
      <c r="A528" t="s">
        <v>118</v>
      </c>
      <c r="B528" t="s">
        <v>119</v>
      </c>
      <c r="C528" t="s">
        <v>21</v>
      </c>
      <c r="D528" t="s">
        <v>22</v>
      </c>
      <c r="E528" t="s">
        <v>1464</v>
      </c>
      <c r="F528" t="s">
        <v>44</v>
      </c>
      <c r="G528">
        <v>95123</v>
      </c>
      <c r="H528" t="s">
        <v>45</v>
      </c>
    </row>
    <row r="529" spans="1:8" x14ac:dyDescent="0.55000000000000004">
      <c r="A529" t="s">
        <v>1235</v>
      </c>
      <c r="B529" t="s">
        <v>1236</v>
      </c>
      <c r="C529" t="s">
        <v>21</v>
      </c>
      <c r="D529" t="s">
        <v>22</v>
      </c>
      <c r="E529" t="s">
        <v>23</v>
      </c>
      <c r="F529" t="s">
        <v>24</v>
      </c>
      <c r="G529">
        <v>42420</v>
      </c>
      <c r="H529" t="s">
        <v>25</v>
      </c>
    </row>
    <row r="530" spans="1:8" x14ac:dyDescent="0.55000000000000004">
      <c r="A530" t="s">
        <v>1933</v>
      </c>
      <c r="B530" t="s">
        <v>1934</v>
      </c>
      <c r="C530" t="s">
        <v>74</v>
      </c>
      <c r="D530" t="s">
        <v>22</v>
      </c>
      <c r="E530" t="s">
        <v>84</v>
      </c>
      <c r="F530" t="s">
        <v>76</v>
      </c>
      <c r="G530">
        <v>77070</v>
      </c>
      <c r="H530" t="s">
        <v>77</v>
      </c>
    </row>
    <row r="531" spans="1:8" x14ac:dyDescent="0.55000000000000004">
      <c r="A531" t="s">
        <v>1938</v>
      </c>
      <c r="B531" t="s">
        <v>1939</v>
      </c>
      <c r="C531" t="s">
        <v>21</v>
      </c>
      <c r="D531" t="s">
        <v>22</v>
      </c>
      <c r="E531" t="s">
        <v>62</v>
      </c>
      <c r="F531" t="s">
        <v>63</v>
      </c>
      <c r="G531">
        <v>84057</v>
      </c>
      <c r="H531" t="s">
        <v>45</v>
      </c>
    </row>
    <row r="532" spans="1:8" x14ac:dyDescent="0.55000000000000004">
      <c r="A532" t="s">
        <v>1943</v>
      </c>
      <c r="B532" t="s">
        <v>1944</v>
      </c>
      <c r="C532" t="s">
        <v>21</v>
      </c>
      <c r="D532" t="s">
        <v>22</v>
      </c>
      <c r="E532" t="s">
        <v>1945</v>
      </c>
      <c r="F532" t="s">
        <v>170</v>
      </c>
      <c r="G532">
        <v>98226</v>
      </c>
      <c r="H532" t="s">
        <v>45</v>
      </c>
    </row>
    <row r="533" spans="1:8" x14ac:dyDescent="0.55000000000000004">
      <c r="A533" t="s">
        <v>1947</v>
      </c>
      <c r="B533" t="s">
        <v>1948</v>
      </c>
      <c r="C533" t="s">
        <v>83</v>
      </c>
      <c r="D533" t="s">
        <v>22</v>
      </c>
      <c r="E533" t="s">
        <v>1378</v>
      </c>
      <c r="F533" t="s">
        <v>93</v>
      </c>
      <c r="G533">
        <v>47905</v>
      </c>
      <c r="H533" t="s">
        <v>77</v>
      </c>
    </row>
    <row r="534" spans="1:8" x14ac:dyDescent="0.55000000000000004">
      <c r="A534" t="s">
        <v>1230</v>
      </c>
      <c r="B534" t="s">
        <v>1231</v>
      </c>
      <c r="C534" t="s">
        <v>83</v>
      </c>
      <c r="D534" t="s">
        <v>22</v>
      </c>
      <c r="E534" t="s">
        <v>1950</v>
      </c>
      <c r="F534" t="s">
        <v>689</v>
      </c>
      <c r="G534">
        <v>22304</v>
      </c>
      <c r="H534" t="s">
        <v>25</v>
      </c>
    </row>
    <row r="535" spans="1:8" x14ac:dyDescent="0.55000000000000004">
      <c r="A535" t="s">
        <v>1230</v>
      </c>
      <c r="B535" t="s">
        <v>1231</v>
      </c>
      <c r="C535" t="s">
        <v>83</v>
      </c>
      <c r="D535" t="s">
        <v>22</v>
      </c>
      <c r="E535" t="s">
        <v>1950</v>
      </c>
      <c r="F535" t="s">
        <v>689</v>
      </c>
      <c r="G535">
        <v>22304</v>
      </c>
      <c r="H535" t="s">
        <v>25</v>
      </c>
    </row>
    <row r="536" spans="1:8" x14ac:dyDescent="0.55000000000000004">
      <c r="A536" t="s">
        <v>681</v>
      </c>
      <c r="B536" t="s">
        <v>682</v>
      </c>
      <c r="C536" t="s">
        <v>21</v>
      </c>
      <c r="D536" t="s">
        <v>22</v>
      </c>
      <c r="E536" t="s">
        <v>151</v>
      </c>
      <c r="F536" t="s">
        <v>102</v>
      </c>
      <c r="G536">
        <v>10024</v>
      </c>
      <c r="H536" t="s">
        <v>56</v>
      </c>
    </row>
    <row r="537" spans="1:8" x14ac:dyDescent="0.55000000000000004">
      <c r="A537" t="s">
        <v>1959</v>
      </c>
      <c r="B537" t="s">
        <v>1960</v>
      </c>
      <c r="C537" t="s">
        <v>21</v>
      </c>
      <c r="D537" t="s">
        <v>22</v>
      </c>
      <c r="E537" t="s">
        <v>1961</v>
      </c>
      <c r="F537" t="s">
        <v>114</v>
      </c>
      <c r="G537">
        <v>60090</v>
      </c>
      <c r="H537" t="s">
        <v>77</v>
      </c>
    </row>
    <row r="538" spans="1:8" x14ac:dyDescent="0.55000000000000004">
      <c r="A538" t="s">
        <v>1959</v>
      </c>
      <c r="B538" t="s">
        <v>1960</v>
      </c>
      <c r="C538" t="s">
        <v>21</v>
      </c>
      <c r="D538" t="s">
        <v>22</v>
      </c>
      <c r="E538" t="s">
        <v>1961</v>
      </c>
      <c r="F538" t="s">
        <v>114</v>
      </c>
      <c r="G538">
        <v>60090</v>
      </c>
      <c r="H538" t="s">
        <v>77</v>
      </c>
    </row>
    <row r="539" spans="1:8" x14ac:dyDescent="0.55000000000000004">
      <c r="A539" t="s">
        <v>1967</v>
      </c>
      <c r="B539" t="s">
        <v>1968</v>
      </c>
      <c r="C539" t="s">
        <v>21</v>
      </c>
      <c r="D539" t="s">
        <v>22</v>
      </c>
      <c r="E539" t="s">
        <v>151</v>
      </c>
      <c r="F539" t="s">
        <v>102</v>
      </c>
      <c r="G539">
        <v>10035</v>
      </c>
      <c r="H539" t="s">
        <v>56</v>
      </c>
    </row>
    <row r="540" spans="1:8" x14ac:dyDescent="0.55000000000000004">
      <c r="A540" t="s">
        <v>1967</v>
      </c>
      <c r="B540" t="s">
        <v>1968</v>
      </c>
      <c r="C540" t="s">
        <v>21</v>
      </c>
      <c r="D540" t="s">
        <v>22</v>
      </c>
      <c r="E540" t="s">
        <v>151</v>
      </c>
      <c r="F540" t="s">
        <v>102</v>
      </c>
      <c r="G540">
        <v>10035</v>
      </c>
      <c r="H540" t="s">
        <v>56</v>
      </c>
    </row>
    <row r="541" spans="1:8" x14ac:dyDescent="0.55000000000000004">
      <c r="A541" t="s">
        <v>1970</v>
      </c>
      <c r="B541" t="s">
        <v>1971</v>
      </c>
      <c r="C541" t="s">
        <v>74</v>
      </c>
      <c r="D541" t="s">
        <v>22</v>
      </c>
      <c r="E541" t="s">
        <v>662</v>
      </c>
      <c r="F541" t="s">
        <v>76</v>
      </c>
      <c r="G541">
        <v>76017</v>
      </c>
      <c r="H541" t="s">
        <v>77</v>
      </c>
    </row>
    <row r="542" spans="1:8" x14ac:dyDescent="0.55000000000000004">
      <c r="A542" t="s">
        <v>1970</v>
      </c>
      <c r="B542" t="s">
        <v>1971</v>
      </c>
      <c r="C542" t="s">
        <v>74</v>
      </c>
      <c r="D542" t="s">
        <v>22</v>
      </c>
      <c r="E542" t="s">
        <v>662</v>
      </c>
      <c r="F542" t="s">
        <v>76</v>
      </c>
      <c r="G542">
        <v>76017</v>
      </c>
      <c r="H542" t="s">
        <v>77</v>
      </c>
    </row>
    <row r="543" spans="1:8" x14ac:dyDescent="0.55000000000000004">
      <c r="A543" t="s">
        <v>1973</v>
      </c>
      <c r="B543" t="s">
        <v>1974</v>
      </c>
      <c r="C543" t="s">
        <v>74</v>
      </c>
      <c r="D543" t="s">
        <v>22</v>
      </c>
      <c r="E543" t="s">
        <v>43</v>
      </c>
      <c r="F543" t="s">
        <v>44</v>
      </c>
      <c r="G543">
        <v>90045</v>
      </c>
      <c r="H543" t="s">
        <v>45</v>
      </c>
    </row>
    <row r="544" spans="1:8" x14ac:dyDescent="0.55000000000000004">
      <c r="A544" t="s">
        <v>1976</v>
      </c>
      <c r="B544" t="s">
        <v>1977</v>
      </c>
      <c r="C544" t="s">
        <v>74</v>
      </c>
      <c r="D544" t="s">
        <v>22</v>
      </c>
      <c r="E544" t="s">
        <v>43</v>
      </c>
      <c r="F544" t="s">
        <v>44</v>
      </c>
      <c r="G544">
        <v>90049</v>
      </c>
      <c r="H544" t="s">
        <v>45</v>
      </c>
    </row>
    <row r="545" spans="1:8" x14ac:dyDescent="0.55000000000000004">
      <c r="A545" t="s">
        <v>1979</v>
      </c>
      <c r="B545" t="s">
        <v>1980</v>
      </c>
      <c r="C545" t="s">
        <v>21</v>
      </c>
      <c r="D545" t="s">
        <v>22</v>
      </c>
      <c r="E545" t="s">
        <v>169</v>
      </c>
      <c r="F545" t="s">
        <v>170</v>
      </c>
      <c r="G545">
        <v>98103</v>
      </c>
      <c r="H545" t="s">
        <v>45</v>
      </c>
    </row>
    <row r="546" spans="1:8" x14ac:dyDescent="0.55000000000000004">
      <c r="A546" t="s">
        <v>1979</v>
      </c>
      <c r="B546" t="s">
        <v>1980</v>
      </c>
      <c r="C546" t="s">
        <v>21</v>
      </c>
      <c r="D546" t="s">
        <v>22</v>
      </c>
      <c r="E546" t="s">
        <v>169</v>
      </c>
      <c r="F546" t="s">
        <v>170</v>
      </c>
      <c r="G546">
        <v>98103</v>
      </c>
      <c r="H546" t="s">
        <v>45</v>
      </c>
    </row>
    <row r="547" spans="1:8" x14ac:dyDescent="0.55000000000000004">
      <c r="A547" t="s">
        <v>1979</v>
      </c>
      <c r="B547" t="s">
        <v>1980</v>
      </c>
      <c r="C547" t="s">
        <v>21</v>
      </c>
      <c r="D547" t="s">
        <v>22</v>
      </c>
      <c r="E547" t="s">
        <v>169</v>
      </c>
      <c r="F547" t="s">
        <v>170</v>
      </c>
      <c r="G547">
        <v>98103</v>
      </c>
      <c r="H547" t="s">
        <v>45</v>
      </c>
    </row>
    <row r="548" spans="1:8" x14ac:dyDescent="0.55000000000000004">
      <c r="A548" t="s">
        <v>1498</v>
      </c>
      <c r="B548" t="s">
        <v>1499</v>
      </c>
      <c r="C548" t="s">
        <v>74</v>
      </c>
      <c r="D548" t="s">
        <v>22</v>
      </c>
      <c r="E548" t="s">
        <v>1884</v>
      </c>
      <c r="F548" t="s">
        <v>1009</v>
      </c>
      <c r="G548">
        <v>28314</v>
      </c>
      <c r="H548" t="s">
        <v>25</v>
      </c>
    </row>
    <row r="549" spans="1:8" x14ac:dyDescent="0.55000000000000004">
      <c r="A549" t="s">
        <v>1987</v>
      </c>
      <c r="B549" t="s">
        <v>1988</v>
      </c>
      <c r="C549" t="s">
        <v>21</v>
      </c>
      <c r="D549" t="s">
        <v>22</v>
      </c>
      <c r="E549" t="s">
        <v>151</v>
      </c>
      <c r="F549" t="s">
        <v>102</v>
      </c>
      <c r="G549">
        <v>10035</v>
      </c>
      <c r="H549" t="s">
        <v>56</v>
      </c>
    </row>
    <row r="550" spans="1:8" x14ac:dyDescent="0.55000000000000004">
      <c r="A550" t="s">
        <v>1710</v>
      </c>
      <c r="B550" t="s">
        <v>1711</v>
      </c>
      <c r="C550" t="s">
        <v>83</v>
      </c>
      <c r="D550" t="s">
        <v>22</v>
      </c>
      <c r="E550" t="s">
        <v>1990</v>
      </c>
      <c r="F550" t="s">
        <v>1009</v>
      </c>
      <c r="G550">
        <v>27604</v>
      </c>
      <c r="H550" t="s">
        <v>25</v>
      </c>
    </row>
    <row r="551" spans="1:8" x14ac:dyDescent="0.55000000000000004">
      <c r="A551" t="s">
        <v>1992</v>
      </c>
      <c r="B551" t="s">
        <v>1993</v>
      </c>
      <c r="C551" t="s">
        <v>21</v>
      </c>
      <c r="D551" t="s">
        <v>22</v>
      </c>
      <c r="E551" t="s">
        <v>1994</v>
      </c>
      <c r="F551" t="s">
        <v>1495</v>
      </c>
      <c r="G551">
        <v>74133</v>
      </c>
      <c r="H551" t="s">
        <v>77</v>
      </c>
    </row>
    <row r="552" spans="1:8" x14ac:dyDescent="0.55000000000000004">
      <c r="A552" t="s">
        <v>1992</v>
      </c>
      <c r="B552" t="s">
        <v>1993</v>
      </c>
      <c r="C552" t="s">
        <v>21</v>
      </c>
      <c r="D552" t="s">
        <v>22</v>
      </c>
      <c r="E552" t="s">
        <v>1994</v>
      </c>
      <c r="F552" t="s">
        <v>1495</v>
      </c>
      <c r="G552">
        <v>74133</v>
      </c>
      <c r="H552" t="s">
        <v>77</v>
      </c>
    </row>
    <row r="553" spans="1:8" x14ac:dyDescent="0.55000000000000004">
      <c r="A553" t="s">
        <v>1997</v>
      </c>
      <c r="B553" t="s">
        <v>1998</v>
      </c>
      <c r="C553" t="s">
        <v>74</v>
      </c>
      <c r="D553" t="s">
        <v>22</v>
      </c>
      <c r="E553" t="s">
        <v>1999</v>
      </c>
      <c r="F553" t="s">
        <v>44</v>
      </c>
      <c r="G553">
        <v>92345</v>
      </c>
      <c r="H553" t="s">
        <v>45</v>
      </c>
    </row>
    <row r="554" spans="1:8" x14ac:dyDescent="0.55000000000000004">
      <c r="A554" t="s">
        <v>346</v>
      </c>
      <c r="B554" t="s">
        <v>347</v>
      </c>
      <c r="C554" t="s">
        <v>74</v>
      </c>
      <c r="D554" t="s">
        <v>22</v>
      </c>
      <c r="E554" t="s">
        <v>1206</v>
      </c>
      <c r="F554" t="s">
        <v>63</v>
      </c>
      <c r="G554">
        <v>84604</v>
      </c>
      <c r="H554" t="s">
        <v>45</v>
      </c>
    </row>
    <row r="555" spans="1:8" x14ac:dyDescent="0.55000000000000004">
      <c r="A555" t="s">
        <v>2004</v>
      </c>
      <c r="B555" t="s">
        <v>2005</v>
      </c>
      <c r="C555" t="s">
        <v>74</v>
      </c>
      <c r="D555" t="s">
        <v>22</v>
      </c>
      <c r="E555" t="s">
        <v>2006</v>
      </c>
      <c r="F555" t="s">
        <v>493</v>
      </c>
      <c r="G555">
        <v>85234</v>
      </c>
      <c r="H555" t="s">
        <v>45</v>
      </c>
    </row>
    <row r="556" spans="1:8" x14ac:dyDescent="0.55000000000000004">
      <c r="A556" t="s">
        <v>2008</v>
      </c>
      <c r="B556" t="s">
        <v>2009</v>
      </c>
      <c r="C556" t="s">
        <v>21</v>
      </c>
      <c r="D556" t="s">
        <v>22</v>
      </c>
      <c r="E556" t="s">
        <v>120</v>
      </c>
      <c r="F556" t="s">
        <v>121</v>
      </c>
      <c r="G556">
        <v>38109</v>
      </c>
      <c r="H556" t="s">
        <v>25</v>
      </c>
    </row>
    <row r="557" spans="1:8" x14ac:dyDescent="0.55000000000000004">
      <c r="A557" t="s">
        <v>2011</v>
      </c>
      <c r="B557" t="s">
        <v>2012</v>
      </c>
      <c r="C557" t="s">
        <v>83</v>
      </c>
      <c r="D557" t="s">
        <v>22</v>
      </c>
      <c r="E557" t="s">
        <v>43</v>
      </c>
      <c r="F557" t="s">
        <v>44</v>
      </c>
      <c r="G557">
        <v>90045</v>
      </c>
      <c r="H557" t="s">
        <v>45</v>
      </c>
    </row>
    <row r="558" spans="1:8" x14ac:dyDescent="0.55000000000000004">
      <c r="A558" t="s">
        <v>2014</v>
      </c>
      <c r="B558" t="s">
        <v>2015</v>
      </c>
      <c r="C558" t="s">
        <v>74</v>
      </c>
      <c r="D558" t="s">
        <v>22</v>
      </c>
      <c r="E558" t="s">
        <v>2016</v>
      </c>
      <c r="F558" t="s">
        <v>407</v>
      </c>
      <c r="G558">
        <v>1852</v>
      </c>
      <c r="H558" t="s">
        <v>56</v>
      </c>
    </row>
    <row r="559" spans="1:8" x14ac:dyDescent="0.55000000000000004">
      <c r="A559" t="s">
        <v>760</v>
      </c>
      <c r="B559" t="s">
        <v>761</v>
      </c>
      <c r="C559" t="s">
        <v>74</v>
      </c>
      <c r="D559" t="s">
        <v>22</v>
      </c>
      <c r="E559" t="s">
        <v>169</v>
      </c>
      <c r="F559" t="s">
        <v>170</v>
      </c>
      <c r="G559">
        <v>98115</v>
      </c>
      <c r="H559" t="s">
        <v>45</v>
      </c>
    </row>
    <row r="560" spans="1:8" x14ac:dyDescent="0.55000000000000004">
      <c r="A560" t="s">
        <v>2021</v>
      </c>
      <c r="B560" t="s">
        <v>2022</v>
      </c>
      <c r="C560" t="s">
        <v>21</v>
      </c>
      <c r="D560" t="s">
        <v>22</v>
      </c>
      <c r="E560" t="s">
        <v>2023</v>
      </c>
      <c r="F560" t="s">
        <v>36</v>
      </c>
      <c r="G560">
        <v>33012</v>
      </c>
      <c r="H560" t="s">
        <v>25</v>
      </c>
    </row>
    <row r="561" spans="1:8" x14ac:dyDescent="0.55000000000000004">
      <c r="A561" t="s">
        <v>1947</v>
      </c>
      <c r="B561" t="s">
        <v>1948</v>
      </c>
      <c r="C561" t="s">
        <v>83</v>
      </c>
      <c r="D561" t="s">
        <v>22</v>
      </c>
      <c r="E561" t="s">
        <v>579</v>
      </c>
      <c r="F561" t="s">
        <v>36</v>
      </c>
      <c r="G561">
        <v>32216</v>
      </c>
      <c r="H561" t="s">
        <v>25</v>
      </c>
    </row>
    <row r="562" spans="1:8" x14ac:dyDescent="0.55000000000000004">
      <c r="A562" t="s">
        <v>1947</v>
      </c>
      <c r="B562" t="s">
        <v>1948</v>
      </c>
      <c r="C562" t="s">
        <v>83</v>
      </c>
      <c r="D562" t="s">
        <v>22</v>
      </c>
      <c r="E562" t="s">
        <v>579</v>
      </c>
      <c r="F562" t="s">
        <v>36</v>
      </c>
      <c r="G562">
        <v>32216</v>
      </c>
      <c r="H562" t="s">
        <v>25</v>
      </c>
    </row>
    <row r="563" spans="1:8" x14ac:dyDescent="0.55000000000000004">
      <c r="A563" t="s">
        <v>2026</v>
      </c>
      <c r="B563" t="s">
        <v>2027</v>
      </c>
      <c r="C563" t="s">
        <v>21</v>
      </c>
      <c r="D563" t="s">
        <v>22</v>
      </c>
      <c r="E563" t="s">
        <v>43</v>
      </c>
      <c r="F563" t="s">
        <v>44</v>
      </c>
      <c r="G563">
        <v>90049</v>
      </c>
      <c r="H563" t="s">
        <v>45</v>
      </c>
    </row>
    <row r="564" spans="1:8" x14ac:dyDescent="0.55000000000000004">
      <c r="A564" t="s">
        <v>2031</v>
      </c>
      <c r="B564" t="s">
        <v>2032</v>
      </c>
      <c r="C564" t="s">
        <v>74</v>
      </c>
      <c r="D564" t="s">
        <v>22</v>
      </c>
      <c r="E564" t="s">
        <v>2033</v>
      </c>
      <c r="F564" t="s">
        <v>208</v>
      </c>
      <c r="G564">
        <v>44107</v>
      </c>
      <c r="H564" t="s">
        <v>56</v>
      </c>
    </row>
    <row r="565" spans="1:8" x14ac:dyDescent="0.55000000000000004">
      <c r="A565" t="s">
        <v>1547</v>
      </c>
      <c r="B565" t="s">
        <v>1548</v>
      </c>
      <c r="C565" t="s">
        <v>21</v>
      </c>
      <c r="D565" t="s">
        <v>22</v>
      </c>
      <c r="E565" t="s">
        <v>84</v>
      </c>
      <c r="F565" t="s">
        <v>76</v>
      </c>
      <c r="G565">
        <v>77095</v>
      </c>
      <c r="H565" t="s">
        <v>77</v>
      </c>
    </row>
    <row r="566" spans="1:8" x14ac:dyDescent="0.55000000000000004">
      <c r="A566" t="s">
        <v>2036</v>
      </c>
      <c r="B566" t="s">
        <v>2037</v>
      </c>
      <c r="C566" t="s">
        <v>21</v>
      </c>
      <c r="D566" t="s">
        <v>22</v>
      </c>
      <c r="E566" t="s">
        <v>54</v>
      </c>
      <c r="F566" t="s">
        <v>55</v>
      </c>
      <c r="G566">
        <v>19120</v>
      </c>
      <c r="H566" t="s">
        <v>56</v>
      </c>
    </row>
    <row r="567" spans="1:8" x14ac:dyDescent="0.55000000000000004">
      <c r="A567" t="s">
        <v>2039</v>
      </c>
      <c r="B567" t="s">
        <v>2040</v>
      </c>
      <c r="C567" t="s">
        <v>21</v>
      </c>
      <c r="D567" t="s">
        <v>22</v>
      </c>
      <c r="E567" t="s">
        <v>169</v>
      </c>
      <c r="F567" t="s">
        <v>170</v>
      </c>
      <c r="G567">
        <v>98105</v>
      </c>
      <c r="H567" t="s">
        <v>45</v>
      </c>
    </row>
    <row r="568" spans="1:8" x14ac:dyDescent="0.55000000000000004">
      <c r="A568" t="s">
        <v>286</v>
      </c>
      <c r="B568" t="s">
        <v>287</v>
      </c>
      <c r="C568" t="s">
        <v>21</v>
      </c>
      <c r="D568" t="s">
        <v>22</v>
      </c>
      <c r="E568" t="s">
        <v>207</v>
      </c>
      <c r="F568" t="s">
        <v>177</v>
      </c>
      <c r="G568">
        <v>19711</v>
      </c>
      <c r="H568" t="s">
        <v>56</v>
      </c>
    </row>
    <row r="569" spans="1:8" x14ac:dyDescent="0.55000000000000004">
      <c r="A569" t="s">
        <v>2043</v>
      </c>
      <c r="B569" t="s">
        <v>2044</v>
      </c>
      <c r="C569" t="s">
        <v>21</v>
      </c>
      <c r="D569" t="s">
        <v>22</v>
      </c>
      <c r="E569" t="s">
        <v>612</v>
      </c>
      <c r="F569" t="s">
        <v>44</v>
      </c>
      <c r="G569">
        <v>92037</v>
      </c>
      <c r="H569" t="s">
        <v>45</v>
      </c>
    </row>
    <row r="570" spans="1:8" x14ac:dyDescent="0.55000000000000004">
      <c r="A570" t="s">
        <v>2046</v>
      </c>
      <c r="B570" t="s">
        <v>2047</v>
      </c>
      <c r="C570" t="s">
        <v>74</v>
      </c>
      <c r="D570" t="s">
        <v>22</v>
      </c>
      <c r="E570" t="s">
        <v>303</v>
      </c>
      <c r="F570" t="s">
        <v>44</v>
      </c>
      <c r="G570">
        <v>94122</v>
      </c>
      <c r="H570" t="s">
        <v>45</v>
      </c>
    </row>
    <row r="571" spans="1:8" x14ac:dyDescent="0.55000000000000004">
      <c r="A571" t="s">
        <v>1900</v>
      </c>
      <c r="B571" t="s">
        <v>1901</v>
      </c>
      <c r="C571" t="s">
        <v>21</v>
      </c>
      <c r="D571" t="s">
        <v>22</v>
      </c>
      <c r="E571" t="s">
        <v>214</v>
      </c>
      <c r="F571" t="s">
        <v>407</v>
      </c>
      <c r="G571">
        <v>2038</v>
      </c>
      <c r="H571" t="s">
        <v>56</v>
      </c>
    </row>
    <row r="572" spans="1:8" x14ac:dyDescent="0.55000000000000004">
      <c r="A572" t="s">
        <v>601</v>
      </c>
      <c r="B572" t="s">
        <v>602</v>
      </c>
      <c r="C572" t="s">
        <v>21</v>
      </c>
      <c r="D572" t="s">
        <v>22</v>
      </c>
      <c r="E572" t="s">
        <v>169</v>
      </c>
      <c r="F572" t="s">
        <v>170</v>
      </c>
      <c r="G572">
        <v>98115</v>
      </c>
      <c r="H572" t="s">
        <v>45</v>
      </c>
    </row>
    <row r="573" spans="1:8" x14ac:dyDescent="0.55000000000000004">
      <c r="A573" t="s">
        <v>2008</v>
      </c>
      <c r="B573" t="s">
        <v>2009</v>
      </c>
      <c r="C573" t="s">
        <v>21</v>
      </c>
      <c r="D573" t="s">
        <v>22</v>
      </c>
      <c r="E573" t="s">
        <v>43</v>
      </c>
      <c r="F573" t="s">
        <v>44</v>
      </c>
      <c r="G573">
        <v>90008</v>
      </c>
      <c r="H573" t="s">
        <v>45</v>
      </c>
    </row>
    <row r="574" spans="1:8" x14ac:dyDescent="0.55000000000000004">
      <c r="A574" t="s">
        <v>2054</v>
      </c>
      <c r="B574" t="s">
        <v>2055</v>
      </c>
      <c r="C574" t="s">
        <v>83</v>
      </c>
      <c r="D574" t="s">
        <v>22</v>
      </c>
      <c r="E574" t="s">
        <v>322</v>
      </c>
      <c r="F574" t="s">
        <v>640</v>
      </c>
      <c r="G574">
        <v>31907</v>
      </c>
      <c r="H574" t="s">
        <v>25</v>
      </c>
    </row>
    <row r="575" spans="1:8" x14ac:dyDescent="0.55000000000000004">
      <c r="A575" t="s">
        <v>1475</v>
      </c>
      <c r="B575" t="s">
        <v>1476</v>
      </c>
      <c r="C575" t="s">
        <v>21</v>
      </c>
      <c r="D575" t="s">
        <v>22</v>
      </c>
      <c r="E575" t="s">
        <v>35</v>
      </c>
      <c r="F575" t="s">
        <v>36</v>
      </c>
      <c r="G575">
        <v>33311</v>
      </c>
      <c r="H575" t="s">
        <v>25</v>
      </c>
    </row>
    <row r="576" spans="1:8" x14ac:dyDescent="0.55000000000000004">
      <c r="A576" t="s">
        <v>1304</v>
      </c>
      <c r="B576" t="s">
        <v>1305</v>
      </c>
      <c r="C576" t="s">
        <v>21</v>
      </c>
      <c r="D576" t="s">
        <v>22</v>
      </c>
      <c r="E576" t="s">
        <v>2058</v>
      </c>
      <c r="F576" t="s">
        <v>44</v>
      </c>
      <c r="G576">
        <v>93309</v>
      </c>
      <c r="H576" t="s">
        <v>45</v>
      </c>
    </row>
    <row r="577" spans="1:8" x14ac:dyDescent="0.55000000000000004">
      <c r="A577" t="s">
        <v>2060</v>
      </c>
      <c r="B577" t="s">
        <v>2061</v>
      </c>
      <c r="C577" t="s">
        <v>74</v>
      </c>
      <c r="D577" t="s">
        <v>22</v>
      </c>
      <c r="E577" t="s">
        <v>2062</v>
      </c>
      <c r="F577" t="s">
        <v>36</v>
      </c>
      <c r="G577">
        <v>33068</v>
      </c>
      <c r="H577" t="s">
        <v>25</v>
      </c>
    </row>
    <row r="578" spans="1:8" x14ac:dyDescent="0.55000000000000004">
      <c r="A578" t="s">
        <v>2064</v>
      </c>
      <c r="B578" t="s">
        <v>2065</v>
      </c>
      <c r="C578" t="s">
        <v>83</v>
      </c>
      <c r="D578" t="s">
        <v>22</v>
      </c>
      <c r="E578" t="s">
        <v>43</v>
      </c>
      <c r="F578" t="s">
        <v>44</v>
      </c>
      <c r="G578">
        <v>90036</v>
      </c>
      <c r="H578" t="s">
        <v>45</v>
      </c>
    </row>
    <row r="579" spans="1:8" x14ac:dyDescent="0.55000000000000004">
      <c r="A579" t="s">
        <v>2067</v>
      </c>
      <c r="B579" t="s">
        <v>2068</v>
      </c>
      <c r="C579" t="s">
        <v>74</v>
      </c>
      <c r="D579" t="s">
        <v>22</v>
      </c>
      <c r="E579" t="s">
        <v>2069</v>
      </c>
      <c r="F579" t="s">
        <v>76</v>
      </c>
      <c r="G579">
        <v>78415</v>
      </c>
      <c r="H579" t="s">
        <v>77</v>
      </c>
    </row>
    <row r="580" spans="1:8" x14ac:dyDescent="0.55000000000000004">
      <c r="A580" t="s">
        <v>2067</v>
      </c>
      <c r="B580" t="s">
        <v>2068</v>
      </c>
      <c r="C580" t="s">
        <v>74</v>
      </c>
      <c r="D580" t="s">
        <v>22</v>
      </c>
      <c r="E580" t="s">
        <v>2069</v>
      </c>
      <c r="F580" t="s">
        <v>76</v>
      </c>
      <c r="G580">
        <v>78415</v>
      </c>
      <c r="H580" t="s">
        <v>77</v>
      </c>
    </row>
    <row r="581" spans="1:8" x14ac:dyDescent="0.55000000000000004">
      <c r="A581" t="s">
        <v>2071</v>
      </c>
      <c r="B581" t="s">
        <v>2072</v>
      </c>
      <c r="C581" t="s">
        <v>74</v>
      </c>
      <c r="D581" t="s">
        <v>22</v>
      </c>
      <c r="E581" t="s">
        <v>2073</v>
      </c>
      <c r="F581" t="s">
        <v>44</v>
      </c>
      <c r="G581">
        <v>90278</v>
      </c>
      <c r="H581" t="s">
        <v>45</v>
      </c>
    </row>
    <row r="582" spans="1:8" x14ac:dyDescent="0.55000000000000004">
      <c r="A582" t="s">
        <v>2075</v>
      </c>
      <c r="B582" t="s">
        <v>2076</v>
      </c>
      <c r="C582" t="s">
        <v>21</v>
      </c>
      <c r="D582" t="s">
        <v>22</v>
      </c>
      <c r="E582" t="s">
        <v>2077</v>
      </c>
      <c r="F582" t="s">
        <v>1869</v>
      </c>
      <c r="G582">
        <v>88001</v>
      </c>
      <c r="H582" t="s">
        <v>45</v>
      </c>
    </row>
    <row r="583" spans="1:8" x14ac:dyDescent="0.55000000000000004">
      <c r="A583" t="s">
        <v>2026</v>
      </c>
      <c r="B583" t="s">
        <v>2027</v>
      </c>
      <c r="C583" t="s">
        <v>21</v>
      </c>
      <c r="D583" t="s">
        <v>22</v>
      </c>
      <c r="E583" t="s">
        <v>1347</v>
      </c>
      <c r="F583" t="s">
        <v>76</v>
      </c>
      <c r="G583">
        <v>79907</v>
      </c>
      <c r="H583" t="s">
        <v>77</v>
      </c>
    </row>
    <row r="584" spans="1:8" x14ac:dyDescent="0.55000000000000004">
      <c r="A584" t="s">
        <v>2080</v>
      </c>
      <c r="B584" t="s">
        <v>2081</v>
      </c>
      <c r="C584" t="s">
        <v>21</v>
      </c>
      <c r="D584" t="s">
        <v>22</v>
      </c>
      <c r="E584" t="s">
        <v>169</v>
      </c>
      <c r="F584" t="s">
        <v>170</v>
      </c>
      <c r="G584">
        <v>98115</v>
      </c>
      <c r="H584" t="s">
        <v>45</v>
      </c>
    </row>
    <row r="585" spans="1:8" x14ac:dyDescent="0.55000000000000004">
      <c r="A585" t="s">
        <v>2080</v>
      </c>
      <c r="B585" t="s">
        <v>2081</v>
      </c>
      <c r="C585" t="s">
        <v>21</v>
      </c>
      <c r="D585" t="s">
        <v>22</v>
      </c>
      <c r="E585" t="s">
        <v>169</v>
      </c>
      <c r="F585" t="s">
        <v>170</v>
      </c>
      <c r="G585">
        <v>98115</v>
      </c>
      <c r="H585" t="s">
        <v>45</v>
      </c>
    </row>
    <row r="586" spans="1:8" x14ac:dyDescent="0.55000000000000004">
      <c r="A586" t="s">
        <v>1324</v>
      </c>
      <c r="B586" t="s">
        <v>1325</v>
      </c>
      <c r="C586" t="s">
        <v>83</v>
      </c>
      <c r="D586" t="s">
        <v>22</v>
      </c>
      <c r="E586" t="s">
        <v>878</v>
      </c>
      <c r="F586" t="s">
        <v>215</v>
      </c>
      <c r="G586">
        <v>53209</v>
      </c>
      <c r="H586" t="s">
        <v>77</v>
      </c>
    </row>
    <row r="587" spans="1:8" x14ac:dyDescent="0.55000000000000004">
      <c r="A587" t="s">
        <v>1324</v>
      </c>
      <c r="B587" t="s">
        <v>1325</v>
      </c>
      <c r="C587" t="s">
        <v>83</v>
      </c>
      <c r="D587" t="s">
        <v>22</v>
      </c>
      <c r="E587" t="s">
        <v>878</v>
      </c>
      <c r="F587" t="s">
        <v>215</v>
      </c>
      <c r="G587">
        <v>53209</v>
      </c>
      <c r="H587" t="s">
        <v>77</v>
      </c>
    </row>
    <row r="588" spans="1:8" x14ac:dyDescent="0.55000000000000004">
      <c r="A588" t="s">
        <v>1324</v>
      </c>
      <c r="B588" t="s">
        <v>1325</v>
      </c>
      <c r="C588" t="s">
        <v>83</v>
      </c>
      <c r="D588" t="s">
        <v>22</v>
      </c>
      <c r="E588" t="s">
        <v>878</v>
      </c>
      <c r="F588" t="s">
        <v>215</v>
      </c>
      <c r="G588">
        <v>53209</v>
      </c>
      <c r="H588" t="s">
        <v>77</v>
      </c>
    </row>
    <row r="589" spans="1:8" x14ac:dyDescent="0.55000000000000004">
      <c r="A589" t="s">
        <v>2086</v>
      </c>
      <c r="B589" t="s">
        <v>2087</v>
      </c>
      <c r="C589" t="s">
        <v>83</v>
      </c>
      <c r="D589" t="s">
        <v>22</v>
      </c>
      <c r="E589" t="s">
        <v>214</v>
      </c>
      <c r="F589" t="s">
        <v>407</v>
      </c>
      <c r="G589">
        <v>2038</v>
      </c>
      <c r="H589" t="s">
        <v>56</v>
      </c>
    </row>
    <row r="590" spans="1:8" x14ac:dyDescent="0.55000000000000004">
      <c r="A590" t="s">
        <v>2086</v>
      </c>
      <c r="B590" t="s">
        <v>2087</v>
      </c>
      <c r="C590" t="s">
        <v>83</v>
      </c>
      <c r="D590" t="s">
        <v>22</v>
      </c>
      <c r="E590" t="s">
        <v>214</v>
      </c>
      <c r="F590" t="s">
        <v>407</v>
      </c>
      <c r="G590">
        <v>2038</v>
      </c>
      <c r="H590" t="s">
        <v>56</v>
      </c>
    </row>
    <row r="591" spans="1:8" x14ac:dyDescent="0.55000000000000004">
      <c r="A591" t="s">
        <v>2089</v>
      </c>
      <c r="B591" t="s">
        <v>2090</v>
      </c>
      <c r="C591" t="s">
        <v>21</v>
      </c>
      <c r="D591" t="s">
        <v>22</v>
      </c>
      <c r="E591" t="s">
        <v>1024</v>
      </c>
      <c r="F591" t="s">
        <v>44</v>
      </c>
      <c r="G591">
        <v>92024</v>
      </c>
      <c r="H591" t="s">
        <v>45</v>
      </c>
    </row>
    <row r="592" spans="1:8" x14ac:dyDescent="0.55000000000000004">
      <c r="A592" t="s">
        <v>513</v>
      </c>
      <c r="B592" t="s">
        <v>514</v>
      </c>
      <c r="C592" t="s">
        <v>83</v>
      </c>
      <c r="D592" t="s">
        <v>22</v>
      </c>
      <c r="E592" t="s">
        <v>84</v>
      </c>
      <c r="F592" t="s">
        <v>76</v>
      </c>
      <c r="G592">
        <v>77041</v>
      </c>
      <c r="H592" t="s">
        <v>77</v>
      </c>
    </row>
    <row r="593" spans="1:8" x14ac:dyDescent="0.55000000000000004">
      <c r="A593" t="s">
        <v>721</v>
      </c>
      <c r="B593" t="s">
        <v>722</v>
      </c>
      <c r="C593" t="s">
        <v>83</v>
      </c>
      <c r="D593" t="s">
        <v>22</v>
      </c>
      <c r="E593" t="s">
        <v>2093</v>
      </c>
      <c r="F593" t="s">
        <v>689</v>
      </c>
      <c r="G593">
        <v>23320</v>
      </c>
      <c r="H593" t="s">
        <v>25</v>
      </c>
    </row>
    <row r="594" spans="1:8" x14ac:dyDescent="0.55000000000000004">
      <c r="A594" t="s">
        <v>1132</v>
      </c>
      <c r="B594" t="s">
        <v>1133</v>
      </c>
      <c r="C594" t="s">
        <v>74</v>
      </c>
      <c r="D594" t="s">
        <v>22</v>
      </c>
      <c r="E594" t="s">
        <v>2095</v>
      </c>
      <c r="F594" t="s">
        <v>114</v>
      </c>
      <c r="G594">
        <v>60098</v>
      </c>
      <c r="H594" t="s">
        <v>77</v>
      </c>
    </row>
    <row r="595" spans="1:8" x14ac:dyDescent="0.55000000000000004">
      <c r="A595" t="s">
        <v>2097</v>
      </c>
      <c r="B595" t="s">
        <v>2098</v>
      </c>
      <c r="C595" t="s">
        <v>74</v>
      </c>
      <c r="D595" t="s">
        <v>22</v>
      </c>
      <c r="E595" t="s">
        <v>1790</v>
      </c>
      <c r="F595" t="s">
        <v>640</v>
      </c>
      <c r="G595">
        <v>30076</v>
      </c>
      <c r="H595" t="s">
        <v>25</v>
      </c>
    </row>
    <row r="596" spans="1:8" x14ac:dyDescent="0.55000000000000004">
      <c r="A596" t="s">
        <v>1854</v>
      </c>
      <c r="B596" t="s">
        <v>1855</v>
      </c>
      <c r="C596" t="s">
        <v>21</v>
      </c>
      <c r="D596" t="s">
        <v>22</v>
      </c>
      <c r="E596" t="s">
        <v>734</v>
      </c>
      <c r="F596" t="s">
        <v>102</v>
      </c>
      <c r="G596">
        <v>11572</v>
      </c>
      <c r="H596" t="s">
        <v>56</v>
      </c>
    </row>
    <row r="597" spans="1:8" x14ac:dyDescent="0.55000000000000004">
      <c r="A597" t="s">
        <v>1854</v>
      </c>
      <c r="B597" t="s">
        <v>1855</v>
      </c>
      <c r="C597" t="s">
        <v>21</v>
      </c>
      <c r="D597" t="s">
        <v>22</v>
      </c>
      <c r="E597" t="s">
        <v>734</v>
      </c>
      <c r="F597" t="s">
        <v>102</v>
      </c>
      <c r="G597">
        <v>11572</v>
      </c>
      <c r="H597" t="s">
        <v>56</v>
      </c>
    </row>
    <row r="598" spans="1:8" x14ac:dyDescent="0.55000000000000004">
      <c r="A598" t="s">
        <v>372</v>
      </c>
      <c r="B598" t="s">
        <v>373</v>
      </c>
      <c r="C598" t="s">
        <v>74</v>
      </c>
      <c r="D598" t="s">
        <v>22</v>
      </c>
      <c r="E598" t="s">
        <v>612</v>
      </c>
      <c r="F598" t="s">
        <v>44</v>
      </c>
      <c r="G598">
        <v>92037</v>
      </c>
      <c r="H598" t="s">
        <v>45</v>
      </c>
    </row>
    <row r="599" spans="1:8" x14ac:dyDescent="0.55000000000000004">
      <c r="A599" t="s">
        <v>2106</v>
      </c>
      <c r="B599" t="s">
        <v>2107</v>
      </c>
      <c r="C599" t="s">
        <v>21</v>
      </c>
      <c r="D599" t="s">
        <v>22</v>
      </c>
      <c r="E599" t="s">
        <v>1884</v>
      </c>
      <c r="F599" t="s">
        <v>1009</v>
      </c>
      <c r="G599">
        <v>28314</v>
      </c>
      <c r="H599" t="s">
        <v>25</v>
      </c>
    </row>
    <row r="600" spans="1:8" x14ac:dyDescent="0.55000000000000004">
      <c r="A600" t="s">
        <v>2109</v>
      </c>
      <c r="B600" t="s">
        <v>2110</v>
      </c>
      <c r="C600" t="s">
        <v>21</v>
      </c>
      <c r="D600" t="s">
        <v>22</v>
      </c>
      <c r="E600" t="s">
        <v>2111</v>
      </c>
      <c r="F600" t="s">
        <v>640</v>
      </c>
      <c r="G600">
        <v>30318</v>
      </c>
      <c r="H600" t="s">
        <v>25</v>
      </c>
    </row>
    <row r="601" spans="1:8" x14ac:dyDescent="0.55000000000000004">
      <c r="A601" t="s">
        <v>198</v>
      </c>
      <c r="B601" t="s">
        <v>199</v>
      </c>
      <c r="C601" t="s">
        <v>21</v>
      </c>
      <c r="D601" t="s">
        <v>22</v>
      </c>
      <c r="E601" t="s">
        <v>762</v>
      </c>
      <c r="F601" t="s">
        <v>36</v>
      </c>
      <c r="G601">
        <v>33710</v>
      </c>
      <c r="H601" t="s">
        <v>25</v>
      </c>
    </row>
    <row r="602" spans="1:8" x14ac:dyDescent="0.55000000000000004">
      <c r="A602" t="s">
        <v>2116</v>
      </c>
      <c r="B602" t="s">
        <v>2117</v>
      </c>
      <c r="C602" t="s">
        <v>74</v>
      </c>
      <c r="D602" t="s">
        <v>22</v>
      </c>
      <c r="E602" t="s">
        <v>1195</v>
      </c>
      <c r="F602" t="s">
        <v>493</v>
      </c>
      <c r="G602">
        <v>85705</v>
      </c>
      <c r="H602" t="s">
        <v>45</v>
      </c>
    </row>
    <row r="603" spans="1:8" x14ac:dyDescent="0.55000000000000004">
      <c r="A603" t="s">
        <v>2119</v>
      </c>
      <c r="B603" t="s">
        <v>2120</v>
      </c>
      <c r="C603" t="s">
        <v>21</v>
      </c>
      <c r="D603" t="s">
        <v>22</v>
      </c>
      <c r="E603" t="s">
        <v>612</v>
      </c>
      <c r="F603" t="s">
        <v>44</v>
      </c>
      <c r="G603">
        <v>92037</v>
      </c>
      <c r="H603" t="s">
        <v>45</v>
      </c>
    </row>
    <row r="604" spans="1:8" x14ac:dyDescent="0.55000000000000004">
      <c r="A604" t="s">
        <v>2119</v>
      </c>
      <c r="B604" t="s">
        <v>2120</v>
      </c>
      <c r="C604" t="s">
        <v>21</v>
      </c>
      <c r="D604" t="s">
        <v>22</v>
      </c>
      <c r="E604" t="s">
        <v>612</v>
      </c>
      <c r="F604" t="s">
        <v>44</v>
      </c>
      <c r="G604">
        <v>92037</v>
      </c>
      <c r="H604" t="s">
        <v>45</v>
      </c>
    </row>
    <row r="605" spans="1:8" x14ac:dyDescent="0.55000000000000004">
      <c r="A605" t="s">
        <v>2122</v>
      </c>
      <c r="B605" t="s">
        <v>2123</v>
      </c>
      <c r="C605" t="s">
        <v>21</v>
      </c>
      <c r="D605" t="s">
        <v>22</v>
      </c>
      <c r="E605" t="s">
        <v>303</v>
      </c>
      <c r="F605" t="s">
        <v>44</v>
      </c>
      <c r="G605">
        <v>94110</v>
      </c>
      <c r="H605" t="s">
        <v>45</v>
      </c>
    </row>
    <row r="606" spans="1:8" x14ac:dyDescent="0.55000000000000004">
      <c r="A606" t="s">
        <v>2036</v>
      </c>
      <c r="B606" t="s">
        <v>2037</v>
      </c>
      <c r="C606" t="s">
        <v>21</v>
      </c>
      <c r="D606" t="s">
        <v>22</v>
      </c>
      <c r="E606" t="s">
        <v>2125</v>
      </c>
      <c r="F606" t="s">
        <v>493</v>
      </c>
      <c r="G606">
        <v>85281</v>
      </c>
      <c r="H606" t="s">
        <v>45</v>
      </c>
    </row>
    <row r="607" spans="1:8" x14ac:dyDescent="0.55000000000000004">
      <c r="A607" t="s">
        <v>2127</v>
      </c>
      <c r="B607" t="s">
        <v>2128</v>
      </c>
      <c r="C607" t="s">
        <v>21</v>
      </c>
      <c r="D607" t="s">
        <v>22</v>
      </c>
      <c r="E607" t="s">
        <v>2129</v>
      </c>
      <c r="F607" t="s">
        <v>1379</v>
      </c>
      <c r="G607">
        <v>70601</v>
      </c>
      <c r="H607" t="s">
        <v>25</v>
      </c>
    </row>
    <row r="608" spans="1:8" x14ac:dyDescent="0.55000000000000004">
      <c r="A608" t="s">
        <v>1129</v>
      </c>
      <c r="B608" t="s">
        <v>1130</v>
      </c>
      <c r="C608" t="s">
        <v>74</v>
      </c>
      <c r="D608" t="s">
        <v>22</v>
      </c>
      <c r="E608" t="s">
        <v>867</v>
      </c>
      <c r="F608" t="s">
        <v>102</v>
      </c>
      <c r="G608">
        <v>14609</v>
      </c>
      <c r="H608" t="s">
        <v>56</v>
      </c>
    </row>
    <row r="609" spans="1:8" x14ac:dyDescent="0.55000000000000004">
      <c r="A609" t="s">
        <v>1871</v>
      </c>
      <c r="B609" t="s">
        <v>1872</v>
      </c>
      <c r="C609" t="s">
        <v>21</v>
      </c>
      <c r="D609" t="s">
        <v>22</v>
      </c>
      <c r="E609" t="s">
        <v>84</v>
      </c>
      <c r="F609" t="s">
        <v>76</v>
      </c>
      <c r="G609">
        <v>77036</v>
      </c>
      <c r="H609" t="s">
        <v>77</v>
      </c>
    </row>
    <row r="610" spans="1:8" x14ac:dyDescent="0.55000000000000004">
      <c r="A610" t="s">
        <v>1502</v>
      </c>
      <c r="B610" t="s">
        <v>1503</v>
      </c>
      <c r="C610" t="s">
        <v>74</v>
      </c>
      <c r="D610" t="s">
        <v>22</v>
      </c>
      <c r="E610" t="s">
        <v>2135</v>
      </c>
      <c r="F610" t="s">
        <v>114</v>
      </c>
      <c r="G610">
        <v>60035</v>
      </c>
      <c r="H610" t="s">
        <v>77</v>
      </c>
    </row>
    <row r="611" spans="1:8" x14ac:dyDescent="0.55000000000000004">
      <c r="A611" t="s">
        <v>2137</v>
      </c>
      <c r="B611" t="s">
        <v>2138</v>
      </c>
      <c r="C611" t="s">
        <v>74</v>
      </c>
      <c r="D611" t="s">
        <v>22</v>
      </c>
      <c r="E611" t="s">
        <v>54</v>
      </c>
      <c r="F611" t="s">
        <v>55</v>
      </c>
      <c r="G611">
        <v>19140</v>
      </c>
      <c r="H611" t="s">
        <v>56</v>
      </c>
    </row>
    <row r="612" spans="1:8" x14ac:dyDescent="0.55000000000000004">
      <c r="A612" t="s">
        <v>2137</v>
      </c>
      <c r="B612" t="s">
        <v>2138</v>
      </c>
      <c r="C612" t="s">
        <v>74</v>
      </c>
      <c r="D612" t="s">
        <v>22</v>
      </c>
      <c r="E612" t="s">
        <v>54</v>
      </c>
      <c r="F612" t="s">
        <v>55</v>
      </c>
      <c r="G612">
        <v>19140</v>
      </c>
      <c r="H612" t="s">
        <v>56</v>
      </c>
    </row>
    <row r="613" spans="1:8" x14ac:dyDescent="0.55000000000000004">
      <c r="A613" t="s">
        <v>2140</v>
      </c>
      <c r="B613" t="s">
        <v>2141</v>
      </c>
      <c r="C613" t="s">
        <v>21</v>
      </c>
      <c r="D613" t="s">
        <v>22</v>
      </c>
      <c r="E613" t="s">
        <v>1338</v>
      </c>
      <c r="F613" t="s">
        <v>102</v>
      </c>
      <c r="G613">
        <v>13601</v>
      </c>
      <c r="H613" t="s">
        <v>56</v>
      </c>
    </row>
    <row r="614" spans="1:8" x14ac:dyDescent="0.55000000000000004">
      <c r="A614" t="s">
        <v>2145</v>
      </c>
      <c r="B614" t="s">
        <v>2146</v>
      </c>
      <c r="C614" t="s">
        <v>21</v>
      </c>
      <c r="D614" t="s">
        <v>22</v>
      </c>
      <c r="E614" t="s">
        <v>322</v>
      </c>
      <c r="F614" t="s">
        <v>640</v>
      </c>
      <c r="G614">
        <v>31907</v>
      </c>
      <c r="H614" t="s">
        <v>25</v>
      </c>
    </row>
    <row r="615" spans="1:8" x14ac:dyDescent="0.55000000000000004">
      <c r="A615" t="s">
        <v>1255</v>
      </c>
      <c r="B615" t="s">
        <v>1256</v>
      </c>
      <c r="C615" t="s">
        <v>83</v>
      </c>
      <c r="D615" t="s">
        <v>22</v>
      </c>
      <c r="E615" t="s">
        <v>2148</v>
      </c>
      <c r="F615" t="s">
        <v>265</v>
      </c>
      <c r="G615">
        <v>48601</v>
      </c>
      <c r="H615" t="s">
        <v>77</v>
      </c>
    </row>
    <row r="616" spans="1:8" x14ac:dyDescent="0.55000000000000004">
      <c r="A616" t="s">
        <v>2150</v>
      </c>
      <c r="B616" t="s">
        <v>2151</v>
      </c>
      <c r="C616" t="s">
        <v>21</v>
      </c>
      <c r="D616" t="s">
        <v>22</v>
      </c>
      <c r="E616" t="s">
        <v>303</v>
      </c>
      <c r="F616" t="s">
        <v>44</v>
      </c>
      <c r="G616">
        <v>94109</v>
      </c>
      <c r="H616" t="s">
        <v>45</v>
      </c>
    </row>
    <row r="617" spans="1:8" x14ac:dyDescent="0.55000000000000004">
      <c r="A617" t="s">
        <v>648</v>
      </c>
      <c r="B617" t="s">
        <v>649</v>
      </c>
      <c r="C617" t="s">
        <v>74</v>
      </c>
      <c r="D617" t="s">
        <v>22</v>
      </c>
      <c r="E617" t="s">
        <v>878</v>
      </c>
      <c r="F617" t="s">
        <v>215</v>
      </c>
      <c r="G617">
        <v>53209</v>
      </c>
      <c r="H617" t="s">
        <v>77</v>
      </c>
    </row>
    <row r="618" spans="1:8" x14ac:dyDescent="0.55000000000000004">
      <c r="A618" t="s">
        <v>648</v>
      </c>
      <c r="B618" t="s">
        <v>649</v>
      </c>
      <c r="C618" t="s">
        <v>74</v>
      </c>
      <c r="D618" t="s">
        <v>22</v>
      </c>
      <c r="E618" t="s">
        <v>878</v>
      </c>
      <c r="F618" t="s">
        <v>215</v>
      </c>
      <c r="G618">
        <v>53209</v>
      </c>
      <c r="H618" t="s">
        <v>77</v>
      </c>
    </row>
    <row r="619" spans="1:8" x14ac:dyDescent="0.55000000000000004">
      <c r="A619" t="s">
        <v>648</v>
      </c>
      <c r="B619" t="s">
        <v>649</v>
      </c>
      <c r="C619" t="s">
        <v>74</v>
      </c>
      <c r="D619" t="s">
        <v>22</v>
      </c>
      <c r="E619" t="s">
        <v>878</v>
      </c>
      <c r="F619" t="s">
        <v>215</v>
      </c>
      <c r="G619">
        <v>53209</v>
      </c>
      <c r="H619" t="s">
        <v>77</v>
      </c>
    </row>
    <row r="620" spans="1:8" x14ac:dyDescent="0.55000000000000004">
      <c r="A620" t="s">
        <v>1345</v>
      </c>
      <c r="B620" t="s">
        <v>1346</v>
      </c>
      <c r="C620" t="s">
        <v>21</v>
      </c>
      <c r="D620" t="s">
        <v>22</v>
      </c>
      <c r="E620" t="s">
        <v>43</v>
      </c>
      <c r="F620" t="s">
        <v>44</v>
      </c>
      <c r="G620">
        <v>90049</v>
      </c>
      <c r="H620" t="s">
        <v>45</v>
      </c>
    </row>
    <row r="621" spans="1:8" x14ac:dyDescent="0.55000000000000004">
      <c r="A621" t="s">
        <v>2159</v>
      </c>
      <c r="B621" t="s">
        <v>2160</v>
      </c>
      <c r="C621" t="s">
        <v>21</v>
      </c>
      <c r="D621" t="s">
        <v>22</v>
      </c>
      <c r="E621" t="s">
        <v>303</v>
      </c>
      <c r="F621" t="s">
        <v>44</v>
      </c>
      <c r="G621">
        <v>94122</v>
      </c>
      <c r="H621" t="s">
        <v>45</v>
      </c>
    </row>
    <row r="622" spans="1:8" x14ac:dyDescent="0.55000000000000004">
      <c r="A622" t="s">
        <v>1324</v>
      </c>
      <c r="B622" t="s">
        <v>1325</v>
      </c>
      <c r="C622" t="s">
        <v>83</v>
      </c>
      <c r="D622" t="s">
        <v>22</v>
      </c>
      <c r="E622" t="s">
        <v>612</v>
      </c>
      <c r="F622" t="s">
        <v>44</v>
      </c>
      <c r="G622">
        <v>92024</v>
      </c>
      <c r="H622" t="s">
        <v>45</v>
      </c>
    </row>
    <row r="623" spans="1:8" x14ac:dyDescent="0.55000000000000004">
      <c r="A623" t="s">
        <v>2165</v>
      </c>
      <c r="B623" t="s">
        <v>2166</v>
      </c>
      <c r="C623" t="s">
        <v>83</v>
      </c>
      <c r="D623" t="s">
        <v>22</v>
      </c>
      <c r="E623" t="s">
        <v>1275</v>
      </c>
      <c r="F623" t="s">
        <v>493</v>
      </c>
      <c r="G623">
        <v>85301</v>
      </c>
      <c r="H623" t="s">
        <v>45</v>
      </c>
    </row>
    <row r="624" spans="1:8" x14ac:dyDescent="0.55000000000000004">
      <c r="A624" t="s">
        <v>2165</v>
      </c>
      <c r="B624" t="s">
        <v>2166</v>
      </c>
      <c r="C624" t="s">
        <v>83</v>
      </c>
      <c r="D624" t="s">
        <v>22</v>
      </c>
      <c r="E624" t="s">
        <v>1275</v>
      </c>
      <c r="F624" t="s">
        <v>493</v>
      </c>
      <c r="G624">
        <v>85301</v>
      </c>
      <c r="H624" t="s">
        <v>45</v>
      </c>
    </row>
    <row r="625" spans="1:8" x14ac:dyDescent="0.55000000000000004">
      <c r="A625" t="s">
        <v>2172</v>
      </c>
      <c r="B625" t="s">
        <v>2173</v>
      </c>
      <c r="C625" t="s">
        <v>83</v>
      </c>
      <c r="D625" t="s">
        <v>22</v>
      </c>
      <c r="E625" t="s">
        <v>1338</v>
      </c>
      <c r="F625" t="s">
        <v>102</v>
      </c>
      <c r="G625">
        <v>13601</v>
      </c>
      <c r="H625" t="s">
        <v>56</v>
      </c>
    </row>
    <row r="626" spans="1:8" x14ac:dyDescent="0.55000000000000004">
      <c r="A626" t="s">
        <v>2175</v>
      </c>
      <c r="B626" t="s">
        <v>2176</v>
      </c>
      <c r="C626" t="s">
        <v>74</v>
      </c>
      <c r="D626" t="s">
        <v>22</v>
      </c>
      <c r="E626" t="s">
        <v>734</v>
      </c>
      <c r="F626" t="s">
        <v>44</v>
      </c>
      <c r="G626">
        <v>92054</v>
      </c>
      <c r="H626" t="s">
        <v>45</v>
      </c>
    </row>
    <row r="627" spans="1:8" x14ac:dyDescent="0.55000000000000004">
      <c r="A627" t="s">
        <v>2175</v>
      </c>
      <c r="B627" t="s">
        <v>2176</v>
      </c>
      <c r="C627" t="s">
        <v>74</v>
      </c>
      <c r="D627" t="s">
        <v>22</v>
      </c>
      <c r="E627" t="s">
        <v>734</v>
      </c>
      <c r="F627" t="s">
        <v>44</v>
      </c>
      <c r="G627">
        <v>92054</v>
      </c>
      <c r="H627" t="s">
        <v>45</v>
      </c>
    </row>
    <row r="628" spans="1:8" x14ac:dyDescent="0.55000000000000004">
      <c r="A628" t="s">
        <v>2175</v>
      </c>
      <c r="B628" t="s">
        <v>2176</v>
      </c>
      <c r="C628" t="s">
        <v>74</v>
      </c>
      <c r="D628" t="s">
        <v>22</v>
      </c>
      <c r="E628" t="s">
        <v>734</v>
      </c>
      <c r="F628" t="s">
        <v>44</v>
      </c>
      <c r="G628">
        <v>92054</v>
      </c>
      <c r="H628" t="s">
        <v>45</v>
      </c>
    </row>
    <row r="629" spans="1:8" x14ac:dyDescent="0.55000000000000004">
      <c r="A629" t="s">
        <v>2180</v>
      </c>
      <c r="B629" t="s">
        <v>2181</v>
      </c>
      <c r="C629" t="s">
        <v>21</v>
      </c>
      <c r="D629" t="s">
        <v>22</v>
      </c>
      <c r="E629" t="s">
        <v>2182</v>
      </c>
      <c r="F629" t="s">
        <v>114</v>
      </c>
      <c r="G629">
        <v>60076</v>
      </c>
      <c r="H629" t="s">
        <v>77</v>
      </c>
    </row>
    <row r="630" spans="1:8" x14ac:dyDescent="0.55000000000000004">
      <c r="A630" t="s">
        <v>2184</v>
      </c>
      <c r="B630" t="s">
        <v>2185</v>
      </c>
      <c r="C630" t="s">
        <v>21</v>
      </c>
      <c r="D630" t="s">
        <v>22</v>
      </c>
      <c r="E630" t="s">
        <v>1884</v>
      </c>
      <c r="F630" t="s">
        <v>1009</v>
      </c>
      <c r="G630">
        <v>28314</v>
      </c>
      <c r="H630" t="s">
        <v>25</v>
      </c>
    </row>
    <row r="631" spans="1:8" x14ac:dyDescent="0.55000000000000004">
      <c r="A631" t="s">
        <v>422</v>
      </c>
      <c r="B631" t="s">
        <v>423</v>
      </c>
      <c r="C631" t="s">
        <v>21</v>
      </c>
      <c r="D631" t="s">
        <v>22</v>
      </c>
      <c r="E631" t="s">
        <v>2187</v>
      </c>
      <c r="F631" t="s">
        <v>76</v>
      </c>
      <c r="G631">
        <v>75002</v>
      </c>
      <c r="H631" t="s">
        <v>77</v>
      </c>
    </row>
    <row r="632" spans="1:8" x14ac:dyDescent="0.55000000000000004">
      <c r="A632" t="s">
        <v>2189</v>
      </c>
      <c r="B632" t="s">
        <v>2190</v>
      </c>
      <c r="C632" t="s">
        <v>74</v>
      </c>
      <c r="D632" t="s">
        <v>22</v>
      </c>
      <c r="E632" t="s">
        <v>54</v>
      </c>
      <c r="F632" t="s">
        <v>55</v>
      </c>
      <c r="G632">
        <v>19143</v>
      </c>
      <c r="H632" t="s">
        <v>56</v>
      </c>
    </row>
    <row r="633" spans="1:8" x14ac:dyDescent="0.55000000000000004">
      <c r="A633" t="s">
        <v>1408</v>
      </c>
      <c r="B633" t="s">
        <v>1409</v>
      </c>
      <c r="C633" t="s">
        <v>21</v>
      </c>
      <c r="D633" t="s">
        <v>22</v>
      </c>
      <c r="E633" t="s">
        <v>2194</v>
      </c>
      <c r="F633" t="s">
        <v>138</v>
      </c>
      <c r="G633">
        <v>29464</v>
      </c>
      <c r="H633" t="s">
        <v>25</v>
      </c>
    </row>
    <row r="634" spans="1:8" x14ac:dyDescent="0.55000000000000004">
      <c r="A634" t="s">
        <v>2196</v>
      </c>
      <c r="B634" t="s">
        <v>2197</v>
      </c>
      <c r="C634" t="s">
        <v>21</v>
      </c>
      <c r="D634" t="s">
        <v>22</v>
      </c>
      <c r="E634" t="s">
        <v>54</v>
      </c>
      <c r="F634" t="s">
        <v>55</v>
      </c>
      <c r="G634">
        <v>19134</v>
      </c>
      <c r="H634" t="s">
        <v>56</v>
      </c>
    </row>
    <row r="635" spans="1:8" x14ac:dyDescent="0.55000000000000004">
      <c r="A635" t="s">
        <v>2199</v>
      </c>
      <c r="B635" t="s">
        <v>2200</v>
      </c>
      <c r="C635" t="s">
        <v>21</v>
      </c>
      <c r="D635" t="s">
        <v>22</v>
      </c>
      <c r="E635" t="s">
        <v>169</v>
      </c>
      <c r="F635" t="s">
        <v>170</v>
      </c>
      <c r="G635">
        <v>98115</v>
      </c>
      <c r="H635" t="s">
        <v>45</v>
      </c>
    </row>
    <row r="636" spans="1:8" x14ac:dyDescent="0.55000000000000004">
      <c r="A636" t="s">
        <v>577</v>
      </c>
      <c r="B636" t="s">
        <v>578</v>
      </c>
      <c r="C636" t="s">
        <v>21</v>
      </c>
      <c r="D636" t="s">
        <v>22</v>
      </c>
      <c r="E636" t="s">
        <v>851</v>
      </c>
      <c r="F636" t="s">
        <v>1490</v>
      </c>
      <c r="G636">
        <v>97477</v>
      </c>
      <c r="H636" t="s">
        <v>45</v>
      </c>
    </row>
    <row r="637" spans="1:8" x14ac:dyDescent="0.55000000000000004">
      <c r="A637" t="s">
        <v>2203</v>
      </c>
      <c r="B637" t="s">
        <v>2204</v>
      </c>
      <c r="C637" t="s">
        <v>83</v>
      </c>
      <c r="D637" t="s">
        <v>22</v>
      </c>
      <c r="E637" t="s">
        <v>322</v>
      </c>
      <c r="F637" t="s">
        <v>640</v>
      </c>
      <c r="G637">
        <v>31907</v>
      </c>
      <c r="H637" t="s">
        <v>25</v>
      </c>
    </row>
    <row r="638" spans="1:8" x14ac:dyDescent="0.55000000000000004">
      <c r="A638" t="s">
        <v>2208</v>
      </c>
      <c r="B638" t="s">
        <v>2209</v>
      </c>
      <c r="C638" t="s">
        <v>21</v>
      </c>
      <c r="D638" t="s">
        <v>22</v>
      </c>
      <c r="E638" t="s">
        <v>54</v>
      </c>
      <c r="F638" t="s">
        <v>55</v>
      </c>
      <c r="G638">
        <v>19120</v>
      </c>
      <c r="H638" t="s">
        <v>56</v>
      </c>
    </row>
    <row r="639" spans="1:8" x14ac:dyDescent="0.55000000000000004">
      <c r="A639" t="s">
        <v>1544</v>
      </c>
      <c r="B639" t="s">
        <v>1545</v>
      </c>
      <c r="C639" t="s">
        <v>21</v>
      </c>
      <c r="D639" t="s">
        <v>22</v>
      </c>
      <c r="E639" t="s">
        <v>2213</v>
      </c>
      <c r="F639" t="s">
        <v>24</v>
      </c>
      <c r="G639">
        <v>42071</v>
      </c>
      <c r="H639" t="s">
        <v>25</v>
      </c>
    </row>
    <row r="640" spans="1:8" x14ac:dyDescent="0.55000000000000004">
      <c r="A640" t="s">
        <v>192</v>
      </c>
      <c r="B640" t="s">
        <v>193</v>
      </c>
      <c r="C640" t="s">
        <v>83</v>
      </c>
      <c r="D640" t="s">
        <v>22</v>
      </c>
      <c r="E640" t="s">
        <v>151</v>
      </c>
      <c r="F640" t="s">
        <v>102</v>
      </c>
      <c r="G640">
        <v>10035</v>
      </c>
      <c r="H640" t="s">
        <v>56</v>
      </c>
    </row>
    <row r="641" spans="1:8" x14ac:dyDescent="0.55000000000000004">
      <c r="A641" t="s">
        <v>1117</v>
      </c>
      <c r="B641" t="s">
        <v>1118</v>
      </c>
      <c r="C641" t="s">
        <v>83</v>
      </c>
      <c r="D641" t="s">
        <v>22</v>
      </c>
      <c r="E641" t="s">
        <v>2216</v>
      </c>
      <c r="F641" t="s">
        <v>76</v>
      </c>
      <c r="G641">
        <v>78577</v>
      </c>
      <c r="H641" t="s">
        <v>77</v>
      </c>
    </row>
    <row r="642" spans="1:8" x14ac:dyDescent="0.55000000000000004">
      <c r="A642" t="s">
        <v>480</v>
      </c>
      <c r="B642" t="s">
        <v>481</v>
      </c>
      <c r="C642" t="s">
        <v>21</v>
      </c>
      <c r="D642" t="s">
        <v>22</v>
      </c>
      <c r="E642" t="s">
        <v>2218</v>
      </c>
      <c r="F642" t="s">
        <v>63</v>
      </c>
      <c r="G642">
        <v>84084</v>
      </c>
      <c r="H642" t="s">
        <v>45</v>
      </c>
    </row>
    <row r="643" spans="1:8" x14ac:dyDescent="0.55000000000000004">
      <c r="A643" t="s">
        <v>2220</v>
      </c>
      <c r="B643" t="s">
        <v>2221</v>
      </c>
      <c r="C643" t="s">
        <v>21</v>
      </c>
      <c r="D643" t="s">
        <v>22</v>
      </c>
      <c r="E643" t="s">
        <v>2222</v>
      </c>
      <c r="F643" t="s">
        <v>76</v>
      </c>
      <c r="G643">
        <v>78521</v>
      </c>
      <c r="H643" t="s">
        <v>77</v>
      </c>
    </row>
    <row r="644" spans="1:8" x14ac:dyDescent="0.55000000000000004">
      <c r="A644" t="s">
        <v>632</v>
      </c>
      <c r="B644" t="s">
        <v>633</v>
      </c>
      <c r="C644" t="s">
        <v>83</v>
      </c>
      <c r="D644" t="s">
        <v>22</v>
      </c>
      <c r="E644" t="s">
        <v>54</v>
      </c>
      <c r="F644" t="s">
        <v>55</v>
      </c>
      <c r="G644">
        <v>19140</v>
      </c>
      <c r="H644" t="s">
        <v>56</v>
      </c>
    </row>
    <row r="645" spans="1:8" x14ac:dyDescent="0.55000000000000004">
      <c r="A645" t="s">
        <v>1307</v>
      </c>
      <c r="B645" t="s">
        <v>1308</v>
      </c>
      <c r="C645" t="s">
        <v>21</v>
      </c>
      <c r="D645" t="s">
        <v>22</v>
      </c>
      <c r="E645" t="s">
        <v>2093</v>
      </c>
      <c r="F645" t="s">
        <v>689</v>
      </c>
      <c r="G645">
        <v>23320</v>
      </c>
      <c r="H645" t="s">
        <v>25</v>
      </c>
    </row>
    <row r="646" spans="1:8" x14ac:dyDescent="0.55000000000000004">
      <c r="A646" t="s">
        <v>2226</v>
      </c>
      <c r="B646" t="s">
        <v>2227</v>
      </c>
      <c r="C646" t="s">
        <v>74</v>
      </c>
      <c r="D646" t="s">
        <v>22</v>
      </c>
      <c r="E646" t="s">
        <v>2228</v>
      </c>
      <c r="F646" t="s">
        <v>265</v>
      </c>
      <c r="G646">
        <v>48146</v>
      </c>
      <c r="H646" t="s">
        <v>77</v>
      </c>
    </row>
    <row r="647" spans="1:8" x14ac:dyDescent="0.55000000000000004">
      <c r="A647" t="s">
        <v>2230</v>
      </c>
      <c r="B647" t="s">
        <v>2231</v>
      </c>
      <c r="C647" t="s">
        <v>21</v>
      </c>
      <c r="D647" t="s">
        <v>22</v>
      </c>
      <c r="E647" t="s">
        <v>2232</v>
      </c>
      <c r="F647" t="s">
        <v>1490</v>
      </c>
      <c r="G647">
        <v>97030</v>
      </c>
      <c r="H647" t="s">
        <v>45</v>
      </c>
    </row>
    <row r="648" spans="1:8" x14ac:dyDescent="0.55000000000000004">
      <c r="A648" t="s">
        <v>1033</v>
      </c>
      <c r="B648" t="s">
        <v>1034</v>
      </c>
      <c r="C648" t="s">
        <v>21</v>
      </c>
      <c r="D648" t="s">
        <v>22</v>
      </c>
      <c r="E648" t="s">
        <v>1008</v>
      </c>
      <c r="F648" t="s">
        <v>1379</v>
      </c>
      <c r="G648">
        <v>71203</v>
      </c>
      <c r="H648" t="s">
        <v>25</v>
      </c>
    </row>
    <row r="649" spans="1:8" x14ac:dyDescent="0.55000000000000004">
      <c r="A649" t="s">
        <v>2237</v>
      </c>
      <c r="B649" t="s">
        <v>2238</v>
      </c>
      <c r="C649" t="s">
        <v>74</v>
      </c>
      <c r="D649" t="s">
        <v>22</v>
      </c>
      <c r="E649" t="s">
        <v>1158</v>
      </c>
      <c r="F649" t="s">
        <v>44</v>
      </c>
      <c r="G649">
        <v>91104</v>
      </c>
      <c r="H649" t="s">
        <v>45</v>
      </c>
    </row>
    <row r="650" spans="1:8" x14ac:dyDescent="0.55000000000000004">
      <c r="A650" t="s">
        <v>2240</v>
      </c>
      <c r="B650" t="s">
        <v>2241</v>
      </c>
      <c r="C650" t="s">
        <v>21</v>
      </c>
      <c r="D650" t="s">
        <v>22</v>
      </c>
      <c r="E650" t="s">
        <v>2242</v>
      </c>
      <c r="F650" t="s">
        <v>121</v>
      </c>
      <c r="G650">
        <v>37421</v>
      </c>
      <c r="H650" t="s">
        <v>25</v>
      </c>
    </row>
    <row r="651" spans="1:8" x14ac:dyDescent="0.55000000000000004">
      <c r="A651" t="s">
        <v>2244</v>
      </c>
      <c r="B651" t="s">
        <v>2245</v>
      </c>
      <c r="C651" t="s">
        <v>83</v>
      </c>
      <c r="D651" t="s">
        <v>22</v>
      </c>
      <c r="E651" t="s">
        <v>703</v>
      </c>
      <c r="F651" t="s">
        <v>44</v>
      </c>
      <c r="G651">
        <v>90805</v>
      </c>
      <c r="H651" t="s">
        <v>45</v>
      </c>
    </row>
    <row r="652" spans="1:8" x14ac:dyDescent="0.55000000000000004">
      <c r="A652" t="s">
        <v>2249</v>
      </c>
      <c r="B652" t="s">
        <v>2250</v>
      </c>
      <c r="C652" t="s">
        <v>83</v>
      </c>
      <c r="D652" t="s">
        <v>22</v>
      </c>
      <c r="E652" t="s">
        <v>322</v>
      </c>
      <c r="F652" t="s">
        <v>640</v>
      </c>
      <c r="G652">
        <v>31907</v>
      </c>
      <c r="H652" t="s">
        <v>25</v>
      </c>
    </row>
    <row r="653" spans="1:8" x14ac:dyDescent="0.55000000000000004">
      <c r="A653" t="s">
        <v>320</v>
      </c>
      <c r="B653" t="s">
        <v>321</v>
      </c>
      <c r="C653" t="s">
        <v>83</v>
      </c>
      <c r="D653" t="s">
        <v>22</v>
      </c>
      <c r="E653" t="s">
        <v>2252</v>
      </c>
      <c r="F653" t="s">
        <v>2253</v>
      </c>
      <c r="G653">
        <v>83642</v>
      </c>
      <c r="H653" t="s">
        <v>45</v>
      </c>
    </row>
    <row r="654" spans="1:8" x14ac:dyDescent="0.55000000000000004">
      <c r="A654" t="s">
        <v>2257</v>
      </c>
      <c r="B654" t="s">
        <v>2258</v>
      </c>
      <c r="C654" t="s">
        <v>74</v>
      </c>
      <c r="D654" t="s">
        <v>22</v>
      </c>
      <c r="E654" t="s">
        <v>303</v>
      </c>
      <c r="F654" t="s">
        <v>44</v>
      </c>
      <c r="G654">
        <v>94110</v>
      </c>
      <c r="H654" t="s">
        <v>45</v>
      </c>
    </row>
    <row r="655" spans="1:8" x14ac:dyDescent="0.55000000000000004">
      <c r="A655" t="s">
        <v>2257</v>
      </c>
      <c r="B655" t="s">
        <v>2258</v>
      </c>
      <c r="C655" t="s">
        <v>74</v>
      </c>
      <c r="D655" t="s">
        <v>22</v>
      </c>
      <c r="E655" t="s">
        <v>303</v>
      </c>
      <c r="F655" t="s">
        <v>44</v>
      </c>
      <c r="G655">
        <v>94110</v>
      </c>
      <c r="H655" t="s">
        <v>45</v>
      </c>
    </row>
    <row r="656" spans="1:8" x14ac:dyDescent="0.55000000000000004">
      <c r="A656" t="s">
        <v>2262</v>
      </c>
      <c r="B656" t="s">
        <v>2263</v>
      </c>
      <c r="C656" t="s">
        <v>74</v>
      </c>
      <c r="D656" t="s">
        <v>22</v>
      </c>
      <c r="E656" t="s">
        <v>207</v>
      </c>
      <c r="F656" t="s">
        <v>177</v>
      </c>
      <c r="G656">
        <v>19711</v>
      </c>
      <c r="H656" t="s">
        <v>56</v>
      </c>
    </row>
    <row r="657" spans="1:8" x14ac:dyDescent="0.55000000000000004">
      <c r="A657" t="s">
        <v>239</v>
      </c>
      <c r="B657" t="s">
        <v>240</v>
      </c>
      <c r="C657" t="s">
        <v>21</v>
      </c>
      <c r="D657" t="s">
        <v>22</v>
      </c>
      <c r="E657" t="s">
        <v>43</v>
      </c>
      <c r="F657" t="s">
        <v>44</v>
      </c>
      <c r="G657">
        <v>90032</v>
      </c>
      <c r="H657" t="s">
        <v>45</v>
      </c>
    </row>
    <row r="658" spans="1:8" x14ac:dyDescent="0.55000000000000004">
      <c r="A658" t="s">
        <v>2268</v>
      </c>
      <c r="B658" t="s">
        <v>2269</v>
      </c>
      <c r="C658" t="s">
        <v>83</v>
      </c>
      <c r="D658" t="s">
        <v>22</v>
      </c>
      <c r="E658" t="s">
        <v>1712</v>
      </c>
      <c r="F658" t="s">
        <v>76</v>
      </c>
      <c r="G658">
        <v>75217</v>
      </c>
      <c r="H658" t="s">
        <v>77</v>
      </c>
    </row>
    <row r="659" spans="1:8" x14ac:dyDescent="0.55000000000000004">
      <c r="A659" t="s">
        <v>2268</v>
      </c>
      <c r="B659" t="s">
        <v>2269</v>
      </c>
      <c r="C659" t="s">
        <v>83</v>
      </c>
      <c r="D659" t="s">
        <v>22</v>
      </c>
      <c r="E659" t="s">
        <v>1712</v>
      </c>
      <c r="F659" t="s">
        <v>76</v>
      </c>
      <c r="G659">
        <v>75217</v>
      </c>
      <c r="H659" t="s">
        <v>77</v>
      </c>
    </row>
    <row r="660" spans="1:8" x14ac:dyDescent="0.55000000000000004">
      <c r="A660" t="s">
        <v>2271</v>
      </c>
      <c r="B660" t="s">
        <v>2272</v>
      </c>
      <c r="C660" t="s">
        <v>21</v>
      </c>
      <c r="D660" t="s">
        <v>22</v>
      </c>
      <c r="E660" t="s">
        <v>84</v>
      </c>
      <c r="F660" t="s">
        <v>76</v>
      </c>
      <c r="G660">
        <v>77070</v>
      </c>
      <c r="H660" t="s">
        <v>77</v>
      </c>
    </row>
    <row r="661" spans="1:8" x14ac:dyDescent="0.55000000000000004">
      <c r="A661" t="s">
        <v>2274</v>
      </c>
      <c r="B661" t="s">
        <v>2275</v>
      </c>
      <c r="C661" t="s">
        <v>83</v>
      </c>
      <c r="D661" t="s">
        <v>22</v>
      </c>
      <c r="E661" t="s">
        <v>23</v>
      </c>
      <c r="F661" t="s">
        <v>24</v>
      </c>
      <c r="G661">
        <v>42420</v>
      </c>
      <c r="H661" t="s">
        <v>25</v>
      </c>
    </row>
    <row r="662" spans="1:8" x14ac:dyDescent="0.55000000000000004">
      <c r="A662" t="s">
        <v>162</v>
      </c>
      <c r="B662" t="s">
        <v>163</v>
      </c>
      <c r="C662" t="s">
        <v>74</v>
      </c>
      <c r="D662" t="s">
        <v>22</v>
      </c>
      <c r="E662" t="s">
        <v>568</v>
      </c>
      <c r="F662" t="s">
        <v>76</v>
      </c>
      <c r="G662">
        <v>76106</v>
      </c>
      <c r="H662" t="s">
        <v>77</v>
      </c>
    </row>
    <row r="663" spans="1:8" x14ac:dyDescent="0.55000000000000004">
      <c r="A663" t="s">
        <v>2278</v>
      </c>
      <c r="B663" t="s">
        <v>2279</v>
      </c>
      <c r="C663" t="s">
        <v>21</v>
      </c>
      <c r="D663" t="s">
        <v>22</v>
      </c>
      <c r="E663" t="s">
        <v>151</v>
      </c>
      <c r="F663" t="s">
        <v>102</v>
      </c>
      <c r="G663">
        <v>10024</v>
      </c>
      <c r="H663" t="s">
        <v>56</v>
      </c>
    </row>
    <row r="664" spans="1:8" x14ac:dyDescent="0.55000000000000004">
      <c r="A664" t="s">
        <v>2281</v>
      </c>
      <c r="B664" t="s">
        <v>2282</v>
      </c>
      <c r="C664" t="s">
        <v>74</v>
      </c>
      <c r="D664" t="s">
        <v>22</v>
      </c>
      <c r="E664" t="s">
        <v>1617</v>
      </c>
      <c r="F664" t="s">
        <v>1618</v>
      </c>
      <c r="G664">
        <v>2908</v>
      </c>
      <c r="H664" t="s">
        <v>56</v>
      </c>
    </row>
    <row r="665" spans="1:8" x14ac:dyDescent="0.55000000000000004">
      <c r="A665" t="s">
        <v>2286</v>
      </c>
      <c r="B665" t="s">
        <v>2287</v>
      </c>
      <c r="C665" t="s">
        <v>21</v>
      </c>
      <c r="D665" t="s">
        <v>22</v>
      </c>
      <c r="E665" t="s">
        <v>169</v>
      </c>
      <c r="F665" t="s">
        <v>170</v>
      </c>
      <c r="G665">
        <v>98105</v>
      </c>
      <c r="H665" t="s">
        <v>45</v>
      </c>
    </row>
    <row r="666" spans="1:8" x14ac:dyDescent="0.55000000000000004">
      <c r="A666" t="s">
        <v>2289</v>
      </c>
      <c r="B666" t="s">
        <v>2290</v>
      </c>
      <c r="C666" t="s">
        <v>74</v>
      </c>
      <c r="D666" t="s">
        <v>22</v>
      </c>
      <c r="E666" t="s">
        <v>547</v>
      </c>
      <c r="F666" t="s">
        <v>36</v>
      </c>
      <c r="G666">
        <v>33801</v>
      </c>
      <c r="H666" t="s">
        <v>25</v>
      </c>
    </row>
    <row r="667" spans="1:8" x14ac:dyDescent="0.55000000000000004">
      <c r="A667" t="s">
        <v>2289</v>
      </c>
      <c r="B667" t="s">
        <v>2290</v>
      </c>
      <c r="C667" t="s">
        <v>74</v>
      </c>
      <c r="D667" t="s">
        <v>22</v>
      </c>
      <c r="E667" t="s">
        <v>547</v>
      </c>
      <c r="F667" t="s">
        <v>36</v>
      </c>
      <c r="G667">
        <v>33801</v>
      </c>
      <c r="H667" t="s">
        <v>25</v>
      </c>
    </row>
    <row r="668" spans="1:8" x14ac:dyDescent="0.55000000000000004">
      <c r="A668" t="s">
        <v>2294</v>
      </c>
      <c r="B668" t="s">
        <v>2295</v>
      </c>
      <c r="C668" t="s">
        <v>83</v>
      </c>
      <c r="D668" t="s">
        <v>22</v>
      </c>
      <c r="E668" t="s">
        <v>43</v>
      </c>
      <c r="F668" t="s">
        <v>44</v>
      </c>
      <c r="G668">
        <v>90049</v>
      </c>
      <c r="H668" t="s">
        <v>45</v>
      </c>
    </row>
    <row r="669" spans="1:8" x14ac:dyDescent="0.55000000000000004">
      <c r="A669" t="s">
        <v>2294</v>
      </c>
      <c r="B669" t="s">
        <v>2295</v>
      </c>
      <c r="C669" t="s">
        <v>83</v>
      </c>
      <c r="D669" t="s">
        <v>22</v>
      </c>
      <c r="E669" t="s">
        <v>43</v>
      </c>
      <c r="F669" t="s">
        <v>44</v>
      </c>
      <c r="G669">
        <v>90049</v>
      </c>
      <c r="H669" t="s">
        <v>45</v>
      </c>
    </row>
    <row r="670" spans="1:8" x14ac:dyDescent="0.55000000000000004">
      <c r="A670" t="s">
        <v>2297</v>
      </c>
      <c r="B670" t="s">
        <v>2298</v>
      </c>
      <c r="C670" t="s">
        <v>74</v>
      </c>
      <c r="D670" t="s">
        <v>22</v>
      </c>
      <c r="E670" t="s">
        <v>734</v>
      </c>
      <c r="F670" t="s">
        <v>102</v>
      </c>
      <c r="G670">
        <v>11572</v>
      </c>
      <c r="H670" t="s">
        <v>56</v>
      </c>
    </row>
    <row r="671" spans="1:8" x14ac:dyDescent="0.55000000000000004">
      <c r="A671" t="s">
        <v>192</v>
      </c>
      <c r="B671" t="s">
        <v>193</v>
      </c>
      <c r="C671" t="s">
        <v>83</v>
      </c>
      <c r="D671" t="s">
        <v>22</v>
      </c>
      <c r="E671" t="s">
        <v>1712</v>
      </c>
      <c r="F671" t="s">
        <v>76</v>
      </c>
      <c r="G671">
        <v>75081</v>
      </c>
      <c r="H671" t="s">
        <v>77</v>
      </c>
    </row>
    <row r="672" spans="1:8" x14ac:dyDescent="0.55000000000000004">
      <c r="A672" t="s">
        <v>653</v>
      </c>
      <c r="B672" t="s">
        <v>654</v>
      </c>
      <c r="C672" t="s">
        <v>74</v>
      </c>
      <c r="D672" t="s">
        <v>22</v>
      </c>
      <c r="E672" t="s">
        <v>2303</v>
      </c>
      <c r="F672" t="s">
        <v>76</v>
      </c>
      <c r="G672">
        <v>78745</v>
      </c>
      <c r="H672" t="s">
        <v>77</v>
      </c>
    </row>
    <row r="673" spans="1:8" x14ac:dyDescent="0.55000000000000004">
      <c r="A673" t="s">
        <v>2305</v>
      </c>
      <c r="B673" t="s">
        <v>2306</v>
      </c>
      <c r="C673" t="s">
        <v>74</v>
      </c>
      <c r="D673" t="s">
        <v>22</v>
      </c>
      <c r="E673" t="s">
        <v>169</v>
      </c>
      <c r="F673" t="s">
        <v>170</v>
      </c>
      <c r="G673">
        <v>98105</v>
      </c>
      <c r="H673" t="s">
        <v>45</v>
      </c>
    </row>
    <row r="674" spans="1:8" x14ac:dyDescent="0.55000000000000004">
      <c r="A674" t="s">
        <v>448</v>
      </c>
      <c r="B674" t="s">
        <v>449</v>
      </c>
      <c r="C674" t="s">
        <v>21</v>
      </c>
      <c r="D674" t="s">
        <v>22</v>
      </c>
      <c r="E674" t="s">
        <v>207</v>
      </c>
      <c r="F674" t="s">
        <v>208</v>
      </c>
      <c r="G674">
        <v>43055</v>
      </c>
      <c r="H674" t="s">
        <v>56</v>
      </c>
    </row>
    <row r="675" spans="1:8" x14ac:dyDescent="0.55000000000000004">
      <c r="A675" t="s">
        <v>1916</v>
      </c>
      <c r="B675" t="s">
        <v>1917</v>
      </c>
      <c r="C675" t="s">
        <v>74</v>
      </c>
      <c r="D675" t="s">
        <v>22</v>
      </c>
      <c r="E675" t="s">
        <v>151</v>
      </c>
      <c r="F675" t="s">
        <v>102</v>
      </c>
      <c r="G675">
        <v>10009</v>
      </c>
      <c r="H675" t="s">
        <v>56</v>
      </c>
    </row>
    <row r="676" spans="1:8" x14ac:dyDescent="0.55000000000000004">
      <c r="A676" t="s">
        <v>393</v>
      </c>
      <c r="B676" t="s">
        <v>394</v>
      </c>
      <c r="C676" t="s">
        <v>21</v>
      </c>
      <c r="D676" t="s">
        <v>22</v>
      </c>
      <c r="E676" t="s">
        <v>1680</v>
      </c>
      <c r="F676" t="s">
        <v>265</v>
      </c>
      <c r="G676">
        <v>48911</v>
      </c>
      <c r="H676" t="s">
        <v>77</v>
      </c>
    </row>
    <row r="677" spans="1:8" x14ac:dyDescent="0.55000000000000004">
      <c r="A677" t="s">
        <v>434</v>
      </c>
      <c r="B677" t="s">
        <v>435</v>
      </c>
      <c r="C677" t="s">
        <v>74</v>
      </c>
      <c r="D677" t="s">
        <v>22</v>
      </c>
      <c r="E677" t="s">
        <v>2313</v>
      </c>
      <c r="F677" t="s">
        <v>36</v>
      </c>
      <c r="G677">
        <v>32303</v>
      </c>
      <c r="H677" t="s">
        <v>25</v>
      </c>
    </row>
    <row r="678" spans="1:8" x14ac:dyDescent="0.55000000000000004">
      <c r="A678" t="s">
        <v>1188</v>
      </c>
      <c r="B678" t="s">
        <v>1189</v>
      </c>
      <c r="C678" t="s">
        <v>21</v>
      </c>
      <c r="D678" t="s">
        <v>22</v>
      </c>
      <c r="E678" t="s">
        <v>113</v>
      </c>
      <c r="F678" t="s">
        <v>114</v>
      </c>
      <c r="G678">
        <v>60623</v>
      </c>
      <c r="H678" t="s">
        <v>77</v>
      </c>
    </row>
    <row r="679" spans="1:8" x14ac:dyDescent="0.55000000000000004">
      <c r="A679" t="s">
        <v>1038</v>
      </c>
      <c r="B679" t="s">
        <v>1039</v>
      </c>
      <c r="C679" t="s">
        <v>21</v>
      </c>
      <c r="D679" t="s">
        <v>22</v>
      </c>
      <c r="E679" t="s">
        <v>2316</v>
      </c>
      <c r="F679" t="s">
        <v>158</v>
      </c>
      <c r="G679">
        <v>80525</v>
      </c>
      <c r="H679" t="s">
        <v>45</v>
      </c>
    </row>
    <row r="680" spans="1:8" x14ac:dyDescent="0.55000000000000004">
      <c r="A680" t="s">
        <v>2318</v>
      </c>
      <c r="B680" t="s">
        <v>2319</v>
      </c>
      <c r="C680" t="s">
        <v>74</v>
      </c>
      <c r="D680" t="s">
        <v>22</v>
      </c>
      <c r="E680" t="s">
        <v>151</v>
      </c>
      <c r="F680" t="s">
        <v>102</v>
      </c>
      <c r="G680">
        <v>10011</v>
      </c>
      <c r="H680" t="s">
        <v>56</v>
      </c>
    </row>
    <row r="681" spans="1:8" x14ac:dyDescent="0.55000000000000004">
      <c r="A681" t="s">
        <v>2318</v>
      </c>
      <c r="B681" t="s">
        <v>2319</v>
      </c>
      <c r="C681" t="s">
        <v>74</v>
      </c>
      <c r="D681" t="s">
        <v>22</v>
      </c>
      <c r="E681" t="s">
        <v>151</v>
      </c>
      <c r="F681" t="s">
        <v>102</v>
      </c>
      <c r="G681">
        <v>10011</v>
      </c>
      <c r="H681" t="s">
        <v>56</v>
      </c>
    </row>
    <row r="682" spans="1:8" x14ac:dyDescent="0.55000000000000004">
      <c r="A682" t="s">
        <v>2321</v>
      </c>
      <c r="B682" t="s">
        <v>2322</v>
      </c>
      <c r="C682" t="s">
        <v>21</v>
      </c>
      <c r="D682" t="s">
        <v>22</v>
      </c>
      <c r="E682" t="s">
        <v>478</v>
      </c>
      <c r="F682" t="s">
        <v>208</v>
      </c>
      <c r="G682">
        <v>44312</v>
      </c>
      <c r="H682" t="s">
        <v>56</v>
      </c>
    </row>
    <row r="683" spans="1:8" x14ac:dyDescent="0.55000000000000004">
      <c r="A683" t="s">
        <v>2324</v>
      </c>
      <c r="B683" t="s">
        <v>2325</v>
      </c>
      <c r="C683" t="s">
        <v>21</v>
      </c>
      <c r="D683" t="s">
        <v>22</v>
      </c>
      <c r="E683" t="s">
        <v>612</v>
      </c>
      <c r="F683" t="s">
        <v>44</v>
      </c>
      <c r="G683">
        <v>92037</v>
      </c>
      <c r="H683" t="s">
        <v>45</v>
      </c>
    </row>
    <row r="684" spans="1:8" x14ac:dyDescent="0.55000000000000004">
      <c r="A684" t="s">
        <v>2324</v>
      </c>
      <c r="B684" t="s">
        <v>2325</v>
      </c>
      <c r="C684" t="s">
        <v>21</v>
      </c>
      <c r="D684" t="s">
        <v>22</v>
      </c>
      <c r="E684" t="s">
        <v>612</v>
      </c>
      <c r="F684" t="s">
        <v>44</v>
      </c>
      <c r="G684">
        <v>92037</v>
      </c>
      <c r="H684" t="s">
        <v>45</v>
      </c>
    </row>
    <row r="685" spans="1:8" x14ac:dyDescent="0.55000000000000004">
      <c r="A685" t="s">
        <v>1422</v>
      </c>
      <c r="B685" t="s">
        <v>1423</v>
      </c>
      <c r="C685" t="s">
        <v>21</v>
      </c>
      <c r="D685" t="s">
        <v>22</v>
      </c>
      <c r="E685" t="s">
        <v>151</v>
      </c>
      <c r="F685" t="s">
        <v>102</v>
      </c>
      <c r="G685">
        <v>10009</v>
      </c>
      <c r="H685" t="s">
        <v>56</v>
      </c>
    </row>
    <row r="686" spans="1:8" x14ac:dyDescent="0.55000000000000004">
      <c r="A686" t="s">
        <v>1156</v>
      </c>
      <c r="B686" t="s">
        <v>1157</v>
      </c>
      <c r="C686" t="s">
        <v>21</v>
      </c>
      <c r="D686" t="s">
        <v>22</v>
      </c>
      <c r="E686" t="s">
        <v>1553</v>
      </c>
      <c r="F686" t="s">
        <v>403</v>
      </c>
      <c r="G686">
        <v>6824</v>
      </c>
      <c r="H686" t="s">
        <v>56</v>
      </c>
    </row>
    <row r="687" spans="1:8" x14ac:dyDescent="0.55000000000000004">
      <c r="A687" t="s">
        <v>2329</v>
      </c>
      <c r="B687" t="s">
        <v>2330</v>
      </c>
      <c r="C687" t="s">
        <v>74</v>
      </c>
      <c r="D687" t="s">
        <v>22</v>
      </c>
      <c r="E687" t="s">
        <v>84</v>
      </c>
      <c r="F687" t="s">
        <v>76</v>
      </c>
      <c r="G687">
        <v>77095</v>
      </c>
      <c r="H687" t="s">
        <v>77</v>
      </c>
    </row>
    <row r="688" spans="1:8" x14ac:dyDescent="0.55000000000000004">
      <c r="A688" t="s">
        <v>2329</v>
      </c>
      <c r="B688" t="s">
        <v>2330</v>
      </c>
      <c r="C688" t="s">
        <v>74</v>
      </c>
      <c r="D688" t="s">
        <v>22</v>
      </c>
      <c r="E688" t="s">
        <v>84</v>
      </c>
      <c r="F688" t="s">
        <v>76</v>
      </c>
      <c r="G688">
        <v>77095</v>
      </c>
      <c r="H688" t="s">
        <v>77</v>
      </c>
    </row>
    <row r="689" spans="1:8" x14ac:dyDescent="0.55000000000000004">
      <c r="A689" t="s">
        <v>2332</v>
      </c>
      <c r="B689" t="s">
        <v>2333</v>
      </c>
      <c r="C689" t="s">
        <v>21</v>
      </c>
      <c r="D689" t="s">
        <v>22</v>
      </c>
      <c r="E689" t="s">
        <v>1690</v>
      </c>
      <c r="F689" t="s">
        <v>76</v>
      </c>
      <c r="G689">
        <v>75051</v>
      </c>
      <c r="H689" t="s">
        <v>77</v>
      </c>
    </row>
    <row r="690" spans="1:8" x14ac:dyDescent="0.55000000000000004">
      <c r="A690" t="s">
        <v>1755</v>
      </c>
      <c r="B690" t="s">
        <v>1756</v>
      </c>
      <c r="C690" t="s">
        <v>83</v>
      </c>
      <c r="D690" t="s">
        <v>22</v>
      </c>
      <c r="E690" t="s">
        <v>169</v>
      </c>
      <c r="F690" t="s">
        <v>170</v>
      </c>
      <c r="G690">
        <v>98103</v>
      </c>
      <c r="H690" t="s">
        <v>45</v>
      </c>
    </row>
    <row r="691" spans="1:8" x14ac:dyDescent="0.55000000000000004">
      <c r="A691" t="s">
        <v>2336</v>
      </c>
      <c r="B691" t="s">
        <v>2337</v>
      </c>
      <c r="C691" t="s">
        <v>21</v>
      </c>
      <c r="D691" t="s">
        <v>22</v>
      </c>
      <c r="E691" t="s">
        <v>54</v>
      </c>
      <c r="F691" t="s">
        <v>55</v>
      </c>
      <c r="G691">
        <v>19120</v>
      </c>
      <c r="H691" t="s">
        <v>56</v>
      </c>
    </row>
    <row r="692" spans="1:8" x14ac:dyDescent="0.55000000000000004">
      <c r="A692" t="s">
        <v>1277</v>
      </c>
      <c r="B692" t="s">
        <v>1278</v>
      </c>
      <c r="C692" t="s">
        <v>74</v>
      </c>
      <c r="D692" t="s">
        <v>22</v>
      </c>
      <c r="E692" t="s">
        <v>214</v>
      </c>
      <c r="F692" t="s">
        <v>121</v>
      </c>
      <c r="G692">
        <v>37064</v>
      </c>
      <c r="H692" t="s">
        <v>25</v>
      </c>
    </row>
    <row r="693" spans="1:8" x14ac:dyDescent="0.55000000000000004">
      <c r="A693" t="s">
        <v>2332</v>
      </c>
      <c r="B693" t="s">
        <v>2333</v>
      </c>
      <c r="C693" t="s">
        <v>21</v>
      </c>
      <c r="D693" t="s">
        <v>22</v>
      </c>
      <c r="E693" t="s">
        <v>43</v>
      </c>
      <c r="F693" t="s">
        <v>44</v>
      </c>
      <c r="G693">
        <v>90049</v>
      </c>
      <c r="H693" t="s">
        <v>45</v>
      </c>
    </row>
    <row r="694" spans="1:8" x14ac:dyDescent="0.55000000000000004">
      <c r="A694" t="s">
        <v>743</v>
      </c>
      <c r="B694" t="s">
        <v>744</v>
      </c>
      <c r="C694" t="s">
        <v>74</v>
      </c>
      <c r="D694" t="s">
        <v>22</v>
      </c>
      <c r="E694" t="s">
        <v>151</v>
      </c>
      <c r="F694" t="s">
        <v>102</v>
      </c>
      <c r="G694">
        <v>10035</v>
      </c>
      <c r="H694" t="s">
        <v>56</v>
      </c>
    </row>
    <row r="695" spans="1:8" x14ac:dyDescent="0.55000000000000004">
      <c r="A695" t="s">
        <v>1627</v>
      </c>
      <c r="B695" t="s">
        <v>1628</v>
      </c>
      <c r="C695" t="s">
        <v>21</v>
      </c>
      <c r="D695" t="s">
        <v>22</v>
      </c>
      <c r="E695" t="s">
        <v>612</v>
      </c>
      <c r="F695" t="s">
        <v>44</v>
      </c>
      <c r="G695">
        <v>92024</v>
      </c>
      <c r="H695" t="s">
        <v>45</v>
      </c>
    </row>
    <row r="696" spans="1:8" x14ac:dyDescent="0.55000000000000004">
      <c r="A696" t="s">
        <v>601</v>
      </c>
      <c r="B696" t="s">
        <v>602</v>
      </c>
      <c r="C696" t="s">
        <v>21</v>
      </c>
      <c r="D696" t="s">
        <v>22</v>
      </c>
      <c r="E696" t="s">
        <v>54</v>
      </c>
      <c r="F696" t="s">
        <v>55</v>
      </c>
      <c r="G696">
        <v>19140</v>
      </c>
      <c r="H696" t="s">
        <v>56</v>
      </c>
    </row>
    <row r="697" spans="1:8" x14ac:dyDescent="0.55000000000000004">
      <c r="A697" t="s">
        <v>2344</v>
      </c>
      <c r="B697" t="s">
        <v>2345</v>
      </c>
      <c r="C697" t="s">
        <v>74</v>
      </c>
      <c r="D697" t="s">
        <v>22</v>
      </c>
      <c r="E697" t="s">
        <v>2346</v>
      </c>
      <c r="F697" t="s">
        <v>451</v>
      </c>
      <c r="G697">
        <v>39503</v>
      </c>
      <c r="H697" t="s">
        <v>25</v>
      </c>
    </row>
    <row r="698" spans="1:8" x14ac:dyDescent="0.55000000000000004">
      <c r="A698" t="s">
        <v>2348</v>
      </c>
      <c r="B698" t="s">
        <v>2349</v>
      </c>
      <c r="C698" t="s">
        <v>21</v>
      </c>
      <c r="D698" t="s">
        <v>22</v>
      </c>
      <c r="E698" t="s">
        <v>612</v>
      </c>
      <c r="F698" t="s">
        <v>44</v>
      </c>
      <c r="G698">
        <v>92037</v>
      </c>
      <c r="H698" t="s">
        <v>45</v>
      </c>
    </row>
    <row r="699" spans="1:8" x14ac:dyDescent="0.55000000000000004">
      <c r="A699" t="s">
        <v>2351</v>
      </c>
      <c r="B699" t="s">
        <v>2352</v>
      </c>
      <c r="C699" t="s">
        <v>21</v>
      </c>
      <c r="D699" t="s">
        <v>22</v>
      </c>
      <c r="E699" t="s">
        <v>734</v>
      </c>
      <c r="F699" t="s">
        <v>102</v>
      </c>
      <c r="G699">
        <v>11572</v>
      </c>
      <c r="H699" t="s">
        <v>56</v>
      </c>
    </row>
    <row r="700" spans="1:8" x14ac:dyDescent="0.55000000000000004">
      <c r="A700" t="s">
        <v>2354</v>
      </c>
      <c r="B700" t="s">
        <v>2355</v>
      </c>
      <c r="C700" t="s">
        <v>74</v>
      </c>
      <c r="D700" t="s">
        <v>22</v>
      </c>
      <c r="E700" t="s">
        <v>904</v>
      </c>
      <c r="F700" t="s">
        <v>76</v>
      </c>
      <c r="G700">
        <v>78664</v>
      </c>
      <c r="H700" t="s">
        <v>77</v>
      </c>
    </row>
    <row r="701" spans="1:8" x14ac:dyDescent="0.55000000000000004">
      <c r="A701" t="s">
        <v>2357</v>
      </c>
      <c r="B701" t="s">
        <v>2358</v>
      </c>
      <c r="C701" t="s">
        <v>21</v>
      </c>
      <c r="D701" t="s">
        <v>22</v>
      </c>
      <c r="E701" t="s">
        <v>137</v>
      </c>
      <c r="F701" t="s">
        <v>121</v>
      </c>
      <c r="G701">
        <v>38401</v>
      </c>
      <c r="H701" t="s">
        <v>25</v>
      </c>
    </row>
    <row r="702" spans="1:8" x14ac:dyDescent="0.55000000000000004">
      <c r="A702" t="s">
        <v>2360</v>
      </c>
      <c r="B702" t="s">
        <v>2361</v>
      </c>
      <c r="C702" t="s">
        <v>83</v>
      </c>
      <c r="D702" t="s">
        <v>22</v>
      </c>
      <c r="E702" t="s">
        <v>151</v>
      </c>
      <c r="F702" t="s">
        <v>102</v>
      </c>
      <c r="G702">
        <v>10009</v>
      </c>
      <c r="H702" t="s">
        <v>56</v>
      </c>
    </row>
    <row r="703" spans="1:8" x14ac:dyDescent="0.55000000000000004">
      <c r="A703" t="s">
        <v>1225</v>
      </c>
      <c r="B703" t="s">
        <v>1226</v>
      </c>
      <c r="C703" t="s">
        <v>83</v>
      </c>
      <c r="D703" t="s">
        <v>22</v>
      </c>
      <c r="E703" t="s">
        <v>113</v>
      </c>
      <c r="F703" t="s">
        <v>114</v>
      </c>
      <c r="G703">
        <v>60653</v>
      </c>
      <c r="H703" t="s">
        <v>77</v>
      </c>
    </row>
    <row r="704" spans="1:8" x14ac:dyDescent="0.55000000000000004">
      <c r="A704" t="s">
        <v>2366</v>
      </c>
      <c r="B704" t="s">
        <v>2367</v>
      </c>
      <c r="C704" t="s">
        <v>21</v>
      </c>
      <c r="D704" t="s">
        <v>22</v>
      </c>
      <c r="E704" t="s">
        <v>1443</v>
      </c>
      <c r="F704" t="s">
        <v>44</v>
      </c>
      <c r="G704">
        <v>94601</v>
      </c>
      <c r="H704" t="s">
        <v>45</v>
      </c>
    </row>
    <row r="705" spans="1:8" x14ac:dyDescent="0.55000000000000004">
      <c r="A705" t="s">
        <v>2366</v>
      </c>
      <c r="B705" t="s">
        <v>2367</v>
      </c>
      <c r="C705" t="s">
        <v>21</v>
      </c>
      <c r="D705" t="s">
        <v>22</v>
      </c>
      <c r="E705" t="s">
        <v>1443</v>
      </c>
      <c r="F705" t="s">
        <v>44</v>
      </c>
      <c r="G705">
        <v>94601</v>
      </c>
      <c r="H705" t="s">
        <v>45</v>
      </c>
    </row>
    <row r="706" spans="1:8" x14ac:dyDescent="0.55000000000000004">
      <c r="A706" t="s">
        <v>99</v>
      </c>
      <c r="B706" t="s">
        <v>100</v>
      </c>
      <c r="C706" t="s">
        <v>21</v>
      </c>
      <c r="D706" t="s">
        <v>22</v>
      </c>
      <c r="E706" t="s">
        <v>2371</v>
      </c>
      <c r="F706" t="s">
        <v>407</v>
      </c>
      <c r="G706">
        <v>2169</v>
      </c>
      <c r="H706" t="s">
        <v>56</v>
      </c>
    </row>
    <row r="707" spans="1:8" x14ac:dyDescent="0.55000000000000004">
      <c r="A707" t="s">
        <v>831</v>
      </c>
      <c r="B707" t="s">
        <v>832</v>
      </c>
      <c r="C707" t="s">
        <v>74</v>
      </c>
      <c r="D707" t="s">
        <v>22</v>
      </c>
      <c r="E707" t="s">
        <v>612</v>
      </c>
      <c r="F707" t="s">
        <v>44</v>
      </c>
      <c r="G707">
        <v>92037</v>
      </c>
      <c r="H707" t="s">
        <v>45</v>
      </c>
    </row>
    <row r="708" spans="1:8" x14ac:dyDescent="0.55000000000000004">
      <c r="A708" t="s">
        <v>2376</v>
      </c>
      <c r="B708" t="s">
        <v>2377</v>
      </c>
      <c r="C708" t="s">
        <v>74</v>
      </c>
      <c r="D708" t="s">
        <v>22</v>
      </c>
      <c r="E708" t="s">
        <v>2378</v>
      </c>
      <c r="F708" t="s">
        <v>403</v>
      </c>
      <c r="G708">
        <v>6010</v>
      </c>
      <c r="H708" t="s">
        <v>56</v>
      </c>
    </row>
    <row r="709" spans="1:8" x14ac:dyDescent="0.55000000000000004">
      <c r="A709" t="s">
        <v>1146</v>
      </c>
      <c r="B709" t="s">
        <v>1147</v>
      </c>
      <c r="C709" t="s">
        <v>83</v>
      </c>
      <c r="D709" t="s">
        <v>22</v>
      </c>
      <c r="E709" t="s">
        <v>151</v>
      </c>
      <c r="F709" t="s">
        <v>102</v>
      </c>
      <c r="G709">
        <v>10024</v>
      </c>
      <c r="H709" t="s">
        <v>56</v>
      </c>
    </row>
    <row r="710" spans="1:8" x14ac:dyDescent="0.55000000000000004">
      <c r="A710" t="s">
        <v>2385</v>
      </c>
      <c r="B710" t="s">
        <v>2386</v>
      </c>
      <c r="C710" t="s">
        <v>74</v>
      </c>
      <c r="D710" t="s">
        <v>22</v>
      </c>
      <c r="E710" t="s">
        <v>84</v>
      </c>
      <c r="F710" t="s">
        <v>76</v>
      </c>
      <c r="G710">
        <v>77036</v>
      </c>
      <c r="H710" t="s">
        <v>77</v>
      </c>
    </row>
    <row r="711" spans="1:8" x14ac:dyDescent="0.55000000000000004">
      <c r="A711" t="s">
        <v>2388</v>
      </c>
      <c r="B711" t="s">
        <v>2389</v>
      </c>
      <c r="C711" t="s">
        <v>21</v>
      </c>
      <c r="D711" t="s">
        <v>22</v>
      </c>
      <c r="E711" t="s">
        <v>2390</v>
      </c>
      <c r="F711" t="s">
        <v>44</v>
      </c>
      <c r="G711">
        <v>92691</v>
      </c>
      <c r="H711" t="s">
        <v>45</v>
      </c>
    </row>
    <row r="712" spans="1:8" x14ac:dyDescent="0.55000000000000004">
      <c r="A712" t="s">
        <v>2208</v>
      </c>
      <c r="B712" t="s">
        <v>2209</v>
      </c>
      <c r="C712" t="s">
        <v>21</v>
      </c>
      <c r="D712" t="s">
        <v>22</v>
      </c>
      <c r="E712" t="s">
        <v>2392</v>
      </c>
      <c r="F712" t="s">
        <v>1313</v>
      </c>
      <c r="G712">
        <v>89115</v>
      </c>
      <c r="H712" t="s">
        <v>45</v>
      </c>
    </row>
    <row r="713" spans="1:8" x14ac:dyDescent="0.55000000000000004">
      <c r="A713" t="s">
        <v>33</v>
      </c>
      <c r="B713" t="s">
        <v>34</v>
      </c>
      <c r="C713" t="s">
        <v>21</v>
      </c>
      <c r="D713" t="s">
        <v>22</v>
      </c>
      <c r="E713" t="s">
        <v>2396</v>
      </c>
      <c r="F713" t="s">
        <v>102</v>
      </c>
      <c r="G713">
        <v>11550</v>
      </c>
      <c r="H713" t="s">
        <v>56</v>
      </c>
    </row>
    <row r="714" spans="1:8" x14ac:dyDescent="0.55000000000000004">
      <c r="A714" t="s">
        <v>33</v>
      </c>
      <c r="B714" t="s">
        <v>34</v>
      </c>
      <c r="C714" t="s">
        <v>21</v>
      </c>
      <c r="D714" t="s">
        <v>22</v>
      </c>
      <c r="E714" t="s">
        <v>2396</v>
      </c>
      <c r="F714" t="s">
        <v>102</v>
      </c>
      <c r="G714">
        <v>11550</v>
      </c>
      <c r="H714" t="s">
        <v>56</v>
      </c>
    </row>
    <row r="715" spans="1:8" x14ac:dyDescent="0.55000000000000004">
      <c r="A715" t="s">
        <v>33</v>
      </c>
      <c r="B715" t="s">
        <v>34</v>
      </c>
      <c r="C715" t="s">
        <v>21</v>
      </c>
      <c r="D715" t="s">
        <v>22</v>
      </c>
      <c r="E715" t="s">
        <v>2396</v>
      </c>
      <c r="F715" t="s">
        <v>102</v>
      </c>
      <c r="G715">
        <v>11550</v>
      </c>
      <c r="H715" t="s">
        <v>56</v>
      </c>
    </row>
    <row r="716" spans="1:8" x14ac:dyDescent="0.55000000000000004">
      <c r="A716" t="s">
        <v>2119</v>
      </c>
      <c r="B716" t="s">
        <v>2120</v>
      </c>
      <c r="C716" t="s">
        <v>21</v>
      </c>
      <c r="D716" t="s">
        <v>22</v>
      </c>
      <c r="E716" t="s">
        <v>54</v>
      </c>
      <c r="F716" t="s">
        <v>55</v>
      </c>
      <c r="G716">
        <v>19120</v>
      </c>
      <c r="H716" t="s">
        <v>56</v>
      </c>
    </row>
    <row r="717" spans="1:8" x14ac:dyDescent="0.55000000000000004">
      <c r="A717" t="s">
        <v>1654</v>
      </c>
      <c r="B717" t="s">
        <v>1655</v>
      </c>
      <c r="C717" t="s">
        <v>21</v>
      </c>
      <c r="D717" t="s">
        <v>22</v>
      </c>
      <c r="E717" t="s">
        <v>151</v>
      </c>
      <c r="F717" t="s">
        <v>102</v>
      </c>
      <c r="G717">
        <v>10035</v>
      </c>
      <c r="H717" t="s">
        <v>56</v>
      </c>
    </row>
    <row r="718" spans="1:8" x14ac:dyDescent="0.55000000000000004">
      <c r="A718" t="s">
        <v>2404</v>
      </c>
      <c r="B718" t="s">
        <v>2405</v>
      </c>
      <c r="C718" t="s">
        <v>83</v>
      </c>
      <c r="D718" t="s">
        <v>22</v>
      </c>
      <c r="E718" t="s">
        <v>1500</v>
      </c>
      <c r="F718" t="s">
        <v>1009</v>
      </c>
      <c r="G718">
        <v>28205</v>
      </c>
      <c r="H718" t="s">
        <v>25</v>
      </c>
    </row>
    <row r="719" spans="1:8" x14ac:dyDescent="0.55000000000000004">
      <c r="A719" t="s">
        <v>957</v>
      </c>
      <c r="B719" t="s">
        <v>958</v>
      </c>
      <c r="C719" t="s">
        <v>74</v>
      </c>
      <c r="D719" t="s">
        <v>22</v>
      </c>
      <c r="E719" t="s">
        <v>2407</v>
      </c>
      <c r="F719" t="s">
        <v>114</v>
      </c>
      <c r="G719">
        <v>60477</v>
      </c>
      <c r="H719" t="s">
        <v>77</v>
      </c>
    </row>
    <row r="720" spans="1:8" x14ac:dyDescent="0.55000000000000004">
      <c r="A720" t="s">
        <v>1404</v>
      </c>
      <c r="B720" t="s">
        <v>1405</v>
      </c>
      <c r="C720" t="s">
        <v>21</v>
      </c>
      <c r="D720" t="s">
        <v>22</v>
      </c>
      <c r="E720" t="s">
        <v>84</v>
      </c>
      <c r="F720" t="s">
        <v>76</v>
      </c>
      <c r="G720">
        <v>77095</v>
      </c>
      <c r="H720" t="s">
        <v>77</v>
      </c>
    </row>
    <row r="721" spans="1:8" x14ac:dyDescent="0.55000000000000004">
      <c r="A721" t="s">
        <v>2412</v>
      </c>
      <c r="B721" t="s">
        <v>2413</v>
      </c>
      <c r="C721" t="s">
        <v>83</v>
      </c>
      <c r="D721" t="s">
        <v>22</v>
      </c>
      <c r="E721" t="s">
        <v>322</v>
      </c>
      <c r="F721" t="s">
        <v>208</v>
      </c>
      <c r="G721">
        <v>43229</v>
      </c>
      <c r="H721" t="s">
        <v>56</v>
      </c>
    </row>
    <row r="722" spans="1:8" x14ac:dyDescent="0.55000000000000004">
      <c r="A722" t="s">
        <v>2412</v>
      </c>
      <c r="B722" t="s">
        <v>2413</v>
      </c>
      <c r="C722" t="s">
        <v>83</v>
      </c>
      <c r="D722" t="s">
        <v>22</v>
      </c>
      <c r="E722" t="s">
        <v>322</v>
      </c>
      <c r="F722" t="s">
        <v>208</v>
      </c>
      <c r="G722">
        <v>43229</v>
      </c>
      <c r="H722" t="s">
        <v>56</v>
      </c>
    </row>
    <row r="723" spans="1:8" x14ac:dyDescent="0.55000000000000004">
      <c r="A723" t="s">
        <v>2412</v>
      </c>
      <c r="B723" t="s">
        <v>2413</v>
      </c>
      <c r="C723" t="s">
        <v>83</v>
      </c>
      <c r="D723" t="s">
        <v>22</v>
      </c>
      <c r="E723" t="s">
        <v>322</v>
      </c>
      <c r="F723" t="s">
        <v>208</v>
      </c>
      <c r="G723">
        <v>43229</v>
      </c>
      <c r="H723" t="s">
        <v>56</v>
      </c>
    </row>
    <row r="724" spans="1:8" x14ac:dyDescent="0.55000000000000004">
      <c r="A724" t="s">
        <v>855</v>
      </c>
      <c r="B724" t="s">
        <v>856</v>
      </c>
      <c r="C724" t="s">
        <v>83</v>
      </c>
      <c r="D724" t="s">
        <v>22</v>
      </c>
      <c r="E724" t="s">
        <v>151</v>
      </c>
      <c r="F724" t="s">
        <v>102</v>
      </c>
      <c r="G724">
        <v>10024</v>
      </c>
      <c r="H724" t="s">
        <v>56</v>
      </c>
    </row>
    <row r="725" spans="1:8" x14ac:dyDescent="0.55000000000000004">
      <c r="A725" t="s">
        <v>2416</v>
      </c>
      <c r="B725" t="s">
        <v>2417</v>
      </c>
      <c r="C725" t="s">
        <v>83</v>
      </c>
      <c r="D725" t="s">
        <v>22</v>
      </c>
      <c r="E725" t="s">
        <v>2418</v>
      </c>
      <c r="F725" t="s">
        <v>774</v>
      </c>
      <c r="G725">
        <v>52001</v>
      </c>
      <c r="H725" t="s">
        <v>77</v>
      </c>
    </row>
    <row r="726" spans="1:8" x14ac:dyDescent="0.55000000000000004">
      <c r="A726" t="s">
        <v>1197</v>
      </c>
      <c r="B726" t="s">
        <v>1198</v>
      </c>
      <c r="C726" t="s">
        <v>83</v>
      </c>
      <c r="D726" t="s">
        <v>22</v>
      </c>
      <c r="E726" t="s">
        <v>788</v>
      </c>
      <c r="F726" t="s">
        <v>208</v>
      </c>
      <c r="G726">
        <v>43130</v>
      </c>
      <c r="H726" t="s">
        <v>56</v>
      </c>
    </row>
    <row r="727" spans="1:8" x14ac:dyDescent="0.55000000000000004">
      <c r="A727" t="s">
        <v>1547</v>
      </c>
      <c r="B727" t="s">
        <v>1548</v>
      </c>
      <c r="C727" t="s">
        <v>21</v>
      </c>
      <c r="D727" t="s">
        <v>22</v>
      </c>
      <c r="E727" t="s">
        <v>2421</v>
      </c>
      <c r="F727" t="s">
        <v>44</v>
      </c>
      <c r="G727">
        <v>90301</v>
      </c>
      <c r="H727" t="s">
        <v>45</v>
      </c>
    </row>
    <row r="728" spans="1:8" x14ac:dyDescent="0.55000000000000004">
      <c r="A728" t="s">
        <v>1282</v>
      </c>
      <c r="B728" t="s">
        <v>1283</v>
      </c>
      <c r="C728" t="s">
        <v>21</v>
      </c>
      <c r="D728" t="s">
        <v>22</v>
      </c>
      <c r="E728" t="s">
        <v>113</v>
      </c>
      <c r="F728" t="s">
        <v>114</v>
      </c>
      <c r="G728">
        <v>60610</v>
      </c>
      <c r="H728" t="s">
        <v>77</v>
      </c>
    </row>
    <row r="729" spans="1:8" x14ac:dyDescent="0.55000000000000004">
      <c r="A729" t="s">
        <v>1555</v>
      </c>
      <c r="B729" t="s">
        <v>1556</v>
      </c>
      <c r="C729" t="s">
        <v>21</v>
      </c>
      <c r="D729" t="s">
        <v>22</v>
      </c>
      <c r="E729" t="s">
        <v>1712</v>
      </c>
      <c r="F729" t="s">
        <v>76</v>
      </c>
      <c r="G729">
        <v>75217</v>
      </c>
      <c r="H729" t="s">
        <v>77</v>
      </c>
    </row>
    <row r="730" spans="1:8" x14ac:dyDescent="0.55000000000000004">
      <c r="A730" t="s">
        <v>1555</v>
      </c>
      <c r="B730" t="s">
        <v>1556</v>
      </c>
      <c r="C730" t="s">
        <v>21</v>
      </c>
      <c r="D730" t="s">
        <v>22</v>
      </c>
      <c r="E730" t="s">
        <v>1712</v>
      </c>
      <c r="F730" t="s">
        <v>76</v>
      </c>
      <c r="G730">
        <v>75217</v>
      </c>
      <c r="H730" t="s">
        <v>77</v>
      </c>
    </row>
    <row r="731" spans="1:8" x14ac:dyDescent="0.55000000000000004">
      <c r="A731" t="s">
        <v>1598</v>
      </c>
      <c r="B731" t="s">
        <v>1599</v>
      </c>
      <c r="C731" t="s">
        <v>21</v>
      </c>
      <c r="D731" t="s">
        <v>22</v>
      </c>
      <c r="E731" t="s">
        <v>54</v>
      </c>
      <c r="F731" t="s">
        <v>55</v>
      </c>
      <c r="G731">
        <v>19143</v>
      </c>
      <c r="H731" t="s">
        <v>56</v>
      </c>
    </row>
    <row r="732" spans="1:8" x14ac:dyDescent="0.55000000000000004">
      <c r="A732" t="s">
        <v>1571</v>
      </c>
      <c r="B732" t="s">
        <v>1572</v>
      </c>
      <c r="C732" t="s">
        <v>74</v>
      </c>
      <c r="D732" t="s">
        <v>22</v>
      </c>
      <c r="E732" t="s">
        <v>2428</v>
      </c>
      <c r="F732" t="s">
        <v>407</v>
      </c>
      <c r="G732">
        <v>2151</v>
      </c>
      <c r="H732" t="s">
        <v>56</v>
      </c>
    </row>
    <row r="733" spans="1:8" x14ac:dyDescent="0.55000000000000004">
      <c r="A733" t="s">
        <v>1310</v>
      </c>
      <c r="B733" t="s">
        <v>1311</v>
      </c>
      <c r="C733" t="s">
        <v>21</v>
      </c>
      <c r="D733" t="s">
        <v>22</v>
      </c>
      <c r="E733" t="s">
        <v>450</v>
      </c>
      <c r="F733" t="s">
        <v>451</v>
      </c>
      <c r="G733">
        <v>39212</v>
      </c>
      <c r="H733" t="s">
        <v>25</v>
      </c>
    </row>
    <row r="734" spans="1:8" x14ac:dyDescent="0.55000000000000004">
      <c r="A734" t="s">
        <v>1328</v>
      </c>
      <c r="B734" t="s">
        <v>1329</v>
      </c>
      <c r="C734" t="s">
        <v>21</v>
      </c>
      <c r="D734" t="s">
        <v>22</v>
      </c>
      <c r="E734" t="s">
        <v>303</v>
      </c>
      <c r="F734" t="s">
        <v>44</v>
      </c>
      <c r="G734">
        <v>94122</v>
      </c>
      <c r="H734" t="s">
        <v>45</v>
      </c>
    </row>
    <row r="735" spans="1:8" x14ac:dyDescent="0.55000000000000004">
      <c r="A735" t="s">
        <v>2036</v>
      </c>
      <c r="B735" t="s">
        <v>2037</v>
      </c>
      <c r="C735" t="s">
        <v>21</v>
      </c>
      <c r="D735" t="s">
        <v>22</v>
      </c>
      <c r="E735" t="s">
        <v>2432</v>
      </c>
      <c r="F735" t="s">
        <v>265</v>
      </c>
      <c r="G735">
        <v>48127</v>
      </c>
      <c r="H735" t="s">
        <v>77</v>
      </c>
    </row>
    <row r="736" spans="1:8" x14ac:dyDescent="0.55000000000000004">
      <c r="A736" t="s">
        <v>1084</v>
      </c>
      <c r="B736" t="s">
        <v>1085</v>
      </c>
      <c r="C736" t="s">
        <v>74</v>
      </c>
      <c r="D736" t="s">
        <v>22</v>
      </c>
      <c r="E736" t="s">
        <v>303</v>
      </c>
      <c r="F736" t="s">
        <v>44</v>
      </c>
      <c r="G736">
        <v>94110</v>
      </c>
      <c r="H736" t="s">
        <v>45</v>
      </c>
    </row>
    <row r="737" spans="1:8" x14ac:dyDescent="0.55000000000000004">
      <c r="A737" t="s">
        <v>820</v>
      </c>
      <c r="B737" t="s">
        <v>821</v>
      </c>
      <c r="C737" t="s">
        <v>21</v>
      </c>
      <c r="D737" t="s">
        <v>22</v>
      </c>
      <c r="E737" t="s">
        <v>2435</v>
      </c>
      <c r="F737" t="s">
        <v>1249</v>
      </c>
      <c r="G737">
        <v>36608</v>
      </c>
      <c r="H737" t="s">
        <v>25</v>
      </c>
    </row>
    <row r="738" spans="1:8" x14ac:dyDescent="0.55000000000000004">
      <c r="A738" t="s">
        <v>2437</v>
      </c>
      <c r="B738" t="s">
        <v>2438</v>
      </c>
      <c r="C738" t="s">
        <v>74</v>
      </c>
      <c r="D738" t="s">
        <v>22</v>
      </c>
      <c r="E738" t="s">
        <v>851</v>
      </c>
      <c r="F738" t="s">
        <v>689</v>
      </c>
      <c r="G738">
        <v>22153</v>
      </c>
      <c r="H738" t="s">
        <v>25</v>
      </c>
    </row>
    <row r="739" spans="1:8" x14ac:dyDescent="0.55000000000000004">
      <c r="A739" t="s">
        <v>2437</v>
      </c>
      <c r="B739" t="s">
        <v>2438</v>
      </c>
      <c r="C739" t="s">
        <v>74</v>
      </c>
      <c r="D739" t="s">
        <v>22</v>
      </c>
      <c r="E739" t="s">
        <v>851</v>
      </c>
      <c r="F739" t="s">
        <v>689</v>
      </c>
      <c r="G739">
        <v>22153</v>
      </c>
      <c r="H739" t="s">
        <v>25</v>
      </c>
    </row>
    <row r="740" spans="1:8" x14ac:dyDescent="0.55000000000000004">
      <c r="A740" t="s">
        <v>2440</v>
      </c>
      <c r="B740" t="s">
        <v>2441</v>
      </c>
      <c r="C740" t="s">
        <v>21</v>
      </c>
      <c r="D740" t="s">
        <v>22</v>
      </c>
      <c r="E740" t="s">
        <v>2442</v>
      </c>
      <c r="F740" t="s">
        <v>114</v>
      </c>
      <c r="G740">
        <v>60188</v>
      </c>
      <c r="H740" t="s">
        <v>77</v>
      </c>
    </row>
    <row r="741" spans="1:8" x14ac:dyDescent="0.55000000000000004">
      <c r="A741" t="s">
        <v>2440</v>
      </c>
      <c r="B741" t="s">
        <v>2441</v>
      </c>
      <c r="C741" t="s">
        <v>21</v>
      </c>
      <c r="D741" t="s">
        <v>22</v>
      </c>
      <c r="E741" t="s">
        <v>2442</v>
      </c>
      <c r="F741" t="s">
        <v>114</v>
      </c>
      <c r="G741">
        <v>60188</v>
      </c>
      <c r="H741" t="s">
        <v>77</v>
      </c>
    </row>
    <row r="742" spans="1:8" x14ac:dyDescent="0.55000000000000004">
      <c r="A742" t="s">
        <v>551</v>
      </c>
      <c r="B742" t="s">
        <v>552</v>
      </c>
      <c r="C742" t="s">
        <v>74</v>
      </c>
      <c r="D742" t="s">
        <v>22</v>
      </c>
      <c r="E742" t="s">
        <v>2444</v>
      </c>
      <c r="F742" t="s">
        <v>145</v>
      </c>
      <c r="G742">
        <v>56301</v>
      </c>
      <c r="H742" t="s">
        <v>77</v>
      </c>
    </row>
    <row r="743" spans="1:8" x14ac:dyDescent="0.55000000000000004">
      <c r="A743" t="s">
        <v>2446</v>
      </c>
      <c r="B743" t="s">
        <v>2447</v>
      </c>
      <c r="C743" t="s">
        <v>83</v>
      </c>
      <c r="D743" t="s">
        <v>22</v>
      </c>
      <c r="E743" t="s">
        <v>43</v>
      </c>
      <c r="F743" t="s">
        <v>44</v>
      </c>
      <c r="G743">
        <v>90036</v>
      </c>
      <c r="H743" t="s">
        <v>45</v>
      </c>
    </row>
    <row r="744" spans="1:8" x14ac:dyDescent="0.55000000000000004">
      <c r="A744" t="s">
        <v>2449</v>
      </c>
      <c r="B744" t="s">
        <v>2450</v>
      </c>
      <c r="C744" t="s">
        <v>21</v>
      </c>
      <c r="D744" t="s">
        <v>22</v>
      </c>
      <c r="E744" t="s">
        <v>2451</v>
      </c>
      <c r="F744" t="s">
        <v>76</v>
      </c>
      <c r="G744">
        <v>75023</v>
      </c>
      <c r="H744" t="s">
        <v>77</v>
      </c>
    </row>
    <row r="745" spans="1:8" x14ac:dyDescent="0.55000000000000004">
      <c r="A745" t="s">
        <v>801</v>
      </c>
      <c r="B745" t="s">
        <v>802</v>
      </c>
      <c r="C745" t="s">
        <v>74</v>
      </c>
      <c r="D745" t="s">
        <v>22</v>
      </c>
      <c r="E745" t="s">
        <v>113</v>
      </c>
      <c r="F745" t="s">
        <v>114</v>
      </c>
      <c r="G745">
        <v>60653</v>
      </c>
      <c r="H745" t="s">
        <v>77</v>
      </c>
    </row>
    <row r="746" spans="1:8" x14ac:dyDescent="0.55000000000000004">
      <c r="A746" t="s">
        <v>2458</v>
      </c>
      <c r="B746" t="s">
        <v>2459</v>
      </c>
      <c r="C746" t="s">
        <v>83</v>
      </c>
      <c r="D746" t="s">
        <v>22</v>
      </c>
      <c r="E746" t="s">
        <v>157</v>
      </c>
      <c r="F746" t="s">
        <v>114</v>
      </c>
      <c r="G746">
        <v>60505</v>
      </c>
      <c r="H746" t="s">
        <v>77</v>
      </c>
    </row>
    <row r="747" spans="1:8" x14ac:dyDescent="0.55000000000000004">
      <c r="A747" t="s">
        <v>712</v>
      </c>
      <c r="B747" t="s">
        <v>713</v>
      </c>
      <c r="C747" t="s">
        <v>21</v>
      </c>
      <c r="D747" t="s">
        <v>22</v>
      </c>
      <c r="E747" t="s">
        <v>322</v>
      </c>
      <c r="F747" t="s">
        <v>208</v>
      </c>
      <c r="G747">
        <v>43229</v>
      </c>
      <c r="H747" t="s">
        <v>56</v>
      </c>
    </row>
    <row r="748" spans="1:8" x14ac:dyDescent="0.55000000000000004">
      <c r="A748" t="s">
        <v>712</v>
      </c>
      <c r="B748" t="s">
        <v>713</v>
      </c>
      <c r="C748" t="s">
        <v>21</v>
      </c>
      <c r="D748" t="s">
        <v>22</v>
      </c>
      <c r="E748" t="s">
        <v>322</v>
      </c>
      <c r="F748" t="s">
        <v>208</v>
      </c>
      <c r="G748">
        <v>43229</v>
      </c>
      <c r="H748" t="s">
        <v>56</v>
      </c>
    </row>
    <row r="749" spans="1:8" x14ac:dyDescent="0.55000000000000004">
      <c r="A749" t="s">
        <v>2462</v>
      </c>
      <c r="B749" t="s">
        <v>2463</v>
      </c>
      <c r="C749" t="s">
        <v>83</v>
      </c>
      <c r="D749" t="s">
        <v>22</v>
      </c>
      <c r="E749" t="s">
        <v>608</v>
      </c>
      <c r="F749" t="s">
        <v>24</v>
      </c>
      <c r="G749">
        <v>40475</v>
      </c>
      <c r="H749" t="s">
        <v>25</v>
      </c>
    </row>
    <row r="750" spans="1:8" x14ac:dyDescent="0.55000000000000004">
      <c r="A750" t="s">
        <v>1255</v>
      </c>
      <c r="B750" t="s">
        <v>1256</v>
      </c>
      <c r="C750" t="s">
        <v>83</v>
      </c>
      <c r="D750" t="s">
        <v>22</v>
      </c>
      <c r="E750" t="s">
        <v>113</v>
      </c>
      <c r="F750" t="s">
        <v>114</v>
      </c>
      <c r="G750">
        <v>60653</v>
      </c>
      <c r="H750" t="s">
        <v>77</v>
      </c>
    </row>
    <row r="751" spans="1:8" x14ac:dyDescent="0.55000000000000004">
      <c r="A751" t="s">
        <v>2274</v>
      </c>
      <c r="B751" t="s">
        <v>2275</v>
      </c>
      <c r="C751" t="s">
        <v>83</v>
      </c>
      <c r="D751" t="s">
        <v>22</v>
      </c>
      <c r="E751" t="s">
        <v>1712</v>
      </c>
      <c r="F751" t="s">
        <v>76</v>
      </c>
      <c r="G751">
        <v>75220</v>
      </c>
      <c r="H751" t="s">
        <v>77</v>
      </c>
    </row>
    <row r="752" spans="1:8" x14ac:dyDescent="0.55000000000000004">
      <c r="A752" t="s">
        <v>2467</v>
      </c>
      <c r="B752" t="s">
        <v>2468</v>
      </c>
      <c r="C752" t="s">
        <v>21</v>
      </c>
      <c r="D752" t="s">
        <v>22</v>
      </c>
      <c r="E752" t="s">
        <v>450</v>
      </c>
      <c r="F752" t="s">
        <v>451</v>
      </c>
      <c r="G752">
        <v>39212</v>
      </c>
      <c r="H752" t="s">
        <v>25</v>
      </c>
    </row>
    <row r="753" spans="1:8" x14ac:dyDescent="0.55000000000000004">
      <c r="A753" t="s">
        <v>2470</v>
      </c>
      <c r="B753" t="s">
        <v>2471</v>
      </c>
      <c r="C753" t="s">
        <v>74</v>
      </c>
      <c r="D753" t="s">
        <v>22</v>
      </c>
      <c r="E753" t="s">
        <v>450</v>
      </c>
      <c r="F753" t="s">
        <v>265</v>
      </c>
      <c r="G753">
        <v>49201</v>
      </c>
      <c r="H753" t="s">
        <v>77</v>
      </c>
    </row>
    <row r="754" spans="1:8" x14ac:dyDescent="0.55000000000000004">
      <c r="A754" t="s">
        <v>2470</v>
      </c>
      <c r="B754" t="s">
        <v>2471</v>
      </c>
      <c r="C754" t="s">
        <v>74</v>
      </c>
      <c r="D754" t="s">
        <v>22</v>
      </c>
      <c r="E754" t="s">
        <v>450</v>
      </c>
      <c r="F754" t="s">
        <v>265</v>
      </c>
      <c r="G754">
        <v>49201</v>
      </c>
      <c r="H754" t="s">
        <v>77</v>
      </c>
    </row>
    <row r="755" spans="1:8" x14ac:dyDescent="0.55000000000000004">
      <c r="A755" t="s">
        <v>1143</v>
      </c>
      <c r="B755" t="s">
        <v>1144</v>
      </c>
      <c r="C755" t="s">
        <v>21</v>
      </c>
      <c r="D755" t="s">
        <v>22</v>
      </c>
      <c r="E755" t="s">
        <v>54</v>
      </c>
      <c r="F755" t="s">
        <v>55</v>
      </c>
      <c r="G755">
        <v>19140</v>
      </c>
      <c r="H755" t="s">
        <v>56</v>
      </c>
    </row>
    <row r="756" spans="1:8" x14ac:dyDescent="0.55000000000000004">
      <c r="A756" t="s">
        <v>2474</v>
      </c>
      <c r="B756" t="s">
        <v>2475</v>
      </c>
      <c r="C756" t="s">
        <v>21</v>
      </c>
      <c r="D756" t="s">
        <v>22</v>
      </c>
      <c r="E756" t="s">
        <v>54</v>
      </c>
      <c r="F756" t="s">
        <v>55</v>
      </c>
      <c r="G756">
        <v>19143</v>
      </c>
      <c r="H756" t="s">
        <v>56</v>
      </c>
    </row>
    <row r="757" spans="1:8" x14ac:dyDescent="0.55000000000000004">
      <c r="A757" t="s">
        <v>2360</v>
      </c>
      <c r="B757" t="s">
        <v>2361</v>
      </c>
      <c r="C757" t="s">
        <v>83</v>
      </c>
      <c r="D757" t="s">
        <v>22</v>
      </c>
      <c r="E757" t="s">
        <v>137</v>
      </c>
      <c r="F757" t="s">
        <v>1062</v>
      </c>
      <c r="G757">
        <v>21044</v>
      </c>
      <c r="H757" t="s">
        <v>56</v>
      </c>
    </row>
    <row r="758" spans="1:8" x14ac:dyDescent="0.55000000000000004">
      <c r="A758" t="s">
        <v>2360</v>
      </c>
      <c r="B758" t="s">
        <v>2361</v>
      </c>
      <c r="C758" t="s">
        <v>83</v>
      </c>
      <c r="D758" t="s">
        <v>22</v>
      </c>
      <c r="E758" t="s">
        <v>137</v>
      </c>
      <c r="F758" t="s">
        <v>1062</v>
      </c>
      <c r="G758">
        <v>21044</v>
      </c>
      <c r="H758" t="s">
        <v>56</v>
      </c>
    </row>
    <row r="759" spans="1:8" x14ac:dyDescent="0.55000000000000004">
      <c r="A759" t="s">
        <v>2046</v>
      </c>
      <c r="B759" t="s">
        <v>2047</v>
      </c>
      <c r="C759" t="s">
        <v>74</v>
      </c>
      <c r="D759" t="s">
        <v>22</v>
      </c>
      <c r="E759" t="s">
        <v>222</v>
      </c>
      <c r="F759" t="s">
        <v>76</v>
      </c>
      <c r="G759">
        <v>78207</v>
      </c>
      <c r="H759" t="s">
        <v>77</v>
      </c>
    </row>
    <row r="760" spans="1:8" x14ac:dyDescent="0.55000000000000004">
      <c r="A760" t="s">
        <v>2479</v>
      </c>
      <c r="B760" t="s">
        <v>2480</v>
      </c>
      <c r="C760" t="s">
        <v>21</v>
      </c>
      <c r="D760" t="s">
        <v>22</v>
      </c>
      <c r="E760" t="s">
        <v>2481</v>
      </c>
      <c r="F760" t="s">
        <v>640</v>
      </c>
      <c r="G760">
        <v>31204</v>
      </c>
      <c r="H760" t="s">
        <v>25</v>
      </c>
    </row>
    <row r="761" spans="1:8" x14ac:dyDescent="0.55000000000000004">
      <c r="A761" t="s">
        <v>1793</v>
      </c>
      <c r="B761" t="s">
        <v>1794</v>
      </c>
      <c r="C761" t="s">
        <v>83</v>
      </c>
      <c r="D761" t="s">
        <v>22</v>
      </c>
      <c r="E761" t="s">
        <v>303</v>
      </c>
      <c r="F761" t="s">
        <v>44</v>
      </c>
      <c r="G761">
        <v>94109</v>
      </c>
      <c r="H761" t="s">
        <v>45</v>
      </c>
    </row>
    <row r="762" spans="1:8" x14ac:dyDescent="0.55000000000000004">
      <c r="A762" t="s">
        <v>1213</v>
      </c>
      <c r="B762" t="s">
        <v>1214</v>
      </c>
      <c r="C762" t="s">
        <v>83</v>
      </c>
      <c r="D762" t="s">
        <v>22</v>
      </c>
      <c r="E762" t="s">
        <v>851</v>
      </c>
      <c r="F762" t="s">
        <v>208</v>
      </c>
      <c r="G762">
        <v>45503</v>
      </c>
      <c r="H762" t="s">
        <v>56</v>
      </c>
    </row>
    <row r="763" spans="1:8" x14ac:dyDescent="0.55000000000000004">
      <c r="A763" t="s">
        <v>2354</v>
      </c>
      <c r="B763" t="s">
        <v>2355</v>
      </c>
      <c r="C763" t="s">
        <v>74</v>
      </c>
      <c r="D763" t="s">
        <v>22</v>
      </c>
      <c r="E763" t="s">
        <v>2485</v>
      </c>
      <c r="F763" t="s">
        <v>36</v>
      </c>
      <c r="G763">
        <v>33317</v>
      </c>
      <c r="H763" t="s">
        <v>25</v>
      </c>
    </row>
    <row r="764" spans="1:8" x14ac:dyDescent="0.55000000000000004">
      <c r="A764" t="s">
        <v>2354</v>
      </c>
      <c r="B764" t="s">
        <v>2355</v>
      </c>
      <c r="C764" t="s">
        <v>74</v>
      </c>
      <c r="D764" t="s">
        <v>22</v>
      </c>
      <c r="E764" t="s">
        <v>2485</v>
      </c>
      <c r="F764" t="s">
        <v>36</v>
      </c>
      <c r="G764">
        <v>33317</v>
      </c>
      <c r="H764" t="s">
        <v>25</v>
      </c>
    </row>
    <row r="765" spans="1:8" x14ac:dyDescent="0.55000000000000004">
      <c r="A765" t="s">
        <v>2489</v>
      </c>
      <c r="B765" t="s">
        <v>2490</v>
      </c>
      <c r="C765" t="s">
        <v>21</v>
      </c>
      <c r="D765" t="s">
        <v>22</v>
      </c>
      <c r="E765" t="s">
        <v>54</v>
      </c>
      <c r="F765" t="s">
        <v>55</v>
      </c>
      <c r="G765">
        <v>19143</v>
      </c>
      <c r="H765" t="s">
        <v>56</v>
      </c>
    </row>
    <row r="766" spans="1:8" x14ac:dyDescent="0.55000000000000004">
      <c r="A766" t="s">
        <v>2492</v>
      </c>
      <c r="B766" t="s">
        <v>2493</v>
      </c>
      <c r="C766" t="s">
        <v>74</v>
      </c>
      <c r="D766" t="s">
        <v>22</v>
      </c>
      <c r="E766" t="s">
        <v>612</v>
      </c>
      <c r="F766" t="s">
        <v>44</v>
      </c>
      <c r="G766">
        <v>92105</v>
      </c>
      <c r="H766" t="s">
        <v>45</v>
      </c>
    </row>
    <row r="767" spans="1:8" x14ac:dyDescent="0.55000000000000004">
      <c r="A767" t="s">
        <v>1475</v>
      </c>
      <c r="B767" t="s">
        <v>1476</v>
      </c>
      <c r="C767" t="s">
        <v>21</v>
      </c>
      <c r="D767" t="s">
        <v>22</v>
      </c>
      <c r="E767" t="s">
        <v>2495</v>
      </c>
      <c r="F767" t="s">
        <v>1062</v>
      </c>
      <c r="G767">
        <v>20735</v>
      </c>
      <c r="H767" t="s">
        <v>56</v>
      </c>
    </row>
    <row r="768" spans="1:8" x14ac:dyDescent="0.55000000000000004">
      <c r="A768" t="s">
        <v>1508</v>
      </c>
      <c r="B768" t="s">
        <v>1509</v>
      </c>
      <c r="C768" t="s">
        <v>74</v>
      </c>
      <c r="D768" t="s">
        <v>22</v>
      </c>
      <c r="E768" t="s">
        <v>241</v>
      </c>
      <c r="F768" t="s">
        <v>158</v>
      </c>
      <c r="G768">
        <v>80219</v>
      </c>
      <c r="H768" t="s">
        <v>45</v>
      </c>
    </row>
    <row r="769" spans="1:8" x14ac:dyDescent="0.55000000000000004">
      <c r="A769" t="s">
        <v>2249</v>
      </c>
      <c r="B769" t="s">
        <v>2250</v>
      </c>
      <c r="C769" t="s">
        <v>83</v>
      </c>
      <c r="D769" t="s">
        <v>22</v>
      </c>
      <c r="E769" t="s">
        <v>169</v>
      </c>
      <c r="F769" t="s">
        <v>170</v>
      </c>
      <c r="G769">
        <v>98115</v>
      </c>
      <c r="H769" t="s">
        <v>45</v>
      </c>
    </row>
    <row r="770" spans="1:8" x14ac:dyDescent="0.55000000000000004">
      <c r="A770" t="s">
        <v>1586</v>
      </c>
      <c r="B770" t="s">
        <v>1587</v>
      </c>
      <c r="C770" t="s">
        <v>74</v>
      </c>
      <c r="D770" t="s">
        <v>22</v>
      </c>
      <c r="E770" t="s">
        <v>867</v>
      </c>
      <c r="F770" t="s">
        <v>102</v>
      </c>
      <c r="G770">
        <v>14609</v>
      </c>
      <c r="H770" t="s">
        <v>56</v>
      </c>
    </row>
    <row r="771" spans="1:8" x14ac:dyDescent="0.55000000000000004">
      <c r="A771" t="s">
        <v>2502</v>
      </c>
      <c r="B771" t="s">
        <v>2503</v>
      </c>
      <c r="C771" t="s">
        <v>74</v>
      </c>
      <c r="D771" t="s">
        <v>22</v>
      </c>
      <c r="E771" t="s">
        <v>2504</v>
      </c>
      <c r="F771" t="s">
        <v>208</v>
      </c>
      <c r="G771">
        <v>43615</v>
      </c>
      <c r="H771" t="s">
        <v>56</v>
      </c>
    </row>
    <row r="772" spans="1:8" x14ac:dyDescent="0.55000000000000004">
      <c r="A772" t="s">
        <v>2060</v>
      </c>
      <c r="B772" t="s">
        <v>2061</v>
      </c>
      <c r="C772" t="s">
        <v>74</v>
      </c>
      <c r="D772" t="s">
        <v>22</v>
      </c>
      <c r="E772" t="s">
        <v>2506</v>
      </c>
      <c r="F772" t="s">
        <v>76</v>
      </c>
      <c r="G772">
        <v>75150</v>
      </c>
      <c r="H772" t="s">
        <v>77</v>
      </c>
    </row>
    <row r="773" spans="1:8" x14ac:dyDescent="0.55000000000000004">
      <c r="A773" t="s">
        <v>2508</v>
      </c>
      <c r="B773" t="s">
        <v>2509</v>
      </c>
      <c r="C773" t="s">
        <v>74</v>
      </c>
      <c r="D773" t="s">
        <v>22</v>
      </c>
      <c r="E773" t="s">
        <v>43</v>
      </c>
      <c r="F773" t="s">
        <v>44</v>
      </c>
      <c r="G773">
        <v>90045</v>
      </c>
      <c r="H773" t="s">
        <v>45</v>
      </c>
    </row>
    <row r="774" spans="1:8" x14ac:dyDescent="0.55000000000000004">
      <c r="A774" t="s">
        <v>1441</v>
      </c>
      <c r="B774" t="s">
        <v>1442</v>
      </c>
      <c r="C774" t="s">
        <v>21</v>
      </c>
      <c r="D774" t="s">
        <v>22</v>
      </c>
      <c r="E774" t="s">
        <v>169</v>
      </c>
      <c r="F774" t="s">
        <v>170</v>
      </c>
      <c r="G774">
        <v>98103</v>
      </c>
      <c r="H774" t="s">
        <v>45</v>
      </c>
    </row>
    <row r="775" spans="1:8" x14ac:dyDescent="0.55000000000000004">
      <c r="A775" t="s">
        <v>1779</v>
      </c>
      <c r="B775" t="s">
        <v>1780</v>
      </c>
      <c r="C775" t="s">
        <v>21</v>
      </c>
      <c r="D775" t="s">
        <v>22</v>
      </c>
      <c r="E775" t="s">
        <v>943</v>
      </c>
      <c r="F775" t="s">
        <v>170</v>
      </c>
      <c r="G775">
        <v>98502</v>
      </c>
      <c r="H775" t="s">
        <v>45</v>
      </c>
    </row>
    <row r="776" spans="1:8" x14ac:dyDescent="0.55000000000000004">
      <c r="A776" t="s">
        <v>2513</v>
      </c>
      <c r="B776" t="s">
        <v>2514</v>
      </c>
      <c r="C776" t="s">
        <v>83</v>
      </c>
      <c r="D776" t="s">
        <v>22</v>
      </c>
      <c r="E776" t="s">
        <v>450</v>
      </c>
      <c r="F776" t="s">
        <v>451</v>
      </c>
      <c r="G776">
        <v>39212</v>
      </c>
      <c r="H776" t="s">
        <v>25</v>
      </c>
    </row>
    <row r="777" spans="1:8" x14ac:dyDescent="0.55000000000000004">
      <c r="A777" t="s">
        <v>2516</v>
      </c>
      <c r="B777" t="s">
        <v>2517</v>
      </c>
      <c r="C777" t="s">
        <v>21</v>
      </c>
      <c r="D777" t="s">
        <v>22</v>
      </c>
      <c r="E777" t="s">
        <v>151</v>
      </c>
      <c r="F777" t="s">
        <v>102</v>
      </c>
      <c r="G777">
        <v>10011</v>
      </c>
      <c r="H777" t="s">
        <v>56</v>
      </c>
    </row>
    <row r="778" spans="1:8" x14ac:dyDescent="0.55000000000000004">
      <c r="A778" t="s">
        <v>1022</v>
      </c>
      <c r="B778" t="s">
        <v>1023</v>
      </c>
      <c r="C778" t="s">
        <v>21</v>
      </c>
      <c r="D778" t="s">
        <v>22</v>
      </c>
      <c r="E778" t="s">
        <v>322</v>
      </c>
      <c r="F778" t="s">
        <v>640</v>
      </c>
      <c r="G778">
        <v>31907</v>
      </c>
      <c r="H778" t="s">
        <v>25</v>
      </c>
    </row>
    <row r="779" spans="1:8" x14ac:dyDescent="0.55000000000000004">
      <c r="A779" t="s">
        <v>307</v>
      </c>
      <c r="B779" t="s">
        <v>308</v>
      </c>
      <c r="C779" t="s">
        <v>74</v>
      </c>
      <c r="D779" t="s">
        <v>22</v>
      </c>
      <c r="E779" t="s">
        <v>2421</v>
      </c>
      <c r="F779" t="s">
        <v>44</v>
      </c>
      <c r="G779">
        <v>90301</v>
      </c>
      <c r="H779" t="s">
        <v>45</v>
      </c>
    </row>
    <row r="780" spans="1:8" x14ac:dyDescent="0.55000000000000004">
      <c r="A780" t="s">
        <v>307</v>
      </c>
      <c r="B780" t="s">
        <v>308</v>
      </c>
      <c r="C780" t="s">
        <v>74</v>
      </c>
      <c r="D780" t="s">
        <v>22</v>
      </c>
      <c r="E780" t="s">
        <v>2421</v>
      </c>
      <c r="F780" t="s">
        <v>44</v>
      </c>
      <c r="G780">
        <v>90301</v>
      </c>
      <c r="H780" t="s">
        <v>45</v>
      </c>
    </row>
    <row r="781" spans="1:8" x14ac:dyDescent="0.55000000000000004">
      <c r="A781" t="s">
        <v>2281</v>
      </c>
      <c r="B781" t="s">
        <v>2282</v>
      </c>
      <c r="C781" t="s">
        <v>74</v>
      </c>
      <c r="D781" t="s">
        <v>22</v>
      </c>
      <c r="E781" t="s">
        <v>2521</v>
      </c>
      <c r="F781" t="s">
        <v>76</v>
      </c>
      <c r="G781">
        <v>79762</v>
      </c>
      <c r="H781" t="s">
        <v>77</v>
      </c>
    </row>
    <row r="782" spans="1:8" x14ac:dyDescent="0.55000000000000004">
      <c r="A782" t="s">
        <v>1053</v>
      </c>
      <c r="B782" t="s">
        <v>1054</v>
      </c>
      <c r="C782" t="s">
        <v>74</v>
      </c>
      <c r="D782" t="s">
        <v>22</v>
      </c>
      <c r="E782" t="s">
        <v>43</v>
      </c>
      <c r="F782" t="s">
        <v>44</v>
      </c>
      <c r="G782">
        <v>90049</v>
      </c>
      <c r="H782" t="s">
        <v>45</v>
      </c>
    </row>
    <row r="783" spans="1:8" x14ac:dyDescent="0.55000000000000004">
      <c r="A783" t="s">
        <v>1699</v>
      </c>
      <c r="B783" t="s">
        <v>1700</v>
      </c>
      <c r="C783" t="s">
        <v>74</v>
      </c>
      <c r="D783" t="s">
        <v>22</v>
      </c>
      <c r="E783" t="s">
        <v>2526</v>
      </c>
      <c r="F783" t="s">
        <v>215</v>
      </c>
      <c r="G783">
        <v>53214</v>
      </c>
      <c r="H783" t="s">
        <v>77</v>
      </c>
    </row>
    <row r="784" spans="1:8" x14ac:dyDescent="0.55000000000000004">
      <c r="A784" t="s">
        <v>2226</v>
      </c>
      <c r="B784" t="s">
        <v>2227</v>
      </c>
      <c r="C784" t="s">
        <v>74</v>
      </c>
      <c r="D784" t="s">
        <v>22</v>
      </c>
      <c r="E784" t="s">
        <v>84</v>
      </c>
      <c r="F784" t="s">
        <v>76</v>
      </c>
      <c r="G784">
        <v>77036</v>
      </c>
      <c r="H784" t="s">
        <v>77</v>
      </c>
    </row>
    <row r="785" spans="1:8" x14ac:dyDescent="0.55000000000000004">
      <c r="A785" t="s">
        <v>2529</v>
      </c>
      <c r="B785" t="s">
        <v>2530</v>
      </c>
      <c r="C785" t="s">
        <v>74</v>
      </c>
      <c r="D785" t="s">
        <v>22</v>
      </c>
      <c r="E785" t="s">
        <v>2023</v>
      </c>
      <c r="F785" t="s">
        <v>36</v>
      </c>
      <c r="G785">
        <v>33012</v>
      </c>
      <c r="H785" t="s">
        <v>25</v>
      </c>
    </row>
    <row r="786" spans="1:8" x14ac:dyDescent="0.55000000000000004">
      <c r="A786" t="s">
        <v>2532</v>
      </c>
      <c r="B786" t="s">
        <v>2533</v>
      </c>
      <c r="C786" t="s">
        <v>21</v>
      </c>
      <c r="D786" t="s">
        <v>22</v>
      </c>
      <c r="E786" t="s">
        <v>303</v>
      </c>
      <c r="F786" t="s">
        <v>44</v>
      </c>
      <c r="G786">
        <v>94122</v>
      </c>
      <c r="H786" t="s">
        <v>45</v>
      </c>
    </row>
    <row r="787" spans="1:8" x14ac:dyDescent="0.55000000000000004">
      <c r="A787" t="s">
        <v>2203</v>
      </c>
      <c r="B787" t="s">
        <v>2204</v>
      </c>
      <c r="C787" t="s">
        <v>83</v>
      </c>
      <c r="D787" t="s">
        <v>22</v>
      </c>
      <c r="E787" t="s">
        <v>2535</v>
      </c>
      <c r="F787" t="s">
        <v>44</v>
      </c>
      <c r="G787">
        <v>91911</v>
      </c>
      <c r="H787" t="s">
        <v>45</v>
      </c>
    </row>
    <row r="788" spans="1:8" x14ac:dyDescent="0.55000000000000004">
      <c r="A788" t="s">
        <v>2537</v>
      </c>
      <c r="B788" t="s">
        <v>2538</v>
      </c>
      <c r="C788" t="s">
        <v>21</v>
      </c>
      <c r="D788" t="s">
        <v>22</v>
      </c>
      <c r="E788" t="s">
        <v>612</v>
      </c>
      <c r="F788" t="s">
        <v>44</v>
      </c>
      <c r="G788">
        <v>92037</v>
      </c>
      <c r="H788" t="s">
        <v>45</v>
      </c>
    </row>
    <row r="789" spans="1:8" x14ac:dyDescent="0.55000000000000004">
      <c r="A789" t="s">
        <v>326</v>
      </c>
      <c r="B789" t="s">
        <v>327</v>
      </c>
      <c r="C789" t="s">
        <v>74</v>
      </c>
      <c r="D789" t="s">
        <v>22</v>
      </c>
      <c r="E789" t="s">
        <v>2542</v>
      </c>
      <c r="F789" t="s">
        <v>1009</v>
      </c>
      <c r="G789">
        <v>27405</v>
      </c>
      <c r="H789" t="s">
        <v>25</v>
      </c>
    </row>
    <row r="790" spans="1:8" x14ac:dyDescent="0.55000000000000004">
      <c r="A790" t="s">
        <v>2544</v>
      </c>
      <c r="B790" t="s">
        <v>2545</v>
      </c>
      <c r="C790" t="s">
        <v>21</v>
      </c>
      <c r="D790" t="s">
        <v>22</v>
      </c>
      <c r="E790" t="s">
        <v>579</v>
      </c>
      <c r="F790" t="s">
        <v>1009</v>
      </c>
      <c r="G790">
        <v>28540</v>
      </c>
      <c r="H790" t="s">
        <v>25</v>
      </c>
    </row>
    <row r="791" spans="1:8" x14ac:dyDescent="0.55000000000000004">
      <c r="A791" t="s">
        <v>2549</v>
      </c>
      <c r="B791" t="s">
        <v>2550</v>
      </c>
      <c r="C791" t="s">
        <v>74</v>
      </c>
      <c r="D791" t="s">
        <v>22</v>
      </c>
      <c r="E791" t="s">
        <v>2485</v>
      </c>
      <c r="F791" t="s">
        <v>36</v>
      </c>
      <c r="G791">
        <v>33317</v>
      </c>
      <c r="H791" t="s">
        <v>25</v>
      </c>
    </row>
    <row r="792" spans="1:8" x14ac:dyDescent="0.55000000000000004">
      <c r="A792" t="s">
        <v>2549</v>
      </c>
      <c r="B792" t="s">
        <v>2550</v>
      </c>
      <c r="C792" t="s">
        <v>74</v>
      </c>
      <c r="D792" t="s">
        <v>22</v>
      </c>
      <c r="E792" t="s">
        <v>2485</v>
      </c>
      <c r="F792" t="s">
        <v>36</v>
      </c>
      <c r="G792">
        <v>33317</v>
      </c>
      <c r="H792" t="s">
        <v>25</v>
      </c>
    </row>
    <row r="793" spans="1:8" x14ac:dyDescent="0.55000000000000004">
      <c r="A793" t="s">
        <v>2208</v>
      </c>
      <c r="B793" t="s">
        <v>2209</v>
      </c>
      <c r="C793" t="s">
        <v>21</v>
      </c>
      <c r="D793" t="s">
        <v>22</v>
      </c>
      <c r="E793" t="s">
        <v>2435</v>
      </c>
      <c r="F793" t="s">
        <v>1249</v>
      </c>
      <c r="G793">
        <v>36608</v>
      </c>
      <c r="H793" t="s">
        <v>25</v>
      </c>
    </row>
    <row r="794" spans="1:8" x14ac:dyDescent="0.55000000000000004">
      <c r="A794" t="s">
        <v>2208</v>
      </c>
      <c r="B794" t="s">
        <v>2209</v>
      </c>
      <c r="C794" t="s">
        <v>21</v>
      </c>
      <c r="D794" t="s">
        <v>22</v>
      </c>
      <c r="E794" t="s">
        <v>2435</v>
      </c>
      <c r="F794" t="s">
        <v>1249</v>
      </c>
      <c r="G794">
        <v>36608</v>
      </c>
      <c r="H794" t="s">
        <v>25</v>
      </c>
    </row>
    <row r="795" spans="1:8" x14ac:dyDescent="0.55000000000000004">
      <c r="A795" t="s">
        <v>2127</v>
      </c>
      <c r="B795" t="s">
        <v>2128</v>
      </c>
      <c r="C795" t="s">
        <v>21</v>
      </c>
      <c r="D795" t="s">
        <v>22</v>
      </c>
      <c r="E795" t="s">
        <v>151</v>
      </c>
      <c r="F795" t="s">
        <v>102</v>
      </c>
      <c r="G795">
        <v>10024</v>
      </c>
      <c r="H795" t="s">
        <v>56</v>
      </c>
    </row>
    <row r="796" spans="1:8" x14ac:dyDescent="0.55000000000000004">
      <c r="A796" t="s">
        <v>1561</v>
      </c>
      <c r="B796" t="s">
        <v>1562</v>
      </c>
      <c r="C796" t="s">
        <v>74</v>
      </c>
      <c r="D796" t="s">
        <v>22</v>
      </c>
      <c r="E796" t="s">
        <v>264</v>
      </c>
      <c r="F796" t="s">
        <v>265</v>
      </c>
      <c r="G796">
        <v>48234</v>
      </c>
      <c r="H796" t="s">
        <v>77</v>
      </c>
    </row>
    <row r="797" spans="1:8" x14ac:dyDescent="0.55000000000000004">
      <c r="A797" t="s">
        <v>1561</v>
      </c>
      <c r="B797" t="s">
        <v>1562</v>
      </c>
      <c r="C797" t="s">
        <v>74</v>
      </c>
      <c r="D797" t="s">
        <v>22</v>
      </c>
      <c r="E797" t="s">
        <v>264</v>
      </c>
      <c r="F797" t="s">
        <v>265</v>
      </c>
      <c r="G797">
        <v>48234</v>
      </c>
      <c r="H797" t="s">
        <v>77</v>
      </c>
    </row>
    <row r="798" spans="1:8" x14ac:dyDescent="0.55000000000000004">
      <c r="A798" t="s">
        <v>1561</v>
      </c>
      <c r="B798" t="s">
        <v>1562</v>
      </c>
      <c r="C798" t="s">
        <v>74</v>
      </c>
      <c r="D798" t="s">
        <v>22</v>
      </c>
      <c r="E798" t="s">
        <v>264</v>
      </c>
      <c r="F798" t="s">
        <v>265</v>
      </c>
      <c r="G798">
        <v>48234</v>
      </c>
      <c r="H798" t="s">
        <v>77</v>
      </c>
    </row>
    <row r="799" spans="1:8" x14ac:dyDescent="0.55000000000000004">
      <c r="A799" t="s">
        <v>2557</v>
      </c>
      <c r="B799" t="s">
        <v>2558</v>
      </c>
      <c r="C799" t="s">
        <v>21</v>
      </c>
      <c r="D799" t="s">
        <v>22</v>
      </c>
      <c r="E799" t="s">
        <v>714</v>
      </c>
      <c r="F799" t="s">
        <v>177</v>
      </c>
      <c r="G799">
        <v>19901</v>
      </c>
      <c r="H799" t="s">
        <v>56</v>
      </c>
    </row>
    <row r="800" spans="1:8" x14ac:dyDescent="0.55000000000000004">
      <c r="A800" t="s">
        <v>2561</v>
      </c>
      <c r="B800" t="s">
        <v>2562</v>
      </c>
      <c r="C800" t="s">
        <v>74</v>
      </c>
      <c r="D800" t="s">
        <v>22</v>
      </c>
      <c r="E800" t="s">
        <v>322</v>
      </c>
      <c r="F800" t="s">
        <v>208</v>
      </c>
      <c r="G800">
        <v>43229</v>
      </c>
      <c r="H800" t="s">
        <v>56</v>
      </c>
    </row>
    <row r="801" spans="1:8" x14ac:dyDescent="0.55000000000000004">
      <c r="A801" t="s">
        <v>106</v>
      </c>
      <c r="B801" t="s">
        <v>107</v>
      </c>
      <c r="C801" t="s">
        <v>21</v>
      </c>
      <c r="D801" t="s">
        <v>22</v>
      </c>
      <c r="E801" t="s">
        <v>1312</v>
      </c>
      <c r="F801" t="s">
        <v>1313</v>
      </c>
      <c r="G801">
        <v>89031</v>
      </c>
      <c r="H801" t="s">
        <v>45</v>
      </c>
    </row>
    <row r="802" spans="1:8" x14ac:dyDescent="0.55000000000000004">
      <c r="A802" t="s">
        <v>106</v>
      </c>
      <c r="B802" t="s">
        <v>107</v>
      </c>
      <c r="C802" t="s">
        <v>21</v>
      </c>
      <c r="D802" t="s">
        <v>22</v>
      </c>
      <c r="E802" t="s">
        <v>1312</v>
      </c>
      <c r="F802" t="s">
        <v>1313</v>
      </c>
      <c r="G802">
        <v>89031</v>
      </c>
      <c r="H802" t="s">
        <v>45</v>
      </c>
    </row>
    <row r="803" spans="1:8" x14ac:dyDescent="0.55000000000000004">
      <c r="A803" t="s">
        <v>2565</v>
      </c>
      <c r="B803" t="s">
        <v>2566</v>
      </c>
      <c r="C803" t="s">
        <v>74</v>
      </c>
      <c r="D803" t="s">
        <v>22</v>
      </c>
      <c r="E803" t="s">
        <v>2378</v>
      </c>
      <c r="F803" t="s">
        <v>121</v>
      </c>
      <c r="G803">
        <v>37620</v>
      </c>
      <c r="H803" t="s">
        <v>25</v>
      </c>
    </row>
    <row r="804" spans="1:8" x14ac:dyDescent="0.55000000000000004">
      <c r="A804" t="s">
        <v>1290</v>
      </c>
      <c r="B804" t="s">
        <v>1291</v>
      </c>
      <c r="C804" t="s">
        <v>74</v>
      </c>
      <c r="D804" t="s">
        <v>22</v>
      </c>
      <c r="E804" t="s">
        <v>43</v>
      </c>
      <c r="F804" t="s">
        <v>44</v>
      </c>
      <c r="G804">
        <v>90049</v>
      </c>
      <c r="H804" t="s">
        <v>45</v>
      </c>
    </row>
    <row r="805" spans="1:8" x14ac:dyDescent="0.55000000000000004">
      <c r="A805" t="s">
        <v>2569</v>
      </c>
      <c r="B805" t="s">
        <v>2570</v>
      </c>
      <c r="C805" t="s">
        <v>83</v>
      </c>
      <c r="D805" t="s">
        <v>22</v>
      </c>
      <c r="E805" t="s">
        <v>2371</v>
      </c>
      <c r="F805" t="s">
        <v>407</v>
      </c>
      <c r="G805">
        <v>2169</v>
      </c>
      <c r="H805" t="s">
        <v>56</v>
      </c>
    </row>
    <row r="806" spans="1:8" x14ac:dyDescent="0.55000000000000004">
      <c r="A806" t="s">
        <v>2572</v>
      </c>
      <c r="B806" t="s">
        <v>2573</v>
      </c>
      <c r="C806" t="s">
        <v>83</v>
      </c>
      <c r="D806" t="s">
        <v>22</v>
      </c>
      <c r="E806" t="s">
        <v>303</v>
      </c>
      <c r="F806" t="s">
        <v>44</v>
      </c>
      <c r="G806">
        <v>94122</v>
      </c>
      <c r="H806" t="s">
        <v>45</v>
      </c>
    </row>
    <row r="807" spans="1:8" x14ac:dyDescent="0.55000000000000004">
      <c r="A807" t="s">
        <v>1210</v>
      </c>
      <c r="B807" t="s">
        <v>1211</v>
      </c>
      <c r="C807" t="s">
        <v>83</v>
      </c>
      <c r="D807" t="s">
        <v>22</v>
      </c>
      <c r="E807" t="s">
        <v>113</v>
      </c>
      <c r="F807" t="s">
        <v>114</v>
      </c>
      <c r="G807">
        <v>60653</v>
      </c>
      <c r="H807" t="s">
        <v>77</v>
      </c>
    </row>
    <row r="808" spans="1:8" x14ac:dyDescent="0.55000000000000004">
      <c r="A808" t="s">
        <v>198</v>
      </c>
      <c r="B808" t="s">
        <v>199</v>
      </c>
      <c r="C808" t="s">
        <v>21</v>
      </c>
      <c r="D808" t="s">
        <v>22</v>
      </c>
      <c r="E808" t="s">
        <v>2578</v>
      </c>
      <c r="F808" t="s">
        <v>114</v>
      </c>
      <c r="G808">
        <v>61821</v>
      </c>
      <c r="H808" t="s">
        <v>77</v>
      </c>
    </row>
    <row r="809" spans="1:8" x14ac:dyDescent="0.55000000000000004">
      <c r="A809" t="s">
        <v>2582</v>
      </c>
      <c r="B809" t="s">
        <v>2583</v>
      </c>
      <c r="C809" t="s">
        <v>21</v>
      </c>
      <c r="D809" t="s">
        <v>22</v>
      </c>
      <c r="E809" t="s">
        <v>612</v>
      </c>
      <c r="F809" t="s">
        <v>44</v>
      </c>
      <c r="G809">
        <v>92105</v>
      </c>
      <c r="H809" t="s">
        <v>45</v>
      </c>
    </row>
    <row r="810" spans="1:8" x14ac:dyDescent="0.55000000000000004">
      <c r="A810" t="s">
        <v>2582</v>
      </c>
      <c r="B810" t="s">
        <v>2583</v>
      </c>
      <c r="C810" t="s">
        <v>21</v>
      </c>
      <c r="D810" t="s">
        <v>22</v>
      </c>
      <c r="E810" t="s">
        <v>612</v>
      </c>
      <c r="F810" t="s">
        <v>44</v>
      </c>
      <c r="G810">
        <v>92105</v>
      </c>
      <c r="H810" t="s">
        <v>45</v>
      </c>
    </row>
    <row r="811" spans="1:8" x14ac:dyDescent="0.55000000000000004">
      <c r="A811" t="s">
        <v>2582</v>
      </c>
      <c r="B811" t="s">
        <v>2583</v>
      </c>
      <c r="C811" t="s">
        <v>21</v>
      </c>
      <c r="D811" t="s">
        <v>22</v>
      </c>
      <c r="E811" t="s">
        <v>612</v>
      </c>
      <c r="F811" t="s">
        <v>44</v>
      </c>
      <c r="G811">
        <v>92105</v>
      </c>
      <c r="H811" t="s">
        <v>45</v>
      </c>
    </row>
    <row r="812" spans="1:8" x14ac:dyDescent="0.55000000000000004">
      <c r="A812" t="s">
        <v>2585</v>
      </c>
      <c r="B812" t="s">
        <v>2586</v>
      </c>
      <c r="C812" t="s">
        <v>21</v>
      </c>
      <c r="D812" t="s">
        <v>22</v>
      </c>
      <c r="E812" t="s">
        <v>2006</v>
      </c>
      <c r="F812" t="s">
        <v>493</v>
      </c>
      <c r="G812">
        <v>85234</v>
      </c>
      <c r="H812" t="s">
        <v>45</v>
      </c>
    </row>
    <row r="813" spans="1:8" x14ac:dyDescent="0.55000000000000004">
      <c r="A813" t="s">
        <v>2585</v>
      </c>
      <c r="B813" t="s">
        <v>2586</v>
      </c>
      <c r="C813" t="s">
        <v>21</v>
      </c>
      <c r="D813" t="s">
        <v>22</v>
      </c>
      <c r="E813" t="s">
        <v>2006</v>
      </c>
      <c r="F813" t="s">
        <v>493</v>
      </c>
      <c r="G813">
        <v>85234</v>
      </c>
      <c r="H813" t="s">
        <v>45</v>
      </c>
    </row>
    <row r="814" spans="1:8" x14ac:dyDescent="0.55000000000000004">
      <c r="A814" t="s">
        <v>2590</v>
      </c>
      <c r="B814" t="s">
        <v>2591</v>
      </c>
      <c r="C814" t="s">
        <v>74</v>
      </c>
      <c r="D814" t="s">
        <v>22</v>
      </c>
      <c r="E814" t="s">
        <v>43</v>
      </c>
      <c r="F814" t="s">
        <v>44</v>
      </c>
      <c r="G814">
        <v>90036</v>
      </c>
      <c r="H814" t="s">
        <v>45</v>
      </c>
    </row>
    <row r="815" spans="1:8" x14ac:dyDescent="0.55000000000000004">
      <c r="A815" t="s">
        <v>2593</v>
      </c>
      <c r="B815" t="s">
        <v>2594</v>
      </c>
      <c r="C815" t="s">
        <v>83</v>
      </c>
      <c r="D815" t="s">
        <v>22</v>
      </c>
      <c r="E815" t="s">
        <v>54</v>
      </c>
      <c r="F815" t="s">
        <v>55</v>
      </c>
      <c r="G815">
        <v>19143</v>
      </c>
      <c r="H815" t="s">
        <v>56</v>
      </c>
    </row>
    <row r="816" spans="1:8" x14ac:dyDescent="0.55000000000000004">
      <c r="A816" t="s">
        <v>2593</v>
      </c>
      <c r="B816" t="s">
        <v>2594</v>
      </c>
      <c r="C816" t="s">
        <v>83</v>
      </c>
      <c r="D816" t="s">
        <v>22</v>
      </c>
      <c r="E816" t="s">
        <v>54</v>
      </c>
      <c r="F816" t="s">
        <v>55</v>
      </c>
      <c r="G816">
        <v>19143</v>
      </c>
      <c r="H816" t="s">
        <v>56</v>
      </c>
    </row>
    <row r="817" spans="1:8" x14ac:dyDescent="0.55000000000000004">
      <c r="A817" t="s">
        <v>2593</v>
      </c>
      <c r="B817" t="s">
        <v>2594</v>
      </c>
      <c r="C817" t="s">
        <v>83</v>
      </c>
      <c r="D817" t="s">
        <v>22</v>
      </c>
      <c r="E817" t="s">
        <v>54</v>
      </c>
      <c r="F817" t="s">
        <v>55</v>
      </c>
      <c r="G817">
        <v>19143</v>
      </c>
      <c r="H817" t="s">
        <v>56</v>
      </c>
    </row>
    <row r="818" spans="1:8" x14ac:dyDescent="0.55000000000000004">
      <c r="A818" t="s">
        <v>2598</v>
      </c>
      <c r="B818" t="s">
        <v>2599</v>
      </c>
      <c r="C818" t="s">
        <v>74</v>
      </c>
      <c r="D818" t="s">
        <v>22</v>
      </c>
      <c r="E818" t="s">
        <v>151</v>
      </c>
      <c r="F818" t="s">
        <v>102</v>
      </c>
      <c r="G818">
        <v>10035</v>
      </c>
      <c r="H818" t="s">
        <v>56</v>
      </c>
    </row>
    <row r="819" spans="1:8" x14ac:dyDescent="0.55000000000000004">
      <c r="A819" t="s">
        <v>2489</v>
      </c>
      <c r="B819" t="s">
        <v>2490</v>
      </c>
      <c r="C819" t="s">
        <v>21</v>
      </c>
      <c r="D819" t="s">
        <v>22</v>
      </c>
      <c r="E819" t="s">
        <v>492</v>
      </c>
      <c r="F819" t="s">
        <v>493</v>
      </c>
      <c r="G819">
        <v>85023</v>
      </c>
      <c r="H819" t="s">
        <v>45</v>
      </c>
    </row>
    <row r="820" spans="1:8" x14ac:dyDescent="0.55000000000000004">
      <c r="A820" t="s">
        <v>2489</v>
      </c>
      <c r="B820" t="s">
        <v>2490</v>
      </c>
      <c r="C820" t="s">
        <v>21</v>
      </c>
      <c r="D820" t="s">
        <v>22</v>
      </c>
      <c r="E820" t="s">
        <v>492</v>
      </c>
      <c r="F820" t="s">
        <v>493</v>
      </c>
      <c r="G820">
        <v>85023</v>
      </c>
      <c r="H820" t="s">
        <v>45</v>
      </c>
    </row>
    <row r="821" spans="1:8" x14ac:dyDescent="0.55000000000000004">
      <c r="A821" t="s">
        <v>2489</v>
      </c>
      <c r="B821" t="s">
        <v>2490</v>
      </c>
      <c r="C821" t="s">
        <v>21</v>
      </c>
      <c r="D821" t="s">
        <v>22</v>
      </c>
      <c r="E821" t="s">
        <v>492</v>
      </c>
      <c r="F821" t="s">
        <v>493</v>
      </c>
      <c r="G821">
        <v>85023</v>
      </c>
      <c r="H821" t="s">
        <v>45</v>
      </c>
    </row>
    <row r="822" spans="1:8" x14ac:dyDescent="0.55000000000000004">
      <c r="A822" t="s">
        <v>1422</v>
      </c>
      <c r="B822" t="s">
        <v>1423</v>
      </c>
      <c r="C822" t="s">
        <v>21</v>
      </c>
      <c r="D822" t="s">
        <v>22</v>
      </c>
      <c r="E822" t="s">
        <v>169</v>
      </c>
      <c r="F822" t="s">
        <v>170</v>
      </c>
      <c r="G822">
        <v>98103</v>
      </c>
      <c r="H822" t="s">
        <v>45</v>
      </c>
    </row>
    <row r="823" spans="1:8" x14ac:dyDescent="0.55000000000000004">
      <c r="A823" t="s">
        <v>945</v>
      </c>
      <c r="B823" t="s">
        <v>946</v>
      </c>
      <c r="C823" t="s">
        <v>21</v>
      </c>
      <c r="D823" t="s">
        <v>22</v>
      </c>
      <c r="E823" t="s">
        <v>2603</v>
      </c>
      <c r="F823" t="s">
        <v>76</v>
      </c>
      <c r="G823">
        <v>78550</v>
      </c>
      <c r="H823" t="s">
        <v>77</v>
      </c>
    </row>
    <row r="824" spans="1:8" x14ac:dyDescent="0.55000000000000004">
      <c r="A824" t="s">
        <v>2557</v>
      </c>
      <c r="B824" t="s">
        <v>2558</v>
      </c>
      <c r="C824" t="s">
        <v>21</v>
      </c>
      <c r="D824" t="s">
        <v>22</v>
      </c>
      <c r="E824" t="s">
        <v>1690</v>
      </c>
      <c r="F824" t="s">
        <v>76</v>
      </c>
      <c r="G824">
        <v>75051</v>
      </c>
      <c r="H824" t="s">
        <v>77</v>
      </c>
    </row>
    <row r="825" spans="1:8" x14ac:dyDescent="0.55000000000000004">
      <c r="A825" t="s">
        <v>2606</v>
      </c>
      <c r="B825" t="s">
        <v>2607</v>
      </c>
      <c r="C825" t="s">
        <v>21</v>
      </c>
      <c r="D825" t="s">
        <v>22</v>
      </c>
      <c r="E825" t="s">
        <v>2608</v>
      </c>
      <c r="F825" t="s">
        <v>93</v>
      </c>
      <c r="G825">
        <v>46142</v>
      </c>
      <c r="H825" t="s">
        <v>77</v>
      </c>
    </row>
    <row r="826" spans="1:8" x14ac:dyDescent="0.55000000000000004">
      <c r="A826" t="s">
        <v>2610</v>
      </c>
      <c r="B826" t="s">
        <v>2611</v>
      </c>
      <c r="C826" t="s">
        <v>21</v>
      </c>
      <c r="D826" t="s">
        <v>22</v>
      </c>
      <c r="E826" t="s">
        <v>151</v>
      </c>
      <c r="F826" t="s">
        <v>102</v>
      </c>
      <c r="G826">
        <v>10024</v>
      </c>
      <c r="H826" t="s">
        <v>56</v>
      </c>
    </row>
    <row r="827" spans="1:8" x14ac:dyDescent="0.55000000000000004">
      <c r="A827" t="s">
        <v>81</v>
      </c>
      <c r="B827" t="s">
        <v>82</v>
      </c>
      <c r="C827" t="s">
        <v>83</v>
      </c>
      <c r="D827" t="s">
        <v>22</v>
      </c>
      <c r="E827" t="s">
        <v>1158</v>
      </c>
      <c r="F827" t="s">
        <v>76</v>
      </c>
      <c r="G827">
        <v>77506</v>
      </c>
      <c r="H827" t="s">
        <v>77</v>
      </c>
    </row>
    <row r="828" spans="1:8" x14ac:dyDescent="0.55000000000000004">
      <c r="A828" t="s">
        <v>1135</v>
      </c>
      <c r="B828" t="s">
        <v>1136</v>
      </c>
      <c r="C828" t="s">
        <v>21</v>
      </c>
      <c r="D828" t="s">
        <v>22</v>
      </c>
      <c r="E828" t="s">
        <v>264</v>
      </c>
      <c r="F828" t="s">
        <v>265</v>
      </c>
      <c r="G828">
        <v>48205</v>
      </c>
      <c r="H828" t="s">
        <v>77</v>
      </c>
    </row>
    <row r="829" spans="1:8" x14ac:dyDescent="0.55000000000000004">
      <c r="A829" t="s">
        <v>2615</v>
      </c>
      <c r="B829" t="s">
        <v>2616</v>
      </c>
      <c r="C829" t="s">
        <v>21</v>
      </c>
      <c r="D829" t="s">
        <v>22</v>
      </c>
      <c r="E829" t="s">
        <v>303</v>
      </c>
      <c r="F829" t="s">
        <v>44</v>
      </c>
      <c r="G829">
        <v>94109</v>
      </c>
      <c r="H829" t="s">
        <v>45</v>
      </c>
    </row>
    <row r="830" spans="1:8" x14ac:dyDescent="0.55000000000000004">
      <c r="A830" t="s">
        <v>2618</v>
      </c>
      <c r="B830" t="s">
        <v>2619</v>
      </c>
      <c r="C830" t="s">
        <v>21</v>
      </c>
      <c r="D830" t="s">
        <v>22</v>
      </c>
      <c r="E830" t="s">
        <v>2620</v>
      </c>
      <c r="F830" t="s">
        <v>121</v>
      </c>
      <c r="G830">
        <v>37211</v>
      </c>
      <c r="H830" t="s">
        <v>25</v>
      </c>
    </row>
    <row r="831" spans="1:8" x14ac:dyDescent="0.55000000000000004">
      <c r="A831" t="s">
        <v>2624</v>
      </c>
      <c r="B831" t="s">
        <v>2625</v>
      </c>
      <c r="C831" t="s">
        <v>83</v>
      </c>
      <c r="D831" t="s">
        <v>22</v>
      </c>
      <c r="E831" t="s">
        <v>43</v>
      </c>
      <c r="F831" t="s">
        <v>44</v>
      </c>
      <c r="G831">
        <v>90045</v>
      </c>
      <c r="H831" t="s">
        <v>45</v>
      </c>
    </row>
    <row r="832" spans="1:8" x14ac:dyDescent="0.55000000000000004">
      <c r="A832" t="s">
        <v>2627</v>
      </c>
      <c r="B832" t="s">
        <v>2628</v>
      </c>
      <c r="C832" t="s">
        <v>21</v>
      </c>
      <c r="D832" t="s">
        <v>22</v>
      </c>
      <c r="E832" t="s">
        <v>151</v>
      </c>
      <c r="F832" t="s">
        <v>102</v>
      </c>
      <c r="G832">
        <v>10009</v>
      </c>
      <c r="H832" t="s">
        <v>56</v>
      </c>
    </row>
    <row r="833" spans="1:8" x14ac:dyDescent="0.55000000000000004">
      <c r="A833" t="s">
        <v>2630</v>
      </c>
      <c r="B833" t="s">
        <v>2631</v>
      </c>
      <c r="C833" t="s">
        <v>21</v>
      </c>
      <c r="D833" t="s">
        <v>22</v>
      </c>
      <c r="E833" t="s">
        <v>608</v>
      </c>
      <c r="F833" t="s">
        <v>689</v>
      </c>
      <c r="G833">
        <v>23223</v>
      </c>
      <c r="H833" t="s">
        <v>25</v>
      </c>
    </row>
    <row r="834" spans="1:8" x14ac:dyDescent="0.55000000000000004">
      <c r="A834" t="s">
        <v>2635</v>
      </c>
      <c r="B834" t="s">
        <v>2636</v>
      </c>
      <c r="C834" t="s">
        <v>74</v>
      </c>
      <c r="D834" t="s">
        <v>22</v>
      </c>
      <c r="E834" t="s">
        <v>151</v>
      </c>
      <c r="F834" t="s">
        <v>102</v>
      </c>
      <c r="G834">
        <v>10024</v>
      </c>
      <c r="H834" t="s">
        <v>56</v>
      </c>
    </row>
    <row r="835" spans="1:8" x14ac:dyDescent="0.55000000000000004">
      <c r="A835" t="s">
        <v>2638</v>
      </c>
      <c r="B835" t="s">
        <v>2639</v>
      </c>
      <c r="C835" t="s">
        <v>83</v>
      </c>
      <c r="D835" t="s">
        <v>22</v>
      </c>
      <c r="E835" t="s">
        <v>169</v>
      </c>
      <c r="F835" t="s">
        <v>170</v>
      </c>
      <c r="G835">
        <v>98115</v>
      </c>
      <c r="H835" t="s">
        <v>45</v>
      </c>
    </row>
    <row r="836" spans="1:8" x14ac:dyDescent="0.55000000000000004">
      <c r="A836" t="s">
        <v>2106</v>
      </c>
      <c r="B836" t="s">
        <v>2107</v>
      </c>
      <c r="C836" t="s">
        <v>21</v>
      </c>
      <c r="D836" t="s">
        <v>22</v>
      </c>
      <c r="E836" t="s">
        <v>43</v>
      </c>
      <c r="F836" t="s">
        <v>44</v>
      </c>
      <c r="G836">
        <v>90045</v>
      </c>
      <c r="H836" t="s">
        <v>45</v>
      </c>
    </row>
    <row r="837" spans="1:8" x14ac:dyDescent="0.55000000000000004">
      <c r="A837" t="s">
        <v>1304</v>
      </c>
      <c r="B837" t="s">
        <v>1305</v>
      </c>
      <c r="C837" t="s">
        <v>21</v>
      </c>
      <c r="D837" t="s">
        <v>22</v>
      </c>
      <c r="E837" t="s">
        <v>2033</v>
      </c>
      <c r="F837" t="s">
        <v>44</v>
      </c>
      <c r="G837">
        <v>90712</v>
      </c>
      <c r="H837" t="s">
        <v>45</v>
      </c>
    </row>
    <row r="838" spans="1:8" x14ac:dyDescent="0.55000000000000004">
      <c r="A838" t="s">
        <v>2643</v>
      </c>
      <c r="B838" t="s">
        <v>2644</v>
      </c>
      <c r="C838" t="s">
        <v>74</v>
      </c>
      <c r="D838" t="s">
        <v>22</v>
      </c>
      <c r="E838" t="s">
        <v>137</v>
      </c>
      <c r="F838" t="s">
        <v>121</v>
      </c>
      <c r="G838">
        <v>38401</v>
      </c>
      <c r="H838" t="s">
        <v>25</v>
      </c>
    </row>
    <row r="839" spans="1:8" x14ac:dyDescent="0.55000000000000004">
      <c r="A839" t="s">
        <v>2648</v>
      </c>
      <c r="B839" t="s">
        <v>2649</v>
      </c>
      <c r="C839" t="s">
        <v>21</v>
      </c>
      <c r="D839" t="s">
        <v>22</v>
      </c>
      <c r="E839" t="s">
        <v>2650</v>
      </c>
      <c r="F839" t="s">
        <v>1618</v>
      </c>
      <c r="G839">
        <v>2895</v>
      </c>
      <c r="H839" t="s">
        <v>56</v>
      </c>
    </row>
    <row r="840" spans="1:8" x14ac:dyDescent="0.55000000000000004">
      <c r="A840" t="s">
        <v>2652</v>
      </c>
      <c r="B840" t="s">
        <v>2653</v>
      </c>
      <c r="C840" t="s">
        <v>74</v>
      </c>
      <c r="D840" t="s">
        <v>22</v>
      </c>
      <c r="E840" t="s">
        <v>278</v>
      </c>
      <c r="F840" t="s">
        <v>36</v>
      </c>
      <c r="G840">
        <v>33614</v>
      </c>
      <c r="H840" t="s">
        <v>25</v>
      </c>
    </row>
    <row r="841" spans="1:8" x14ac:dyDescent="0.55000000000000004">
      <c r="A841" t="s">
        <v>2655</v>
      </c>
      <c r="B841" t="s">
        <v>2656</v>
      </c>
      <c r="C841" t="s">
        <v>21</v>
      </c>
      <c r="D841" t="s">
        <v>22</v>
      </c>
      <c r="E841" t="s">
        <v>2657</v>
      </c>
      <c r="F841" t="s">
        <v>215</v>
      </c>
      <c r="G841">
        <v>53142</v>
      </c>
      <c r="H841" t="s">
        <v>77</v>
      </c>
    </row>
    <row r="842" spans="1:8" x14ac:dyDescent="0.55000000000000004">
      <c r="A842" t="s">
        <v>2655</v>
      </c>
      <c r="B842" t="s">
        <v>2656</v>
      </c>
      <c r="C842" t="s">
        <v>21</v>
      </c>
      <c r="D842" t="s">
        <v>22</v>
      </c>
      <c r="E842" t="s">
        <v>2657</v>
      </c>
      <c r="F842" t="s">
        <v>215</v>
      </c>
      <c r="G842">
        <v>53142</v>
      </c>
      <c r="H842" t="s">
        <v>77</v>
      </c>
    </row>
    <row r="843" spans="1:8" x14ac:dyDescent="0.55000000000000004">
      <c r="A843" t="s">
        <v>2655</v>
      </c>
      <c r="B843" t="s">
        <v>2656</v>
      </c>
      <c r="C843" t="s">
        <v>21</v>
      </c>
      <c r="D843" t="s">
        <v>22</v>
      </c>
      <c r="E843" t="s">
        <v>2657</v>
      </c>
      <c r="F843" t="s">
        <v>215</v>
      </c>
      <c r="G843">
        <v>53142</v>
      </c>
      <c r="H843" t="s">
        <v>77</v>
      </c>
    </row>
    <row r="844" spans="1:8" x14ac:dyDescent="0.55000000000000004">
      <c r="A844" t="s">
        <v>442</v>
      </c>
      <c r="B844" t="s">
        <v>443</v>
      </c>
      <c r="C844" t="s">
        <v>74</v>
      </c>
      <c r="D844" t="s">
        <v>22</v>
      </c>
      <c r="E844" t="s">
        <v>2659</v>
      </c>
      <c r="F844" t="s">
        <v>36</v>
      </c>
      <c r="G844">
        <v>34952</v>
      </c>
      <c r="H844" t="s">
        <v>25</v>
      </c>
    </row>
    <row r="845" spans="1:8" x14ac:dyDescent="0.55000000000000004">
      <c r="A845" t="s">
        <v>2404</v>
      </c>
      <c r="B845" t="s">
        <v>2405</v>
      </c>
      <c r="C845" t="s">
        <v>83</v>
      </c>
      <c r="D845" t="s">
        <v>22</v>
      </c>
      <c r="E845" t="s">
        <v>169</v>
      </c>
      <c r="F845" t="s">
        <v>170</v>
      </c>
      <c r="G845">
        <v>98115</v>
      </c>
      <c r="H845" t="s">
        <v>45</v>
      </c>
    </row>
    <row r="846" spans="1:8" x14ac:dyDescent="0.55000000000000004">
      <c r="A846" t="s">
        <v>1125</v>
      </c>
      <c r="B846" t="s">
        <v>1126</v>
      </c>
      <c r="C846" t="s">
        <v>21</v>
      </c>
      <c r="D846" t="s">
        <v>22</v>
      </c>
      <c r="E846" t="s">
        <v>222</v>
      </c>
      <c r="F846" t="s">
        <v>76</v>
      </c>
      <c r="G846">
        <v>78207</v>
      </c>
      <c r="H846" t="s">
        <v>77</v>
      </c>
    </row>
    <row r="847" spans="1:8" x14ac:dyDescent="0.55000000000000004">
      <c r="A847" t="s">
        <v>174</v>
      </c>
      <c r="B847" t="s">
        <v>175</v>
      </c>
      <c r="C847" t="s">
        <v>21</v>
      </c>
      <c r="D847" t="s">
        <v>22</v>
      </c>
      <c r="E847" t="s">
        <v>43</v>
      </c>
      <c r="F847" t="s">
        <v>44</v>
      </c>
      <c r="G847">
        <v>90036</v>
      </c>
      <c r="H847" t="s">
        <v>45</v>
      </c>
    </row>
    <row r="848" spans="1:8" x14ac:dyDescent="0.55000000000000004">
      <c r="A848" t="s">
        <v>2666</v>
      </c>
      <c r="B848" t="s">
        <v>2667</v>
      </c>
      <c r="C848" t="s">
        <v>21</v>
      </c>
      <c r="D848" t="s">
        <v>22</v>
      </c>
      <c r="E848" t="s">
        <v>1119</v>
      </c>
      <c r="F848" t="s">
        <v>55</v>
      </c>
      <c r="G848">
        <v>19013</v>
      </c>
      <c r="H848" t="s">
        <v>56</v>
      </c>
    </row>
    <row r="849" spans="1:8" x14ac:dyDescent="0.55000000000000004">
      <c r="A849" t="s">
        <v>2666</v>
      </c>
      <c r="B849" t="s">
        <v>2667</v>
      </c>
      <c r="C849" t="s">
        <v>21</v>
      </c>
      <c r="D849" t="s">
        <v>22</v>
      </c>
      <c r="E849" t="s">
        <v>1119</v>
      </c>
      <c r="F849" t="s">
        <v>55</v>
      </c>
      <c r="G849">
        <v>19013</v>
      </c>
      <c r="H849" t="s">
        <v>56</v>
      </c>
    </row>
    <row r="850" spans="1:8" x14ac:dyDescent="0.55000000000000004">
      <c r="A850" t="s">
        <v>2669</v>
      </c>
      <c r="B850" t="s">
        <v>2670</v>
      </c>
      <c r="C850" t="s">
        <v>74</v>
      </c>
      <c r="D850" t="s">
        <v>22</v>
      </c>
      <c r="E850" t="s">
        <v>303</v>
      </c>
      <c r="F850" t="s">
        <v>44</v>
      </c>
      <c r="G850">
        <v>94110</v>
      </c>
      <c r="H850" t="s">
        <v>45</v>
      </c>
    </row>
    <row r="851" spans="1:8" x14ac:dyDescent="0.55000000000000004">
      <c r="A851" t="s">
        <v>2278</v>
      </c>
      <c r="B851" t="s">
        <v>2279</v>
      </c>
      <c r="C851" t="s">
        <v>21</v>
      </c>
      <c r="D851" t="s">
        <v>22</v>
      </c>
      <c r="E851" t="s">
        <v>1378</v>
      </c>
      <c r="F851" t="s">
        <v>1379</v>
      </c>
      <c r="G851">
        <v>70506</v>
      </c>
      <c r="H851" t="s">
        <v>25</v>
      </c>
    </row>
    <row r="852" spans="1:8" x14ac:dyDescent="0.55000000000000004">
      <c r="A852" t="s">
        <v>760</v>
      </c>
      <c r="B852" t="s">
        <v>761</v>
      </c>
      <c r="C852" t="s">
        <v>74</v>
      </c>
      <c r="D852" t="s">
        <v>22</v>
      </c>
      <c r="E852" t="s">
        <v>303</v>
      </c>
      <c r="F852" t="s">
        <v>44</v>
      </c>
      <c r="G852">
        <v>94110</v>
      </c>
      <c r="H852" t="s">
        <v>45</v>
      </c>
    </row>
    <row r="853" spans="1:8" x14ac:dyDescent="0.55000000000000004">
      <c r="A853" t="s">
        <v>760</v>
      </c>
      <c r="B853" t="s">
        <v>761</v>
      </c>
      <c r="C853" t="s">
        <v>74</v>
      </c>
      <c r="D853" t="s">
        <v>22</v>
      </c>
      <c r="E853" t="s">
        <v>303</v>
      </c>
      <c r="F853" t="s">
        <v>44</v>
      </c>
      <c r="G853">
        <v>94110</v>
      </c>
      <c r="H853" t="s">
        <v>45</v>
      </c>
    </row>
    <row r="854" spans="1:8" x14ac:dyDescent="0.55000000000000004">
      <c r="A854" t="s">
        <v>2184</v>
      </c>
      <c r="B854" t="s">
        <v>2185</v>
      </c>
      <c r="C854" t="s">
        <v>21</v>
      </c>
      <c r="D854" t="s">
        <v>22</v>
      </c>
      <c r="E854" t="s">
        <v>303</v>
      </c>
      <c r="F854" t="s">
        <v>44</v>
      </c>
      <c r="G854">
        <v>94110</v>
      </c>
      <c r="H854" t="s">
        <v>45</v>
      </c>
    </row>
    <row r="855" spans="1:8" x14ac:dyDescent="0.55000000000000004">
      <c r="A855" t="s">
        <v>2675</v>
      </c>
      <c r="B855" t="s">
        <v>2676</v>
      </c>
      <c r="C855" t="s">
        <v>21</v>
      </c>
      <c r="D855" t="s">
        <v>22</v>
      </c>
      <c r="E855" t="s">
        <v>151</v>
      </c>
      <c r="F855" t="s">
        <v>102</v>
      </c>
      <c r="G855">
        <v>10011</v>
      </c>
      <c r="H855" t="s">
        <v>56</v>
      </c>
    </row>
    <row r="856" spans="1:8" x14ac:dyDescent="0.55000000000000004">
      <c r="A856" t="s">
        <v>2675</v>
      </c>
      <c r="B856" t="s">
        <v>2676</v>
      </c>
      <c r="C856" t="s">
        <v>21</v>
      </c>
      <c r="D856" t="s">
        <v>22</v>
      </c>
      <c r="E856" t="s">
        <v>151</v>
      </c>
      <c r="F856" t="s">
        <v>102</v>
      </c>
      <c r="G856">
        <v>10011</v>
      </c>
      <c r="H856" t="s">
        <v>56</v>
      </c>
    </row>
    <row r="857" spans="1:8" x14ac:dyDescent="0.55000000000000004">
      <c r="A857" t="s">
        <v>2318</v>
      </c>
      <c r="B857" t="s">
        <v>2319</v>
      </c>
      <c r="C857" t="s">
        <v>74</v>
      </c>
      <c r="D857" t="s">
        <v>22</v>
      </c>
      <c r="E857" t="s">
        <v>54</v>
      </c>
      <c r="F857" t="s">
        <v>55</v>
      </c>
      <c r="G857">
        <v>19134</v>
      </c>
      <c r="H857" t="s">
        <v>56</v>
      </c>
    </row>
    <row r="858" spans="1:8" x14ac:dyDescent="0.55000000000000004">
      <c r="A858" t="s">
        <v>2318</v>
      </c>
      <c r="B858" t="s">
        <v>2319</v>
      </c>
      <c r="C858" t="s">
        <v>74</v>
      </c>
      <c r="D858" t="s">
        <v>22</v>
      </c>
      <c r="E858" t="s">
        <v>54</v>
      </c>
      <c r="F858" t="s">
        <v>55</v>
      </c>
      <c r="G858">
        <v>19134</v>
      </c>
      <c r="H858" t="s">
        <v>56</v>
      </c>
    </row>
    <row r="859" spans="1:8" x14ac:dyDescent="0.55000000000000004">
      <c r="A859" t="s">
        <v>198</v>
      </c>
      <c r="B859" t="s">
        <v>199</v>
      </c>
      <c r="C859" t="s">
        <v>21</v>
      </c>
      <c r="D859" t="s">
        <v>22</v>
      </c>
      <c r="E859" t="s">
        <v>1443</v>
      </c>
      <c r="F859" t="s">
        <v>44</v>
      </c>
      <c r="G859">
        <v>94601</v>
      </c>
      <c r="H859" t="s">
        <v>45</v>
      </c>
    </row>
    <row r="860" spans="1:8" x14ac:dyDescent="0.55000000000000004">
      <c r="A860" t="s">
        <v>2271</v>
      </c>
      <c r="B860" t="s">
        <v>2272</v>
      </c>
      <c r="C860" t="s">
        <v>21</v>
      </c>
      <c r="D860" t="s">
        <v>22</v>
      </c>
      <c r="E860" t="s">
        <v>1712</v>
      </c>
      <c r="F860" t="s">
        <v>76</v>
      </c>
      <c r="G860">
        <v>75081</v>
      </c>
      <c r="H860" t="s">
        <v>77</v>
      </c>
    </row>
    <row r="861" spans="1:8" x14ac:dyDescent="0.55000000000000004">
      <c r="A861" t="s">
        <v>2655</v>
      </c>
      <c r="B861" t="s">
        <v>2656</v>
      </c>
      <c r="C861" t="s">
        <v>21</v>
      </c>
      <c r="D861" t="s">
        <v>22</v>
      </c>
      <c r="E861" t="s">
        <v>2681</v>
      </c>
      <c r="F861" t="s">
        <v>36</v>
      </c>
      <c r="G861">
        <v>33023</v>
      </c>
      <c r="H861" t="s">
        <v>25</v>
      </c>
    </row>
    <row r="862" spans="1:8" x14ac:dyDescent="0.55000000000000004">
      <c r="A862" t="s">
        <v>2655</v>
      </c>
      <c r="B862" t="s">
        <v>2656</v>
      </c>
      <c r="C862" t="s">
        <v>21</v>
      </c>
      <c r="D862" t="s">
        <v>22</v>
      </c>
      <c r="E862" t="s">
        <v>2681</v>
      </c>
      <c r="F862" t="s">
        <v>36</v>
      </c>
      <c r="G862">
        <v>33023</v>
      </c>
      <c r="H862" t="s">
        <v>25</v>
      </c>
    </row>
    <row r="863" spans="1:8" x14ac:dyDescent="0.55000000000000004">
      <c r="A863" t="s">
        <v>2683</v>
      </c>
      <c r="B863" t="s">
        <v>2684</v>
      </c>
      <c r="C863" t="s">
        <v>21</v>
      </c>
      <c r="D863" t="s">
        <v>22</v>
      </c>
      <c r="E863" t="s">
        <v>1030</v>
      </c>
      <c r="F863" t="s">
        <v>1031</v>
      </c>
      <c r="G863">
        <v>72401</v>
      </c>
      <c r="H863" t="s">
        <v>25</v>
      </c>
    </row>
    <row r="864" spans="1:8" x14ac:dyDescent="0.55000000000000004">
      <c r="A864" t="s">
        <v>644</v>
      </c>
      <c r="B864" t="s">
        <v>645</v>
      </c>
      <c r="C864" t="s">
        <v>83</v>
      </c>
      <c r="D864" t="s">
        <v>22</v>
      </c>
      <c r="E864" t="s">
        <v>2688</v>
      </c>
      <c r="F864" t="s">
        <v>814</v>
      </c>
      <c r="G864">
        <v>68025</v>
      </c>
      <c r="H864" t="s">
        <v>77</v>
      </c>
    </row>
    <row r="865" spans="1:8" x14ac:dyDescent="0.55000000000000004">
      <c r="A865" t="s">
        <v>1376</v>
      </c>
      <c r="B865" t="s">
        <v>1377</v>
      </c>
      <c r="C865" t="s">
        <v>21</v>
      </c>
      <c r="D865" t="s">
        <v>22</v>
      </c>
      <c r="E865" t="s">
        <v>151</v>
      </c>
      <c r="F865" t="s">
        <v>102</v>
      </c>
      <c r="G865">
        <v>10011</v>
      </c>
      <c r="H865" t="s">
        <v>56</v>
      </c>
    </row>
    <row r="866" spans="1:8" x14ac:dyDescent="0.55000000000000004">
      <c r="A866" t="s">
        <v>2691</v>
      </c>
      <c r="B866" t="s">
        <v>2692</v>
      </c>
      <c r="C866" t="s">
        <v>74</v>
      </c>
      <c r="D866" t="s">
        <v>22</v>
      </c>
      <c r="E866" t="s">
        <v>264</v>
      </c>
      <c r="F866" t="s">
        <v>265</v>
      </c>
      <c r="G866">
        <v>48227</v>
      </c>
      <c r="H866" t="s">
        <v>77</v>
      </c>
    </row>
    <row r="867" spans="1:8" x14ac:dyDescent="0.55000000000000004">
      <c r="A867" t="s">
        <v>2696</v>
      </c>
      <c r="B867" t="s">
        <v>2697</v>
      </c>
      <c r="C867" t="s">
        <v>21</v>
      </c>
      <c r="D867" t="s">
        <v>22</v>
      </c>
      <c r="E867" t="s">
        <v>579</v>
      </c>
      <c r="F867" t="s">
        <v>36</v>
      </c>
      <c r="G867">
        <v>32216</v>
      </c>
      <c r="H867" t="s">
        <v>25</v>
      </c>
    </row>
    <row r="868" spans="1:8" x14ac:dyDescent="0.55000000000000004">
      <c r="A868" t="s">
        <v>681</v>
      </c>
      <c r="B868" t="s">
        <v>682</v>
      </c>
      <c r="C868" t="s">
        <v>21</v>
      </c>
      <c r="D868" t="s">
        <v>22</v>
      </c>
      <c r="E868" t="s">
        <v>54</v>
      </c>
      <c r="F868" t="s">
        <v>55</v>
      </c>
      <c r="G868">
        <v>19120</v>
      </c>
      <c r="H868" t="s">
        <v>56</v>
      </c>
    </row>
    <row r="869" spans="1:8" x14ac:dyDescent="0.55000000000000004">
      <c r="A869" t="s">
        <v>657</v>
      </c>
      <c r="B869" t="s">
        <v>658</v>
      </c>
      <c r="C869" t="s">
        <v>83</v>
      </c>
      <c r="D869" t="s">
        <v>22</v>
      </c>
      <c r="E869" t="s">
        <v>303</v>
      </c>
      <c r="F869" t="s">
        <v>44</v>
      </c>
      <c r="G869">
        <v>94110</v>
      </c>
      <c r="H869" t="s">
        <v>45</v>
      </c>
    </row>
    <row r="870" spans="1:8" x14ac:dyDescent="0.55000000000000004">
      <c r="A870" t="s">
        <v>2271</v>
      </c>
      <c r="B870" t="s">
        <v>2272</v>
      </c>
      <c r="C870" t="s">
        <v>21</v>
      </c>
      <c r="D870" t="s">
        <v>22</v>
      </c>
      <c r="E870" t="s">
        <v>2701</v>
      </c>
      <c r="F870" t="s">
        <v>102</v>
      </c>
      <c r="G870">
        <v>11520</v>
      </c>
      <c r="H870" t="s">
        <v>56</v>
      </c>
    </row>
    <row r="871" spans="1:8" x14ac:dyDescent="0.55000000000000004">
      <c r="A871" t="s">
        <v>310</v>
      </c>
      <c r="B871" t="s">
        <v>311</v>
      </c>
      <c r="C871" t="s">
        <v>21</v>
      </c>
      <c r="D871" t="s">
        <v>22</v>
      </c>
      <c r="E871" t="s">
        <v>1158</v>
      </c>
      <c r="F871" t="s">
        <v>44</v>
      </c>
      <c r="G871">
        <v>91104</v>
      </c>
      <c r="H871" t="s">
        <v>45</v>
      </c>
    </row>
    <row r="872" spans="1:8" x14ac:dyDescent="0.55000000000000004">
      <c r="A872" t="s">
        <v>1976</v>
      </c>
      <c r="B872" t="s">
        <v>1977</v>
      </c>
      <c r="C872" t="s">
        <v>74</v>
      </c>
      <c r="D872" t="s">
        <v>22</v>
      </c>
      <c r="E872" t="s">
        <v>214</v>
      </c>
      <c r="F872" t="s">
        <v>407</v>
      </c>
      <c r="G872">
        <v>2038</v>
      </c>
      <c r="H872" t="s">
        <v>56</v>
      </c>
    </row>
    <row r="873" spans="1:8" x14ac:dyDescent="0.55000000000000004">
      <c r="A873" t="s">
        <v>245</v>
      </c>
      <c r="B873" t="s">
        <v>246</v>
      </c>
      <c r="C873" t="s">
        <v>74</v>
      </c>
      <c r="D873" t="s">
        <v>22</v>
      </c>
      <c r="E873" t="s">
        <v>2709</v>
      </c>
      <c r="F873" t="s">
        <v>2253</v>
      </c>
      <c r="G873">
        <v>83704</v>
      </c>
      <c r="H873" t="s">
        <v>45</v>
      </c>
    </row>
    <row r="874" spans="1:8" x14ac:dyDescent="0.55000000000000004">
      <c r="A874" t="s">
        <v>1627</v>
      </c>
      <c r="B874" t="s">
        <v>1628</v>
      </c>
      <c r="C874" t="s">
        <v>21</v>
      </c>
      <c r="D874" t="s">
        <v>22</v>
      </c>
      <c r="E874" t="s">
        <v>43</v>
      </c>
      <c r="F874" t="s">
        <v>44</v>
      </c>
      <c r="G874">
        <v>90032</v>
      </c>
      <c r="H874" t="s">
        <v>45</v>
      </c>
    </row>
    <row r="875" spans="1:8" x14ac:dyDescent="0.55000000000000004">
      <c r="A875" t="s">
        <v>1612</v>
      </c>
      <c r="B875" t="s">
        <v>1613</v>
      </c>
      <c r="C875" t="s">
        <v>21</v>
      </c>
      <c r="D875" t="s">
        <v>22</v>
      </c>
      <c r="E875" t="s">
        <v>2712</v>
      </c>
      <c r="F875" t="s">
        <v>1618</v>
      </c>
      <c r="G875">
        <v>2920</v>
      </c>
      <c r="H875" t="s">
        <v>56</v>
      </c>
    </row>
    <row r="876" spans="1:8" x14ac:dyDescent="0.55000000000000004">
      <c r="A876" t="s">
        <v>1612</v>
      </c>
      <c r="B876" t="s">
        <v>1613</v>
      </c>
      <c r="C876" t="s">
        <v>21</v>
      </c>
      <c r="D876" t="s">
        <v>22</v>
      </c>
      <c r="E876" t="s">
        <v>2712</v>
      </c>
      <c r="F876" t="s">
        <v>1618</v>
      </c>
      <c r="G876">
        <v>2920</v>
      </c>
      <c r="H876" t="s">
        <v>56</v>
      </c>
    </row>
    <row r="877" spans="1:8" x14ac:dyDescent="0.55000000000000004">
      <c r="A877" t="s">
        <v>1612</v>
      </c>
      <c r="B877" t="s">
        <v>1613</v>
      </c>
      <c r="C877" t="s">
        <v>21</v>
      </c>
      <c r="D877" t="s">
        <v>22</v>
      </c>
      <c r="E877" t="s">
        <v>2712</v>
      </c>
      <c r="F877" t="s">
        <v>1618</v>
      </c>
      <c r="G877">
        <v>2920</v>
      </c>
      <c r="H877" t="s">
        <v>56</v>
      </c>
    </row>
    <row r="878" spans="1:8" x14ac:dyDescent="0.55000000000000004">
      <c r="A878" t="s">
        <v>1612</v>
      </c>
      <c r="B878" t="s">
        <v>1613</v>
      </c>
      <c r="C878" t="s">
        <v>21</v>
      </c>
      <c r="D878" t="s">
        <v>22</v>
      </c>
      <c r="E878" t="s">
        <v>2712</v>
      </c>
      <c r="F878" t="s">
        <v>1618</v>
      </c>
      <c r="G878">
        <v>2920</v>
      </c>
      <c r="H878" t="s">
        <v>56</v>
      </c>
    </row>
    <row r="879" spans="1:8" x14ac:dyDescent="0.55000000000000004">
      <c r="A879" t="s">
        <v>2714</v>
      </c>
      <c r="B879" t="s">
        <v>2715</v>
      </c>
      <c r="C879" t="s">
        <v>74</v>
      </c>
      <c r="D879" t="s">
        <v>22</v>
      </c>
      <c r="E879" t="s">
        <v>303</v>
      </c>
      <c r="F879" t="s">
        <v>44</v>
      </c>
      <c r="G879">
        <v>94110</v>
      </c>
      <c r="H879" t="s">
        <v>45</v>
      </c>
    </row>
    <row r="880" spans="1:8" x14ac:dyDescent="0.55000000000000004">
      <c r="A880" t="s">
        <v>1992</v>
      </c>
      <c r="B880" t="s">
        <v>1993</v>
      </c>
      <c r="C880" t="s">
        <v>21</v>
      </c>
      <c r="D880" t="s">
        <v>22</v>
      </c>
      <c r="E880" t="s">
        <v>169</v>
      </c>
      <c r="F880" t="s">
        <v>170</v>
      </c>
      <c r="G880">
        <v>98103</v>
      </c>
      <c r="H880" t="s">
        <v>45</v>
      </c>
    </row>
    <row r="881" spans="1:8" x14ac:dyDescent="0.55000000000000004">
      <c r="A881" t="s">
        <v>596</v>
      </c>
      <c r="B881" t="s">
        <v>597</v>
      </c>
      <c r="C881" t="s">
        <v>74</v>
      </c>
      <c r="D881" t="s">
        <v>22</v>
      </c>
      <c r="E881" t="s">
        <v>113</v>
      </c>
      <c r="F881" t="s">
        <v>114</v>
      </c>
      <c r="G881">
        <v>60623</v>
      </c>
      <c r="H881" t="s">
        <v>77</v>
      </c>
    </row>
    <row r="882" spans="1:8" x14ac:dyDescent="0.55000000000000004">
      <c r="A882" t="s">
        <v>2723</v>
      </c>
      <c r="B882" t="s">
        <v>2724</v>
      </c>
      <c r="C882" t="s">
        <v>83</v>
      </c>
      <c r="D882" t="s">
        <v>22</v>
      </c>
      <c r="E882" t="s">
        <v>169</v>
      </c>
      <c r="F882" t="s">
        <v>170</v>
      </c>
      <c r="G882">
        <v>98103</v>
      </c>
      <c r="H882" t="s">
        <v>45</v>
      </c>
    </row>
    <row r="883" spans="1:8" x14ac:dyDescent="0.55000000000000004">
      <c r="A883" t="s">
        <v>1078</v>
      </c>
      <c r="B883" t="s">
        <v>1079</v>
      </c>
      <c r="C883" t="s">
        <v>74</v>
      </c>
      <c r="D883" t="s">
        <v>22</v>
      </c>
      <c r="E883" t="s">
        <v>1712</v>
      </c>
      <c r="F883" t="s">
        <v>76</v>
      </c>
      <c r="G883">
        <v>75220</v>
      </c>
      <c r="H883" t="s">
        <v>77</v>
      </c>
    </row>
    <row r="884" spans="1:8" x14ac:dyDescent="0.55000000000000004">
      <c r="A884" t="s">
        <v>192</v>
      </c>
      <c r="B884" t="s">
        <v>193</v>
      </c>
      <c r="C884" t="s">
        <v>83</v>
      </c>
      <c r="D884" t="s">
        <v>22</v>
      </c>
      <c r="E884" t="s">
        <v>2727</v>
      </c>
      <c r="F884" t="s">
        <v>1062</v>
      </c>
      <c r="G884">
        <v>21215</v>
      </c>
      <c r="H884" t="s">
        <v>56</v>
      </c>
    </row>
    <row r="885" spans="1:8" x14ac:dyDescent="0.55000000000000004">
      <c r="A885" t="s">
        <v>192</v>
      </c>
      <c r="B885" t="s">
        <v>193</v>
      </c>
      <c r="C885" t="s">
        <v>83</v>
      </c>
      <c r="D885" t="s">
        <v>22</v>
      </c>
      <c r="E885" t="s">
        <v>2727</v>
      </c>
      <c r="F885" t="s">
        <v>1062</v>
      </c>
      <c r="G885">
        <v>21215</v>
      </c>
      <c r="H885" t="s">
        <v>56</v>
      </c>
    </row>
    <row r="886" spans="1:8" x14ac:dyDescent="0.55000000000000004">
      <c r="A886" t="s">
        <v>2729</v>
      </c>
      <c r="B886" t="s">
        <v>2730</v>
      </c>
      <c r="C886" t="s">
        <v>21</v>
      </c>
      <c r="D886" t="s">
        <v>22</v>
      </c>
      <c r="E886" t="s">
        <v>1553</v>
      </c>
      <c r="F886" t="s">
        <v>403</v>
      </c>
      <c r="G886">
        <v>6824</v>
      </c>
      <c r="H886" t="s">
        <v>56</v>
      </c>
    </row>
    <row r="887" spans="1:8" x14ac:dyDescent="0.55000000000000004">
      <c r="A887" t="s">
        <v>2732</v>
      </c>
      <c r="B887" t="s">
        <v>2733</v>
      </c>
      <c r="C887" t="s">
        <v>74</v>
      </c>
      <c r="D887" t="s">
        <v>22</v>
      </c>
      <c r="E887" t="s">
        <v>151</v>
      </c>
      <c r="F887" t="s">
        <v>102</v>
      </c>
      <c r="G887">
        <v>10011</v>
      </c>
      <c r="H887" t="s">
        <v>56</v>
      </c>
    </row>
    <row r="888" spans="1:8" x14ac:dyDescent="0.55000000000000004">
      <c r="A888" t="s">
        <v>1401</v>
      </c>
      <c r="B888" t="s">
        <v>1402</v>
      </c>
      <c r="C888" t="s">
        <v>21</v>
      </c>
      <c r="D888" t="s">
        <v>22</v>
      </c>
      <c r="E888" t="s">
        <v>2701</v>
      </c>
      <c r="F888" t="s">
        <v>114</v>
      </c>
      <c r="G888">
        <v>61032</v>
      </c>
      <c r="H888" t="s">
        <v>77</v>
      </c>
    </row>
    <row r="889" spans="1:8" x14ac:dyDescent="0.55000000000000004">
      <c r="A889" t="s">
        <v>2598</v>
      </c>
      <c r="B889" t="s">
        <v>2599</v>
      </c>
      <c r="C889" t="s">
        <v>74</v>
      </c>
      <c r="D889" t="s">
        <v>22</v>
      </c>
      <c r="E889" t="s">
        <v>169</v>
      </c>
      <c r="F889" t="s">
        <v>170</v>
      </c>
      <c r="G889">
        <v>98103</v>
      </c>
      <c r="H889" t="s">
        <v>45</v>
      </c>
    </row>
    <row r="890" spans="1:8" x14ac:dyDescent="0.55000000000000004">
      <c r="A890" t="s">
        <v>2036</v>
      </c>
      <c r="B890" t="s">
        <v>2037</v>
      </c>
      <c r="C890" t="s">
        <v>21</v>
      </c>
      <c r="D890" t="s">
        <v>22</v>
      </c>
      <c r="E890" t="s">
        <v>84</v>
      </c>
      <c r="F890" t="s">
        <v>76</v>
      </c>
      <c r="G890">
        <v>77036</v>
      </c>
      <c r="H890" t="s">
        <v>77</v>
      </c>
    </row>
    <row r="891" spans="1:8" x14ac:dyDescent="0.55000000000000004">
      <c r="A891" t="s">
        <v>2036</v>
      </c>
      <c r="B891" t="s">
        <v>2037</v>
      </c>
      <c r="C891" t="s">
        <v>21</v>
      </c>
      <c r="D891" t="s">
        <v>22</v>
      </c>
      <c r="E891" t="s">
        <v>84</v>
      </c>
      <c r="F891" t="s">
        <v>76</v>
      </c>
      <c r="G891">
        <v>77036</v>
      </c>
      <c r="H891" t="s">
        <v>77</v>
      </c>
    </row>
    <row r="892" spans="1:8" x14ac:dyDescent="0.55000000000000004">
      <c r="A892" t="s">
        <v>1612</v>
      </c>
      <c r="B892" t="s">
        <v>1613</v>
      </c>
      <c r="C892" t="s">
        <v>21</v>
      </c>
      <c r="D892" t="s">
        <v>22</v>
      </c>
      <c r="E892" t="s">
        <v>169</v>
      </c>
      <c r="F892" t="s">
        <v>170</v>
      </c>
      <c r="G892">
        <v>98115</v>
      </c>
      <c r="H892" t="s">
        <v>45</v>
      </c>
    </row>
    <row r="893" spans="1:8" x14ac:dyDescent="0.55000000000000004">
      <c r="A893" t="s">
        <v>2739</v>
      </c>
      <c r="B893" t="s">
        <v>2740</v>
      </c>
      <c r="C893" t="s">
        <v>74</v>
      </c>
      <c r="D893" t="s">
        <v>22</v>
      </c>
      <c r="E893" t="s">
        <v>450</v>
      </c>
      <c r="F893" t="s">
        <v>121</v>
      </c>
      <c r="G893">
        <v>38301</v>
      </c>
      <c r="H893" t="s">
        <v>25</v>
      </c>
    </row>
    <row r="894" spans="1:8" x14ac:dyDescent="0.55000000000000004">
      <c r="A894" t="s">
        <v>957</v>
      </c>
      <c r="B894" t="s">
        <v>958</v>
      </c>
      <c r="C894" t="s">
        <v>74</v>
      </c>
      <c r="D894" t="s">
        <v>22</v>
      </c>
      <c r="E894" t="s">
        <v>2727</v>
      </c>
      <c r="F894" t="s">
        <v>1062</v>
      </c>
      <c r="G894">
        <v>21215</v>
      </c>
      <c r="H894" t="s">
        <v>56</v>
      </c>
    </row>
    <row r="895" spans="1:8" x14ac:dyDescent="0.55000000000000004">
      <c r="A895" t="s">
        <v>2732</v>
      </c>
      <c r="B895" t="s">
        <v>2733</v>
      </c>
      <c r="C895" t="s">
        <v>74</v>
      </c>
      <c r="D895" t="s">
        <v>22</v>
      </c>
      <c r="E895" t="s">
        <v>2033</v>
      </c>
      <c r="F895" t="s">
        <v>337</v>
      </c>
      <c r="G895">
        <v>8701</v>
      </c>
      <c r="H895" t="s">
        <v>56</v>
      </c>
    </row>
    <row r="896" spans="1:8" x14ac:dyDescent="0.55000000000000004">
      <c r="A896" t="s">
        <v>2744</v>
      </c>
      <c r="B896" t="s">
        <v>2745</v>
      </c>
      <c r="C896" t="s">
        <v>83</v>
      </c>
      <c r="D896" t="s">
        <v>22</v>
      </c>
      <c r="E896" t="s">
        <v>151</v>
      </c>
      <c r="F896" t="s">
        <v>102</v>
      </c>
      <c r="G896">
        <v>10011</v>
      </c>
      <c r="H896" t="s">
        <v>56</v>
      </c>
    </row>
    <row r="897" spans="1:8" x14ac:dyDescent="0.55000000000000004">
      <c r="A897" t="s">
        <v>2747</v>
      </c>
      <c r="B897" t="s">
        <v>2748</v>
      </c>
      <c r="C897" t="s">
        <v>74</v>
      </c>
      <c r="D897" t="s">
        <v>22</v>
      </c>
      <c r="E897" t="s">
        <v>2749</v>
      </c>
      <c r="F897" t="s">
        <v>76</v>
      </c>
      <c r="G897">
        <v>77642</v>
      </c>
      <c r="H897" t="s">
        <v>77</v>
      </c>
    </row>
    <row r="898" spans="1:8" x14ac:dyDescent="0.55000000000000004">
      <c r="A898" t="s">
        <v>1296</v>
      </c>
      <c r="B898" t="s">
        <v>1297</v>
      </c>
      <c r="C898" t="s">
        <v>83</v>
      </c>
      <c r="D898" t="s">
        <v>22</v>
      </c>
      <c r="E898" t="s">
        <v>43</v>
      </c>
      <c r="F898" t="s">
        <v>44</v>
      </c>
      <c r="G898">
        <v>90004</v>
      </c>
      <c r="H898" t="s">
        <v>45</v>
      </c>
    </row>
    <row r="899" spans="1:8" x14ac:dyDescent="0.55000000000000004">
      <c r="A899" t="s">
        <v>2329</v>
      </c>
      <c r="B899" t="s">
        <v>2330</v>
      </c>
      <c r="C899" t="s">
        <v>74</v>
      </c>
      <c r="D899" t="s">
        <v>22</v>
      </c>
      <c r="E899" t="s">
        <v>1489</v>
      </c>
      <c r="F899" t="s">
        <v>1490</v>
      </c>
      <c r="G899">
        <v>97756</v>
      </c>
      <c r="H899" t="s">
        <v>45</v>
      </c>
    </row>
    <row r="900" spans="1:8" x14ac:dyDescent="0.55000000000000004">
      <c r="A900" t="s">
        <v>1273</v>
      </c>
      <c r="B900" t="s">
        <v>1274</v>
      </c>
      <c r="C900" t="s">
        <v>21</v>
      </c>
      <c r="D900" t="s">
        <v>22</v>
      </c>
      <c r="E900" t="s">
        <v>2753</v>
      </c>
      <c r="F900" t="s">
        <v>44</v>
      </c>
      <c r="G900">
        <v>95610</v>
      </c>
      <c r="H900" t="s">
        <v>45</v>
      </c>
    </row>
    <row r="901" spans="1:8" x14ac:dyDescent="0.55000000000000004">
      <c r="A901" t="s">
        <v>378</v>
      </c>
      <c r="B901" t="s">
        <v>379</v>
      </c>
      <c r="C901" t="s">
        <v>21</v>
      </c>
      <c r="D901" t="s">
        <v>22</v>
      </c>
      <c r="E901" t="s">
        <v>2313</v>
      </c>
      <c r="F901" t="s">
        <v>36</v>
      </c>
      <c r="G901">
        <v>32303</v>
      </c>
      <c r="H901" t="s">
        <v>25</v>
      </c>
    </row>
    <row r="902" spans="1:8" x14ac:dyDescent="0.55000000000000004">
      <c r="A902" t="s">
        <v>2756</v>
      </c>
      <c r="B902" t="s">
        <v>2757</v>
      </c>
      <c r="C902" t="s">
        <v>21</v>
      </c>
      <c r="D902" t="s">
        <v>22</v>
      </c>
      <c r="E902" t="s">
        <v>169</v>
      </c>
      <c r="F902" t="s">
        <v>170</v>
      </c>
      <c r="G902">
        <v>98105</v>
      </c>
      <c r="H902" t="s">
        <v>45</v>
      </c>
    </row>
    <row r="903" spans="1:8" x14ac:dyDescent="0.55000000000000004">
      <c r="A903" t="s">
        <v>1703</v>
      </c>
      <c r="B903" t="s">
        <v>1704</v>
      </c>
      <c r="C903" t="s">
        <v>21</v>
      </c>
      <c r="D903" t="s">
        <v>22</v>
      </c>
      <c r="E903" t="s">
        <v>43</v>
      </c>
      <c r="F903" t="s">
        <v>44</v>
      </c>
      <c r="G903">
        <v>90045</v>
      </c>
      <c r="H903" t="s">
        <v>45</v>
      </c>
    </row>
    <row r="904" spans="1:8" x14ac:dyDescent="0.55000000000000004">
      <c r="A904" t="s">
        <v>1417</v>
      </c>
      <c r="B904" t="s">
        <v>1418</v>
      </c>
      <c r="C904" t="s">
        <v>21</v>
      </c>
      <c r="D904" t="s">
        <v>22</v>
      </c>
      <c r="E904" t="s">
        <v>608</v>
      </c>
      <c r="F904" t="s">
        <v>689</v>
      </c>
      <c r="G904">
        <v>23223</v>
      </c>
      <c r="H904" t="s">
        <v>25</v>
      </c>
    </row>
    <row r="905" spans="1:8" x14ac:dyDescent="0.55000000000000004">
      <c r="A905" t="s">
        <v>2763</v>
      </c>
      <c r="B905" t="s">
        <v>2764</v>
      </c>
      <c r="C905" t="s">
        <v>21</v>
      </c>
      <c r="D905" t="s">
        <v>22</v>
      </c>
      <c r="E905" t="s">
        <v>2765</v>
      </c>
      <c r="F905" t="s">
        <v>493</v>
      </c>
      <c r="G905">
        <v>86442</v>
      </c>
      <c r="H905" t="s">
        <v>45</v>
      </c>
    </row>
    <row r="906" spans="1:8" x14ac:dyDescent="0.55000000000000004">
      <c r="A906" t="s">
        <v>1657</v>
      </c>
      <c r="B906" t="s">
        <v>1658</v>
      </c>
      <c r="C906" t="s">
        <v>21</v>
      </c>
      <c r="D906" t="s">
        <v>22</v>
      </c>
      <c r="E906" t="s">
        <v>2767</v>
      </c>
      <c r="F906" t="s">
        <v>102</v>
      </c>
      <c r="G906">
        <v>10801</v>
      </c>
      <c r="H906" t="s">
        <v>56</v>
      </c>
    </row>
    <row r="907" spans="1:8" x14ac:dyDescent="0.55000000000000004">
      <c r="A907" t="s">
        <v>1657</v>
      </c>
      <c r="B907" t="s">
        <v>1658</v>
      </c>
      <c r="C907" t="s">
        <v>21</v>
      </c>
      <c r="D907" t="s">
        <v>22</v>
      </c>
      <c r="E907" t="s">
        <v>2767</v>
      </c>
      <c r="F907" t="s">
        <v>102</v>
      </c>
      <c r="G907">
        <v>10801</v>
      </c>
      <c r="H907" t="s">
        <v>56</v>
      </c>
    </row>
    <row r="908" spans="1:8" x14ac:dyDescent="0.55000000000000004">
      <c r="A908" t="s">
        <v>2771</v>
      </c>
      <c r="B908" t="s">
        <v>2772</v>
      </c>
      <c r="C908" t="s">
        <v>21</v>
      </c>
      <c r="D908" t="s">
        <v>22</v>
      </c>
      <c r="E908" t="s">
        <v>157</v>
      </c>
      <c r="F908" t="s">
        <v>114</v>
      </c>
      <c r="G908">
        <v>60505</v>
      </c>
      <c r="H908" t="s">
        <v>77</v>
      </c>
    </row>
    <row r="909" spans="1:8" x14ac:dyDescent="0.55000000000000004">
      <c r="A909" t="s">
        <v>2771</v>
      </c>
      <c r="B909" t="s">
        <v>2772</v>
      </c>
      <c r="C909" t="s">
        <v>21</v>
      </c>
      <c r="D909" t="s">
        <v>22</v>
      </c>
      <c r="E909" t="s">
        <v>157</v>
      </c>
      <c r="F909" t="s">
        <v>114</v>
      </c>
      <c r="G909">
        <v>60505</v>
      </c>
      <c r="H909" t="s">
        <v>77</v>
      </c>
    </row>
    <row r="910" spans="1:8" x14ac:dyDescent="0.55000000000000004">
      <c r="A910" t="s">
        <v>1239</v>
      </c>
      <c r="B910" t="s">
        <v>1240</v>
      </c>
      <c r="C910" t="s">
        <v>83</v>
      </c>
      <c r="D910" t="s">
        <v>22</v>
      </c>
      <c r="E910" t="s">
        <v>2774</v>
      </c>
      <c r="F910" t="s">
        <v>44</v>
      </c>
      <c r="G910">
        <v>91776</v>
      </c>
      <c r="H910" t="s">
        <v>45</v>
      </c>
    </row>
    <row r="911" spans="1:8" x14ac:dyDescent="0.55000000000000004">
      <c r="A911" t="s">
        <v>1239</v>
      </c>
      <c r="B911" t="s">
        <v>1240</v>
      </c>
      <c r="C911" t="s">
        <v>83</v>
      </c>
      <c r="D911" t="s">
        <v>22</v>
      </c>
      <c r="E911" t="s">
        <v>2774</v>
      </c>
      <c r="F911" t="s">
        <v>44</v>
      </c>
      <c r="G911">
        <v>91776</v>
      </c>
      <c r="H911" t="s">
        <v>45</v>
      </c>
    </row>
    <row r="912" spans="1:8" x14ac:dyDescent="0.55000000000000004">
      <c r="A912" t="s">
        <v>1688</v>
      </c>
      <c r="B912" t="s">
        <v>1689</v>
      </c>
      <c r="C912" t="s">
        <v>21</v>
      </c>
      <c r="D912" t="s">
        <v>22</v>
      </c>
      <c r="E912" t="s">
        <v>303</v>
      </c>
      <c r="F912" t="s">
        <v>44</v>
      </c>
      <c r="G912">
        <v>94110</v>
      </c>
      <c r="H912" t="s">
        <v>45</v>
      </c>
    </row>
    <row r="913" spans="1:8" x14ac:dyDescent="0.55000000000000004">
      <c r="A913" t="s">
        <v>1022</v>
      </c>
      <c r="B913" t="s">
        <v>1023</v>
      </c>
      <c r="C913" t="s">
        <v>21</v>
      </c>
      <c r="D913" t="s">
        <v>22</v>
      </c>
      <c r="E913" t="s">
        <v>2135</v>
      </c>
      <c r="F913" t="s">
        <v>114</v>
      </c>
      <c r="G913">
        <v>60035</v>
      </c>
      <c r="H913" t="s">
        <v>77</v>
      </c>
    </row>
    <row r="914" spans="1:8" x14ac:dyDescent="0.55000000000000004">
      <c r="A914" t="s">
        <v>1022</v>
      </c>
      <c r="B914" t="s">
        <v>1023</v>
      </c>
      <c r="C914" t="s">
        <v>21</v>
      </c>
      <c r="D914" t="s">
        <v>22</v>
      </c>
      <c r="E914" t="s">
        <v>2135</v>
      </c>
      <c r="F914" t="s">
        <v>114</v>
      </c>
      <c r="G914">
        <v>60035</v>
      </c>
      <c r="H914" t="s">
        <v>77</v>
      </c>
    </row>
    <row r="915" spans="1:8" x14ac:dyDescent="0.55000000000000004">
      <c r="A915" t="s">
        <v>797</v>
      </c>
      <c r="B915" t="s">
        <v>798</v>
      </c>
      <c r="C915" t="s">
        <v>21</v>
      </c>
      <c r="D915" t="s">
        <v>22</v>
      </c>
      <c r="E915" t="s">
        <v>151</v>
      </c>
      <c r="F915" t="s">
        <v>102</v>
      </c>
      <c r="G915">
        <v>10035</v>
      </c>
      <c r="H915" t="s">
        <v>56</v>
      </c>
    </row>
    <row r="916" spans="1:8" x14ac:dyDescent="0.55000000000000004">
      <c r="A916" t="s">
        <v>2781</v>
      </c>
      <c r="B916" t="s">
        <v>2782</v>
      </c>
      <c r="C916" t="s">
        <v>21</v>
      </c>
      <c r="D916" t="s">
        <v>22</v>
      </c>
      <c r="E916" t="s">
        <v>54</v>
      </c>
      <c r="F916" t="s">
        <v>55</v>
      </c>
      <c r="G916">
        <v>19120</v>
      </c>
      <c r="H916" t="s">
        <v>56</v>
      </c>
    </row>
    <row r="917" spans="1:8" x14ac:dyDescent="0.55000000000000004">
      <c r="A917" t="s">
        <v>2781</v>
      </c>
      <c r="B917" t="s">
        <v>2782</v>
      </c>
      <c r="C917" t="s">
        <v>21</v>
      </c>
      <c r="D917" t="s">
        <v>22</v>
      </c>
      <c r="E917" t="s">
        <v>54</v>
      </c>
      <c r="F917" t="s">
        <v>55</v>
      </c>
      <c r="G917">
        <v>19120</v>
      </c>
      <c r="H917" t="s">
        <v>56</v>
      </c>
    </row>
    <row r="918" spans="1:8" x14ac:dyDescent="0.55000000000000004">
      <c r="A918" t="s">
        <v>2763</v>
      </c>
      <c r="B918" t="s">
        <v>2764</v>
      </c>
      <c r="C918" t="s">
        <v>21</v>
      </c>
      <c r="D918" t="s">
        <v>22</v>
      </c>
      <c r="E918" t="s">
        <v>137</v>
      </c>
      <c r="F918" t="s">
        <v>1062</v>
      </c>
      <c r="G918">
        <v>21044</v>
      </c>
      <c r="H918" t="s">
        <v>56</v>
      </c>
    </row>
    <row r="919" spans="1:8" x14ac:dyDescent="0.55000000000000004">
      <c r="A919" t="s">
        <v>2606</v>
      </c>
      <c r="B919" t="s">
        <v>2607</v>
      </c>
      <c r="C919" t="s">
        <v>21</v>
      </c>
      <c r="D919" t="s">
        <v>22</v>
      </c>
      <c r="E919" t="s">
        <v>2785</v>
      </c>
      <c r="F919" t="s">
        <v>208</v>
      </c>
      <c r="G919">
        <v>45011</v>
      </c>
      <c r="H919" t="s">
        <v>56</v>
      </c>
    </row>
    <row r="920" spans="1:8" x14ac:dyDescent="0.55000000000000004">
      <c r="A920" t="s">
        <v>1140</v>
      </c>
      <c r="B920" t="s">
        <v>1141</v>
      </c>
      <c r="C920" t="s">
        <v>74</v>
      </c>
      <c r="D920" t="s">
        <v>22</v>
      </c>
      <c r="E920" t="s">
        <v>2787</v>
      </c>
      <c r="F920" t="s">
        <v>640</v>
      </c>
      <c r="G920">
        <v>30328</v>
      </c>
      <c r="H920" t="s">
        <v>25</v>
      </c>
    </row>
    <row r="921" spans="1:8" x14ac:dyDescent="0.55000000000000004">
      <c r="A921" t="s">
        <v>2199</v>
      </c>
      <c r="B921" t="s">
        <v>2200</v>
      </c>
      <c r="C921" t="s">
        <v>21</v>
      </c>
      <c r="D921" t="s">
        <v>22</v>
      </c>
      <c r="E921" t="s">
        <v>1994</v>
      </c>
      <c r="F921" t="s">
        <v>1495</v>
      </c>
      <c r="G921">
        <v>74133</v>
      </c>
      <c r="H921" t="s">
        <v>77</v>
      </c>
    </row>
    <row r="922" spans="1:8" x14ac:dyDescent="0.55000000000000004">
      <c r="A922" t="s">
        <v>1038</v>
      </c>
      <c r="B922" t="s">
        <v>1039</v>
      </c>
      <c r="C922" t="s">
        <v>21</v>
      </c>
      <c r="D922" t="s">
        <v>22</v>
      </c>
      <c r="E922" t="s">
        <v>23</v>
      </c>
      <c r="F922" t="s">
        <v>24</v>
      </c>
      <c r="G922">
        <v>42420</v>
      </c>
      <c r="H922" t="s">
        <v>25</v>
      </c>
    </row>
    <row r="923" spans="1:8" x14ac:dyDescent="0.55000000000000004">
      <c r="A923" t="s">
        <v>1038</v>
      </c>
      <c r="B923" t="s">
        <v>1039</v>
      </c>
      <c r="C923" t="s">
        <v>21</v>
      </c>
      <c r="D923" t="s">
        <v>22</v>
      </c>
      <c r="E923" t="s">
        <v>23</v>
      </c>
      <c r="F923" t="s">
        <v>24</v>
      </c>
      <c r="G923">
        <v>42420</v>
      </c>
      <c r="H923" t="s">
        <v>25</v>
      </c>
    </row>
    <row r="924" spans="1:8" x14ac:dyDescent="0.55000000000000004">
      <c r="A924" t="s">
        <v>301</v>
      </c>
      <c r="B924" t="s">
        <v>302</v>
      </c>
      <c r="C924" t="s">
        <v>21</v>
      </c>
      <c r="D924" t="s">
        <v>22</v>
      </c>
      <c r="E924" t="s">
        <v>43</v>
      </c>
      <c r="F924" t="s">
        <v>44</v>
      </c>
      <c r="G924">
        <v>90032</v>
      </c>
      <c r="H924" t="s">
        <v>45</v>
      </c>
    </row>
    <row r="925" spans="1:8" x14ac:dyDescent="0.55000000000000004">
      <c r="A925" t="s">
        <v>2666</v>
      </c>
      <c r="B925" t="s">
        <v>2667</v>
      </c>
      <c r="C925" t="s">
        <v>21</v>
      </c>
      <c r="D925" t="s">
        <v>22</v>
      </c>
      <c r="E925" t="s">
        <v>303</v>
      </c>
      <c r="F925" t="s">
        <v>44</v>
      </c>
      <c r="G925">
        <v>94109</v>
      </c>
      <c r="H925" t="s">
        <v>45</v>
      </c>
    </row>
    <row r="926" spans="1:8" x14ac:dyDescent="0.55000000000000004">
      <c r="A926" t="s">
        <v>2666</v>
      </c>
      <c r="B926" t="s">
        <v>2667</v>
      </c>
      <c r="C926" t="s">
        <v>21</v>
      </c>
      <c r="D926" t="s">
        <v>22</v>
      </c>
      <c r="E926" t="s">
        <v>303</v>
      </c>
      <c r="F926" t="s">
        <v>44</v>
      </c>
      <c r="G926">
        <v>94109</v>
      </c>
      <c r="H926" t="s">
        <v>45</v>
      </c>
    </row>
    <row r="927" spans="1:8" x14ac:dyDescent="0.55000000000000004">
      <c r="A927" t="s">
        <v>2797</v>
      </c>
      <c r="B927" t="s">
        <v>2798</v>
      </c>
      <c r="C927" t="s">
        <v>83</v>
      </c>
      <c r="D927" t="s">
        <v>22</v>
      </c>
      <c r="E927" t="s">
        <v>303</v>
      </c>
      <c r="F927" t="s">
        <v>44</v>
      </c>
      <c r="G927">
        <v>94110</v>
      </c>
      <c r="H927" t="s">
        <v>45</v>
      </c>
    </row>
    <row r="928" spans="1:8" x14ac:dyDescent="0.55000000000000004">
      <c r="A928" t="s">
        <v>738</v>
      </c>
      <c r="B928" t="s">
        <v>739</v>
      </c>
      <c r="C928" t="s">
        <v>83</v>
      </c>
      <c r="D928" t="s">
        <v>22</v>
      </c>
      <c r="E928" t="s">
        <v>157</v>
      </c>
      <c r="F928" t="s">
        <v>158</v>
      </c>
      <c r="G928">
        <v>80013</v>
      </c>
      <c r="H928" t="s">
        <v>45</v>
      </c>
    </row>
    <row r="929" spans="1:8" x14ac:dyDescent="0.55000000000000004">
      <c r="A929" t="s">
        <v>1647</v>
      </c>
      <c r="B929" t="s">
        <v>1648</v>
      </c>
      <c r="C929" t="s">
        <v>21</v>
      </c>
      <c r="D929" t="s">
        <v>22</v>
      </c>
      <c r="E929" t="s">
        <v>151</v>
      </c>
      <c r="F929" t="s">
        <v>102</v>
      </c>
      <c r="G929">
        <v>10035</v>
      </c>
      <c r="H929" t="s">
        <v>56</v>
      </c>
    </row>
    <row r="930" spans="1:8" x14ac:dyDescent="0.55000000000000004">
      <c r="A930" t="s">
        <v>372</v>
      </c>
      <c r="B930" t="s">
        <v>373</v>
      </c>
      <c r="C930" t="s">
        <v>74</v>
      </c>
      <c r="D930" t="s">
        <v>22</v>
      </c>
      <c r="E930" t="s">
        <v>54</v>
      </c>
      <c r="F930" t="s">
        <v>55</v>
      </c>
      <c r="G930">
        <v>19140</v>
      </c>
      <c r="H930" t="s">
        <v>56</v>
      </c>
    </row>
    <row r="931" spans="1:8" x14ac:dyDescent="0.55000000000000004">
      <c r="A931" t="s">
        <v>205</v>
      </c>
      <c r="B931" t="s">
        <v>206</v>
      </c>
      <c r="C931" t="s">
        <v>83</v>
      </c>
      <c r="D931" t="s">
        <v>22</v>
      </c>
      <c r="E931" t="s">
        <v>2803</v>
      </c>
      <c r="F931" t="s">
        <v>208</v>
      </c>
      <c r="G931">
        <v>44060</v>
      </c>
      <c r="H931" t="s">
        <v>56</v>
      </c>
    </row>
    <row r="932" spans="1:8" x14ac:dyDescent="0.55000000000000004">
      <c r="A932" t="s">
        <v>205</v>
      </c>
      <c r="B932" t="s">
        <v>206</v>
      </c>
      <c r="C932" t="s">
        <v>83</v>
      </c>
      <c r="D932" t="s">
        <v>22</v>
      </c>
      <c r="E932" t="s">
        <v>2803</v>
      </c>
      <c r="F932" t="s">
        <v>208</v>
      </c>
      <c r="G932">
        <v>44060</v>
      </c>
      <c r="H932" t="s">
        <v>56</v>
      </c>
    </row>
    <row r="933" spans="1:8" x14ac:dyDescent="0.55000000000000004">
      <c r="A933" t="s">
        <v>205</v>
      </c>
      <c r="B933" t="s">
        <v>206</v>
      </c>
      <c r="C933" t="s">
        <v>83</v>
      </c>
      <c r="D933" t="s">
        <v>22</v>
      </c>
      <c r="E933" t="s">
        <v>2803</v>
      </c>
      <c r="F933" t="s">
        <v>208</v>
      </c>
      <c r="G933">
        <v>44060</v>
      </c>
      <c r="H933" t="s">
        <v>56</v>
      </c>
    </row>
    <row r="934" spans="1:8" x14ac:dyDescent="0.55000000000000004">
      <c r="A934" t="s">
        <v>996</v>
      </c>
      <c r="B934" t="s">
        <v>997</v>
      </c>
      <c r="C934" t="s">
        <v>21</v>
      </c>
      <c r="D934" t="s">
        <v>22</v>
      </c>
      <c r="E934" t="s">
        <v>2807</v>
      </c>
      <c r="F934" t="s">
        <v>1495</v>
      </c>
      <c r="G934">
        <v>73505</v>
      </c>
      <c r="H934" t="s">
        <v>77</v>
      </c>
    </row>
    <row r="935" spans="1:8" x14ac:dyDescent="0.55000000000000004">
      <c r="A935" t="s">
        <v>2627</v>
      </c>
      <c r="B935" t="s">
        <v>2628</v>
      </c>
      <c r="C935" t="s">
        <v>21</v>
      </c>
      <c r="D935" t="s">
        <v>22</v>
      </c>
      <c r="E935" t="s">
        <v>43</v>
      </c>
      <c r="F935" t="s">
        <v>44</v>
      </c>
      <c r="G935">
        <v>90032</v>
      </c>
      <c r="H935" t="s">
        <v>45</v>
      </c>
    </row>
    <row r="936" spans="1:8" x14ac:dyDescent="0.55000000000000004">
      <c r="A936" t="s">
        <v>2810</v>
      </c>
      <c r="B936" t="s">
        <v>2811</v>
      </c>
      <c r="C936" t="s">
        <v>21</v>
      </c>
      <c r="D936" t="s">
        <v>22</v>
      </c>
      <c r="E936" t="s">
        <v>322</v>
      </c>
      <c r="F936" t="s">
        <v>208</v>
      </c>
      <c r="G936">
        <v>43229</v>
      </c>
      <c r="H936" t="s">
        <v>56</v>
      </c>
    </row>
    <row r="937" spans="1:8" x14ac:dyDescent="0.55000000000000004">
      <c r="A937" t="s">
        <v>2810</v>
      </c>
      <c r="B937" t="s">
        <v>2811</v>
      </c>
      <c r="C937" t="s">
        <v>21</v>
      </c>
      <c r="D937" t="s">
        <v>22</v>
      </c>
      <c r="E937" t="s">
        <v>322</v>
      </c>
      <c r="F937" t="s">
        <v>208</v>
      </c>
      <c r="G937">
        <v>43229</v>
      </c>
      <c r="H937" t="s">
        <v>56</v>
      </c>
    </row>
    <row r="938" spans="1:8" x14ac:dyDescent="0.55000000000000004">
      <c r="A938" t="s">
        <v>2813</v>
      </c>
      <c r="B938" t="s">
        <v>2814</v>
      </c>
      <c r="C938" t="s">
        <v>21</v>
      </c>
      <c r="D938" t="s">
        <v>22</v>
      </c>
      <c r="E938" t="s">
        <v>43</v>
      </c>
      <c r="F938" t="s">
        <v>44</v>
      </c>
      <c r="G938">
        <v>90032</v>
      </c>
      <c r="H938" t="s">
        <v>45</v>
      </c>
    </row>
    <row r="939" spans="1:8" x14ac:dyDescent="0.55000000000000004">
      <c r="A939" t="s">
        <v>1710</v>
      </c>
      <c r="B939" t="s">
        <v>1711</v>
      </c>
      <c r="C939" t="s">
        <v>83</v>
      </c>
      <c r="D939" t="s">
        <v>22</v>
      </c>
      <c r="E939" t="s">
        <v>43</v>
      </c>
      <c r="F939" t="s">
        <v>44</v>
      </c>
      <c r="G939">
        <v>90045</v>
      </c>
      <c r="H939" t="s">
        <v>45</v>
      </c>
    </row>
    <row r="940" spans="1:8" x14ac:dyDescent="0.55000000000000004">
      <c r="A940" t="s">
        <v>2817</v>
      </c>
      <c r="B940" t="s">
        <v>2818</v>
      </c>
      <c r="C940" t="s">
        <v>21</v>
      </c>
      <c r="D940" t="s">
        <v>22</v>
      </c>
      <c r="E940" t="s">
        <v>43</v>
      </c>
      <c r="F940" t="s">
        <v>44</v>
      </c>
      <c r="G940">
        <v>90036</v>
      </c>
      <c r="H940" t="s">
        <v>45</v>
      </c>
    </row>
    <row r="941" spans="1:8" x14ac:dyDescent="0.55000000000000004">
      <c r="A941" t="s">
        <v>948</v>
      </c>
      <c r="B941" t="s">
        <v>949</v>
      </c>
      <c r="C941" t="s">
        <v>74</v>
      </c>
      <c r="D941" t="s">
        <v>22</v>
      </c>
      <c r="E941" t="s">
        <v>851</v>
      </c>
      <c r="F941" t="s">
        <v>538</v>
      </c>
      <c r="G941">
        <v>65807</v>
      </c>
      <c r="H941" t="s">
        <v>77</v>
      </c>
    </row>
    <row r="942" spans="1:8" x14ac:dyDescent="0.55000000000000004">
      <c r="A942" t="s">
        <v>2821</v>
      </c>
      <c r="B942" t="s">
        <v>2822</v>
      </c>
      <c r="C942" t="s">
        <v>21</v>
      </c>
      <c r="D942" t="s">
        <v>22</v>
      </c>
      <c r="E942" t="s">
        <v>2823</v>
      </c>
      <c r="F942" t="s">
        <v>689</v>
      </c>
      <c r="G942">
        <v>23666</v>
      </c>
      <c r="H942" t="s">
        <v>25</v>
      </c>
    </row>
    <row r="943" spans="1:8" x14ac:dyDescent="0.55000000000000004">
      <c r="A943" t="s">
        <v>1270</v>
      </c>
      <c r="B943" t="s">
        <v>1271</v>
      </c>
      <c r="C943" t="s">
        <v>74</v>
      </c>
      <c r="D943" t="s">
        <v>22</v>
      </c>
      <c r="E943" t="s">
        <v>608</v>
      </c>
      <c r="F943" t="s">
        <v>93</v>
      </c>
      <c r="G943">
        <v>47374</v>
      </c>
      <c r="H943" t="s">
        <v>77</v>
      </c>
    </row>
    <row r="944" spans="1:8" x14ac:dyDescent="0.55000000000000004">
      <c r="A944" t="s">
        <v>2826</v>
      </c>
      <c r="B944" t="s">
        <v>2827</v>
      </c>
      <c r="C944" t="s">
        <v>21</v>
      </c>
      <c r="D944" t="s">
        <v>22</v>
      </c>
      <c r="E944" t="s">
        <v>151</v>
      </c>
      <c r="F944" t="s">
        <v>102</v>
      </c>
      <c r="G944">
        <v>10024</v>
      </c>
      <c r="H944" t="s">
        <v>56</v>
      </c>
    </row>
    <row r="945" spans="1:8" x14ac:dyDescent="0.55000000000000004">
      <c r="A945" t="s">
        <v>1845</v>
      </c>
      <c r="B945" t="s">
        <v>1846</v>
      </c>
      <c r="C945" t="s">
        <v>83</v>
      </c>
      <c r="D945" t="s">
        <v>22</v>
      </c>
      <c r="E945" t="s">
        <v>2829</v>
      </c>
      <c r="F945" t="s">
        <v>102</v>
      </c>
      <c r="G945">
        <v>13440</v>
      </c>
      <c r="H945" t="s">
        <v>56</v>
      </c>
    </row>
    <row r="946" spans="1:8" x14ac:dyDescent="0.55000000000000004">
      <c r="A946" t="s">
        <v>1273</v>
      </c>
      <c r="B946" t="s">
        <v>1274</v>
      </c>
      <c r="C946" t="s">
        <v>21</v>
      </c>
      <c r="D946" t="s">
        <v>22</v>
      </c>
      <c r="E946" t="s">
        <v>151</v>
      </c>
      <c r="F946" t="s">
        <v>102</v>
      </c>
      <c r="G946">
        <v>10009</v>
      </c>
      <c r="H946" t="s">
        <v>56</v>
      </c>
    </row>
    <row r="947" spans="1:8" x14ac:dyDescent="0.55000000000000004">
      <c r="A947" t="s">
        <v>490</v>
      </c>
      <c r="B947" t="s">
        <v>491</v>
      </c>
      <c r="C947" t="s">
        <v>83</v>
      </c>
      <c r="D947" t="s">
        <v>22</v>
      </c>
      <c r="E947" t="s">
        <v>2832</v>
      </c>
      <c r="F947" t="s">
        <v>44</v>
      </c>
      <c r="G947">
        <v>95336</v>
      </c>
      <c r="H947" t="s">
        <v>45</v>
      </c>
    </row>
    <row r="948" spans="1:8" x14ac:dyDescent="0.55000000000000004">
      <c r="A948" t="s">
        <v>2834</v>
      </c>
      <c r="B948" t="s">
        <v>2835</v>
      </c>
      <c r="C948" t="s">
        <v>83</v>
      </c>
      <c r="D948" t="s">
        <v>22</v>
      </c>
      <c r="E948" t="s">
        <v>169</v>
      </c>
      <c r="F948" t="s">
        <v>170</v>
      </c>
      <c r="G948">
        <v>98115</v>
      </c>
      <c r="H948" t="s">
        <v>45</v>
      </c>
    </row>
    <row r="949" spans="1:8" x14ac:dyDescent="0.55000000000000004">
      <c r="A949" t="s">
        <v>2837</v>
      </c>
      <c r="B949" t="s">
        <v>2838</v>
      </c>
      <c r="C949" t="s">
        <v>74</v>
      </c>
      <c r="D949" t="s">
        <v>22</v>
      </c>
      <c r="E949" t="s">
        <v>1617</v>
      </c>
      <c r="F949" t="s">
        <v>1618</v>
      </c>
      <c r="G949">
        <v>2908</v>
      </c>
      <c r="H949" t="s">
        <v>56</v>
      </c>
    </row>
    <row r="950" spans="1:8" x14ac:dyDescent="0.55000000000000004">
      <c r="A950" t="s">
        <v>2840</v>
      </c>
      <c r="B950" t="s">
        <v>2841</v>
      </c>
      <c r="C950" t="s">
        <v>21</v>
      </c>
      <c r="D950" t="s">
        <v>22</v>
      </c>
      <c r="E950" t="s">
        <v>113</v>
      </c>
      <c r="F950" t="s">
        <v>114</v>
      </c>
      <c r="G950">
        <v>60610</v>
      </c>
      <c r="H950" t="s">
        <v>77</v>
      </c>
    </row>
    <row r="951" spans="1:8" x14ac:dyDescent="0.55000000000000004">
      <c r="A951" t="s">
        <v>2840</v>
      </c>
      <c r="B951" t="s">
        <v>2841</v>
      </c>
      <c r="C951" t="s">
        <v>21</v>
      </c>
      <c r="D951" t="s">
        <v>22</v>
      </c>
      <c r="E951" t="s">
        <v>113</v>
      </c>
      <c r="F951" t="s">
        <v>114</v>
      </c>
      <c r="G951">
        <v>60610</v>
      </c>
      <c r="H951" t="s">
        <v>77</v>
      </c>
    </row>
    <row r="952" spans="1:8" x14ac:dyDescent="0.55000000000000004">
      <c r="A952" t="s">
        <v>2843</v>
      </c>
      <c r="B952" t="s">
        <v>2844</v>
      </c>
      <c r="C952" t="s">
        <v>74</v>
      </c>
      <c r="D952" t="s">
        <v>22</v>
      </c>
      <c r="E952" t="s">
        <v>43</v>
      </c>
      <c r="F952" t="s">
        <v>44</v>
      </c>
      <c r="G952">
        <v>90049</v>
      </c>
      <c r="H952" t="s">
        <v>45</v>
      </c>
    </row>
    <row r="953" spans="1:8" x14ac:dyDescent="0.55000000000000004">
      <c r="A953" t="s">
        <v>2846</v>
      </c>
      <c r="B953" t="s">
        <v>2847</v>
      </c>
      <c r="C953" t="s">
        <v>21</v>
      </c>
      <c r="D953" t="s">
        <v>22</v>
      </c>
      <c r="E953" t="s">
        <v>303</v>
      </c>
      <c r="F953" t="s">
        <v>44</v>
      </c>
      <c r="G953">
        <v>94122</v>
      </c>
      <c r="H953" t="s">
        <v>45</v>
      </c>
    </row>
    <row r="954" spans="1:8" x14ac:dyDescent="0.55000000000000004">
      <c r="A954" t="s">
        <v>60</v>
      </c>
      <c r="B954" t="s">
        <v>61</v>
      </c>
      <c r="C954" t="s">
        <v>21</v>
      </c>
      <c r="D954" t="s">
        <v>22</v>
      </c>
      <c r="E954" t="s">
        <v>222</v>
      </c>
      <c r="F954" t="s">
        <v>76</v>
      </c>
      <c r="G954">
        <v>78207</v>
      </c>
      <c r="H954" t="s">
        <v>77</v>
      </c>
    </row>
    <row r="955" spans="1:8" x14ac:dyDescent="0.55000000000000004">
      <c r="A955" t="s">
        <v>1839</v>
      </c>
      <c r="B955" t="s">
        <v>1840</v>
      </c>
      <c r="C955" t="s">
        <v>74</v>
      </c>
      <c r="D955" t="s">
        <v>22</v>
      </c>
      <c r="E955" t="s">
        <v>43</v>
      </c>
      <c r="F955" t="s">
        <v>44</v>
      </c>
      <c r="G955">
        <v>90049</v>
      </c>
      <c r="H955" t="s">
        <v>45</v>
      </c>
    </row>
    <row r="956" spans="1:8" x14ac:dyDescent="0.55000000000000004">
      <c r="A956" t="s">
        <v>1755</v>
      </c>
      <c r="B956" t="s">
        <v>1756</v>
      </c>
      <c r="C956" t="s">
        <v>83</v>
      </c>
      <c r="D956" t="s">
        <v>22</v>
      </c>
      <c r="E956" t="s">
        <v>2681</v>
      </c>
      <c r="F956" t="s">
        <v>36</v>
      </c>
      <c r="G956">
        <v>33023</v>
      </c>
      <c r="H956" t="s">
        <v>25</v>
      </c>
    </row>
    <row r="957" spans="1:8" x14ac:dyDescent="0.55000000000000004">
      <c r="A957" t="s">
        <v>988</v>
      </c>
      <c r="B957" t="s">
        <v>989</v>
      </c>
      <c r="C957" t="s">
        <v>83</v>
      </c>
      <c r="D957" t="s">
        <v>22</v>
      </c>
      <c r="E957" t="s">
        <v>1464</v>
      </c>
      <c r="F957" t="s">
        <v>44</v>
      </c>
      <c r="G957">
        <v>95123</v>
      </c>
      <c r="H957" t="s">
        <v>45</v>
      </c>
    </row>
    <row r="958" spans="1:8" x14ac:dyDescent="0.55000000000000004">
      <c r="A958" t="s">
        <v>2855</v>
      </c>
      <c r="B958" t="s">
        <v>2856</v>
      </c>
      <c r="C958" t="s">
        <v>83</v>
      </c>
      <c r="D958" t="s">
        <v>22</v>
      </c>
      <c r="E958" t="s">
        <v>450</v>
      </c>
      <c r="F958" t="s">
        <v>265</v>
      </c>
      <c r="G958">
        <v>49201</v>
      </c>
      <c r="H958" t="s">
        <v>77</v>
      </c>
    </row>
    <row r="959" spans="1:8" x14ac:dyDescent="0.55000000000000004">
      <c r="A959" t="s">
        <v>1923</v>
      </c>
      <c r="B959" t="s">
        <v>1924</v>
      </c>
      <c r="C959" t="s">
        <v>83</v>
      </c>
      <c r="D959" t="s">
        <v>22</v>
      </c>
      <c r="E959" t="s">
        <v>54</v>
      </c>
      <c r="F959" t="s">
        <v>55</v>
      </c>
      <c r="G959">
        <v>19140</v>
      </c>
      <c r="H959" t="s">
        <v>56</v>
      </c>
    </row>
    <row r="960" spans="1:8" x14ac:dyDescent="0.55000000000000004">
      <c r="A960" t="s">
        <v>2011</v>
      </c>
      <c r="B960" t="s">
        <v>2012</v>
      </c>
      <c r="C960" t="s">
        <v>83</v>
      </c>
      <c r="D960" t="s">
        <v>22</v>
      </c>
      <c r="E960" t="s">
        <v>2861</v>
      </c>
      <c r="F960" t="s">
        <v>44</v>
      </c>
      <c r="G960">
        <v>94526</v>
      </c>
      <c r="H960" t="s">
        <v>45</v>
      </c>
    </row>
    <row r="961" spans="1:8" x14ac:dyDescent="0.55000000000000004">
      <c r="A961" t="s">
        <v>2865</v>
      </c>
      <c r="B961" t="s">
        <v>2866</v>
      </c>
      <c r="C961" t="s">
        <v>74</v>
      </c>
      <c r="D961" t="s">
        <v>22</v>
      </c>
      <c r="E961" t="s">
        <v>43</v>
      </c>
      <c r="F961" t="s">
        <v>44</v>
      </c>
      <c r="G961">
        <v>90004</v>
      </c>
      <c r="H961" t="s">
        <v>45</v>
      </c>
    </row>
    <row r="962" spans="1:8" x14ac:dyDescent="0.55000000000000004">
      <c r="A962" t="s">
        <v>2865</v>
      </c>
      <c r="B962" t="s">
        <v>2866</v>
      </c>
      <c r="C962" t="s">
        <v>74</v>
      </c>
      <c r="D962" t="s">
        <v>22</v>
      </c>
      <c r="E962" t="s">
        <v>43</v>
      </c>
      <c r="F962" t="s">
        <v>44</v>
      </c>
      <c r="G962">
        <v>90004</v>
      </c>
      <c r="H962" t="s">
        <v>45</v>
      </c>
    </row>
    <row r="963" spans="1:8" x14ac:dyDescent="0.55000000000000004">
      <c r="A963" t="s">
        <v>2868</v>
      </c>
      <c r="B963" t="s">
        <v>2869</v>
      </c>
      <c r="C963" t="s">
        <v>83</v>
      </c>
      <c r="D963" t="s">
        <v>22</v>
      </c>
      <c r="E963" t="s">
        <v>2727</v>
      </c>
      <c r="F963" t="s">
        <v>1062</v>
      </c>
      <c r="G963">
        <v>21215</v>
      </c>
      <c r="H963" t="s">
        <v>56</v>
      </c>
    </row>
    <row r="964" spans="1:8" x14ac:dyDescent="0.55000000000000004">
      <c r="A964" t="s">
        <v>118</v>
      </c>
      <c r="B964" t="s">
        <v>119</v>
      </c>
      <c r="C964" t="s">
        <v>21</v>
      </c>
      <c r="D964" t="s">
        <v>22</v>
      </c>
      <c r="E964" t="s">
        <v>734</v>
      </c>
      <c r="F964" t="s">
        <v>44</v>
      </c>
      <c r="G964">
        <v>92054</v>
      </c>
      <c r="H964" t="s">
        <v>45</v>
      </c>
    </row>
    <row r="965" spans="1:8" x14ac:dyDescent="0.55000000000000004">
      <c r="A965" t="s">
        <v>2360</v>
      </c>
      <c r="B965" t="s">
        <v>2361</v>
      </c>
      <c r="C965" t="s">
        <v>83</v>
      </c>
      <c r="D965" t="s">
        <v>22</v>
      </c>
      <c r="E965" t="s">
        <v>1330</v>
      </c>
      <c r="F965" t="s">
        <v>407</v>
      </c>
      <c r="G965">
        <v>2149</v>
      </c>
      <c r="H965" t="s">
        <v>56</v>
      </c>
    </row>
    <row r="966" spans="1:8" x14ac:dyDescent="0.55000000000000004">
      <c r="A966" t="s">
        <v>33</v>
      </c>
      <c r="B966" t="s">
        <v>34</v>
      </c>
      <c r="C966" t="s">
        <v>21</v>
      </c>
      <c r="D966" t="s">
        <v>22</v>
      </c>
      <c r="E966" t="s">
        <v>137</v>
      </c>
      <c r="F966" t="s">
        <v>121</v>
      </c>
      <c r="G966">
        <v>38401</v>
      </c>
      <c r="H966" t="s">
        <v>25</v>
      </c>
    </row>
    <row r="967" spans="1:8" x14ac:dyDescent="0.55000000000000004">
      <c r="A967" t="s">
        <v>840</v>
      </c>
      <c r="B967" t="s">
        <v>841</v>
      </c>
      <c r="C967" t="s">
        <v>21</v>
      </c>
      <c r="D967" t="s">
        <v>22</v>
      </c>
      <c r="E967" t="s">
        <v>2194</v>
      </c>
      <c r="F967" t="s">
        <v>265</v>
      </c>
      <c r="G967">
        <v>48858</v>
      </c>
      <c r="H967" t="s">
        <v>77</v>
      </c>
    </row>
    <row r="968" spans="1:8" x14ac:dyDescent="0.55000000000000004">
      <c r="A968" t="s">
        <v>606</v>
      </c>
      <c r="B968" t="s">
        <v>607</v>
      </c>
      <c r="C968" t="s">
        <v>21</v>
      </c>
      <c r="D968" t="s">
        <v>22</v>
      </c>
      <c r="E968" t="s">
        <v>303</v>
      </c>
      <c r="F968" t="s">
        <v>44</v>
      </c>
      <c r="G968">
        <v>94122</v>
      </c>
      <c r="H968" t="s">
        <v>45</v>
      </c>
    </row>
    <row r="969" spans="1:8" x14ac:dyDescent="0.55000000000000004">
      <c r="A969" t="s">
        <v>262</v>
      </c>
      <c r="B969" t="s">
        <v>263</v>
      </c>
      <c r="C969" t="s">
        <v>74</v>
      </c>
      <c r="D969" t="s">
        <v>22</v>
      </c>
      <c r="E969" t="s">
        <v>303</v>
      </c>
      <c r="F969" t="s">
        <v>44</v>
      </c>
      <c r="G969">
        <v>94122</v>
      </c>
      <c r="H969" t="s">
        <v>45</v>
      </c>
    </row>
    <row r="970" spans="1:8" x14ac:dyDescent="0.55000000000000004">
      <c r="A970" t="s">
        <v>2881</v>
      </c>
      <c r="B970" t="s">
        <v>2882</v>
      </c>
      <c r="C970" t="s">
        <v>21</v>
      </c>
      <c r="D970" t="s">
        <v>22</v>
      </c>
      <c r="E970" t="s">
        <v>2316</v>
      </c>
      <c r="F970" t="s">
        <v>158</v>
      </c>
      <c r="G970">
        <v>80525</v>
      </c>
      <c r="H970" t="s">
        <v>45</v>
      </c>
    </row>
    <row r="971" spans="1:8" x14ac:dyDescent="0.55000000000000004">
      <c r="A971" t="s">
        <v>1793</v>
      </c>
      <c r="B971" t="s">
        <v>1794</v>
      </c>
      <c r="C971" t="s">
        <v>83</v>
      </c>
      <c r="D971" t="s">
        <v>22</v>
      </c>
      <c r="E971" t="s">
        <v>151</v>
      </c>
      <c r="F971" t="s">
        <v>102</v>
      </c>
      <c r="G971">
        <v>10011</v>
      </c>
      <c r="H971" t="s">
        <v>56</v>
      </c>
    </row>
    <row r="972" spans="1:8" x14ac:dyDescent="0.55000000000000004">
      <c r="A972" t="s">
        <v>2887</v>
      </c>
      <c r="B972" t="s">
        <v>2888</v>
      </c>
      <c r="C972" t="s">
        <v>83</v>
      </c>
      <c r="D972" t="s">
        <v>22</v>
      </c>
      <c r="E972" t="s">
        <v>151</v>
      </c>
      <c r="F972" t="s">
        <v>102</v>
      </c>
      <c r="G972">
        <v>10009</v>
      </c>
      <c r="H972" t="s">
        <v>56</v>
      </c>
    </row>
    <row r="973" spans="1:8" x14ac:dyDescent="0.55000000000000004">
      <c r="A973" t="s">
        <v>2890</v>
      </c>
      <c r="B973" t="s">
        <v>2891</v>
      </c>
      <c r="C973" t="s">
        <v>21</v>
      </c>
      <c r="D973" t="s">
        <v>22</v>
      </c>
      <c r="E973" t="s">
        <v>54</v>
      </c>
      <c r="F973" t="s">
        <v>55</v>
      </c>
      <c r="G973">
        <v>19140</v>
      </c>
      <c r="H973" t="s">
        <v>56</v>
      </c>
    </row>
    <row r="974" spans="1:8" x14ac:dyDescent="0.55000000000000004">
      <c r="A974" t="s">
        <v>2529</v>
      </c>
      <c r="B974" t="s">
        <v>2530</v>
      </c>
      <c r="C974" t="s">
        <v>74</v>
      </c>
      <c r="D974" t="s">
        <v>22</v>
      </c>
      <c r="E974" t="s">
        <v>169</v>
      </c>
      <c r="F974" t="s">
        <v>170</v>
      </c>
      <c r="G974">
        <v>98115</v>
      </c>
      <c r="H974" t="s">
        <v>45</v>
      </c>
    </row>
    <row r="975" spans="1:8" x14ac:dyDescent="0.55000000000000004">
      <c r="A975" t="s">
        <v>2894</v>
      </c>
      <c r="B975" t="s">
        <v>2895</v>
      </c>
      <c r="C975" t="s">
        <v>74</v>
      </c>
      <c r="D975" t="s">
        <v>22</v>
      </c>
      <c r="E975" t="s">
        <v>568</v>
      </c>
      <c r="F975" t="s">
        <v>76</v>
      </c>
      <c r="G975">
        <v>76106</v>
      </c>
      <c r="H975" t="s">
        <v>77</v>
      </c>
    </row>
    <row r="976" spans="1:8" x14ac:dyDescent="0.55000000000000004">
      <c r="A976" t="s">
        <v>286</v>
      </c>
      <c r="B976" t="s">
        <v>287</v>
      </c>
      <c r="C976" t="s">
        <v>21</v>
      </c>
      <c r="D976" t="s">
        <v>22</v>
      </c>
      <c r="E976" t="s">
        <v>264</v>
      </c>
      <c r="F976" t="s">
        <v>265</v>
      </c>
      <c r="G976">
        <v>48205</v>
      </c>
      <c r="H976" t="s">
        <v>77</v>
      </c>
    </row>
    <row r="977" spans="1:8" x14ac:dyDescent="0.55000000000000004">
      <c r="A977" t="s">
        <v>2898</v>
      </c>
      <c r="B977" t="s">
        <v>2899</v>
      </c>
      <c r="C977" t="s">
        <v>21</v>
      </c>
      <c r="D977" t="s">
        <v>22</v>
      </c>
      <c r="E977" t="s">
        <v>54</v>
      </c>
      <c r="F977" t="s">
        <v>55</v>
      </c>
      <c r="G977">
        <v>19120</v>
      </c>
      <c r="H977" t="s">
        <v>56</v>
      </c>
    </row>
    <row r="978" spans="1:8" x14ac:dyDescent="0.55000000000000004">
      <c r="A978" t="s">
        <v>1053</v>
      </c>
      <c r="B978" t="s">
        <v>1054</v>
      </c>
      <c r="C978" t="s">
        <v>74</v>
      </c>
      <c r="D978" t="s">
        <v>22</v>
      </c>
      <c r="E978" t="s">
        <v>54</v>
      </c>
      <c r="F978" t="s">
        <v>55</v>
      </c>
      <c r="G978">
        <v>19120</v>
      </c>
      <c r="H978" t="s">
        <v>56</v>
      </c>
    </row>
    <row r="979" spans="1:8" x14ac:dyDescent="0.55000000000000004">
      <c r="A979" t="s">
        <v>1053</v>
      </c>
      <c r="B979" t="s">
        <v>1054</v>
      </c>
      <c r="C979" t="s">
        <v>74</v>
      </c>
      <c r="D979" t="s">
        <v>22</v>
      </c>
      <c r="E979" t="s">
        <v>54</v>
      </c>
      <c r="F979" t="s">
        <v>55</v>
      </c>
      <c r="G979">
        <v>19120</v>
      </c>
      <c r="H979" t="s">
        <v>56</v>
      </c>
    </row>
    <row r="980" spans="1:8" x14ac:dyDescent="0.55000000000000004">
      <c r="A980" t="s">
        <v>1621</v>
      </c>
      <c r="B980" t="s">
        <v>1622</v>
      </c>
      <c r="C980" t="s">
        <v>21</v>
      </c>
      <c r="D980" t="s">
        <v>22</v>
      </c>
      <c r="E980" t="s">
        <v>1195</v>
      </c>
      <c r="F980" t="s">
        <v>493</v>
      </c>
      <c r="G980">
        <v>85705</v>
      </c>
      <c r="H980" t="s">
        <v>45</v>
      </c>
    </row>
    <row r="981" spans="1:8" x14ac:dyDescent="0.55000000000000004">
      <c r="A981" t="s">
        <v>1621</v>
      </c>
      <c r="B981" t="s">
        <v>1622</v>
      </c>
      <c r="C981" t="s">
        <v>21</v>
      </c>
      <c r="D981" t="s">
        <v>22</v>
      </c>
      <c r="E981" t="s">
        <v>1195</v>
      </c>
      <c r="F981" t="s">
        <v>493</v>
      </c>
      <c r="G981">
        <v>85705</v>
      </c>
      <c r="H981" t="s">
        <v>45</v>
      </c>
    </row>
    <row r="982" spans="1:8" x14ac:dyDescent="0.55000000000000004">
      <c r="A982" t="s">
        <v>2781</v>
      </c>
      <c r="B982" t="s">
        <v>2782</v>
      </c>
      <c r="C982" t="s">
        <v>21</v>
      </c>
      <c r="D982" t="s">
        <v>22</v>
      </c>
      <c r="E982" t="s">
        <v>264</v>
      </c>
      <c r="F982" t="s">
        <v>265</v>
      </c>
      <c r="G982">
        <v>48205</v>
      </c>
      <c r="H982" t="s">
        <v>77</v>
      </c>
    </row>
    <row r="983" spans="1:8" x14ac:dyDescent="0.55000000000000004">
      <c r="A983" t="s">
        <v>2781</v>
      </c>
      <c r="B983" t="s">
        <v>2782</v>
      </c>
      <c r="C983" t="s">
        <v>21</v>
      </c>
      <c r="D983" t="s">
        <v>22</v>
      </c>
      <c r="E983" t="s">
        <v>264</v>
      </c>
      <c r="F983" t="s">
        <v>265</v>
      </c>
      <c r="G983">
        <v>48205</v>
      </c>
      <c r="H983" t="s">
        <v>77</v>
      </c>
    </row>
    <row r="984" spans="1:8" x14ac:dyDescent="0.55000000000000004">
      <c r="A984" t="s">
        <v>2781</v>
      </c>
      <c r="B984" t="s">
        <v>2782</v>
      </c>
      <c r="C984" t="s">
        <v>21</v>
      </c>
      <c r="D984" t="s">
        <v>22</v>
      </c>
      <c r="E984" t="s">
        <v>264</v>
      </c>
      <c r="F984" t="s">
        <v>265</v>
      </c>
      <c r="G984">
        <v>48205</v>
      </c>
      <c r="H984" t="s">
        <v>77</v>
      </c>
    </row>
    <row r="985" spans="1:8" x14ac:dyDescent="0.55000000000000004">
      <c r="A985" t="s">
        <v>2781</v>
      </c>
      <c r="B985" t="s">
        <v>2782</v>
      </c>
      <c r="C985" t="s">
        <v>21</v>
      </c>
      <c r="D985" t="s">
        <v>22</v>
      </c>
      <c r="E985" t="s">
        <v>264</v>
      </c>
      <c r="F985" t="s">
        <v>265</v>
      </c>
      <c r="G985">
        <v>48205</v>
      </c>
      <c r="H985" t="s">
        <v>77</v>
      </c>
    </row>
    <row r="986" spans="1:8" x14ac:dyDescent="0.55000000000000004">
      <c r="A986" t="s">
        <v>1210</v>
      </c>
      <c r="B986" t="s">
        <v>1211</v>
      </c>
      <c r="C986" t="s">
        <v>83</v>
      </c>
      <c r="D986" t="s">
        <v>22</v>
      </c>
      <c r="E986" t="s">
        <v>2303</v>
      </c>
      <c r="F986" t="s">
        <v>76</v>
      </c>
      <c r="G986">
        <v>78745</v>
      </c>
      <c r="H986" t="s">
        <v>77</v>
      </c>
    </row>
    <row r="987" spans="1:8" x14ac:dyDescent="0.55000000000000004">
      <c r="A987" t="s">
        <v>1445</v>
      </c>
      <c r="B987" t="s">
        <v>1446</v>
      </c>
      <c r="C987" t="s">
        <v>21</v>
      </c>
      <c r="D987" t="s">
        <v>22</v>
      </c>
      <c r="E987" t="s">
        <v>2905</v>
      </c>
      <c r="F987" t="s">
        <v>403</v>
      </c>
      <c r="G987">
        <v>6708</v>
      </c>
      <c r="H987" t="s">
        <v>56</v>
      </c>
    </row>
    <row r="988" spans="1:8" x14ac:dyDescent="0.55000000000000004">
      <c r="A988" t="s">
        <v>2537</v>
      </c>
      <c r="B988" t="s">
        <v>2538</v>
      </c>
      <c r="C988" t="s">
        <v>21</v>
      </c>
      <c r="D988" t="s">
        <v>22</v>
      </c>
      <c r="E988" t="s">
        <v>1841</v>
      </c>
      <c r="F988" t="s">
        <v>76</v>
      </c>
      <c r="G988">
        <v>77340</v>
      </c>
      <c r="H988" t="s">
        <v>77</v>
      </c>
    </row>
    <row r="989" spans="1:8" x14ac:dyDescent="0.55000000000000004">
      <c r="A989" t="s">
        <v>1287</v>
      </c>
      <c r="B989" t="s">
        <v>1288</v>
      </c>
      <c r="C989" t="s">
        <v>83</v>
      </c>
      <c r="D989" t="s">
        <v>22</v>
      </c>
      <c r="E989" t="s">
        <v>169</v>
      </c>
      <c r="F989" t="s">
        <v>170</v>
      </c>
      <c r="G989">
        <v>98115</v>
      </c>
      <c r="H989" t="s">
        <v>45</v>
      </c>
    </row>
    <row r="990" spans="1:8" x14ac:dyDescent="0.55000000000000004">
      <c r="A990" t="s">
        <v>2909</v>
      </c>
      <c r="B990" t="s">
        <v>2910</v>
      </c>
      <c r="C990" t="s">
        <v>21</v>
      </c>
      <c r="D990" t="s">
        <v>22</v>
      </c>
      <c r="E990" t="s">
        <v>157</v>
      </c>
      <c r="F990" t="s">
        <v>114</v>
      </c>
      <c r="G990">
        <v>60505</v>
      </c>
      <c r="H990" t="s">
        <v>77</v>
      </c>
    </row>
    <row r="991" spans="1:8" x14ac:dyDescent="0.55000000000000004">
      <c r="A991" t="s">
        <v>1324</v>
      </c>
      <c r="B991" t="s">
        <v>1325</v>
      </c>
      <c r="C991" t="s">
        <v>83</v>
      </c>
      <c r="D991" t="s">
        <v>22</v>
      </c>
      <c r="E991" t="s">
        <v>151</v>
      </c>
      <c r="F991" t="s">
        <v>102</v>
      </c>
      <c r="G991">
        <v>10009</v>
      </c>
      <c r="H991" t="s">
        <v>56</v>
      </c>
    </row>
    <row r="992" spans="1:8" x14ac:dyDescent="0.55000000000000004">
      <c r="A992" t="s">
        <v>2913</v>
      </c>
      <c r="B992" t="s">
        <v>2914</v>
      </c>
      <c r="C992" t="s">
        <v>21</v>
      </c>
      <c r="D992" t="s">
        <v>22</v>
      </c>
      <c r="E992" t="s">
        <v>612</v>
      </c>
      <c r="F992" t="s">
        <v>44</v>
      </c>
      <c r="G992">
        <v>92105</v>
      </c>
      <c r="H992" t="s">
        <v>45</v>
      </c>
    </row>
    <row r="993" spans="1:8" x14ac:dyDescent="0.55000000000000004">
      <c r="A993" t="s">
        <v>693</v>
      </c>
      <c r="B993" t="s">
        <v>694</v>
      </c>
      <c r="C993" t="s">
        <v>74</v>
      </c>
      <c r="D993" t="s">
        <v>22</v>
      </c>
      <c r="E993" t="s">
        <v>151</v>
      </c>
      <c r="F993" t="s">
        <v>102</v>
      </c>
      <c r="G993">
        <v>10035</v>
      </c>
      <c r="H993" t="s">
        <v>56</v>
      </c>
    </row>
    <row r="994" spans="1:8" x14ac:dyDescent="0.55000000000000004">
      <c r="A994" t="s">
        <v>2917</v>
      </c>
      <c r="B994" t="s">
        <v>2918</v>
      </c>
      <c r="C994" t="s">
        <v>21</v>
      </c>
      <c r="D994" t="s">
        <v>22</v>
      </c>
      <c r="E994" t="s">
        <v>703</v>
      </c>
      <c r="F994" t="s">
        <v>44</v>
      </c>
      <c r="G994">
        <v>90805</v>
      </c>
      <c r="H994" t="s">
        <v>45</v>
      </c>
    </row>
    <row r="995" spans="1:8" x14ac:dyDescent="0.55000000000000004">
      <c r="A995" t="s">
        <v>1699</v>
      </c>
      <c r="B995" t="s">
        <v>1700</v>
      </c>
      <c r="C995" t="s">
        <v>74</v>
      </c>
      <c r="D995" t="s">
        <v>22</v>
      </c>
      <c r="E995" t="s">
        <v>303</v>
      </c>
      <c r="F995" t="s">
        <v>44</v>
      </c>
      <c r="G995">
        <v>94110</v>
      </c>
      <c r="H995" t="s">
        <v>45</v>
      </c>
    </row>
    <row r="996" spans="1:8" x14ac:dyDescent="0.55000000000000004">
      <c r="A996" t="s">
        <v>2921</v>
      </c>
      <c r="B996" t="s">
        <v>2922</v>
      </c>
      <c r="C996" t="s">
        <v>21</v>
      </c>
      <c r="D996" t="s">
        <v>22</v>
      </c>
      <c r="E996" t="s">
        <v>450</v>
      </c>
      <c r="F996" t="s">
        <v>121</v>
      </c>
      <c r="G996">
        <v>38301</v>
      </c>
      <c r="H996" t="s">
        <v>25</v>
      </c>
    </row>
    <row r="997" spans="1:8" x14ac:dyDescent="0.55000000000000004">
      <c r="A997" t="s">
        <v>2924</v>
      </c>
      <c r="B997" t="s">
        <v>2925</v>
      </c>
      <c r="C997" t="s">
        <v>21</v>
      </c>
      <c r="D997" t="s">
        <v>22</v>
      </c>
      <c r="E997" t="s">
        <v>113</v>
      </c>
      <c r="F997" t="s">
        <v>114</v>
      </c>
      <c r="G997">
        <v>60610</v>
      </c>
      <c r="H997" t="s">
        <v>77</v>
      </c>
    </row>
    <row r="998" spans="1:8" x14ac:dyDescent="0.55000000000000004">
      <c r="A998" t="s">
        <v>2080</v>
      </c>
      <c r="B998" t="s">
        <v>2081</v>
      </c>
      <c r="C998" t="s">
        <v>21</v>
      </c>
      <c r="D998" t="s">
        <v>22</v>
      </c>
      <c r="E998" t="s">
        <v>2927</v>
      </c>
      <c r="F998" t="s">
        <v>102</v>
      </c>
      <c r="G998">
        <v>14215</v>
      </c>
      <c r="H998" t="s">
        <v>56</v>
      </c>
    </row>
    <row r="999" spans="1:8" x14ac:dyDescent="0.55000000000000004">
      <c r="A999" t="s">
        <v>174</v>
      </c>
      <c r="B999" t="s">
        <v>175</v>
      </c>
      <c r="C999" t="s">
        <v>21</v>
      </c>
      <c r="D999" t="s">
        <v>22</v>
      </c>
      <c r="E999" t="s">
        <v>84</v>
      </c>
      <c r="F999" t="s">
        <v>76</v>
      </c>
      <c r="G999">
        <v>77070</v>
      </c>
      <c r="H999" t="s">
        <v>77</v>
      </c>
    </row>
    <row r="1000" spans="1:8" x14ac:dyDescent="0.55000000000000004">
      <c r="A1000" t="s">
        <v>1247</v>
      </c>
      <c r="B1000" t="s">
        <v>1248</v>
      </c>
      <c r="C1000" t="s">
        <v>21</v>
      </c>
      <c r="D1000" t="s">
        <v>22</v>
      </c>
      <c r="E1000" t="s">
        <v>328</v>
      </c>
      <c r="F1000" t="s">
        <v>158</v>
      </c>
      <c r="G1000">
        <v>80906</v>
      </c>
      <c r="H1000" t="s">
        <v>45</v>
      </c>
    </row>
    <row r="1001" spans="1:8" x14ac:dyDescent="0.55000000000000004">
      <c r="A1001" t="s">
        <v>1247</v>
      </c>
      <c r="B1001" t="s">
        <v>1248</v>
      </c>
      <c r="C1001" t="s">
        <v>21</v>
      </c>
      <c r="D1001" t="s">
        <v>22</v>
      </c>
      <c r="E1001" t="s">
        <v>328</v>
      </c>
      <c r="F1001" t="s">
        <v>158</v>
      </c>
      <c r="G1001">
        <v>80906</v>
      </c>
      <c r="H1001" t="s">
        <v>45</v>
      </c>
    </row>
    <row r="1002" spans="1:8" x14ac:dyDescent="0.55000000000000004">
      <c r="A1002" t="s">
        <v>1247</v>
      </c>
      <c r="B1002" t="s">
        <v>1248</v>
      </c>
      <c r="C1002" t="s">
        <v>21</v>
      </c>
      <c r="D1002" t="s">
        <v>22</v>
      </c>
      <c r="E1002" t="s">
        <v>328</v>
      </c>
      <c r="F1002" t="s">
        <v>158</v>
      </c>
      <c r="G1002">
        <v>80906</v>
      </c>
      <c r="H1002" t="s">
        <v>45</v>
      </c>
    </row>
    <row r="1003" spans="1:8" x14ac:dyDescent="0.55000000000000004">
      <c r="A1003" t="s">
        <v>1247</v>
      </c>
      <c r="B1003" t="s">
        <v>1248</v>
      </c>
      <c r="C1003" t="s">
        <v>21</v>
      </c>
      <c r="D1003" t="s">
        <v>22</v>
      </c>
      <c r="E1003" t="s">
        <v>328</v>
      </c>
      <c r="F1003" t="s">
        <v>158</v>
      </c>
      <c r="G1003">
        <v>80906</v>
      </c>
      <c r="H1003" t="s">
        <v>45</v>
      </c>
    </row>
    <row r="1004" spans="1:8" x14ac:dyDescent="0.55000000000000004">
      <c r="A1004" t="s">
        <v>2931</v>
      </c>
      <c r="B1004" t="s">
        <v>2932</v>
      </c>
      <c r="C1004" t="s">
        <v>74</v>
      </c>
      <c r="D1004" t="s">
        <v>22</v>
      </c>
      <c r="E1004" t="s">
        <v>43</v>
      </c>
      <c r="F1004" t="s">
        <v>44</v>
      </c>
      <c r="G1004">
        <v>90036</v>
      </c>
      <c r="H1004" t="s">
        <v>45</v>
      </c>
    </row>
    <row r="1005" spans="1:8" x14ac:dyDescent="0.55000000000000004">
      <c r="A1005" t="s">
        <v>400</v>
      </c>
      <c r="B1005" t="s">
        <v>401</v>
      </c>
      <c r="C1005" t="s">
        <v>74</v>
      </c>
      <c r="D1005" t="s">
        <v>22</v>
      </c>
      <c r="E1005" t="s">
        <v>579</v>
      </c>
      <c r="F1005" t="s">
        <v>36</v>
      </c>
      <c r="G1005">
        <v>32216</v>
      </c>
      <c r="H1005" t="s">
        <v>25</v>
      </c>
    </row>
    <row r="1006" spans="1:8" x14ac:dyDescent="0.55000000000000004">
      <c r="A1006" t="s">
        <v>2606</v>
      </c>
      <c r="B1006" t="s">
        <v>2607</v>
      </c>
      <c r="C1006" t="s">
        <v>21</v>
      </c>
      <c r="D1006" t="s">
        <v>22</v>
      </c>
      <c r="E1006" t="s">
        <v>54</v>
      </c>
      <c r="F1006" t="s">
        <v>55</v>
      </c>
      <c r="G1006">
        <v>19140</v>
      </c>
      <c r="H1006" t="s">
        <v>56</v>
      </c>
    </row>
    <row r="1007" spans="1:8" x14ac:dyDescent="0.55000000000000004">
      <c r="A1007" t="s">
        <v>2936</v>
      </c>
      <c r="B1007" t="s">
        <v>2937</v>
      </c>
      <c r="C1007" t="s">
        <v>21</v>
      </c>
      <c r="D1007" t="s">
        <v>22</v>
      </c>
      <c r="E1007" t="s">
        <v>54</v>
      </c>
      <c r="F1007" t="s">
        <v>55</v>
      </c>
      <c r="G1007">
        <v>19134</v>
      </c>
      <c r="H1007" t="s">
        <v>56</v>
      </c>
    </row>
    <row r="1008" spans="1:8" x14ac:dyDescent="0.55000000000000004">
      <c r="A1008" t="s">
        <v>2936</v>
      </c>
      <c r="B1008" t="s">
        <v>2937</v>
      </c>
      <c r="C1008" t="s">
        <v>21</v>
      </c>
      <c r="D1008" t="s">
        <v>22</v>
      </c>
      <c r="E1008" t="s">
        <v>54</v>
      </c>
      <c r="F1008" t="s">
        <v>55</v>
      </c>
      <c r="G1008">
        <v>19134</v>
      </c>
      <c r="H1008" t="s">
        <v>56</v>
      </c>
    </row>
    <row r="1009" spans="1:8" x14ac:dyDescent="0.55000000000000004">
      <c r="A1009" t="s">
        <v>1332</v>
      </c>
      <c r="B1009" t="s">
        <v>1333</v>
      </c>
      <c r="C1009" t="s">
        <v>21</v>
      </c>
      <c r="D1009" t="s">
        <v>22</v>
      </c>
      <c r="E1009" t="s">
        <v>322</v>
      </c>
      <c r="F1009" t="s">
        <v>208</v>
      </c>
      <c r="G1009">
        <v>43229</v>
      </c>
      <c r="H1009" t="s">
        <v>56</v>
      </c>
    </row>
    <row r="1010" spans="1:8" x14ac:dyDescent="0.55000000000000004">
      <c r="A1010" t="s">
        <v>1332</v>
      </c>
      <c r="B1010" t="s">
        <v>1333</v>
      </c>
      <c r="C1010" t="s">
        <v>21</v>
      </c>
      <c r="D1010" t="s">
        <v>22</v>
      </c>
      <c r="E1010" t="s">
        <v>322</v>
      </c>
      <c r="F1010" t="s">
        <v>208</v>
      </c>
      <c r="G1010">
        <v>43229</v>
      </c>
      <c r="H1010" t="s">
        <v>56</v>
      </c>
    </row>
    <row r="1011" spans="1:8" x14ac:dyDescent="0.55000000000000004">
      <c r="A1011" t="s">
        <v>874</v>
      </c>
      <c r="B1011" t="s">
        <v>875</v>
      </c>
      <c r="C1011" t="s">
        <v>83</v>
      </c>
      <c r="D1011" t="s">
        <v>22</v>
      </c>
      <c r="E1011" t="s">
        <v>23</v>
      </c>
      <c r="F1011" t="s">
        <v>24</v>
      </c>
      <c r="G1011">
        <v>42420</v>
      </c>
      <c r="H1011" t="s">
        <v>25</v>
      </c>
    </row>
    <row r="1012" spans="1:8" x14ac:dyDescent="0.55000000000000004">
      <c r="A1012" t="s">
        <v>1376</v>
      </c>
      <c r="B1012" t="s">
        <v>1377</v>
      </c>
      <c r="C1012" t="s">
        <v>21</v>
      </c>
      <c r="D1012" t="s">
        <v>22</v>
      </c>
      <c r="E1012" t="s">
        <v>2943</v>
      </c>
      <c r="F1012" t="s">
        <v>170</v>
      </c>
      <c r="G1012">
        <v>99301</v>
      </c>
      <c r="H1012" t="s">
        <v>45</v>
      </c>
    </row>
    <row r="1013" spans="1:8" x14ac:dyDescent="0.55000000000000004">
      <c r="A1013" t="s">
        <v>301</v>
      </c>
      <c r="B1013" t="s">
        <v>302</v>
      </c>
      <c r="C1013" t="s">
        <v>21</v>
      </c>
      <c r="D1013" t="s">
        <v>22</v>
      </c>
      <c r="E1013" t="s">
        <v>1443</v>
      </c>
      <c r="F1013" t="s">
        <v>44</v>
      </c>
      <c r="G1013">
        <v>94601</v>
      </c>
      <c r="H1013" t="s">
        <v>45</v>
      </c>
    </row>
    <row r="1014" spans="1:8" x14ac:dyDescent="0.55000000000000004">
      <c r="A1014" t="s">
        <v>301</v>
      </c>
      <c r="B1014" t="s">
        <v>302</v>
      </c>
      <c r="C1014" t="s">
        <v>21</v>
      </c>
      <c r="D1014" t="s">
        <v>22</v>
      </c>
      <c r="E1014" t="s">
        <v>1443</v>
      </c>
      <c r="F1014" t="s">
        <v>44</v>
      </c>
      <c r="G1014">
        <v>94601</v>
      </c>
      <c r="H1014" t="s">
        <v>45</v>
      </c>
    </row>
    <row r="1015" spans="1:8" x14ac:dyDescent="0.55000000000000004">
      <c r="A1015" t="s">
        <v>437</v>
      </c>
      <c r="B1015" t="s">
        <v>438</v>
      </c>
      <c r="C1015" t="s">
        <v>21</v>
      </c>
      <c r="D1015" t="s">
        <v>22</v>
      </c>
      <c r="E1015" t="s">
        <v>43</v>
      </c>
      <c r="F1015" t="s">
        <v>44</v>
      </c>
      <c r="G1015">
        <v>90004</v>
      </c>
      <c r="H1015" t="s">
        <v>45</v>
      </c>
    </row>
    <row r="1016" spans="1:8" x14ac:dyDescent="0.55000000000000004">
      <c r="A1016" t="s">
        <v>437</v>
      </c>
      <c r="B1016" t="s">
        <v>438</v>
      </c>
      <c r="C1016" t="s">
        <v>21</v>
      </c>
      <c r="D1016" t="s">
        <v>22</v>
      </c>
      <c r="E1016" t="s">
        <v>43</v>
      </c>
      <c r="F1016" t="s">
        <v>44</v>
      </c>
      <c r="G1016">
        <v>90004</v>
      </c>
      <c r="H1016" t="s">
        <v>45</v>
      </c>
    </row>
    <row r="1017" spans="1:8" x14ac:dyDescent="0.55000000000000004">
      <c r="A1017" t="s">
        <v>2321</v>
      </c>
      <c r="B1017" t="s">
        <v>2322</v>
      </c>
      <c r="C1017" t="s">
        <v>21</v>
      </c>
      <c r="D1017" t="s">
        <v>22</v>
      </c>
      <c r="E1017" t="s">
        <v>169</v>
      </c>
      <c r="F1017" t="s">
        <v>170</v>
      </c>
      <c r="G1017">
        <v>98103</v>
      </c>
      <c r="H1017" t="s">
        <v>45</v>
      </c>
    </row>
    <row r="1018" spans="1:8" x14ac:dyDescent="0.55000000000000004">
      <c r="A1018" t="s">
        <v>2950</v>
      </c>
      <c r="B1018" t="s">
        <v>2951</v>
      </c>
      <c r="C1018" t="s">
        <v>74</v>
      </c>
      <c r="D1018" t="s">
        <v>22</v>
      </c>
      <c r="E1018" t="s">
        <v>23</v>
      </c>
      <c r="F1018" t="s">
        <v>24</v>
      </c>
      <c r="G1018">
        <v>42420</v>
      </c>
      <c r="H1018" t="s">
        <v>25</v>
      </c>
    </row>
    <row r="1019" spans="1:8" x14ac:dyDescent="0.55000000000000004">
      <c r="A1019" t="s">
        <v>1685</v>
      </c>
      <c r="B1019" t="s">
        <v>1686</v>
      </c>
      <c r="C1019" t="s">
        <v>74</v>
      </c>
      <c r="D1019" t="s">
        <v>22</v>
      </c>
      <c r="E1019" t="s">
        <v>2953</v>
      </c>
      <c r="F1019" t="s">
        <v>640</v>
      </c>
      <c r="G1019">
        <v>30062</v>
      </c>
      <c r="H1019" t="s">
        <v>25</v>
      </c>
    </row>
    <row r="1020" spans="1:8" x14ac:dyDescent="0.55000000000000004">
      <c r="A1020" t="s">
        <v>2955</v>
      </c>
      <c r="B1020" t="s">
        <v>2956</v>
      </c>
      <c r="C1020" t="s">
        <v>21</v>
      </c>
      <c r="D1020" t="s">
        <v>22</v>
      </c>
      <c r="E1020" t="s">
        <v>2957</v>
      </c>
      <c r="F1020" t="s">
        <v>208</v>
      </c>
      <c r="G1020">
        <v>44134</v>
      </c>
      <c r="H1020" t="s">
        <v>56</v>
      </c>
    </row>
    <row r="1021" spans="1:8" x14ac:dyDescent="0.55000000000000004">
      <c r="A1021" t="s">
        <v>542</v>
      </c>
      <c r="B1021" t="s">
        <v>543</v>
      </c>
      <c r="C1021" t="s">
        <v>74</v>
      </c>
      <c r="D1021" t="s">
        <v>22</v>
      </c>
      <c r="E1021" t="s">
        <v>84</v>
      </c>
      <c r="F1021" t="s">
        <v>76</v>
      </c>
      <c r="G1021">
        <v>77070</v>
      </c>
      <c r="H1021" t="s">
        <v>77</v>
      </c>
    </row>
    <row r="1022" spans="1:8" x14ac:dyDescent="0.55000000000000004">
      <c r="A1022" t="s">
        <v>1273</v>
      </c>
      <c r="B1022" t="s">
        <v>1274</v>
      </c>
      <c r="C1022" t="s">
        <v>21</v>
      </c>
      <c r="D1022" t="s">
        <v>22</v>
      </c>
      <c r="E1022" t="s">
        <v>2960</v>
      </c>
      <c r="F1022" t="s">
        <v>76</v>
      </c>
      <c r="G1022">
        <v>77573</v>
      </c>
      <c r="H1022" t="s">
        <v>77</v>
      </c>
    </row>
    <row r="1023" spans="1:8" x14ac:dyDescent="0.55000000000000004">
      <c r="A1023" t="s">
        <v>1801</v>
      </c>
      <c r="B1023" t="s">
        <v>1802</v>
      </c>
      <c r="C1023" t="s">
        <v>74</v>
      </c>
      <c r="D1023" t="s">
        <v>22</v>
      </c>
      <c r="E1023" t="s">
        <v>2964</v>
      </c>
      <c r="F1023" t="s">
        <v>1062</v>
      </c>
      <c r="G1023">
        <v>20877</v>
      </c>
      <c r="H1023" t="s">
        <v>56</v>
      </c>
    </row>
    <row r="1024" spans="1:8" x14ac:dyDescent="0.55000000000000004">
      <c r="A1024" t="s">
        <v>970</v>
      </c>
      <c r="B1024" t="s">
        <v>971</v>
      </c>
      <c r="C1024" t="s">
        <v>21</v>
      </c>
      <c r="D1024" t="s">
        <v>22</v>
      </c>
      <c r="E1024" t="s">
        <v>113</v>
      </c>
      <c r="F1024" t="s">
        <v>114</v>
      </c>
      <c r="G1024">
        <v>60623</v>
      </c>
      <c r="H1024" t="s">
        <v>77</v>
      </c>
    </row>
    <row r="1025" spans="1:8" x14ac:dyDescent="0.55000000000000004">
      <c r="A1025" t="s">
        <v>181</v>
      </c>
      <c r="B1025" t="s">
        <v>182</v>
      </c>
      <c r="C1025" t="s">
        <v>83</v>
      </c>
      <c r="D1025" t="s">
        <v>22</v>
      </c>
      <c r="E1025" t="s">
        <v>1553</v>
      </c>
      <c r="F1025" t="s">
        <v>403</v>
      </c>
      <c r="G1025">
        <v>6824</v>
      </c>
      <c r="H1025" t="s">
        <v>56</v>
      </c>
    </row>
    <row r="1026" spans="1:8" x14ac:dyDescent="0.55000000000000004">
      <c r="A1026" t="s">
        <v>1033</v>
      </c>
      <c r="B1026" t="s">
        <v>1034</v>
      </c>
      <c r="C1026" t="s">
        <v>21</v>
      </c>
      <c r="D1026" t="s">
        <v>22</v>
      </c>
      <c r="E1026" t="s">
        <v>303</v>
      </c>
      <c r="F1026" t="s">
        <v>44</v>
      </c>
      <c r="G1026">
        <v>94109</v>
      </c>
      <c r="H1026" t="s">
        <v>45</v>
      </c>
    </row>
    <row r="1027" spans="1:8" x14ac:dyDescent="0.55000000000000004">
      <c r="A1027" t="s">
        <v>1723</v>
      </c>
      <c r="B1027" t="s">
        <v>1724</v>
      </c>
      <c r="C1027" t="s">
        <v>21</v>
      </c>
      <c r="D1027" t="s">
        <v>22</v>
      </c>
      <c r="E1027" t="s">
        <v>176</v>
      </c>
      <c r="F1027" t="s">
        <v>177</v>
      </c>
      <c r="G1027">
        <v>19805</v>
      </c>
      <c r="H1027" t="s">
        <v>56</v>
      </c>
    </row>
    <row r="1028" spans="1:8" x14ac:dyDescent="0.55000000000000004">
      <c r="A1028" t="s">
        <v>1723</v>
      </c>
      <c r="B1028" t="s">
        <v>1724</v>
      </c>
      <c r="C1028" t="s">
        <v>21</v>
      </c>
      <c r="D1028" t="s">
        <v>22</v>
      </c>
      <c r="E1028" t="s">
        <v>176</v>
      </c>
      <c r="F1028" t="s">
        <v>177</v>
      </c>
      <c r="G1028">
        <v>19805</v>
      </c>
      <c r="H1028" t="s">
        <v>56</v>
      </c>
    </row>
    <row r="1029" spans="1:8" x14ac:dyDescent="0.55000000000000004">
      <c r="A1029" t="s">
        <v>572</v>
      </c>
      <c r="B1029" t="s">
        <v>573</v>
      </c>
      <c r="C1029" t="s">
        <v>21</v>
      </c>
      <c r="D1029" t="s">
        <v>22</v>
      </c>
      <c r="E1029" t="s">
        <v>43</v>
      </c>
      <c r="F1029" t="s">
        <v>44</v>
      </c>
      <c r="G1029">
        <v>90045</v>
      </c>
      <c r="H1029" t="s">
        <v>45</v>
      </c>
    </row>
    <row r="1030" spans="1:8" x14ac:dyDescent="0.55000000000000004">
      <c r="A1030" t="s">
        <v>361</v>
      </c>
      <c r="B1030" t="s">
        <v>362</v>
      </c>
      <c r="C1030" t="s">
        <v>74</v>
      </c>
      <c r="D1030" t="s">
        <v>22</v>
      </c>
      <c r="E1030" t="s">
        <v>1312</v>
      </c>
      <c r="F1030" t="s">
        <v>1313</v>
      </c>
      <c r="G1030">
        <v>89031</v>
      </c>
      <c r="H1030" t="s">
        <v>45</v>
      </c>
    </row>
    <row r="1031" spans="1:8" x14ac:dyDescent="0.55000000000000004">
      <c r="A1031" t="s">
        <v>2972</v>
      </c>
      <c r="B1031" t="s">
        <v>2973</v>
      </c>
      <c r="C1031" t="s">
        <v>21</v>
      </c>
      <c r="D1031" t="s">
        <v>22</v>
      </c>
      <c r="E1031" t="s">
        <v>169</v>
      </c>
      <c r="F1031" t="s">
        <v>170</v>
      </c>
      <c r="G1031">
        <v>98103</v>
      </c>
      <c r="H1031" t="s">
        <v>45</v>
      </c>
    </row>
    <row r="1032" spans="1:8" x14ac:dyDescent="0.55000000000000004">
      <c r="A1032" t="s">
        <v>1832</v>
      </c>
      <c r="B1032" t="s">
        <v>1833</v>
      </c>
      <c r="C1032" t="s">
        <v>83</v>
      </c>
      <c r="D1032" t="s">
        <v>22</v>
      </c>
      <c r="E1032" t="s">
        <v>1617</v>
      </c>
      <c r="F1032" t="s">
        <v>1618</v>
      </c>
      <c r="G1032">
        <v>2908</v>
      </c>
      <c r="H1032" t="s">
        <v>56</v>
      </c>
    </row>
    <row r="1033" spans="1:8" x14ac:dyDescent="0.55000000000000004">
      <c r="A1033" t="s">
        <v>326</v>
      </c>
      <c r="B1033" t="s">
        <v>327</v>
      </c>
      <c r="C1033" t="s">
        <v>74</v>
      </c>
      <c r="D1033" t="s">
        <v>22</v>
      </c>
      <c r="E1033" t="s">
        <v>579</v>
      </c>
      <c r="F1033" t="s">
        <v>36</v>
      </c>
      <c r="G1033">
        <v>32216</v>
      </c>
      <c r="H1033" t="s">
        <v>25</v>
      </c>
    </row>
    <row r="1034" spans="1:8" x14ac:dyDescent="0.55000000000000004">
      <c r="A1034" t="s">
        <v>326</v>
      </c>
      <c r="B1034" t="s">
        <v>327</v>
      </c>
      <c r="C1034" t="s">
        <v>74</v>
      </c>
      <c r="D1034" t="s">
        <v>22</v>
      </c>
      <c r="E1034" t="s">
        <v>579</v>
      </c>
      <c r="F1034" t="s">
        <v>36</v>
      </c>
      <c r="G1034">
        <v>32216</v>
      </c>
      <c r="H1034" t="s">
        <v>25</v>
      </c>
    </row>
    <row r="1035" spans="1:8" x14ac:dyDescent="0.55000000000000004">
      <c r="A1035" t="s">
        <v>2977</v>
      </c>
      <c r="B1035" t="s">
        <v>2978</v>
      </c>
      <c r="C1035" t="s">
        <v>83</v>
      </c>
      <c r="D1035" t="s">
        <v>22</v>
      </c>
      <c r="E1035" t="s">
        <v>328</v>
      </c>
      <c r="F1035" t="s">
        <v>158</v>
      </c>
      <c r="G1035">
        <v>80906</v>
      </c>
      <c r="H1035" t="s">
        <v>45</v>
      </c>
    </row>
    <row r="1036" spans="1:8" x14ac:dyDescent="0.55000000000000004">
      <c r="A1036" t="s">
        <v>2980</v>
      </c>
      <c r="B1036" t="s">
        <v>2981</v>
      </c>
      <c r="C1036" t="s">
        <v>74</v>
      </c>
      <c r="D1036" t="s">
        <v>22</v>
      </c>
      <c r="E1036" t="s">
        <v>120</v>
      </c>
      <c r="F1036" t="s">
        <v>121</v>
      </c>
      <c r="G1036">
        <v>38109</v>
      </c>
      <c r="H1036" t="s">
        <v>25</v>
      </c>
    </row>
    <row r="1037" spans="1:8" x14ac:dyDescent="0.55000000000000004">
      <c r="A1037" t="s">
        <v>1290</v>
      </c>
      <c r="B1037" t="s">
        <v>1291</v>
      </c>
      <c r="C1037" t="s">
        <v>74</v>
      </c>
      <c r="D1037" t="s">
        <v>22</v>
      </c>
      <c r="E1037" t="s">
        <v>492</v>
      </c>
      <c r="F1037" t="s">
        <v>493</v>
      </c>
      <c r="G1037">
        <v>85023</v>
      </c>
      <c r="H1037" t="s">
        <v>45</v>
      </c>
    </row>
    <row r="1038" spans="1:8" x14ac:dyDescent="0.55000000000000004">
      <c r="A1038" t="s">
        <v>2348</v>
      </c>
      <c r="B1038" t="s">
        <v>2349</v>
      </c>
      <c r="C1038" t="s">
        <v>21</v>
      </c>
      <c r="D1038" t="s">
        <v>22</v>
      </c>
      <c r="E1038" t="s">
        <v>2504</v>
      </c>
      <c r="F1038" t="s">
        <v>208</v>
      </c>
      <c r="G1038">
        <v>43615</v>
      </c>
      <c r="H1038" t="s">
        <v>56</v>
      </c>
    </row>
    <row r="1039" spans="1:8" x14ac:dyDescent="0.55000000000000004">
      <c r="A1039" t="s">
        <v>2985</v>
      </c>
      <c r="B1039" t="s">
        <v>2986</v>
      </c>
      <c r="C1039" t="s">
        <v>21</v>
      </c>
      <c r="D1039" t="s">
        <v>22</v>
      </c>
      <c r="E1039" t="s">
        <v>43</v>
      </c>
      <c r="F1039" t="s">
        <v>44</v>
      </c>
      <c r="G1039">
        <v>90008</v>
      </c>
      <c r="H1039" t="s">
        <v>45</v>
      </c>
    </row>
    <row r="1040" spans="1:8" x14ac:dyDescent="0.55000000000000004">
      <c r="A1040" t="s">
        <v>510</v>
      </c>
      <c r="B1040" t="s">
        <v>511</v>
      </c>
      <c r="C1040" t="s">
        <v>21</v>
      </c>
      <c r="D1040" t="s">
        <v>22</v>
      </c>
      <c r="E1040" t="s">
        <v>612</v>
      </c>
      <c r="F1040" t="s">
        <v>44</v>
      </c>
      <c r="G1040">
        <v>92037</v>
      </c>
      <c r="H1040" t="s">
        <v>45</v>
      </c>
    </row>
    <row r="1041" spans="1:8" x14ac:dyDescent="0.55000000000000004">
      <c r="A1041" t="s">
        <v>746</v>
      </c>
      <c r="B1041" t="s">
        <v>747</v>
      </c>
      <c r="C1041" t="s">
        <v>21</v>
      </c>
      <c r="D1041" t="s">
        <v>22</v>
      </c>
      <c r="E1041" t="s">
        <v>2989</v>
      </c>
      <c r="F1041" t="s">
        <v>1495</v>
      </c>
      <c r="G1041">
        <v>73120</v>
      </c>
      <c r="H1041" t="s">
        <v>77</v>
      </c>
    </row>
    <row r="1042" spans="1:8" x14ac:dyDescent="0.55000000000000004">
      <c r="A1042" t="s">
        <v>1908</v>
      </c>
      <c r="B1042" t="s">
        <v>1909</v>
      </c>
      <c r="C1042" t="s">
        <v>74</v>
      </c>
      <c r="D1042" t="s">
        <v>22</v>
      </c>
      <c r="E1042" t="s">
        <v>1268</v>
      </c>
      <c r="F1042" t="s">
        <v>337</v>
      </c>
      <c r="G1042">
        <v>8360</v>
      </c>
      <c r="H1042" t="s">
        <v>56</v>
      </c>
    </row>
    <row r="1043" spans="1:8" x14ac:dyDescent="0.55000000000000004">
      <c r="A1043" t="s">
        <v>2994</v>
      </c>
      <c r="B1043" t="s">
        <v>2995</v>
      </c>
      <c r="C1043" t="s">
        <v>83</v>
      </c>
      <c r="D1043" t="s">
        <v>22</v>
      </c>
      <c r="E1043" t="s">
        <v>878</v>
      </c>
      <c r="F1043" t="s">
        <v>215</v>
      </c>
      <c r="G1043">
        <v>53209</v>
      </c>
      <c r="H1043" t="s">
        <v>77</v>
      </c>
    </row>
    <row r="1044" spans="1:8" x14ac:dyDescent="0.55000000000000004">
      <c r="A1044" t="s">
        <v>1811</v>
      </c>
      <c r="B1044" t="s">
        <v>1812</v>
      </c>
      <c r="C1044" t="s">
        <v>74</v>
      </c>
      <c r="D1044" t="s">
        <v>22</v>
      </c>
      <c r="E1044" t="s">
        <v>169</v>
      </c>
      <c r="F1044" t="s">
        <v>170</v>
      </c>
      <c r="G1044">
        <v>98115</v>
      </c>
      <c r="H1044" t="s">
        <v>45</v>
      </c>
    </row>
    <row r="1045" spans="1:8" x14ac:dyDescent="0.55000000000000004">
      <c r="A1045" t="s">
        <v>1290</v>
      </c>
      <c r="B1045" t="s">
        <v>1291</v>
      </c>
      <c r="C1045" t="s">
        <v>74</v>
      </c>
      <c r="D1045" t="s">
        <v>22</v>
      </c>
      <c r="E1045" t="s">
        <v>176</v>
      </c>
      <c r="F1045" t="s">
        <v>177</v>
      </c>
      <c r="G1045">
        <v>19805</v>
      </c>
      <c r="H1045" t="s">
        <v>56</v>
      </c>
    </row>
    <row r="1046" spans="1:8" x14ac:dyDescent="0.55000000000000004">
      <c r="A1046" t="s">
        <v>1307</v>
      </c>
      <c r="B1046" t="s">
        <v>1308</v>
      </c>
      <c r="C1046" t="s">
        <v>21</v>
      </c>
      <c r="D1046" t="s">
        <v>22</v>
      </c>
      <c r="E1046" t="s">
        <v>43</v>
      </c>
      <c r="F1046" t="s">
        <v>44</v>
      </c>
      <c r="G1046">
        <v>90036</v>
      </c>
      <c r="H1046" t="s">
        <v>45</v>
      </c>
    </row>
    <row r="1047" spans="1:8" x14ac:dyDescent="0.55000000000000004">
      <c r="A1047" t="s">
        <v>3000</v>
      </c>
      <c r="B1047" t="s">
        <v>3001</v>
      </c>
      <c r="C1047" t="s">
        <v>21</v>
      </c>
      <c r="D1047" t="s">
        <v>22</v>
      </c>
      <c r="E1047" t="s">
        <v>1712</v>
      </c>
      <c r="F1047" t="s">
        <v>76</v>
      </c>
      <c r="G1047">
        <v>75217</v>
      </c>
      <c r="H1047" t="s">
        <v>77</v>
      </c>
    </row>
    <row r="1048" spans="1:8" x14ac:dyDescent="0.55000000000000004">
      <c r="A1048" t="s">
        <v>906</v>
      </c>
      <c r="B1048" t="s">
        <v>907</v>
      </c>
      <c r="C1048" t="s">
        <v>21</v>
      </c>
      <c r="D1048" t="s">
        <v>22</v>
      </c>
      <c r="E1048" t="s">
        <v>144</v>
      </c>
      <c r="F1048" t="s">
        <v>145</v>
      </c>
      <c r="G1048">
        <v>55407</v>
      </c>
      <c r="H1048" t="s">
        <v>77</v>
      </c>
    </row>
    <row r="1049" spans="1:8" x14ac:dyDescent="0.55000000000000004">
      <c r="A1049" t="s">
        <v>2109</v>
      </c>
      <c r="B1049" t="s">
        <v>2110</v>
      </c>
      <c r="C1049" t="s">
        <v>21</v>
      </c>
      <c r="D1049" t="s">
        <v>22</v>
      </c>
      <c r="E1049" t="s">
        <v>3004</v>
      </c>
      <c r="F1049" t="s">
        <v>1009</v>
      </c>
      <c r="G1049">
        <v>27217</v>
      </c>
      <c r="H1049" t="s">
        <v>25</v>
      </c>
    </row>
    <row r="1050" spans="1:8" x14ac:dyDescent="0.55000000000000004">
      <c r="A1050" t="s">
        <v>3006</v>
      </c>
      <c r="B1050" t="s">
        <v>3007</v>
      </c>
      <c r="C1050" t="s">
        <v>83</v>
      </c>
      <c r="D1050" t="s">
        <v>22</v>
      </c>
      <c r="E1050" t="s">
        <v>748</v>
      </c>
      <c r="F1050" t="s">
        <v>265</v>
      </c>
      <c r="G1050">
        <v>48183</v>
      </c>
      <c r="H1050" t="s">
        <v>77</v>
      </c>
    </row>
    <row r="1051" spans="1:8" x14ac:dyDescent="0.55000000000000004">
      <c r="A1051" t="s">
        <v>712</v>
      </c>
      <c r="B1051" t="s">
        <v>713</v>
      </c>
      <c r="C1051" t="s">
        <v>21</v>
      </c>
      <c r="D1051" t="s">
        <v>22</v>
      </c>
      <c r="E1051" t="s">
        <v>84</v>
      </c>
      <c r="F1051" t="s">
        <v>76</v>
      </c>
      <c r="G1051">
        <v>77070</v>
      </c>
      <c r="H1051" t="s">
        <v>77</v>
      </c>
    </row>
    <row r="1052" spans="1:8" x14ac:dyDescent="0.55000000000000004">
      <c r="A1052" t="s">
        <v>712</v>
      </c>
      <c r="B1052" t="s">
        <v>713</v>
      </c>
      <c r="C1052" t="s">
        <v>21</v>
      </c>
      <c r="D1052" t="s">
        <v>22</v>
      </c>
      <c r="E1052" t="s">
        <v>84</v>
      </c>
      <c r="F1052" t="s">
        <v>76</v>
      </c>
      <c r="G1052">
        <v>77070</v>
      </c>
      <c r="H1052" t="s">
        <v>77</v>
      </c>
    </row>
    <row r="1053" spans="1:8" x14ac:dyDescent="0.55000000000000004">
      <c r="A1053" t="s">
        <v>3010</v>
      </c>
      <c r="B1053" t="s">
        <v>3011</v>
      </c>
      <c r="C1053" t="s">
        <v>21</v>
      </c>
      <c r="D1053" t="s">
        <v>22</v>
      </c>
      <c r="E1053" t="s">
        <v>303</v>
      </c>
      <c r="F1053" t="s">
        <v>44</v>
      </c>
      <c r="G1053">
        <v>94122</v>
      </c>
      <c r="H1053" t="s">
        <v>45</v>
      </c>
    </row>
    <row r="1054" spans="1:8" x14ac:dyDescent="0.55000000000000004">
      <c r="A1054" t="s">
        <v>2122</v>
      </c>
      <c r="B1054" t="s">
        <v>2123</v>
      </c>
      <c r="C1054" t="s">
        <v>21</v>
      </c>
      <c r="D1054" t="s">
        <v>22</v>
      </c>
      <c r="E1054" t="s">
        <v>113</v>
      </c>
      <c r="F1054" t="s">
        <v>114</v>
      </c>
      <c r="G1054">
        <v>60610</v>
      </c>
      <c r="H1054" t="s">
        <v>77</v>
      </c>
    </row>
    <row r="1055" spans="1:8" x14ac:dyDescent="0.55000000000000004">
      <c r="A1055" t="s">
        <v>2122</v>
      </c>
      <c r="B1055" t="s">
        <v>2123</v>
      </c>
      <c r="C1055" t="s">
        <v>21</v>
      </c>
      <c r="D1055" t="s">
        <v>22</v>
      </c>
      <c r="E1055" t="s">
        <v>113</v>
      </c>
      <c r="F1055" t="s">
        <v>114</v>
      </c>
      <c r="G1055">
        <v>60610</v>
      </c>
      <c r="H1055" t="s">
        <v>77</v>
      </c>
    </row>
    <row r="1056" spans="1:8" x14ac:dyDescent="0.55000000000000004">
      <c r="A1056" t="s">
        <v>781</v>
      </c>
      <c r="B1056" t="s">
        <v>782</v>
      </c>
      <c r="C1056" t="s">
        <v>21</v>
      </c>
      <c r="D1056" t="s">
        <v>22</v>
      </c>
      <c r="E1056" t="s">
        <v>3014</v>
      </c>
      <c r="F1056" t="s">
        <v>36</v>
      </c>
      <c r="G1056">
        <v>32725</v>
      </c>
      <c r="H1056" t="s">
        <v>25</v>
      </c>
    </row>
    <row r="1057" spans="1:8" x14ac:dyDescent="0.55000000000000004">
      <c r="A1057" t="s">
        <v>2881</v>
      </c>
      <c r="B1057" t="s">
        <v>2882</v>
      </c>
      <c r="C1057" t="s">
        <v>21</v>
      </c>
      <c r="D1057" t="s">
        <v>22</v>
      </c>
      <c r="E1057" t="s">
        <v>113</v>
      </c>
      <c r="F1057" t="s">
        <v>114</v>
      </c>
      <c r="G1057">
        <v>60610</v>
      </c>
      <c r="H1057" t="s">
        <v>77</v>
      </c>
    </row>
    <row r="1058" spans="1:8" x14ac:dyDescent="0.55000000000000004">
      <c r="A1058" t="s">
        <v>2089</v>
      </c>
      <c r="B1058" t="s">
        <v>2090</v>
      </c>
      <c r="C1058" t="s">
        <v>21</v>
      </c>
      <c r="D1058" t="s">
        <v>22</v>
      </c>
      <c r="E1058" t="s">
        <v>151</v>
      </c>
      <c r="F1058" t="s">
        <v>102</v>
      </c>
      <c r="G1058">
        <v>10009</v>
      </c>
      <c r="H1058" t="s">
        <v>56</v>
      </c>
    </row>
    <row r="1059" spans="1:8" x14ac:dyDescent="0.55000000000000004">
      <c r="A1059" t="s">
        <v>351</v>
      </c>
      <c r="B1059" t="s">
        <v>352</v>
      </c>
      <c r="C1059" t="s">
        <v>74</v>
      </c>
      <c r="D1059" t="s">
        <v>22</v>
      </c>
      <c r="E1059" t="s">
        <v>3020</v>
      </c>
      <c r="F1059" t="s">
        <v>44</v>
      </c>
      <c r="G1059">
        <v>92804</v>
      </c>
      <c r="H1059" t="s">
        <v>45</v>
      </c>
    </row>
    <row r="1060" spans="1:8" x14ac:dyDescent="0.55000000000000004">
      <c r="A1060" t="s">
        <v>3022</v>
      </c>
      <c r="B1060" t="s">
        <v>3023</v>
      </c>
      <c r="C1060" t="s">
        <v>74</v>
      </c>
      <c r="D1060" t="s">
        <v>22</v>
      </c>
      <c r="E1060" t="s">
        <v>2989</v>
      </c>
      <c r="F1060" t="s">
        <v>1495</v>
      </c>
      <c r="G1060">
        <v>73120</v>
      </c>
      <c r="H1060" t="s">
        <v>77</v>
      </c>
    </row>
    <row r="1061" spans="1:8" x14ac:dyDescent="0.55000000000000004">
      <c r="A1061" t="s">
        <v>3025</v>
      </c>
      <c r="B1061" t="s">
        <v>3026</v>
      </c>
      <c r="C1061" t="s">
        <v>21</v>
      </c>
      <c r="D1061" t="s">
        <v>22</v>
      </c>
      <c r="E1061" t="s">
        <v>151</v>
      </c>
      <c r="F1061" t="s">
        <v>102</v>
      </c>
      <c r="G1061">
        <v>10009</v>
      </c>
      <c r="H1061" t="s">
        <v>56</v>
      </c>
    </row>
    <row r="1062" spans="1:8" x14ac:dyDescent="0.55000000000000004">
      <c r="A1062" t="s">
        <v>2781</v>
      </c>
      <c r="B1062" t="s">
        <v>2782</v>
      </c>
      <c r="C1062" t="s">
        <v>21</v>
      </c>
      <c r="D1062" t="s">
        <v>22</v>
      </c>
      <c r="E1062" t="s">
        <v>43</v>
      </c>
      <c r="F1062" t="s">
        <v>44</v>
      </c>
      <c r="G1062">
        <v>90045</v>
      </c>
      <c r="H1062" t="s">
        <v>45</v>
      </c>
    </row>
    <row r="1063" spans="1:8" x14ac:dyDescent="0.55000000000000004">
      <c r="A1063" t="s">
        <v>3029</v>
      </c>
      <c r="B1063" t="s">
        <v>3030</v>
      </c>
      <c r="C1063" t="s">
        <v>83</v>
      </c>
      <c r="D1063" t="s">
        <v>22</v>
      </c>
      <c r="E1063" t="s">
        <v>3031</v>
      </c>
      <c r="F1063" t="s">
        <v>493</v>
      </c>
      <c r="G1063">
        <v>85224</v>
      </c>
      <c r="H1063" t="s">
        <v>45</v>
      </c>
    </row>
    <row r="1064" spans="1:8" x14ac:dyDescent="0.55000000000000004">
      <c r="A1064" t="s">
        <v>3029</v>
      </c>
      <c r="B1064" t="s">
        <v>3030</v>
      </c>
      <c r="C1064" t="s">
        <v>83</v>
      </c>
      <c r="D1064" t="s">
        <v>22</v>
      </c>
      <c r="E1064" t="s">
        <v>3031</v>
      </c>
      <c r="F1064" t="s">
        <v>493</v>
      </c>
      <c r="G1064">
        <v>85224</v>
      </c>
      <c r="H1064" t="s">
        <v>45</v>
      </c>
    </row>
    <row r="1065" spans="1:8" x14ac:dyDescent="0.55000000000000004">
      <c r="A1065" t="s">
        <v>3033</v>
      </c>
      <c r="B1065" t="s">
        <v>3034</v>
      </c>
      <c r="C1065" t="s">
        <v>21</v>
      </c>
      <c r="D1065" t="s">
        <v>22</v>
      </c>
      <c r="E1065" t="s">
        <v>3035</v>
      </c>
      <c r="F1065" t="s">
        <v>538</v>
      </c>
      <c r="G1065">
        <v>63122</v>
      </c>
      <c r="H1065" t="s">
        <v>77</v>
      </c>
    </row>
    <row r="1066" spans="1:8" x14ac:dyDescent="0.55000000000000004">
      <c r="A1066" t="s">
        <v>2572</v>
      </c>
      <c r="B1066" t="s">
        <v>2573</v>
      </c>
      <c r="C1066" t="s">
        <v>83</v>
      </c>
      <c r="D1066" t="s">
        <v>22</v>
      </c>
      <c r="E1066" t="s">
        <v>113</v>
      </c>
      <c r="F1066" t="s">
        <v>114</v>
      </c>
      <c r="G1066">
        <v>60653</v>
      </c>
      <c r="H1066" t="s">
        <v>77</v>
      </c>
    </row>
    <row r="1067" spans="1:8" x14ac:dyDescent="0.55000000000000004">
      <c r="A1067" t="s">
        <v>2572</v>
      </c>
      <c r="B1067" t="s">
        <v>2573</v>
      </c>
      <c r="C1067" t="s">
        <v>83</v>
      </c>
      <c r="D1067" t="s">
        <v>22</v>
      </c>
      <c r="E1067" t="s">
        <v>113</v>
      </c>
      <c r="F1067" t="s">
        <v>114</v>
      </c>
      <c r="G1067">
        <v>60653</v>
      </c>
      <c r="H1067" t="s">
        <v>77</v>
      </c>
    </row>
    <row r="1068" spans="1:8" x14ac:dyDescent="0.55000000000000004">
      <c r="A1068" t="s">
        <v>3022</v>
      </c>
      <c r="B1068" t="s">
        <v>3023</v>
      </c>
      <c r="C1068" t="s">
        <v>74</v>
      </c>
      <c r="D1068" t="s">
        <v>22</v>
      </c>
      <c r="E1068" t="s">
        <v>169</v>
      </c>
      <c r="F1068" t="s">
        <v>170</v>
      </c>
      <c r="G1068">
        <v>98103</v>
      </c>
      <c r="H1068" t="s">
        <v>45</v>
      </c>
    </row>
    <row r="1069" spans="1:8" x14ac:dyDescent="0.55000000000000004">
      <c r="A1069" t="s">
        <v>3039</v>
      </c>
      <c r="B1069" t="s">
        <v>3040</v>
      </c>
      <c r="C1069" t="s">
        <v>21</v>
      </c>
      <c r="D1069" t="s">
        <v>22</v>
      </c>
      <c r="E1069" t="s">
        <v>3041</v>
      </c>
      <c r="F1069" t="s">
        <v>265</v>
      </c>
      <c r="G1069">
        <v>48180</v>
      </c>
      <c r="H1069" t="s">
        <v>77</v>
      </c>
    </row>
    <row r="1070" spans="1:8" x14ac:dyDescent="0.55000000000000004">
      <c r="A1070" t="s">
        <v>2332</v>
      </c>
      <c r="B1070" t="s">
        <v>2333</v>
      </c>
      <c r="C1070" t="s">
        <v>21</v>
      </c>
      <c r="D1070" t="s">
        <v>22</v>
      </c>
      <c r="E1070" t="s">
        <v>1158</v>
      </c>
      <c r="F1070" t="s">
        <v>44</v>
      </c>
      <c r="G1070">
        <v>91104</v>
      </c>
      <c r="H1070" t="s">
        <v>45</v>
      </c>
    </row>
    <row r="1071" spans="1:8" x14ac:dyDescent="0.55000000000000004">
      <c r="A1071" t="s">
        <v>2449</v>
      </c>
      <c r="B1071" t="s">
        <v>2450</v>
      </c>
      <c r="C1071" t="s">
        <v>21</v>
      </c>
      <c r="D1071" t="s">
        <v>22</v>
      </c>
      <c r="E1071" t="s">
        <v>3044</v>
      </c>
      <c r="F1071" t="s">
        <v>265</v>
      </c>
      <c r="G1071">
        <v>48640</v>
      </c>
      <c r="H1071" t="s">
        <v>77</v>
      </c>
    </row>
    <row r="1072" spans="1:8" x14ac:dyDescent="0.55000000000000004">
      <c r="A1072" t="s">
        <v>957</v>
      </c>
      <c r="B1072" t="s">
        <v>958</v>
      </c>
      <c r="C1072" t="s">
        <v>74</v>
      </c>
      <c r="D1072" t="s">
        <v>22</v>
      </c>
      <c r="E1072" t="s">
        <v>264</v>
      </c>
      <c r="F1072" t="s">
        <v>265</v>
      </c>
      <c r="G1072">
        <v>48205</v>
      </c>
      <c r="H1072" t="s">
        <v>77</v>
      </c>
    </row>
    <row r="1073" spans="1:8" x14ac:dyDescent="0.55000000000000004">
      <c r="A1073" t="s">
        <v>1204</v>
      </c>
      <c r="B1073" t="s">
        <v>1205</v>
      </c>
      <c r="C1073" t="s">
        <v>21</v>
      </c>
      <c r="D1073" t="s">
        <v>22</v>
      </c>
      <c r="E1073" t="s">
        <v>3047</v>
      </c>
      <c r="F1073" t="s">
        <v>76</v>
      </c>
      <c r="G1073">
        <v>76706</v>
      </c>
      <c r="H1073" t="s">
        <v>77</v>
      </c>
    </row>
    <row r="1074" spans="1:8" x14ac:dyDescent="0.55000000000000004">
      <c r="A1074" t="s">
        <v>999</v>
      </c>
      <c r="B1074" t="s">
        <v>1000</v>
      </c>
      <c r="C1074" t="s">
        <v>74</v>
      </c>
      <c r="D1074" t="s">
        <v>22</v>
      </c>
      <c r="E1074" t="s">
        <v>43</v>
      </c>
      <c r="F1074" t="s">
        <v>44</v>
      </c>
      <c r="G1074">
        <v>90036</v>
      </c>
      <c r="H1074" t="s">
        <v>45</v>
      </c>
    </row>
    <row r="1075" spans="1:8" x14ac:dyDescent="0.55000000000000004">
      <c r="A1075" t="s">
        <v>816</v>
      </c>
      <c r="B1075" t="s">
        <v>817</v>
      </c>
      <c r="C1075" t="s">
        <v>21</v>
      </c>
      <c r="D1075" t="s">
        <v>22</v>
      </c>
      <c r="E1075" t="s">
        <v>322</v>
      </c>
      <c r="F1075" t="s">
        <v>93</v>
      </c>
      <c r="G1075">
        <v>47201</v>
      </c>
      <c r="H1075" t="s">
        <v>77</v>
      </c>
    </row>
    <row r="1076" spans="1:8" x14ac:dyDescent="0.55000000000000004">
      <c r="A1076" t="s">
        <v>3051</v>
      </c>
      <c r="B1076" t="s">
        <v>3052</v>
      </c>
      <c r="C1076" t="s">
        <v>74</v>
      </c>
      <c r="D1076" t="s">
        <v>22</v>
      </c>
      <c r="E1076" t="s">
        <v>137</v>
      </c>
      <c r="F1076" t="s">
        <v>138</v>
      </c>
      <c r="G1076">
        <v>29203</v>
      </c>
      <c r="H1076" t="s">
        <v>25</v>
      </c>
    </row>
    <row r="1077" spans="1:8" x14ac:dyDescent="0.55000000000000004">
      <c r="A1077" t="s">
        <v>3054</v>
      </c>
      <c r="B1077" t="s">
        <v>3055</v>
      </c>
      <c r="C1077" t="s">
        <v>21</v>
      </c>
      <c r="D1077" t="s">
        <v>22</v>
      </c>
      <c r="E1077" t="s">
        <v>1443</v>
      </c>
      <c r="F1077" t="s">
        <v>44</v>
      </c>
      <c r="G1077">
        <v>94601</v>
      </c>
      <c r="H1077" t="s">
        <v>45</v>
      </c>
    </row>
    <row r="1078" spans="1:8" x14ac:dyDescent="0.55000000000000004">
      <c r="A1078" t="s">
        <v>591</v>
      </c>
      <c r="B1078" t="s">
        <v>592</v>
      </c>
      <c r="C1078" t="s">
        <v>21</v>
      </c>
      <c r="D1078" t="s">
        <v>22</v>
      </c>
      <c r="E1078" t="s">
        <v>264</v>
      </c>
      <c r="F1078" t="s">
        <v>265</v>
      </c>
      <c r="G1078">
        <v>48205</v>
      </c>
      <c r="H1078" t="s">
        <v>77</v>
      </c>
    </row>
    <row r="1079" spans="1:8" x14ac:dyDescent="0.55000000000000004">
      <c r="A1079" t="s">
        <v>3058</v>
      </c>
      <c r="B1079" t="s">
        <v>3059</v>
      </c>
      <c r="C1079" t="s">
        <v>83</v>
      </c>
      <c r="D1079" t="s">
        <v>22</v>
      </c>
      <c r="E1079" t="s">
        <v>264</v>
      </c>
      <c r="F1079" t="s">
        <v>265</v>
      </c>
      <c r="G1079">
        <v>48234</v>
      </c>
      <c r="H1079" t="s">
        <v>77</v>
      </c>
    </row>
    <row r="1080" spans="1:8" x14ac:dyDescent="0.55000000000000004">
      <c r="A1080" t="s">
        <v>1598</v>
      </c>
      <c r="B1080" t="s">
        <v>1599</v>
      </c>
      <c r="C1080" t="s">
        <v>21</v>
      </c>
      <c r="D1080" t="s">
        <v>22</v>
      </c>
      <c r="E1080" t="s">
        <v>151</v>
      </c>
      <c r="F1080" t="s">
        <v>102</v>
      </c>
      <c r="G1080">
        <v>10011</v>
      </c>
      <c r="H1080" t="s">
        <v>56</v>
      </c>
    </row>
    <row r="1081" spans="1:8" x14ac:dyDescent="0.55000000000000004">
      <c r="A1081" t="s">
        <v>792</v>
      </c>
      <c r="B1081" t="s">
        <v>793</v>
      </c>
      <c r="C1081" t="s">
        <v>21</v>
      </c>
      <c r="D1081" t="s">
        <v>22</v>
      </c>
      <c r="E1081" t="s">
        <v>1106</v>
      </c>
      <c r="F1081" t="s">
        <v>44</v>
      </c>
      <c r="G1081">
        <v>93727</v>
      </c>
      <c r="H1081" t="s">
        <v>45</v>
      </c>
    </row>
    <row r="1082" spans="1:8" x14ac:dyDescent="0.55000000000000004">
      <c r="A1082" t="s">
        <v>792</v>
      </c>
      <c r="B1082" t="s">
        <v>793</v>
      </c>
      <c r="C1082" t="s">
        <v>21</v>
      </c>
      <c r="D1082" t="s">
        <v>22</v>
      </c>
      <c r="E1082" t="s">
        <v>1106</v>
      </c>
      <c r="F1082" t="s">
        <v>44</v>
      </c>
      <c r="G1082">
        <v>93727</v>
      </c>
      <c r="H1082" t="s">
        <v>45</v>
      </c>
    </row>
    <row r="1083" spans="1:8" x14ac:dyDescent="0.55000000000000004">
      <c r="A1083" t="s">
        <v>2137</v>
      </c>
      <c r="B1083" t="s">
        <v>2138</v>
      </c>
      <c r="C1083" t="s">
        <v>74</v>
      </c>
      <c r="D1083" t="s">
        <v>22</v>
      </c>
      <c r="E1083" t="s">
        <v>3063</v>
      </c>
      <c r="F1083" t="s">
        <v>1031</v>
      </c>
      <c r="G1083">
        <v>71854</v>
      </c>
      <c r="H1083" t="s">
        <v>25</v>
      </c>
    </row>
    <row r="1084" spans="1:8" x14ac:dyDescent="0.55000000000000004">
      <c r="A1084" t="s">
        <v>3065</v>
      </c>
      <c r="B1084" t="s">
        <v>3066</v>
      </c>
      <c r="C1084" t="s">
        <v>21</v>
      </c>
      <c r="D1084" t="s">
        <v>22</v>
      </c>
      <c r="E1084" t="s">
        <v>303</v>
      </c>
      <c r="F1084" t="s">
        <v>44</v>
      </c>
      <c r="G1084">
        <v>94110</v>
      </c>
      <c r="H1084" t="s">
        <v>45</v>
      </c>
    </row>
    <row r="1085" spans="1:8" x14ac:dyDescent="0.55000000000000004">
      <c r="A1085" t="s">
        <v>2615</v>
      </c>
      <c r="B1085" t="s">
        <v>2616</v>
      </c>
      <c r="C1085" t="s">
        <v>21</v>
      </c>
      <c r="D1085" t="s">
        <v>22</v>
      </c>
      <c r="E1085" t="s">
        <v>137</v>
      </c>
      <c r="F1085" t="s">
        <v>1062</v>
      </c>
      <c r="G1085">
        <v>21044</v>
      </c>
      <c r="H1085" t="s">
        <v>56</v>
      </c>
    </row>
    <row r="1086" spans="1:8" x14ac:dyDescent="0.55000000000000004">
      <c r="A1086" t="s">
        <v>2615</v>
      </c>
      <c r="B1086" t="s">
        <v>2616</v>
      </c>
      <c r="C1086" t="s">
        <v>21</v>
      </c>
      <c r="D1086" t="s">
        <v>22</v>
      </c>
      <c r="E1086" t="s">
        <v>137</v>
      </c>
      <c r="F1086" t="s">
        <v>1062</v>
      </c>
      <c r="G1086">
        <v>21044</v>
      </c>
      <c r="H1086" t="s">
        <v>56</v>
      </c>
    </row>
    <row r="1087" spans="1:8" x14ac:dyDescent="0.55000000000000004">
      <c r="A1087" t="s">
        <v>1829</v>
      </c>
      <c r="B1087" t="s">
        <v>1830</v>
      </c>
      <c r="C1087" t="s">
        <v>74</v>
      </c>
      <c r="D1087" t="s">
        <v>22</v>
      </c>
      <c r="E1087" t="s">
        <v>43</v>
      </c>
      <c r="F1087" t="s">
        <v>44</v>
      </c>
      <c r="G1087">
        <v>90032</v>
      </c>
      <c r="H1087" t="s">
        <v>45</v>
      </c>
    </row>
    <row r="1088" spans="1:8" x14ac:dyDescent="0.55000000000000004">
      <c r="A1088" t="s">
        <v>3072</v>
      </c>
      <c r="B1088" t="s">
        <v>3073</v>
      </c>
      <c r="C1088" t="s">
        <v>74</v>
      </c>
      <c r="D1088" t="s">
        <v>22</v>
      </c>
      <c r="E1088" t="s">
        <v>3074</v>
      </c>
      <c r="F1088" t="s">
        <v>55</v>
      </c>
      <c r="G1088">
        <v>18018</v>
      </c>
      <c r="H1088" t="s">
        <v>56</v>
      </c>
    </row>
    <row r="1089" spans="1:8" x14ac:dyDescent="0.55000000000000004">
      <c r="A1089" t="s">
        <v>3072</v>
      </c>
      <c r="B1089" t="s">
        <v>3073</v>
      </c>
      <c r="C1089" t="s">
        <v>74</v>
      </c>
      <c r="D1089" t="s">
        <v>22</v>
      </c>
      <c r="E1089" t="s">
        <v>3074</v>
      </c>
      <c r="F1089" t="s">
        <v>55</v>
      </c>
      <c r="G1089">
        <v>18018</v>
      </c>
      <c r="H1089" t="s">
        <v>56</v>
      </c>
    </row>
    <row r="1090" spans="1:8" x14ac:dyDescent="0.55000000000000004">
      <c r="A1090" t="s">
        <v>1197</v>
      </c>
      <c r="B1090" t="s">
        <v>1198</v>
      </c>
      <c r="C1090" t="s">
        <v>83</v>
      </c>
      <c r="D1090" t="s">
        <v>22</v>
      </c>
      <c r="E1090" t="s">
        <v>84</v>
      </c>
      <c r="F1090" t="s">
        <v>76</v>
      </c>
      <c r="G1090">
        <v>77036</v>
      </c>
      <c r="H1090" t="s">
        <v>77</v>
      </c>
    </row>
    <row r="1091" spans="1:8" x14ac:dyDescent="0.55000000000000004">
      <c r="A1091" t="s">
        <v>660</v>
      </c>
      <c r="B1091" t="s">
        <v>661</v>
      </c>
      <c r="C1091" t="s">
        <v>21</v>
      </c>
      <c r="D1091" t="s">
        <v>22</v>
      </c>
      <c r="E1091" t="s">
        <v>303</v>
      </c>
      <c r="F1091" t="s">
        <v>44</v>
      </c>
      <c r="G1091">
        <v>94110</v>
      </c>
      <c r="H1091" t="s">
        <v>45</v>
      </c>
    </row>
    <row r="1092" spans="1:8" x14ac:dyDescent="0.55000000000000004">
      <c r="A1092" t="s">
        <v>2669</v>
      </c>
      <c r="B1092" t="s">
        <v>2670</v>
      </c>
      <c r="C1092" t="s">
        <v>74</v>
      </c>
      <c r="D1092" t="s">
        <v>22</v>
      </c>
      <c r="E1092" t="s">
        <v>43</v>
      </c>
      <c r="F1092" t="s">
        <v>44</v>
      </c>
      <c r="G1092">
        <v>90008</v>
      </c>
      <c r="H1092" t="s">
        <v>45</v>
      </c>
    </row>
    <row r="1093" spans="1:8" x14ac:dyDescent="0.55000000000000004">
      <c r="A1093" t="s">
        <v>2669</v>
      </c>
      <c r="B1093" t="s">
        <v>2670</v>
      </c>
      <c r="C1093" t="s">
        <v>74</v>
      </c>
      <c r="D1093" t="s">
        <v>22</v>
      </c>
      <c r="E1093" t="s">
        <v>43</v>
      </c>
      <c r="F1093" t="s">
        <v>44</v>
      </c>
      <c r="G1093">
        <v>90008</v>
      </c>
      <c r="H1093" t="s">
        <v>45</v>
      </c>
    </row>
    <row r="1094" spans="1:8" x14ac:dyDescent="0.55000000000000004">
      <c r="A1094" t="s">
        <v>2890</v>
      </c>
      <c r="B1094" t="s">
        <v>2891</v>
      </c>
      <c r="C1094" t="s">
        <v>21</v>
      </c>
      <c r="D1094" t="s">
        <v>22</v>
      </c>
      <c r="E1094" t="s">
        <v>3004</v>
      </c>
      <c r="F1094" t="s">
        <v>3079</v>
      </c>
      <c r="G1094">
        <v>5408</v>
      </c>
      <c r="H1094" t="s">
        <v>56</v>
      </c>
    </row>
    <row r="1095" spans="1:8" x14ac:dyDescent="0.55000000000000004">
      <c r="A1095" t="s">
        <v>1793</v>
      </c>
      <c r="B1095" t="s">
        <v>1794</v>
      </c>
      <c r="C1095" t="s">
        <v>83</v>
      </c>
      <c r="D1095" t="s">
        <v>22</v>
      </c>
      <c r="E1095" t="s">
        <v>2521</v>
      </c>
      <c r="F1095" t="s">
        <v>76</v>
      </c>
      <c r="G1095">
        <v>79762</v>
      </c>
      <c r="H1095" t="s">
        <v>77</v>
      </c>
    </row>
    <row r="1096" spans="1:8" x14ac:dyDescent="0.55000000000000004">
      <c r="A1096" t="s">
        <v>2590</v>
      </c>
      <c r="B1096" t="s">
        <v>2591</v>
      </c>
      <c r="C1096" t="s">
        <v>74</v>
      </c>
      <c r="D1096" t="s">
        <v>22</v>
      </c>
      <c r="E1096" t="s">
        <v>867</v>
      </c>
      <c r="F1096" t="s">
        <v>145</v>
      </c>
      <c r="G1096">
        <v>55901</v>
      </c>
      <c r="H1096" t="s">
        <v>77</v>
      </c>
    </row>
    <row r="1097" spans="1:8" x14ac:dyDescent="0.55000000000000004">
      <c r="A1097" t="s">
        <v>2159</v>
      </c>
      <c r="B1097" t="s">
        <v>2160</v>
      </c>
      <c r="C1097" t="s">
        <v>21</v>
      </c>
      <c r="D1097" t="s">
        <v>22</v>
      </c>
      <c r="E1097" t="s">
        <v>838</v>
      </c>
      <c r="F1097" t="s">
        <v>158</v>
      </c>
      <c r="G1097">
        <v>80027</v>
      </c>
      <c r="H1097" t="s">
        <v>45</v>
      </c>
    </row>
    <row r="1098" spans="1:8" x14ac:dyDescent="0.55000000000000004">
      <c r="A1098" t="s">
        <v>1188</v>
      </c>
      <c r="B1098" t="s">
        <v>1189</v>
      </c>
      <c r="C1098" t="s">
        <v>21</v>
      </c>
      <c r="D1098" t="s">
        <v>22</v>
      </c>
      <c r="E1098" t="s">
        <v>84</v>
      </c>
      <c r="F1098" t="s">
        <v>76</v>
      </c>
      <c r="G1098">
        <v>77036</v>
      </c>
      <c r="H1098" t="s">
        <v>77</v>
      </c>
    </row>
    <row r="1099" spans="1:8" x14ac:dyDescent="0.55000000000000004">
      <c r="A1099" t="s">
        <v>1345</v>
      </c>
      <c r="B1099" t="s">
        <v>1346</v>
      </c>
      <c r="C1099" t="s">
        <v>21</v>
      </c>
      <c r="D1099" t="s">
        <v>22</v>
      </c>
      <c r="E1099" t="s">
        <v>252</v>
      </c>
      <c r="F1099" t="s">
        <v>208</v>
      </c>
      <c r="G1099">
        <v>44256</v>
      </c>
      <c r="H1099" t="s">
        <v>56</v>
      </c>
    </row>
    <row r="1100" spans="1:8" x14ac:dyDescent="0.55000000000000004">
      <c r="A1100" t="s">
        <v>3065</v>
      </c>
      <c r="B1100" t="s">
        <v>3066</v>
      </c>
      <c r="C1100" t="s">
        <v>21</v>
      </c>
      <c r="D1100" t="s">
        <v>22</v>
      </c>
      <c r="E1100" t="s">
        <v>1006</v>
      </c>
      <c r="F1100" t="s">
        <v>102</v>
      </c>
      <c r="G1100">
        <v>10701</v>
      </c>
      <c r="H1100" t="s">
        <v>56</v>
      </c>
    </row>
    <row r="1101" spans="1:8" x14ac:dyDescent="0.55000000000000004">
      <c r="A1101" t="s">
        <v>2549</v>
      </c>
      <c r="B1101" t="s">
        <v>2550</v>
      </c>
      <c r="C1101" t="s">
        <v>74</v>
      </c>
      <c r="D1101" t="s">
        <v>22</v>
      </c>
      <c r="E1101" t="s">
        <v>851</v>
      </c>
      <c r="F1101" t="s">
        <v>689</v>
      </c>
      <c r="G1101">
        <v>22153</v>
      </c>
      <c r="H1101" t="s">
        <v>25</v>
      </c>
    </row>
    <row r="1102" spans="1:8" x14ac:dyDescent="0.55000000000000004">
      <c r="A1102" t="s">
        <v>3088</v>
      </c>
      <c r="B1102" t="s">
        <v>3089</v>
      </c>
      <c r="C1102" t="s">
        <v>21</v>
      </c>
      <c r="D1102" t="s">
        <v>22</v>
      </c>
      <c r="E1102" t="s">
        <v>486</v>
      </c>
      <c r="F1102" t="s">
        <v>114</v>
      </c>
      <c r="G1102">
        <v>62521</v>
      </c>
      <c r="H1102" t="s">
        <v>77</v>
      </c>
    </row>
    <row r="1103" spans="1:8" x14ac:dyDescent="0.55000000000000004">
      <c r="A1103" t="s">
        <v>497</v>
      </c>
      <c r="B1103" t="s">
        <v>498</v>
      </c>
      <c r="C1103" t="s">
        <v>83</v>
      </c>
      <c r="D1103" t="s">
        <v>22</v>
      </c>
      <c r="E1103" t="s">
        <v>3091</v>
      </c>
      <c r="F1103" t="s">
        <v>76</v>
      </c>
      <c r="G1103">
        <v>75043</v>
      </c>
      <c r="H1103" t="s">
        <v>77</v>
      </c>
    </row>
    <row r="1104" spans="1:8" x14ac:dyDescent="0.55000000000000004">
      <c r="A1104" t="s">
        <v>771</v>
      </c>
      <c r="B1104" t="s">
        <v>772</v>
      </c>
      <c r="C1104" t="s">
        <v>74</v>
      </c>
      <c r="D1104" t="s">
        <v>22</v>
      </c>
      <c r="E1104" t="s">
        <v>734</v>
      </c>
      <c r="F1104" t="s">
        <v>102</v>
      </c>
      <c r="G1104">
        <v>11572</v>
      </c>
      <c r="H1104" t="s">
        <v>56</v>
      </c>
    </row>
    <row r="1105" spans="1:8" x14ac:dyDescent="0.55000000000000004">
      <c r="A1105" t="s">
        <v>2544</v>
      </c>
      <c r="B1105" t="s">
        <v>2545</v>
      </c>
      <c r="C1105" t="s">
        <v>21</v>
      </c>
      <c r="D1105" t="s">
        <v>22</v>
      </c>
      <c r="E1105" t="s">
        <v>84</v>
      </c>
      <c r="F1105" t="s">
        <v>76</v>
      </c>
      <c r="G1105">
        <v>77095</v>
      </c>
      <c r="H1105" t="s">
        <v>77</v>
      </c>
    </row>
    <row r="1106" spans="1:8" x14ac:dyDescent="0.55000000000000004">
      <c r="A1106" t="s">
        <v>372</v>
      </c>
      <c r="B1106" t="s">
        <v>373</v>
      </c>
      <c r="C1106" t="s">
        <v>74</v>
      </c>
      <c r="D1106" t="s">
        <v>22</v>
      </c>
      <c r="E1106" t="s">
        <v>303</v>
      </c>
      <c r="F1106" t="s">
        <v>44</v>
      </c>
      <c r="G1106">
        <v>94110</v>
      </c>
      <c r="H1106" t="s">
        <v>45</v>
      </c>
    </row>
    <row r="1107" spans="1:8" x14ac:dyDescent="0.55000000000000004">
      <c r="A1107" t="s">
        <v>2021</v>
      </c>
      <c r="B1107" t="s">
        <v>2022</v>
      </c>
      <c r="C1107" t="s">
        <v>21</v>
      </c>
      <c r="D1107" t="s">
        <v>22</v>
      </c>
      <c r="E1107" t="s">
        <v>2542</v>
      </c>
      <c r="F1107" t="s">
        <v>1009</v>
      </c>
      <c r="G1107">
        <v>27405</v>
      </c>
      <c r="H1107" t="s">
        <v>25</v>
      </c>
    </row>
    <row r="1108" spans="1:8" x14ac:dyDescent="0.55000000000000004">
      <c r="A1108" t="s">
        <v>2404</v>
      </c>
      <c r="B1108" t="s">
        <v>2405</v>
      </c>
      <c r="C1108" t="s">
        <v>83</v>
      </c>
      <c r="D1108" t="s">
        <v>22</v>
      </c>
      <c r="E1108" t="s">
        <v>3097</v>
      </c>
      <c r="F1108" t="s">
        <v>121</v>
      </c>
      <c r="G1108">
        <v>37918</v>
      </c>
      <c r="H1108" t="s">
        <v>25</v>
      </c>
    </row>
    <row r="1109" spans="1:8" x14ac:dyDescent="0.55000000000000004">
      <c r="A1109" t="s">
        <v>2404</v>
      </c>
      <c r="B1109" t="s">
        <v>2405</v>
      </c>
      <c r="C1109" t="s">
        <v>83</v>
      </c>
      <c r="D1109" t="s">
        <v>22</v>
      </c>
      <c r="E1109" t="s">
        <v>3097</v>
      </c>
      <c r="F1109" t="s">
        <v>121</v>
      </c>
      <c r="G1109">
        <v>37918</v>
      </c>
      <c r="H1109" t="s">
        <v>25</v>
      </c>
    </row>
    <row r="1110" spans="1:8" x14ac:dyDescent="0.55000000000000004">
      <c r="A1110" t="s">
        <v>2404</v>
      </c>
      <c r="B1110" t="s">
        <v>2405</v>
      </c>
      <c r="C1110" t="s">
        <v>83</v>
      </c>
      <c r="D1110" t="s">
        <v>22</v>
      </c>
      <c r="E1110" t="s">
        <v>3097</v>
      </c>
      <c r="F1110" t="s">
        <v>121</v>
      </c>
      <c r="G1110">
        <v>37918</v>
      </c>
      <c r="H1110" t="s">
        <v>25</v>
      </c>
    </row>
    <row r="1111" spans="1:8" x14ac:dyDescent="0.55000000000000004">
      <c r="A1111" t="s">
        <v>2404</v>
      </c>
      <c r="B1111" t="s">
        <v>2405</v>
      </c>
      <c r="C1111" t="s">
        <v>83</v>
      </c>
      <c r="D1111" t="s">
        <v>22</v>
      </c>
      <c r="E1111" t="s">
        <v>3097</v>
      </c>
      <c r="F1111" t="s">
        <v>121</v>
      </c>
      <c r="G1111">
        <v>37918</v>
      </c>
      <c r="H1111" t="s">
        <v>25</v>
      </c>
    </row>
    <row r="1112" spans="1:8" x14ac:dyDescent="0.55000000000000004">
      <c r="A1112" t="s">
        <v>920</v>
      </c>
      <c r="B1112" t="s">
        <v>921</v>
      </c>
      <c r="C1112" t="s">
        <v>21</v>
      </c>
      <c r="D1112" t="s">
        <v>22</v>
      </c>
      <c r="E1112" t="s">
        <v>2033</v>
      </c>
      <c r="F1112" t="s">
        <v>44</v>
      </c>
      <c r="G1112">
        <v>90712</v>
      </c>
      <c r="H1112" t="s">
        <v>45</v>
      </c>
    </row>
    <row r="1113" spans="1:8" x14ac:dyDescent="0.55000000000000004">
      <c r="A1113" t="s">
        <v>3101</v>
      </c>
      <c r="B1113" t="s">
        <v>3102</v>
      </c>
      <c r="C1113" t="s">
        <v>21</v>
      </c>
      <c r="D1113" t="s">
        <v>22</v>
      </c>
      <c r="E1113" t="s">
        <v>151</v>
      </c>
      <c r="F1113" t="s">
        <v>102</v>
      </c>
      <c r="G1113">
        <v>10011</v>
      </c>
      <c r="H1113" t="s">
        <v>56</v>
      </c>
    </row>
    <row r="1114" spans="1:8" x14ac:dyDescent="0.55000000000000004">
      <c r="A1114" t="s">
        <v>142</v>
      </c>
      <c r="B1114" t="s">
        <v>143</v>
      </c>
      <c r="C1114" t="s">
        <v>21</v>
      </c>
      <c r="D1114" t="s">
        <v>22</v>
      </c>
      <c r="E1114" t="s">
        <v>207</v>
      </c>
      <c r="F1114" t="s">
        <v>177</v>
      </c>
      <c r="G1114">
        <v>19711</v>
      </c>
      <c r="H1114" t="s">
        <v>56</v>
      </c>
    </row>
    <row r="1115" spans="1:8" x14ac:dyDescent="0.55000000000000004">
      <c r="A1115" t="s">
        <v>2344</v>
      </c>
      <c r="B1115" t="s">
        <v>2345</v>
      </c>
      <c r="C1115" t="s">
        <v>74</v>
      </c>
      <c r="D1115" t="s">
        <v>22</v>
      </c>
      <c r="E1115" t="s">
        <v>43</v>
      </c>
      <c r="F1115" t="s">
        <v>44</v>
      </c>
      <c r="G1115">
        <v>90004</v>
      </c>
      <c r="H1115" t="s">
        <v>45</v>
      </c>
    </row>
    <row r="1116" spans="1:8" x14ac:dyDescent="0.55000000000000004">
      <c r="A1116" t="s">
        <v>1911</v>
      </c>
      <c r="B1116" t="s">
        <v>1912</v>
      </c>
      <c r="C1116" t="s">
        <v>74</v>
      </c>
      <c r="D1116" t="s">
        <v>22</v>
      </c>
      <c r="E1116" t="s">
        <v>1884</v>
      </c>
      <c r="F1116" t="s">
        <v>1009</v>
      </c>
      <c r="G1116">
        <v>28314</v>
      </c>
      <c r="H1116" t="s">
        <v>25</v>
      </c>
    </row>
    <row r="1117" spans="1:8" x14ac:dyDescent="0.55000000000000004">
      <c r="A1117" t="s">
        <v>797</v>
      </c>
      <c r="B1117" t="s">
        <v>798</v>
      </c>
      <c r="C1117" t="s">
        <v>21</v>
      </c>
      <c r="D1117" t="s">
        <v>22</v>
      </c>
      <c r="E1117" t="s">
        <v>3107</v>
      </c>
      <c r="F1117" t="s">
        <v>3108</v>
      </c>
      <c r="G1117">
        <v>67212</v>
      </c>
      <c r="H1117" t="s">
        <v>77</v>
      </c>
    </row>
    <row r="1118" spans="1:8" x14ac:dyDescent="0.55000000000000004">
      <c r="A1118" t="s">
        <v>3110</v>
      </c>
      <c r="B1118" t="s">
        <v>3111</v>
      </c>
      <c r="C1118" t="s">
        <v>74</v>
      </c>
      <c r="D1118" t="s">
        <v>22</v>
      </c>
      <c r="E1118" t="s">
        <v>3112</v>
      </c>
      <c r="F1118" t="s">
        <v>265</v>
      </c>
      <c r="G1118">
        <v>48237</v>
      </c>
      <c r="H1118" t="s">
        <v>77</v>
      </c>
    </row>
    <row r="1119" spans="1:8" x14ac:dyDescent="0.55000000000000004">
      <c r="A1119" t="s">
        <v>3110</v>
      </c>
      <c r="B1119" t="s">
        <v>3111</v>
      </c>
      <c r="C1119" t="s">
        <v>74</v>
      </c>
      <c r="D1119" t="s">
        <v>22</v>
      </c>
      <c r="E1119" t="s">
        <v>3112</v>
      </c>
      <c r="F1119" t="s">
        <v>265</v>
      </c>
      <c r="G1119">
        <v>48237</v>
      </c>
      <c r="H1119" t="s">
        <v>77</v>
      </c>
    </row>
    <row r="1120" spans="1:8" x14ac:dyDescent="0.55000000000000004">
      <c r="A1120" t="s">
        <v>3114</v>
      </c>
      <c r="B1120" t="s">
        <v>3115</v>
      </c>
      <c r="C1120" t="s">
        <v>74</v>
      </c>
      <c r="D1120" t="s">
        <v>22</v>
      </c>
      <c r="E1120" t="s">
        <v>84</v>
      </c>
      <c r="F1120" t="s">
        <v>76</v>
      </c>
      <c r="G1120">
        <v>77041</v>
      </c>
      <c r="H1120" t="s">
        <v>77</v>
      </c>
    </row>
    <row r="1121" spans="1:8" x14ac:dyDescent="0.55000000000000004">
      <c r="A1121" t="s">
        <v>3117</v>
      </c>
      <c r="B1121" t="s">
        <v>3118</v>
      </c>
      <c r="C1121" t="s">
        <v>74</v>
      </c>
      <c r="D1121" t="s">
        <v>22</v>
      </c>
      <c r="E1121" t="s">
        <v>176</v>
      </c>
      <c r="F1121" t="s">
        <v>177</v>
      </c>
      <c r="G1121">
        <v>19805</v>
      </c>
      <c r="H1121" t="s">
        <v>56</v>
      </c>
    </row>
    <row r="1122" spans="1:8" x14ac:dyDescent="0.55000000000000004">
      <c r="A1122" t="s">
        <v>2354</v>
      </c>
      <c r="B1122" t="s">
        <v>2355</v>
      </c>
      <c r="C1122" t="s">
        <v>74</v>
      </c>
      <c r="D1122" t="s">
        <v>22</v>
      </c>
      <c r="E1122" t="s">
        <v>303</v>
      </c>
      <c r="F1122" t="s">
        <v>44</v>
      </c>
      <c r="G1122">
        <v>94110</v>
      </c>
      <c r="H1122" t="s">
        <v>45</v>
      </c>
    </row>
    <row r="1123" spans="1:8" x14ac:dyDescent="0.55000000000000004">
      <c r="A1123" t="s">
        <v>2008</v>
      </c>
      <c r="B1123" t="s">
        <v>2009</v>
      </c>
      <c r="C1123" t="s">
        <v>21</v>
      </c>
      <c r="D1123" t="s">
        <v>22</v>
      </c>
      <c r="E1123" t="s">
        <v>43</v>
      </c>
      <c r="F1123" t="s">
        <v>44</v>
      </c>
      <c r="G1123">
        <v>90004</v>
      </c>
      <c r="H1123" t="s">
        <v>45</v>
      </c>
    </row>
    <row r="1124" spans="1:8" x14ac:dyDescent="0.55000000000000004">
      <c r="A1124" t="s">
        <v>1282</v>
      </c>
      <c r="B1124" t="s">
        <v>1283</v>
      </c>
      <c r="C1124" t="s">
        <v>21</v>
      </c>
      <c r="D1124" t="s">
        <v>22</v>
      </c>
      <c r="E1124" t="s">
        <v>43</v>
      </c>
      <c r="F1124" t="s">
        <v>44</v>
      </c>
      <c r="G1124">
        <v>90045</v>
      </c>
      <c r="H1124" t="s">
        <v>45</v>
      </c>
    </row>
    <row r="1125" spans="1:8" x14ac:dyDescent="0.55000000000000004">
      <c r="A1125" t="s">
        <v>3123</v>
      </c>
      <c r="B1125" t="s">
        <v>3124</v>
      </c>
      <c r="C1125" t="s">
        <v>83</v>
      </c>
      <c r="D1125" t="s">
        <v>22</v>
      </c>
      <c r="E1125" t="s">
        <v>43</v>
      </c>
      <c r="F1125" t="s">
        <v>44</v>
      </c>
      <c r="G1125">
        <v>90036</v>
      </c>
      <c r="H1125" t="s">
        <v>45</v>
      </c>
    </row>
    <row r="1126" spans="1:8" x14ac:dyDescent="0.55000000000000004">
      <c r="A1126" t="s">
        <v>2366</v>
      </c>
      <c r="B1126" t="s">
        <v>2367</v>
      </c>
      <c r="C1126" t="s">
        <v>21</v>
      </c>
      <c r="D1126" t="s">
        <v>22</v>
      </c>
      <c r="E1126" t="s">
        <v>762</v>
      </c>
      <c r="F1126" t="s">
        <v>36</v>
      </c>
      <c r="G1126">
        <v>33710</v>
      </c>
      <c r="H1126" t="s">
        <v>25</v>
      </c>
    </row>
    <row r="1127" spans="1:8" x14ac:dyDescent="0.55000000000000004">
      <c r="A1127" t="s">
        <v>3127</v>
      </c>
      <c r="B1127" t="s">
        <v>3128</v>
      </c>
      <c r="C1127" t="s">
        <v>74</v>
      </c>
      <c r="D1127" t="s">
        <v>22</v>
      </c>
      <c r="E1127" t="s">
        <v>3129</v>
      </c>
      <c r="F1127" t="s">
        <v>36</v>
      </c>
      <c r="G1127">
        <v>32137</v>
      </c>
      <c r="H1127" t="s">
        <v>25</v>
      </c>
    </row>
    <row r="1128" spans="1:8" x14ac:dyDescent="0.55000000000000004">
      <c r="A1128" t="s">
        <v>3127</v>
      </c>
      <c r="B1128" t="s">
        <v>3128</v>
      </c>
      <c r="C1128" t="s">
        <v>74</v>
      </c>
      <c r="D1128" t="s">
        <v>22</v>
      </c>
      <c r="E1128" t="s">
        <v>3129</v>
      </c>
      <c r="F1128" t="s">
        <v>36</v>
      </c>
      <c r="G1128">
        <v>32137</v>
      </c>
      <c r="H1128" t="s">
        <v>25</v>
      </c>
    </row>
    <row r="1129" spans="1:8" x14ac:dyDescent="0.55000000000000004">
      <c r="A1129" t="s">
        <v>3133</v>
      </c>
      <c r="B1129" t="s">
        <v>3134</v>
      </c>
      <c r="C1129" t="s">
        <v>83</v>
      </c>
      <c r="D1129" t="s">
        <v>22</v>
      </c>
      <c r="E1129" t="s">
        <v>3135</v>
      </c>
      <c r="F1129" t="s">
        <v>3108</v>
      </c>
      <c r="G1129">
        <v>66062</v>
      </c>
      <c r="H1129" t="s">
        <v>77</v>
      </c>
    </row>
    <row r="1130" spans="1:8" x14ac:dyDescent="0.55000000000000004">
      <c r="A1130" t="s">
        <v>239</v>
      </c>
      <c r="B1130" t="s">
        <v>240</v>
      </c>
      <c r="C1130" t="s">
        <v>21</v>
      </c>
      <c r="D1130" t="s">
        <v>22</v>
      </c>
      <c r="E1130" t="s">
        <v>818</v>
      </c>
      <c r="F1130" t="s">
        <v>170</v>
      </c>
      <c r="G1130">
        <v>98026</v>
      </c>
      <c r="H1130" t="s">
        <v>45</v>
      </c>
    </row>
    <row r="1131" spans="1:8" x14ac:dyDescent="0.55000000000000004">
      <c r="A1131" t="s">
        <v>464</v>
      </c>
      <c r="B1131" t="s">
        <v>465</v>
      </c>
      <c r="C1131" t="s">
        <v>21</v>
      </c>
      <c r="D1131" t="s">
        <v>22</v>
      </c>
      <c r="E1131" t="s">
        <v>303</v>
      </c>
      <c r="F1131" t="s">
        <v>44</v>
      </c>
      <c r="G1131">
        <v>94122</v>
      </c>
      <c r="H1131" t="s">
        <v>45</v>
      </c>
    </row>
    <row r="1132" spans="1:8" x14ac:dyDescent="0.55000000000000004">
      <c r="A1132" t="s">
        <v>606</v>
      </c>
      <c r="B1132" t="s">
        <v>607</v>
      </c>
      <c r="C1132" t="s">
        <v>21</v>
      </c>
      <c r="D1132" t="s">
        <v>22</v>
      </c>
      <c r="E1132" t="s">
        <v>43</v>
      </c>
      <c r="F1132" t="s">
        <v>44</v>
      </c>
      <c r="G1132">
        <v>90032</v>
      </c>
      <c r="H1132" t="s">
        <v>45</v>
      </c>
    </row>
    <row r="1133" spans="1:8" x14ac:dyDescent="0.55000000000000004">
      <c r="A1133" t="s">
        <v>2610</v>
      </c>
      <c r="B1133" t="s">
        <v>2611</v>
      </c>
      <c r="C1133" t="s">
        <v>21</v>
      </c>
      <c r="D1133" t="s">
        <v>22</v>
      </c>
      <c r="E1133" t="s">
        <v>1921</v>
      </c>
      <c r="F1133" t="s">
        <v>493</v>
      </c>
      <c r="G1133">
        <v>85254</v>
      </c>
      <c r="H1133" t="s">
        <v>45</v>
      </c>
    </row>
    <row r="1134" spans="1:8" x14ac:dyDescent="0.55000000000000004">
      <c r="A1134" t="s">
        <v>3143</v>
      </c>
      <c r="B1134" t="s">
        <v>3144</v>
      </c>
      <c r="C1134" t="s">
        <v>21</v>
      </c>
      <c r="D1134" t="s">
        <v>22</v>
      </c>
      <c r="E1134" t="s">
        <v>303</v>
      </c>
      <c r="F1134" t="s">
        <v>44</v>
      </c>
      <c r="G1134">
        <v>94109</v>
      </c>
      <c r="H1134" t="s">
        <v>45</v>
      </c>
    </row>
    <row r="1135" spans="1:8" x14ac:dyDescent="0.55000000000000004">
      <c r="A1135" t="s">
        <v>2244</v>
      </c>
      <c r="B1135" t="s">
        <v>2245</v>
      </c>
      <c r="C1135" t="s">
        <v>83</v>
      </c>
      <c r="D1135" t="s">
        <v>22</v>
      </c>
      <c r="E1135" t="s">
        <v>612</v>
      </c>
      <c r="F1135" t="s">
        <v>44</v>
      </c>
      <c r="G1135">
        <v>92105</v>
      </c>
      <c r="H1135" t="s">
        <v>45</v>
      </c>
    </row>
    <row r="1136" spans="1:8" x14ac:dyDescent="0.55000000000000004">
      <c r="A1136" t="s">
        <v>2357</v>
      </c>
      <c r="B1136" t="s">
        <v>2358</v>
      </c>
      <c r="C1136" t="s">
        <v>21</v>
      </c>
      <c r="D1136" t="s">
        <v>22</v>
      </c>
      <c r="E1136" t="s">
        <v>531</v>
      </c>
      <c r="F1136" t="s">
        <v>158</v>
      </c>
      <c r="G1136">
        <v>80134</v>
      </c>
      <c r="H1136" t="s">
        <v>45</v>
      </c>
    </row>
    <row r="1137" spans="1:8" x14ac:dyDescent="0.55000000000000004">
      <c r="A1137" t="s">
        <v>2357</v>
      </c>
      <c r="B1137" t="s">
        <v>2358</v>
      </c>
      <c r="C1137" t="s">
        <v>21</v>
      </c>
      <c r="D1137" t="s">
        <v>22</v>
      </c>
      <c r="E1137" t="s">
        <v>531</v>
      </c>
      <c r="F1137" t="s">
        <v>158</v>
      </c>
      <c r="G1137">
        <v>80134</v>
      </c>
      <c r="H1137" t="s">
        <v>45</v>
      </c>
    </row>
    <row r="1138" spans="1:8" x14ac:dyDescent="0.55000000000000004">
      <c r="A1138" t="s">
        <v>60</v>
      </c>
      <c r="B1138" t="s">
        <v>61</v>
      </c>
      <c r="C1138" t="s">
        <v>21</v>
      </c>
      <c r="D1138" t="s">
        <v>22</v>
      </c>
      <c r="E1138" t="s">
        <v>979</v>
      </c>
      <c r="F1138" t="s">
        <v>36</v>
      </c>
      <c r="G1138">
        <v>33142</v>
      </c>
      <c r="H1138" t="s">
        <v>25</v>
      </c>
    </row>
    <row r="1139" spans="1:8" x14ac:dyDescent="0.55000000000000004">
      <c r="A1139" t="s">
        <v>1829</v>
      </c>
      <c r="B1139" t="s">
        <v>1830</v>
      </c>
      <c r="C1139" t="s">
        <v>74</v>
      </c>
      <c r="D1139" t="s">
        <v>22</v>
      </c>
      <c r="E1139" t="s">
        <v>579</v>
      </c>
      <c r="F1139" t="s">
        <v>36</v>
      </c>
      <c r="G1139">
        <v>32216</v>
      </c>
      <c r="H1139" t="s">
        <v>25</v>
      </c>
    </row>
    <row r="1140" spans="1:8" x14ac:dyDescent="0.55000000000000004">
      <c r="A1140" t="s">
        <v>2569</v>
      </c>
      <c r="B1140" t="s">
        <v>2570</v>
      </c>
      <c r="C1140" t="s">
        <v>83</v>
      </c>
      <c r="D1140" t="s">
        <v>22</v>
      </c>
      <c r="E1140" t="s">
        <v>303</v>
      </c>
      <c r="F1140" t="s">
        <v>44</v>
      </c>
      <c r="G1140">
        <v>94122</v>
      </c>
      <c r="H1140" t="s">
        <v>45</v>
      </c>
    </row>
    <row r="1141" spans="1:8" x14ac:dyDescent="0.55000000000000004">
      <c r="A1141" t="s">
        <v>1414</v>
      </c>
      <c r="B1141" t="s">
        <v>1415</v>
      </c>
      <c r="C1141" t="s">
        <v>21</v>
      </c>
      <c r="D1141" t="s">
        <v>22</v>
      </c>
      <c r="E1141" t="s">
        <v>151</v>
      </c>
      <c r="F1141" t="s">
        <v>102</v>
      </c>
      <c r="G1141">
        <v>10024</v>
      </c>
      <c r="H1141" t="s">
        <v>56</v>
      </c>
    </row>
    <row r="1142" spans="1:8" x14ac:dyDescent="0.55000000000000004">
      <c r="A1142" t="s">
        <v>3154</v>
      </c>
      <c r="B1142" t="s">
        <v>3155</v>
      </c>
      <c r="C1142" t="s">
        <v>74</v>
      </c>
      <c r="D1142" t="s">
        <v>22</v>
      </c>
      <c r="E1142" t="s">
        <v>54</v>
      </c>
      <c r="F1142" t="s">
        <v>55</v>
      </c>
      <c r="G1142">
        <v>19140</v>
      </c>
      <c r="H1142" t="s">
        <v>56</v>
      </c>
    </row>
    <row r="1143" spans="1:8" x14ac:dyDescent="0.55000000000000004">
      <c r="A1143" t="s">
        <v>1273</v>
      </c>
      <c r="B1143" t="s">
        <v>1274</v>
      </c>
      <c r="C1143" t="s">
        <v>21</v>
      </c>
      <c r="D1143" t="s">
        <v>22</v>
      </c>
      <c r="E1143" t="s">
        <v>303</v>
      </c>
      <c r="F1143" t="s">
        <v>44</v>
      </c>
      <c r="G1143">
        <v>94122</v>
      </c>
      <c r="H1143" t="s">
        <v>45</v>
      </c>
    </row>
    <row r="1144" spans="1:8" x14ac:dyDescent="0.55000000000000004">
      <c r="A1144" t="s">
        <v>3158</v>
      </c>
      <c r="B1144" t="s">
        <v>3159</v>
      </c>
      <c r="C1144" t="s">
        <v>74</v>
      </c>
      <c r="D1144" t="s">
        <v>22</v>
      </c>
      <c r="E1144" t="s">
        <v>54</v>
      </c>
      <c r="F1144" t="s">
        <v>55</v>
      </c>
      <c r="G1144">
        <v>19134</v>
      </c>
      <c r="H1144" t="s">
        <v>56</v>
      </c>
    </row>
    <row r="1145" spans="1:8" x14ac:dyDescent="0.55000000000000004">
      <c r="A1145" t="s">
        <v>3158</v>
      </c>
      <c r="B1145" t="s">
        <v>3159</v>
      </c>
      <c r="C1145" t="s">
        <v>74</v>
      </c>
      <c r="D1145" t="s">
        <v>22</v>
      </c>
      <c r="E1145" t="s">
        <v>54</v>
      </c>
      <c r="F1145" t="s">
        <v>55</v>
      </c>
      <c r="G1145">
        <v>19134</v>
      </c>
      <c r="H1145" t="s">
        <v>56</v>
      </c>
    </row>
    <row r="1146" spans="1:8" x14ac:dyDescent="0.55000000000000004">
      <c r="A1146" t="s">
        <v>766</v>
      </c>
      <c r="B1146" t="s">
        <v>767</v>
      </c>
      <c r="C1146" t="s">
        <v>21</v>
      </c>
      <c r="D1146" t="s">
        <v>22</v>
      </c>
      <c r="E1146" t="s">
        <v>113</v>
      </c>
      <c r="F1146" t="s">
        <v>114</v>
      </c>
      <c r="G1146">
        <v>60653</v>
      </c>
      <c r="H1146" t="s">
        <v>77</v>
      </c>
    </row>
    <row r="1147" spans="1:8" x14ac:dyDescent="0.55000000000000004">
      <c r="A1147" t="s">
        <v>2837</v>
      </c>
      <c r="B1147" t="s">
        <v>2838</v>
      </c>
      <c r="C1147" t="s">
        <v>74</v>
      </c>
      <c r="D1147" t="s">
        <v>22</v>
      </c>
      <c r="E1147" t="s">
        <v>1195</v>
      </c>
      <c r="F1147" t="s">
        <v>493</v>
      </c>
      <c r="G1147">
        <v>85705</v>
      </c>
      <c r="H1147" t="s">
        <v>45</v>
      </c>
    </row>
    <row r="1148" spans="1:8" x14ac:dyDescent="0.55000000000000004">
      <c r="A1148" t="s">
        <v>2140</v>
      </c>
      <c r="B1148" t="s">
        <v>2141</v>
      </c>
      <c r="C1148" t="s">
        <v>21</v>
      </c>
      <c r="D1148" t="s">
        <v>22</v>
      </c>
      <c r="E1148" t="s">
        <v>3165</v>
      </c>
      <c r="F1148" t="s">
        <v>63</v>
      </c>
      <c r="G1148">
        <v>84020</v>
      </c>
      <c r="H1148" t="s">
        <v>45</v>
      </c>
    </row>
    <row r="1149" spans="1:8" x14ac:dyDescent="0.55000000000000004">
      <c r="A1149" t="s">
        <v>3167</v>
      </c>
      <c r="B1149" t="s">
        <v>3168</v>
      </c>
      <c r="C1149" t="s">
        <v>74</v>
      </c>
      <c r="D1149" t="s">
        <v>22</v>
      </c>
      <c r="E1149" t="s">
        <v>84</v>
      </c>
      <c r="F1149" t="s">
        <v>76</v>
      </c>
      <c r="G1149">
        <v>77036</v>
      </c>
      <c r="H1149" t="s">
        <v>77</v>
      </c>
    </row>
    <row r="1150" spans="1:8" x14ac:dyDescent="0.55000000000000004">
      <c r="A1150" t="s">
        <v>1293</v>
      </c>
      <c r="B1150" t="s">
        <v>1294</v>
      </c>
      <c r="C1150" t="s">
        <v>74</v>
      </c>
      <c r="D1150" t="s">
        <v>22</v>
      </c>
      <c r="E1150" t="s">
        <v>1589</v>
      </c>
      <c r="F1150" t="s">
        <v>1249</v>
      </c>
      <c r="G1150">
        <v>36116</v>
      </c>
      <c r="H1150" t="s">
        <v>25</v>
      </c>
    </row>
    <row r="1151" spans="1:8" x14ac:dyDescent="0.55000000000000004">
      <c r="A1151" t="s">
        <v>2470</v>
      </c>
      <c r="B1151" t="s">
        <v>2471</v>
      </c>
      <c r="C1151" t="s">
        <v>74</v>
      </c>
      <c r="D1151" t="s">
        <v>22</v>
      </c>
      <c r="E1151" t="s">
        <v>450</v>
      </c>
      <c r="F1151" t="s">
        <v>451</v>
      </c>
      <c r="G1151">
        <v>39212</v>
      </c>
      <c r="H1151" t="s">
        <v>25</v>
      </c>
    </row>
    <row r="1152" spans="1:8" x14ac:dyDescent="0.55000000000000004">
      <c r="A1152" t="s">
        <v>3172</v>
      </c>
      <c r="B1152" t="s">
        <v>3173</v>
      </c>
      <c r="C1152" t="s">
        <v>83</v>
      </c>
      <c r="D1152" t="s">
        <v>22</v>
      </c>
      <c r="E1152" t="s">
        <v>113</v>
      </c>
      <c r="F1152" t="s">
        <v>114</v>
      </c>
      <c r="G1152">
        <v>60610</v>
      </c>
      <c r="H1152" t="s">
        <v>77</v>
      </c>
    </row>
    <row r="1153" spans="1:8" x14ac:dyDescent="0.55000000000000004">
      <c r="A1153" t="s">
        <v>3175</v>
      </c>
      <c r="B1153" t="s">
        <v>3176</v>
      </c>
      <c r="C1153" t="s">
        <v>21</v>
      </c>
      <c r="D1153" t="s">
        <v>22</v>
      </c>
      <c r="E1153" t="s">
        <v>1158</v>
      </c>
      <c r="F1153" t="s">
        <v>44</v>
      </c>
      <c r="G1153">
        <v>91104</v>
      </c>
      <c r="H1153" t="s">
        <v>45</v>
      </c>
    </row>
    <row r="1154" spans="1:8" x14ac:dyDescent="0.55000000000000004">
      <c r="A1154" t="s">
        <v>2388</v>
      </c>
      <c r="B1154" t="s">
        <v>2389</v>
      </c>
      <c r="C1154" t="s">
        <v>21</v>
      </c>
      <c r="D1154" t="s">
        <v>22</v>
      </c>
      <c r="E1154" t="s">
        <v>43</v>
      </c>
      <c r="F1154" t="s">
        <v>44</v>
      </c>
      <c r="G1154">
        <v>90004</v>
      </c>
      <c r="H1154" t="s">
        <v>45</v>
      </c>
    </row>
    <row r="1155" spans="1:8" x14ac:dyDescent="0.55000000000000004">
      <c r="A1155" t="s">
        <v>111</v>
      </c>
      <c r="B1155" t="s">
        <v>112</v>
      </c>
      <c r="C1155" t="s">
        <v>83</v>
      </c>
      <c r="D1155" t="s">
        <v>22</v>
      </c>
      <c r="E1155" t="s">
        <v>2495</v>
      </c>
      <c r="F1155" t="s">
        <v>1062</v>
      </c>
      <c r="G1155">
        <v>20735</v>
      </c>
      <c r="H1155" t="s">
        <v>56</v>
      </c>
    </row>
    <row r="1156" spans="1:8" x14ac:dyDescent="0.55000000000000004">
      <c r="A1156" t="s">
        <v>315</v>
      </c>
      <c r="B1156" t="s">
        <v>316</v>
      </c>
      <c r="C1156" t="s">
        <v>21</v>
      </c>
      <c r="D1156" t="s">
        <v>22</v>
      </c>
      <c r="E1156" t="s">
        <v>612</v>
      </c>
      <c r="F1156" t="s">
        <v>44</v>
      </c>
      <c r="G1156">
        <v>92037</v>
      </c>
      <c r="H1156" t="s">
        <v>45</v>
      </c>
    </row>
    <row r="1157" spans="1:8" x14ac:dyDescent="0.55000000000000004">
      <c r="A1157" t="s">
        <v>1367</v>
      </c>
      <c r="B1157" t="s">
        <v>1368</v>
      </c>
      <c r="C1157" t="s">
        <v>74</v>
      </c>
      <c r="D1157" t="s">
        <v>22</v>
      </c>
      <c r="E1157" t="s">
        <v>2033</v>
      </c>
      <c r="F1157" t="s">
        <v>337</v>
      </c>
      <c r="G1157">
        <v>8701</v>
      </c>
      <c r="H1157" t="s">
        <v>56</v>
      </c>
    </row>
    <row r="1158" spans="1:8" x14ac:dyDescent="0.55000000000000004">
      <c r="A1158" t="s">
        <v>1432</v>
      </c>
      <c r="B1158" t="s">
        <v>1433</v>
      </c>
      <c r="C1158" t="s">
        <v>74</v>
      </c>
      <c r="D1158" t="s">
        <v>22</v>
      </c>
      <c r="E1158" t="s">
        <v>2542</v>
      </c>
      <c r="F1158" t="s">
        <v>1009</v>
      </c>
      <c r="G1158">
        <v>27405</v>
      </c>
      <c r="H1158" t="s">
        <v>25</v>
      </c>
    </row>
    <row r="1159" spans="1:8" x14ac:dyDescent="0.55000000000000004">
      <c r="A1159" t="s">
        <v>1432</v>
      </c>
      <c r="B1159" t="s">
        <v>1433</v>
      </c>
      <c r="C1159" t="s">
        <v>74</v>
      </c>
      <c r="D1159" t="s">
        <v>22</v>
      </c>
      <c r="E1159" t="s">
        <v>2542</v>
      </c>
      <c r="F1159" t="s">
        <v>1009</v>
      </c>
      <c r="G1159">
        <v>27405</v>
      </c>
      <c r="H1159" t="s">
        <v>25</v>
      </c>
    </row>
    <row r="1160" spans="1:8" x14ac:dyDescent="0.55000000000000004">
      <c r="A1160" t="s">
        <v>2189</v>
      </c>
      <c r="B1160" t="s">
        <v>2190</v>
      </c>
      <c r="C1160" t="s">
        <v>74</v>
      </c>
      <c r="D1160" t="s">
        <v>22</v>
      </c>
      <c r="E1160" t="s">
        <v>120</v>
      </c>
      <c r="F1160" t="s">
        <v>121</v>
      </c>
      <c r="G1160">
        <v>38109</v>
      </c>
      <c r="H1160" t="s">
        <v>25</v>
      </c>
    </row>
    <row r="1161" spans="1:8" x14ac:dyDescent="0.55000000000000004">
      <c r="A1161" t="s">
        <v>3184</v>
      </c>
      <c r="B1161" t="s">
        <v>3185</v>
      </c>
      <c r="C1161" t="s">
        <v>74</v>
      </c>
      <c r="D1161" t="s">
        <v>22</v>
      </c>
      <c r="E1161" t="s">
        <v>3186</v>
      </c>
      <c r="F1161" t="s">
        <v>215</v>
      </c>
      <c r="G1161">
        <v>54601</v>
      </c>
      <c r="H1161" t="s">
        <v>77</v>
      </c>
    </row>
    <row r="1162" spans="1:8" x14ac:dyDescent="0.55000000000000004">
      <c r="A1162" t="s">
        <v>3184</v>
      </c>
      <c r="B1162" t="s">
        <v>3185</v>
      </c>
      <c r="C1162" t="s">
        <v>74</v>
      </c>
      <c r="D1162" t="s">
        <v>22</v>
      </c>
      <c r="E1162" t="s">
        <v>3186</v>
      </c>
      <c r="F1162" t="s">
        <v>215</v>
      </c>
      <c r="G1162">
        <v>54601</v>
      </c>
      <c r="H1162" t="s">
        <v>77</v>
      </c>
    </row>
    <row r="1163" spans="1:8" x14ac:dyDescent="0.55000000000000004">
      <c r="A1163" t="s">
        <v>1213</v>
      </c>
      <c r="B1163" t="s">
        <v>1214</v>
      </c>
      <c r="C1163" t="s">
        <v>83</v>
      </c>
      <c r="D1163" t="s">
        <v>22</v>
      </c>
      <c r="E1163" t="s">
        <v>169</v>
      </c>
      <c r="F1163" t="s">
        <v>170</v>
      </c>
      <c r="G1163">
        <v>98115</v>
      </c>
      <c r="H1163" t="s">
        <v>45</v>
      </c>
    </row>
    <row r="1164" spans="1:8" x14ac:dyDescent="0.55000000000000004">
      <c r="A1164" t="s">
        <v>1213</v>
      </c>
      <c r="B1164" t="s">
        <v>1214</v>
      </c>
      <c r="C1164" t="s">
        <v>83</v>
      </c>
      <c r="D1164" t="s">
        <v>22</v>
      </c>
      <c r="E1164" t="s">
        <v>169</v>
      </c>
      <c r="F1164" t="s">
        <v>170</v>
      </c>
      <c r="G1164">
        <v>98115</v>
      </c>
      <c r="H1164" t="s">
        <v>45</v>
      </c>
    </row>
    <row r="1165" spans="1:8" x14ac:dyDescent="0.55000000000000004">
      <c r="A1165" t="s">
        <v>307</v>
      </c>
      <c r="B1165" t="s">
        <v>308</v>
      </c>
      <c r="C1165" t="s">
        <v>74</v>
      </c>
      <c r="D1165" t="s">
        <v>22</v>
      </c>
      <c r="E1165" t="s">
        <v>979</v>
      </c>
      <c r="F1165" t="s">
        <v>36</v>
      </c>
      <c r="G1165">
        <v>33180</v>
      </c>
      <c r="H1165" t="s">
        <v>25</v>
      </c>
    </row>
    <row r="1166" spans="1:8" x14ac:dyDescent="0.55000000000000004">
      <c r="A1166" t="s">
        <v>644</v>
      </c>
      <c r="B1166" t="s">
        <v>645</v>
      </c>
      <c r="C1166" t="s">
        <v>83</v>
      </c>
      <c r="D1166" t="s">
        <v>22</v>
      </c>
      <c r="E1166" t="s">
        <v>54</v>
      </c>
      <c r="F1166" t="s">
        <v>55</v>
      </c>
      <c r="G1166">
        <v>19143</v>
      </c>
      <c r="H1166" t="s">
        <v>56</v>
      </c>
    </row>
    <row r="1167" spans="1:8" x14ac:dyDescent="0.55000000000000004">
      <c r="A1167" t="s">
        <v>448</v>
      </c>
      <c r="B1167" t="s">
        <v>449</v>
      </c>
      <c r="C1167" t="s">
        <v>21</v>
      </c>
      <c r="D1167" t="s">
        <v>22</v>
      </c>
      <c r="E1167" t="s">
        <v>2093</v>
      </c>
      <c r="F1167" t="s">
        <v>689</v>
      </c>
      <c r="G1167">
        <v>23320</v>
      </c>
      <c r="H1167" t="s">
        <v>25</v>
      </c>
    </row>
    <row r="1168" spans="1:8" x14ac:dyDescent="0.55000000000000004">
      <c r="A1168" t="s">
        <v>3194</v>
      </c>
      <c r="B1168" t="s">
        <v>3195</v>
      </c>
      <c r="C1168" t="s">
        <v>74</v>
      </c>
      <c r="D1168" t="s">
        <v>22</v>
      </c>
      <c r="E1168" t="s">
        <v>628</v>
      </c>
      <c r="F1168" t="s">
        <v>265</v>
      </c>
      <c r="G1168">
        <v>48126</v>
      </c>
      <c r="H1168" t="s">
        <v>77</v>
      </c>
    </row>
    <row r="1169" spans="1:8" x14ac:dyDescent="0.55000000000000004">
      <c r="A1169" t="s">
        <v>806</v>
      </c>
      <c r="B1169" t="s">
        <v>807</v>
      </c>
      <c r="C1169" t="s">
        <v>21</v>
      </c>
      <c r="D1169" t="s">
        <v>22</v>
      </c>
      <c r="E1169" t="s">
        <v>612</v>
      </c>
      <c r="F1169" t="s">
        <v>44</v>
      </c>
      <c r="G1169">
        <v>92024</v>
      </c>
      <c r="H1169" t="s">
        <v>45</v>
      </c>
    </row>
    <row r="1170" spans="1:8" x14ac:dyDescent="0.55000000000000004">
      <c r="A1170" t="s">
        <v>806</v>
      </c>
      <c r="B1170" t="s">
        <v>807</v>
      </c>
      <c r="C1170" t="s">
        <v>21</v>
      </c>
      <c r="D1170" t="s">
        <v>22</v>
      </c>
      <c r="E1170" t="s">
        <v>612</v>
      </c>
      <c r="F1170" t="s">
        <v>44</v>
      </c>
      <c r="G1170">
        <v>92024</v>
      </c>
      <c r="H1170" t="s">
        <v>45</v>
      </c>
    </row>
    <row r="1171" spans="1:8" x14ac:dyDescent="0.55000000000000004">
      <c r="A1171" t="s">
        <v>2274</v>
      </c>
      <c r="B1171" t="s">
        <v>2275</v>
      </c>
      <c r="C1171" t="s">
        <v>83</v>
      </c>
      <c r="D1171" t="s">
        <v>22</v>
      </c>
      <c r="E1171" t="s">
        <v>322</v>
      </c>
      <c r="F1171" t="s">
        <v>640</v>
      </c>
      <c r="G1171">
        <v>31907</v>
      </c>
      <c r="H1171" t="s">
        <v>25</v>
      </c>
    </row>
    <row r="1172" spans="1:8" x14ac:dyDescent="0.55000000000000004">
      <c r="A1172" t="s">
        <v>1839</v>
      </c>
      <c r="B1172" t="s">
        <v>1840</v>
      </c>
      <c r="C1172" t="s">
        <v>74</v>
      </c>
      <c r="D1172" t="s">
        <v>22</v>
      </c>
      <c r="E1172" t="s">
        <v>3201</v>
      </c>
      <c r="F1172" t="s">
        <v>337</v>
      </c>
      <c r="G1172">
        <v>7960</v>
      </c>
      <c r="H1172" t="s">
        <v>56</v>
      </c>
    </row>
    <row r="1173" spans="1:8" x14ac:dyDescent="0.55000000000000004">
      <c r="A1173" t="s">
        <v>3114</v>
      </c>
      <c r="B1173" t="s">
        <v>3115</v>
      </c>
      <c r="C1173" t="s">
        <v>74</v>
      </c>
      <c r="D1173" t="s">
        <v>22</v>
      </c>
      <c r="E1173" t="s">
        <v>1950</v>
      </c>
      <c r="F1173" t="s">
        <v>689</v>
      </c>
      <c r="G1173">
        <v>22304</v>
      </c>
      <c r="H1173" t="s">
        <v>25</v>
      </c>
    </row>
    <row r="1174" spans="1:8" x14ac:dyDescent="0.55000000000000004">
      <c r="A1174" t="s">
        <v>760</v>
      </c>
      <c r="B1174" t="s">
        <v>761</v>
      </c>
      <c r="C1174" t="s">
        <v>74</v>
      </c>
      <c r="D1174" t="s">
        <v>22</v>
      </c>
      <c r="E1174" t="s">
        <v>3204</v>
      </c>
      <c r="F1174" t="s">
        <v>44</v>
      </c>
      <c r="G1174">
        <v>92307</v>
      </c>
      <c r="H1174" t="s">
        <v>45</v>
      </c>
    </row>
    <row r="1175" spans="1:8" x14ac:dyDescent="0.55000000000000004">
      <c r="A1175" t="s">
        <v>1662</v>
      </c>
      <c r="B1175" t="s">
        <v>1663</v>
      </c>
      <c r="C1175" t="s">
        <v>83</v>
      </c>
      <c r="D1175" t="s">
        <v>22</v>
      </c>
      <c r="E1175" t="s">
        <v>3206</v>
      </c>
      <c r="F1175" t="s">
        <v>1490</v>
      </c>
      <c r="G1175">
        <v>97301</v>
      </c>
      <c r="H1175" t="s">
        <v>45</v>
      </c>
    </row>
    <row r="1176" spans="1:8" x14ac:dyDescent="0.55000000000000004">
      <c r="A1176" t="s">
        <v>2977</v>
      </c>
      <c r="B1176" t="s">
        <v>2978</v>
      </c>
      <c r="C1176" t="s">
        <v>83</v>
      </c>
      <c r="D1176" t="s">
        <v>22</v>
      </c>
      <c r="E1176" t="s">
        <v>157</v>
      </c>
      <c r="F1176" t="s">
        <v>158</v>
      </c>
      <c r="G1176">
        <v>80013</v>
      </c>
      <c r="H1176" t="s">
        <v>45</v>
      </c>
    </row>
    <row r="1177" spans="1:8" x14ac:dyDescent="0.55000000000000004">
      <c r="A1177" t="s">
        <v>3209</v>
      </c>
      <c r="B1177" t="s">
        <v>3210</v>
      </c>
      <c r="C1177" t="s">
        <v>21</v>
      </c>
      <c r="D1177" t="s">
        <v>22</v>
      </c>
      <c r="E1177" t="s">
        <v>3211</v>
      </c>
      <c r="F1177" t="s">
        <v>2253</v>
      </c>
      <c r="G1177">
        <v>83201</v>
      </c>
      <c r="H1177" t="s">
        <v>45</v>
      </c>
    </row>
    <row r="1178" spans="1:8" x14ac:dyDescent="0.55000000000000004">
      <c r="A1178" t="s">
        <v>816</v>
      </c>
      <c r="B1178" t="s">
        <v>817</v>
      </c>
      <c r="C1178" t="s">
        <v>21</v>
      </c>
      <c r="D1178" t="s">
        <v>22</v>
      </c>
      <c r="E1178" t="s">
        <v>113</v>
      </c>
      <c r="F1178" t="s">
        <v>114</v>
      </c>
      <c r="G1178">
        <v>60610</v>
      </c>
      <c r="H1178" t="s">
        <v>77</v>
      </c>
    </row>
    <row r="1179" spans="1:8" x14ac:dyDescent="0.55000000000000004">
      <c r="A1179" t="s">
        <v>1332</v>
      </c>
      <c r="B1179" t="s">
        <v>1333</v>
      </c>
      <c r="C1179" t="s">
        <v>21</v>
      </c>
      <c r="D1179" t="s">
        <v>22</v>
      </c>
      <c r="E1179" t="s">
        <v>3214</v>
      </c>
      <c r="F1179" t="s">
        <v>36</v>
      </c>
      <c r="G1179">
        <v>32712</v>
      </c>
      <c r="H1179" t="s">
        <v>25</v>
      </c>
    </row>
    <row r="1180" spans="1:8" x14ac:dyDescent="0.55000000000000004">
      <c r="A1180" t="s">
        <v>3216</v>
      </c>
      <c r="B1180" t="s">
        <v>3217</v>
      </c>
      <c r="C1180" t="s">
        <v>83</v>
      </c>
      <c r="D1180" t="s">
        <v>22</v>
      </c>
      <c r="E1180" t="s">
        <v>84</v>
      </c>
      <c r="F1180" t="s">
        <v>76</v>
      </c>
      <c r="G1180">
        <v>77070</v>
      </c>
      <c r="H1180" t="s">
        <v>77</v>
      </c>
    </row>
    <row r="1181" spans="1:8" x14ac:dyDescent="0.55000000000000004">
      <c r="A1181" t="s">
        <v>948</v>
      </c>
      <c r="B1181" t="s">
        <v>949</v>
      </c>
      <c r="C1181" t="s">
        <v>74</v>
      </c>
      <c r="D1181" t="s">
        <v>22</v>
      </c>
      <c r="E1181" t="s">
        <v>2727</v>
      </c>
      <c r="F1181" t="s">
        <v>1062</v>
      </c>
      <c r="G1181">
        <v>21215</v>
      </c>
      <c r="H1181" t="s">
        <v>56</v>
      </c>
    </row>
    <row r="1182" spans="1:8" x14ac:dyDescent="0.55000000000000004">
      <c r="A1182" t="s">
        <v>3000</v>
      </c>
      <c r="B1182" t="s">
        <v>3001</v>
      </c>
      <c r="C1182" t="s">
        <v>21</v>
      </c>
      <c r="D1182" t="s">
        <v>22</v>
      </c>
      <c r="E1182" t="s">
        <v>303</v>
      </c>
      <c r="F1182" t="s">
        <v>44</v>
      </c>
      <c r="G1182">
        <v>94109</v>
      </c>
      <c r="H1182" t="s">
        <v>45</v>
      </c>
    </row>
    <row r="1183" spans="1:8" x14ac:dyDescent="0.55000000000000004">
      <c r="A1183" t="s">
        <v>3221</v>
      </c>
      <c r="B1183" t="s">
        <v>3222</v>
      </c>
      <c r="C1183" t="s">
        <v>21</v>
      </c>
      <c r="D1183" t="s">
        <v>22</v>
      </c>
      <c r="E1183" t="s">
        <v>1743</v>
      </c>
      <c r="F1183" t="s">
        <v>208</v>
      </c>
      <c r="G1183">
        <v>43302</v>
      </c>
      <c r="H1183" t="s">
        <v>56</v>
      </c>
    </row>
    <row r="1184" spans="1:8" x14ac:dyDescent="0.55000000000000004">
      <c r="A1184" t="s">
        <v>2208</v>
      </c>
      <c r="B1184" t="s">
        <v>2209</v>
      </c>
      <c r="C1184" t="s">
        <v>21</v>
      </c>
      <c r="D1184" t="s">
        <v>22</v>
      </c>
      <c r="E1184" t="s">
        <v>151</v>
      </c>
      <c r="F1184" t="s">
        <v>102</v>
      </c>
      <c r="G1184">
        <v>10024</v>
      </c>
      <c r="H1184" t="s">
        <v>56</v>
      </c>
    </row>
    <row r="1185" spans="1:8" x14ac:dyDescent="0.55000000000000004">
      <c r="A1185" t="s">
        <v>2208</v>
      </c>
      <c r="B1185" t="s">
        <v>2209</v>
      </c>
      <c r="C1185" t="s">
        <v>21</v>
      </c>
      <c r="D1185" t="s">
        <v>22</v>
      </c>
      <c r="E1185" t="s">
        <v>151</v>
      </c>
      <c r="F1185" t="s">
        <v>102</v>
      </c>
      <c r="G1185">
        <v>10024</v>
      </c>
      <c r="H1185" t="s">
        <v>56</v>
      </c>
    </row>
    <row r="1186" spans="1:8" x14ac:dyDescent="0.55000000000000004">
      <c r="A1186" t="s">
        <v>505</v>
      </c>
      <c r="B1186" t="s">
        <v>506</v>
      </c>
      <c r="C1186" t="s">
        <v>21</v>
      </c>
      <c r="D1186" t="s">
        <v>22</v>
      </c>
      <c r="E1186" t="s">
        <v>1458</v>
      </c>
      <c r="F1186" t="s">
        <v>215</v>
      </c>
      <c r="G1186">
        <v>53711</v>
      </c>
      <c r="H1186" t="s">
        <v>77</v>
      </c>
    </row>
    <row r="1187" spans="1:8" x14ac:dyDescent="0.55000000000000004">
      <c r="A1187" t="s">
        <v>307</v>
      </c>
      <c r="B1187" t="s">
        <v>308</v>
      </c>
      <c r="C1187" t="s">
        <v>74</v>
      </c>
      <c r="D1187" t="s">
        <v>22</v>
      </c>
      <c r="E1187" t="s">
        <v>3226</v>
      </c>
      <c r="F1187" t="s">
        <v>403</v>
      </c>
      <c r="G1187">
        <v>6460</v>
      </c>
      <c r="H1187" t="s">
        <v>56</v>
      </c>
    </row>
    <row r="1188" spans="1:8" x14ac:dyDescent="0.55000000000000004">
      <c r="A1188" t="s">
        <v>307</v>
      </c>
      <c r="B1188" t="s">
        <v>308</v>
      </c>
      <c r="C1188" t="s">
        <v>74</v>
      </c>
      <c r="D1188" t="s">
        <v>22</v>
      </c>
      <c r="E1188" t="s">
        <v>3226</v>
      </c>
      <c r="F1188" t="s">
        <v>403</v>
      </c>
      <c r="G1188">
        <v>6460</v>
      </c>
      <c r="H1188" t="s">
        <v>56</v>
      </c>
    </row>
    <row r="1189" spans="1:8" x14ac:dyDescent="0.55000000000000004">
      <c r="A1189" t="s">
        <v>1764</v>
      </c>
      <c r="B1189" t="s">
        <v>1765</v>
      </c>
      <c r="C1189" t="s">
        <v>21</v>
      </c>
      <c r="D1189" t="s">
        <v>22</v>
      </c>
      <c r="E1189" t="s">
        <v>43</v>
      </c>
      <c r="F1189" t="s">
        <v>44</v>
      </c>
      <c r="G1189">
        <v>90049</v>
      </c>
      <c r="H1189" t="s">
        <v>45</v>
      </c>
    </row>
    <row r="1190" spans="1:8" x14ac:dyDescent="0.55000000000000004">
      <c r="A1190" t="s">
        <v>3229</v>
      </c>
      <c r="B1190" t="s">
        <v>3230</v>
      </c>
      <c r="C1190" t="s">
        <v>74</v>
      </c>
      <c r="D1190" t="s">
        <v>22</v>
      </c>
      <c r="E1190" t="s">
        <v>1553</v>
      </c>
      <c r="F1190" t="s">
        <v>44</v>
      </c>
      <c r="G1190">
        <v>94533</v>
      </c>
      <c r="H1190" t="s">
        <v>45</v>
      </c>
    </row>
    <row r="1191" spans="1:8" x14ac:dyDescent="0.55000000000000004">
      <c r="A1191" t="s">
        <v>3229</v>
      </c>
      <c r="B1191" t="s">
        <v>3230</v>
      </c>
      <c r="C1191" t="s">
        <v>74</v>
      </c>
      <c r="D1191" t="s">
        <v>22</v>
      </c>
      <c r="E1191" t="s">
        <v>1553</v>
      </c>
      <c r="F1191" t="s">
        <v>44</v>
      </c>
      <c r="G1191">
        <v>94533</v>
      </c>
      <c r="H1191" t="s">
        <v>45</v>
      </c>
    </row>
    <row r="1192" spans="1:8" x14ac:dyDescent="0.55000000000000004">
      <c r="A1192" t="s">
        <v>2985</v>
      </c>
      <c r="B1192" t="s">
        <v>2986</v>
      </c>
      <c r="C1192" t="s">
        <v>21</v>
      </c>
      <c r="D1192" t="s">
        <v>22</v>
      </c>
      <c r="E1192" t="s">
        <v>3232</v>
      </c>
      <c r="F1192" t="s">
        <v>114</v>
      </c>
      <c r="G1192">
        <v>60089</v>
      </c>
      <c r="H1192" t="s">
        <v>77</v>
      </c>
    </row>
    <row r="1193" spans="1:8" x14ac:dyDescent="0.55000000000000004">
      <c r="A1193" t="s">
        <v>2388</v>
      </c>
      <c r="B1193" t="s">
        <v>2389</v>
      </c>
      <c r="C1193" t="s">
        <v>21</v>
      </c>
      <c r="D1193" t="s">
        <v>22</v>
      </c>
      <c r="E1193" t="s">
        <v>608</v>
      </c>
      <c r="F1193" t="s">
        <v>24</v>
      </c>
      <c r="G1193">
        <v>40475</v>
      </c>
      <c r="H1193" t="s">
        <v>25</v>
      </c>
    </row>
    <row r="1194" spans="1:8" x14ac:dyDescent="0.55000000000000004">
      <c r="A1194" t="s">
        <v>3235</v>
      </c>
      <c r="B1194" t="s">
        <v>3236</v>
      </c>
      <c r="C1194" t="s">
        <v>21</v>
      </c>
      <c r="D1194" t="s">
        <v>22</v>
      </c>
      <c r="E1194" t="s">
        <v>1990</v>
      </c>
      <c r="F1194" t="s">
        <v>1009</v>
      </c>
      <c r="G1194">
        <v>27604</v>
      </c>
      <c r="H1194" t="s">
        <v>25</v>
      </c>
    </row>
    <row r="1195" spans="1:8" x14ac:dyDescent="0.55000000000000004">
      <c r="A1195" t="s">
        <v>2140</v>
      </c>
      <c r="B1195" t="s">
        <v>2141</v>
      </c>
      <c r="C1195" t="s">
        <v>21</v>
      </c>
      <c r="D1195" t="s">
        <v>22</v>
      </c>
      <c r="E1195" t="s">
        <v>3238</v>
      </c>
      <c r="F1195" t="s">
        <v>44</v>
      </c>
      <c r="G1195">
        <v>92630</v>
      </c>
      <c r="H1195" t="s">
        <v>45</v>
      </c>
    </row>
    <row r="1196" spans="1:8" x14ac:dyDescent="0.55000000000000004">
      <c r="A1196" t="s">
        <v>3240</v>
      </c>
      <c r="B1196" t="s">
        <v>3241</v>
      </c>
      <c r="C1196" t="s">
        <v>74</v>
      </c>
      <c r="D1196" t="s">
        <v>22</v>
      </c>
      <c r="E1196" t="s">
        <v>703</v>
      </c>
      <c r="F1196" t="s">
        <v>102</v>
      </c>
      <c r="G1196">
        <v>11561</v>
      </c>
      <c r="H1196" t="s">
        <v>56</v>
      </c>
    </row>
    <row r="1197" spans="1:8" x14ac:dyDescent="0.55000000000000004">
      <c r="A1197" t="s">
        <v>3243</v>
      </c>
      <c r="B1197" t="s">
        <v>3244</v>
      </c>
      <c r="C1197" t="s">
        <v>74</v>
      </c>
      <c r="D1197" t="s">
        <v>22</v>
      </c>
      <c r="E1197" t="s">
        <v>43</v>
      </c>
      <c r="F1197" t="s">
        <v>44</v>
      </c>
      <c r="G1197">
        <v>90032</v>
      </c>
      <c r="H1197" t="s">
        <v>45</v>
      </c>
    </row>
    <row r="1198" spans="1:8" x14ac:dyDescent="0.55000000000000004">
      <c r="A1198" t="s">
        <v>1180</v>
      </c>
      <c r="B1198" t="s">
        <v>1181</v>
      </c>
      <c r="C1198" t="s">
        <v>21</v>
      </c>
      <c r="D1198" t="s">
        <v>22</v>
      </c>
      <c r="E1198" t="s">
        <v>43</v>
      </c>
      <c r="F1198" t="s">
        <v>44</v>
      </c>
      <c r="G1198">
        <v>90036</v>
      </c>
      <c r="H1198" t="s">
        <v>45</v>
      </c>
    </row>
    <row r="1199" spans="1:8" x14ac:dyDescent="0.55000000000000004">
      <c r="A1199" t="s">
        <v>1038</v>
      </c>
      <c r="B1199" t="s">
        <v>1039</v>
      </c>
      <c r="C1199" t="s">
        <v>21</v>
      </c>
      <c r="D1199" t="s">
        <v>22</v>
      </c>
      <c r="E1199" t="s">
        <v>43</v>
      </c>
      <c r="F1199" t="s">
        <v>44</v>
      </c>
      <c r="G1199">
        <v>90008</v>
      </c>
      <c r="H1199" t="s">
        <v>45</v>
      </c>
    </row>
    <row r="1200" spans="1:8" x14ac:dyDescent="0.55000000000000004">
      <c r="A1200" t="s">
        <v>3248</v>
      </c>
      <c r="B1200" t="s">
        <v>3249</v>
      </c>
      <c r="C1200" t="s">
        <v>21</v>
      </c>
      <c r="D1200" t="s">
        <v>22</v>
      </c>
      <c r="E1200" t="s">
        <v>851</v>
      </c>
      <c r="F1200" t="s">
        <v>1490</v>
      </c>
      <c r="G1200">
        <v>97477</v>
      </c>
      <c r="H1200" t="s">
        <v>45</v>
      </c>
    </row>
    <row r="1201" spans="1:8" x14ac:dyDescent="0.55000000000000004">
      <c r="A1201" t="s">
        <v>3251</v>
      </c>
      <c r="B1201" t="s">
        <v>3252</v>
      </c>
      <c r="C1201" t="s">
        <v>74</v>
      </c>
      <c r="D1201" t="s">
        <v>22</v>
      </c>
      <c r="E1201" t="s">
        <v>579</v>
      </c>
      <c r="F1201" t="s">
        <v>36</v>
      </c>
      <c r="G1201">
        <v>32216</v>
      </c>
      <c r="H1201" t="s">
        <v>25</v>
      </c>
    </row>
    <row r="1202" spans="1:8" x14ac:dyDescent="0.55000000000000004">
      <c r="A1202" t="s">
        <v>1091</v>
      </c>
      <c r="B1202" t="s">
        <v>1092</v>
      </c>
      <c r="C1202" t="s">
        <v>21</v>
      </c>
      <c r="D1202" t="s">
        <v>22</v>
      </c>
      <c r="E1202" t="s">
        <v>2058</v>
      </c>
      <c r="F1202" t="s">
        <v>44</v>
      </c>
      <c r="G1202">
        <v>93309</v>
      </c>
      <c r="H1202" t="s">
        <v>45</v>
      </c>
    </row>
    <row r="1203" spans="1:8" x14ac:dyDescent="0.55000000000000004">
      <c r="A1203" t="s">
        <v>1091</v>
      </c>
      <c r="B1203" t="s">
        <v>1092</v>
      </c>
      <c r="C1203" t="s">
        <v>21</v>
      </c>
      <c r="D1203" t="s">
        <v>22</v>
      </c>
      <c r="E1203" t="s">
        <v>2058</v>
      </c>
      <c r="F1203" t="s">
        <v>44</v>
      </c>
      <c r="G1203">
        <v>93309</v>
      </c>
      <c r="H1203" t="s">
        <v>45</v>
      </c>
    </row>
    <row r="1204" spans="1:8" x14ac:dyDescent="0.55000000000000004">
      <c r="A1204" t="s">
        <v>1169</v>
      </c>
      <c r="B1204" t="s">
        <v>1170</v>
      </c>
      <c r="C1204" t="s">
        <v>21</v>
      </c>
      <c r="D1204" t="s">
        <v>22</v>
      </c>
      <c r="E1204" t="s">
        <v>151</v>
      </c>
      <c r="F1204" t="s">
        <v>102</v>
      </c>
      <c r="G1204">
        <v>10011</v>
      </c>
      <c r="H1204" t="s">
        <v>56</v>
      </c>
    </row>
    <row r="1205" spans="1:8" x14ac:dyDescent="0.55000000000000004">
      <c r="A1205" t="s">
        <v>3256</v>
      </c>
      <c r="B1205" t="s">
        <v>3257</v>
      </c>
      <c r="C1205" t="s">
        <v>21</v>
      </c>
      <c r="D1205" t="s">
        <v>22</v>
      </c>
      <c r="E1205" t="s">
        <v>113</v>
      </c>
      <c r="F1205" t="s">
        <v>114</v>
      </c>
      <c r="G1205">
        <v>60610</v>
      </c>
      <c r="H1205" t="s">
        <v>77</v>
      </c>
    </row>
    <row r="1206" spans="1:8" x14ac:dyDescent="0.55000000000000004">
      <c r="A1206" t="s">
        <v>2565</v>
      </c>
      <c r="B1206" t="s">
        <v>2566</v>
      </c>
      <c r="C1206" t="s">
        <v>74</v>
      </c>
      <c r="D1206" t="s">
        <v>22</v>
      </c>
      <c r="E1206" t="s">
        <v>1712</v>
      </c>
      <c r="F1206" t="s">
        <v>76</v>
      </c>
      <c r="G1206">
        <v>75220</v>
      </c>
      <c r="H1206" t="s">
        <v>77</v>
      </c>
    </row>
    <row r="1207" spans="1:8" x14ac:dyDescent="0.55000000000000004">
      <c r="A1207" t="s">
        <v>551</v>
      </c>
      <c r="B1207" t="s">
        <v>552</v>
      </c>
      <c r="C1207" t="s">
        <v>74</v>
      </c>
      <c r="D1207" t="s">
        <v>22</v>
      </c>
      <c r="E1207" t="s">
        <v>2242</v>
      </c>
      <c r="F1207" t="s">
        <v>121</v>
      </c>
      <c r="G1207">
        <v>37421</v>
      </c>
      <c r="H1207" t="s">
        <v>25</v>
      </c>
    </row>
    <row r="1208" spans="1:8" x14ac:dyDescent="0.55000000000000004">
      <c r="A1208" t="s">
        <v>648</v>
      </c>
      <c r="B1208" t="s">
        <v>649</v>
      </c>
      <c r="C1208" t="s">
        <v>74</v>
      </c>
      <c r="D1208" t="s">
        <v>22</v>
      </c>
      <c r="E1208" t="s">
        <v>612</v>
      </c>
      <c r="F1208" t="s">
        <v>44</v>
      </c>
      <c r="G1208">
        <v>92037</v>
      </c>
      <c r="H1208" t="s">
        <v>45</v>
      </c>
    </row>
    <row r="1209" spans="1:8" x14ac:dyDescent="0.55000000000000004">
      <c r="A1209" t="s">
        <v>2643</v>
      </c>
      <c r="B1209" t="s">
        <v>2644</v>
      </c>
      <c r="C1209" t="s">
        <v>74</v>
      </c>
      <c r="D1209" t="s">
        <v>22</v>
      </c>
      <c r="E1209" t="s">
        <v>303</v>
      </c>
      <c r="F1209" t="s">
        <v>44</v>
      </c>
      <c r="G1209">
        <v>94122</v>
      </c>
      <c r="H1209" t="s">
        <v>45</v>
      </c>
    </row>
    <row r="1210" spans="1:8" x14ac:dyDescent="0.55000000000000004">
      <c r="A1210" t="s">
        <v>3265</v>
      </c>
      <c r="B1210" t="s">
        <v>3266</v>
      </c>
      <c r="C1210" t="s">
        <v>83</v>
      </c>
      <c r="D1210" t="s">
        <v>22</v>
      </c>
      <c r="E1210" t="s">
        <v>151</v>
      </c>
      <c r="F1210" t="s">
        <v>102</v>
      </c>
      <c r="G1210">
        <v>10035</v>
      </c>
      <c r="H1210" t="s">
        <v>56</v>
      </c>
    </row>
    <row r="1211" spans="1:8" x14ac:dyDescent="0.55000000000000004">
      <c r="A1211" t="s">
        <v>3265</v>
      </c>
      <c r="B1211" t="s">
        <v>3266</v>
      </c>
      <c r="C1211" t="s">
        <v>83</v>
      </c>
      <c r="D1211" t="s">
        <v>22</v>
      </c>
      <c r="E1211" t="s">
        <v>151</v>
      </c>
      <c r="F1211" t="s">
        <v>102</v>
      </c>
      <c r="G1211">
        <v>10035</v>
      </c>
      <c r="H1211" t="s">
        <v>56</v>
      </c>
    </row>
    <row r="1212" spans="1:8" x14ac:dyDescent="0.55000000000000004">
      <c r="A1212" t="s">
        <v>1388</v>
      </c>
      <c r="B1212" t="s">
        <v>1389</v>
      </c>
      <c r="C1212" t="s">
        <v>21</v>
      </c>
      <c r="D1212" t="s">
        <v>22</v>
      </c>
      <c r="E1212" t="s">
        <v>608</v>
      </c>
      <c r="F1212" t="s">
        <v>93</v>
      </c>
      <c r="G1212">
        <v>47374</v>
      </c>
      <c r="H1212" t="s">
        <v>77</v>
      </c>
    </row>
    <row r="1213" spans="1:8" x14ac:dyDescent="0.55000000000000004">
      <c r="A1213" t="s">
        <v>1388</v>
      </c>
      <c r="B1213" t="s">
        <v>1389</v>
      </c>
      <c r="C1213" t="s">
        <v>21</v>
      </c>
      <c r="D1213" t="s">
        <v>22</v>
      </c>
      <c r="E1213" t="s">
        <v>608</v>
      </c>
      <c r="F1213" t="s">
        <v>93</v>
      </c>
      <c r="G1213">
        <v>47374</v>
      </c>
      <c r="H1213" t="s">
        <v>77</v>
      </c>
    </row>
    <row r="1214" spans="1:8" x14ac:dyDescent="0.55000000000000004">
      <c r="A1214" t="s">
        <v>1180</v>
      </c>
      <c r="B1214" t="s">
        <v>1181</v>
      </c>
      <c r="C1214" t="s">
        <v>21</v>
      </c>
      <c r="D1214" t="s">
        <v>22</v>
      </c>
      <c r="E1214" t="s">
        <v>482</v>
      </c>
      <c r="F1214" t="s">
        <v>1009</v>
      </c>
      <c r="G1214">
        <v>28027</v>
      </c>
      <c r="H1214" t="s">
        <v>25</v>
      </c>
    </row>
    <row r="1215" spans="1:8" x14ac:dyDescent="0.55000000000000004">
      <c r="A1215" t="s">
        <v>2458</v>
      </c>
      <c r="B1215" t="s">
        <v>2459</v>
      </c>
      <c r="C1215" t="s">
        <v>83</v>
      </c>
      <c r="D1215" t="s">
        <v>22</v>
      </c>
      <c r="E1215" t="s">
        <v>662</v>
      </c>
      <c r="F1215" t="s">
        <v>689</v>
      </c>
      <c r="G1215">
        <v>22204</v>
      </c>
      <c r="H1215" t="s">
        <v>25</v>
      </c>
    </row>
    <row r="1216" spans="1:8" x14ac:dyDescent="0.55000000000000004">
      <c r="A1216" t="s">
        <v>3271</v>
      </c>
      <c r="B1216" t="s">
        <v>3272</v>
      </c>
      <c r="C1216" t="s">
        <v>21</v>
      </c>
      <c r="D1216" t="s">
        <v>22</v>
      </c>
      <c r="E1216" t="s">
        <v>612</v>
      </c>
      <c r="F1216" t="s">
        <v>44</v>
      </c>
      <c r="G1216">
        <v>92105</v>
      </c>
      <c r="H1216" t="s">
        <v>45</v>
      </c>
    </row>
    <row r="1217" spans="1:8" x14ac:dyDescent="0.55000000000000004">
      <c r="A1217" t="s">
        <v>3271</v>
      </c>
      <c r="B1217" t="s">
        <v>3272</v>
      </c>
      <c r="C1217" t="s">
        <v>21</v>
      </c>
      <c r="D1217" t="s">
        <v>22</v>
      </c>
      <c r="E1217" t="s">
        <v>612</v>
      </c>
      <c r="F1217" t="s">
        <v>44</v>
      </c>
      <c r="G1217">
        <v>92105</v>
      </c>
      <c r="H1217" t="s">
        <v>45</v>
      </c>
    </row>
    <row r="1218" spans="1:8" x14ac:dyDescent="0.55000000000000004">
      <c r="A1218" t="s">
        <v>3271</v>
      </c>
      <c r="B1218" t="s">
        <v>3272</v>
      </c>
      <c r="C1218" t="s">
        <v>21</v>
      </c>
      <c r="D1218" t="s">
        <v>22</v>
      </c>
      <c r="E1218" t="s">
        <v>612</v>
      </c>
      <c r="F1218" t="s">
        <v>44</v>
      </c>
      <c r="G1218">
        <v>92105</v>
      </c>
      <c r="H1218" t="s">
        <v>45</v>
      </c>
    </row>
    <row r="1219" spans="1:8" x14ac:dyDescent="0.55000000000000004">
      <c r="A1219" t="s">
        <v>3274</v>
      </c>
      <c r="B1219" t="s">
        <v>3275</v>
      </c>
      <c r="C1219" t="s">
        <v>83</v>
      </c>
      <c r="D1219" t="s">
        <v>22</v>
      </c>
      <c r="E1219" t="s">
        <v>200</v>
      </c>
      <c r="F1219" t="s">
        <v>145</v>
      </c>
      <c r="G1219">
        <v>55113</v>
      </c>
      <c r="H1219" t="s">
        <v>77</v>
      </c>
    </row>
    <row r="1220" spans="1:8" x14ac:dyDescent="0.55000000000000004">
      <c r="A1220" t="s">
        <v>2549</v>
      </c>
      <c r="B1220" t="s">
        <v>2550</v>
      </c>
      <c r="C1220" t="s">
        <v>74</v>
      </c>
      <c r="D1220" t="s">
        <v>22</v>
      </c>
      <c r="E1220" t="s">
        <v>1712</v>
      </c>
      <c r="F1220" t="s">
        <v>76</v>
      </c>
      <c r="G1220">
        <v>75220</v>
      </c>
      <c r="H1220" t="s">
        <v>77</v>
      </c>
    </row>
    <row r="1221" spans="1:8" x14ac:dyDescent="0.55000000000000004">
      <c r="A1221" t="s">
        <v>2810</v>
      </c>
      <c r="B1221" t="s">
        <v>2811</v>
      </c>
      <c r="C1221" t="s">
        <v>21</v>
      </c>
      <c r="D1221" t="s">
        <v>22</v>
      </c>
      <c r="E1221" t="s">
        <v>482</v>
      </c>
      <c r="F1221" t="s">
        <v>44</v>
      </c>
      <c r="G1221">
        <v>94521</v>
      </c>
      <c r="H1221" t="s">
        <v>45</v>
      </c>
    </row>
    <row r="1222" spans="1:8" x14ac:dyDescent="0.55000000000000004">
      <c r="A1222" t="s">
        <v>2043</v>
      </c>
      <c r="B1222" t="s">
        <v>2044</v>
      </c>
      <c r="C1222" t="s">
        <v>21</v>
      </c>
      <c r="D1222" t="s">
        <v>22</v>
      </c>
      <c r="E1222" t="s">
        <v>3279</v>
      </c>
      <c r="F1222" t="s">
        <v>1031</v>
      </c>
      <c r="G1222">
        <v>72032</v>
      </c>
      <c r="H1222" t="s">
        <v>25</v>
      </c>
    </row>
    <row r="1223" spans="1:8" x14ac:dyDescent="0.55000000000000004">
      <c r="A1223" t="s">
        <v>1782</v>
      </c>
      <c r="B1223" t="s">
        <v>1783</v>
      </c>
      <c r="C1223" t="s">
        <v>74</v>
      </c>
      <c r="D1223" t="s">
        <v>22</v>
      </c>
      <c r="E1223" t="s">
        <v>3281</v>
      </c>
      <c r="F1223" t="s">
        <v>403</v>
      </c>
      <c r="G1223">
        <v>6450</v>
      </c>
      <c r="H1223" t="s">
        <v>56</v>
      </c>
    </row>
    <row r="1224" spans="1:8" x14ac:dyDescent="0.55000000000000004">
      <c r="A1224" t="s">
        <v>2172</v>
      </c>
      <c r="B1224" t="s">
        <v>2173</v>
      </c>
      <c r="C1224" t="s">
        <v>83</v>
      </c>
      <c r="D1224" t="s">
        <v>22</v>
      </c>
      <c r="E1224" t="s">
        <v>3283</v>
      </c>
      <c r="F1224" t="s">
        <v>3284</v>
      </c>
      <c r="G1224">
        <v>82001</v>
      </c>
      <c r="H1224" t="s">
        <v>45</v>
      </c>
    </row>
    <row r="1225" spans="1:8" x14ac:dyDescent="0.55000000000000004">
      <c r="A1225" t="s">
        <v>476</v>
      </c>
      <c r="B1225" t="s">
        <v>477</v>
      </c>
      <c r="C1225" t="s">
        <v>74</v>
      </c>
      <c r="D1225" t="s">
        <v>22</v>
      </c>
      <c r="E1225" t="s">
        <v>3020</v>
      </c>
      <c r="F1225" t="s">
        <v>44</v>
      </c>
      <c r="G1225">
        <v>92804</v>
      </c>
      <c r="H1225" t="s">
        <v>45</v>
      </c>
    </row>
    <row r="1226" spans="1:8" x14ac:dyDescent="0.55000000000000004">
      <c r="A1226" t="s">
        <v>2324</v>
      </c>
      <c r="B1226" t="s">
        <v>2325</v>
      </c>
      <c r="C1226" t="s">
        <v>21</v>
      </c>
      <c r="D1226" t="s">
        <v>22</v>
      </c>
      <c r="E1226" t="s">
        <v>188</v>
      </c>
      <c r="F1226" t="s">
        <v>93</v>
      </c>
      <c r="G1226">
        <v>47401</v>
      </c>
      <c r="H1226" t="s">
        <v>77</v>
      </c>
    </row>
    <row r="1227" spans="1:8" x14ac:dyDescent="0.55000000000000004">
      <c r="A1227" t="s">
        <v>1293</v>
      </c>
      <c r="B1227" t="s">
        <v>1294</v>
      </c>
      <c r="C1227" t="s">
        <v>74</v>
      </c>
      <c r="D1227" t="s">
        <v>22</v>
      </c>
      <c r="E1227" t="s">
        <v>612</v>
      </c>
      <c r="F1227" t="s">
        <v>44</v>
      </c>
      <c r="G1227">
        <v>92105</v>
      </c>
      <c r="H1227" t="s">
        <v>45</v>
      </c>
    </row>
    <row r="1228" spans="1:8" x14ac:dyDescent="0.55000000000000004">
      <c r="A1228" t="s">
        <v>1293</v>
      </c>
      <c r="B1228" t="s">
        <v>1294</v>
      </c>
      <c r="C1228" t="s">
        <v>74</v>
      </c>
      <c r="D1228" t="s">
        <v>22</v>
      </c>
      <c r="E1228" t="s">
        <v>612</v>
      </c>
      <c r="F1228" t="s">
        <v>44</v>
      </c>
      <c r="G1228">
        <v>92105</v>
      </c>
      <c r="H1228" t="s">
        <v>45</v>
      </c>
    </row>
    <row r="1229" spans="1:8" x14ac:dyDescent="0.55000000000000004">
      <c r="A1229" t="s">
        <v>1571</v>
      </c>
      <c r="B1229" t="s">
        <v>1572</v>
      </c>
      <c r="C1229" t="s">
        <v>74</v>
      </c>
      <c r="D1229" t="s">
        <v>22</v>
      </c>
      <c r="E1229" t="s">
        <v>303</v>
      </c>
      <c r="F1229" t="s">
        <v>44</v>
      </c>
      <c r="G1229">
        <v>94109</v>
      </c>
      <c r="H1229" t="s">
        <v>45</v>
      </c>
    </row>
    <row r="1230" spans="1:8" x14ac:dyDescent="0.55000000000000004">
      <c r="A1230" t="s">
        <v>2240</v>
      </c>
      <c r="B1230" t="s">
        <v>2241</v>
      </c>
      <c r="C1230" t="s">
        <v>21</v>
      </c>
      <c r="D1230" t="s">
        <v>22</v>
      </c>
      <c r="E1230" t="s">
        <v>608</v>
      </c>
      <c r="F1230" t="s">
        <v>93</v>
      </c>
      <c r="G1230">
        <v>47374</v>
      </c>
      <c r="H1230" t="s">
        <v>77</v>
      </c>
    </row>
    <row r="1231" spans="1:8" x14ac:dyDescent="0.55000000000000004">
      <c r="A1231" t="s">
        <v>1336</v>
      </c>
      <c r="B1231" t="s">
        <v>1337</v>
      </c>
      <c r="C1231" t="s">
        <v>74</v>
      </c>
      <c r="D1231" t="s">
        <v>22</v>
      </c>
      <c r="E1231" t="s">
        <v>1913</v>
      </c>
      <c r="F1231" t="s">
        <v>337</v>
      </c>
      <c r="G1231">
        <v>7090</v>
      </c>
      <c r="H1231" t="s">
        <v>56</v>
      </c>
    </row>
    <row r="1232" spans="1:8" x14ac:dyDescent="0.55000000000000004">
      <c r="A1232" t="s">
        <v>2470</v>
      </c>
      <c r="B1232" t="s">
        <v>2471</v>
      </c>
      <c r="C1232" t="s">
        <v>74</v>
      </c>
      <c r="D1232" t="s">
        <v>22</v>
      </c>
      <c r="E1232" t="s">
        <v>1464</v>
      </c>
      <c r="F1232" t="s">
        <v>44</v>
      </c>
      <c r="G1232">
        <v>95123</v>
      </c>
      <c r="H1232" t="s">
        <v>45</v>
      </c>
    </row>
    <row r="1233" spans="1:8" x14ac:dyDescent="0.55000000000000004">
      <c r="A1233" t="s">
        <v>2585</v>
      </c>
      <c r="B1233" t="s">
        <v>2586</v>
      </c>
      <c r="C1233" t="s">
        <v>21</v>
      </c>
      <c r="D1233" t="s">
        <v>22</v>
      </c>
      <c r="E1233" t="s">
        <v>151</v>
      </c>
      <c r="F1233" t="s">
        <v>102</v>
      </c>
      <c r="G1233">
        <v>10035</v>
      </c>
      <c r="H1233" t="s">
        <v>56</v>
      </c>
    </row>
    <row r="1234" spans="1:8" x14ac:dyDescent="0.55000000000000004">
      <c r="A1234" t="s">
        <v>2585</v>
      </c>
      <c r="B1234" t="s">
        <v>2586</v>
      </c>
      <c r="C1234" t="s">
        <v>21</v>
      </c>
      <c r="D1234" t="s">
        <v>22</v>
      </c>
      <c r="E1234" t="s">
        <v>151</v>
      </c>
      <c r="F1234" t="s">
        <v>102</v>
      </c>
      <c r="G1234">
        <v>10035</v>
      </c>
      <c r="H1234" t="s">
        <v>56</v>
      </c>
    </row>
    <row r="1235" spans="1:8" x14ac:dyDescent="0.55000000000000004">
      <c r="A1235" t="s">
        <v>2585</v>
      </c>
      <c r="B1235" t="s">
        <v>2586</v>
      </c>
      <c r="C1235" t="s">
        <v>21</v>
      </c>
      <c r="D1235" t="s">
        <v>22</v>
      </c>
      <c r="E1235" t="s">
        <v>151</v>
      </c>
      <c r="F1235" t="s">
        <v>102</v>
      </c>
      <c r="G1235">
        <v>10035</v>
      </c>
      <c r="H1235" t="s">
        <v>56</v>
      </c>
    </row>
    <row r="1236" spans="1:8" x14ac:dyDescent="0.55000000000000004">
      <c r="A1236" t="s">
        <v>417</v>
      </c>
      <c r="B1236" t="s">
        <v>418</v>
      </c>
      <c r="C1236" t="s">
        <v>74</v>
      </c>
      <c r="D1236" t="s">
        <v>22</v>
      </c>
      <c r="E1236" t="s">
        <v>151</v>
      </c>
      <c r="F1236" t="s">
        <v>102</v>
      </c>
      <c r="G1236">
        <v>10011</v>
      </c>
      <c r="H1236" t="s">
        <v>56</v>
      </c>
    </row>
    <row r="1237" spans="1:8" x14ac:dyDescent="0.55000000000000004">
      <c r="A1237" t="s">
        <v>3295</v>
      </c>
      <c r="B1237" t="s">
        <v>3296</v>
      </c>
      <c r="C1237" t="s">
        <v>74</v>
      </c>
      <c r="D1237" t="s">
        <v>22</v>
      </c>
      <c r="E1237" t="s">
        <v>486</v>
      </c>
      <c r="F1237" t="s">
        <v>1249</v>
      </c>
      <c r="G1237">
        <v>35601</v>
      </c>
      <c r="H1237" t="s">
        <v>25</v>
      </c>
    </row>
    <row r="1238" spans="1:8" x14ac:dyDescent="0.55000000000000004">
      <c r="A1238" t="s">
        <v>2894</v>
      </c>
      <c r="B1238" t="s">
        <v>2895</v>
      </c>
      <c r="C1238" t="s">
        <v>74</v>
      </c>
      <c r="D1238" t="s">
        <v>22</v>
      </c>
      <c r="E1238" t="s">
        <v>1884</v>
      </c>
      <c r="F1238" t="s">
        <v>1031</v>
      </c>
      <c r="G1238">
        <v>72701</v>
      </c>
      <c r="H1238" t="s">
        <v>25</v>
      </c>
    </row>
    <row r="1239" spans="1:8" x14ac:dyDescent="0.55000000000000004">
      <c r="A1239" t="s">
        <v>2840</v>
      </c>
      <c r="B1239" t="s">
        <v>2841</v>
      </c>
      <c r="C1239" t="s">
        <v>21</v>
      </c>
      <c r="D1239" t="s">
        <v>22</v>
      </c>
      <c r="E1239" t="s">
        <v>54</v>
      </c>
      <c r="F1239" t="s">
        <v>55</v>
      </c>
      <c r="G1239">
        <v>19120</v>
      </c>
      <c r="H1239" t="s">
        <v>56</v>
      </c>
    </row>
    <row r="1240" spans="1:8" x14ac:dyDescent="0.55000000000000004">
      <c r="A1240" t="s">
        <v>644</v>
      </c>
      <c r="B1240" t="s">
        <v>645</v>
      </c>
      <c r="C1240" t="s">
        <v>83</v>
      </c>
      <c r="D1240" t="s">
        <v>22</v>
      </c>
      <c r="E1240" t="s">
        <v>169</v>
      </c>
      <c r="F1240" t="s">
        <v>170</v>
      </c>
      <c r="G1240">
        <v>98103</v>
      </c>
      <c r="H1240" t="s">
        <v>45</v>
      </c>
    </row>
    <row r="1241" spans="1:8" x14ac:dyDescent="0.55000000000000004">
      <c r="A1241" t="s">
        <v>455</v>
      </c>
      <c r="B1241" t="s">
        <v>456</v>
      </c>
      <c r="C1241" t="s">
        <v>74</v>
      </c>
      <c r="D1241" t="s">
        <v>22</v>
      </c>
      <c r="E1241" t="s">
        <v>43</v>
      </c>
      <c r="F1241" t="s">
        <v>44</v>
      </c>
      <c r="G1241">
        <v>90036</v>
      </c>
      <c r="H1241" t="s">
        <v>45</v>
      </c>
    </row>
    <row r="1242" spans="1:8" x14ac:dyDescent="0.55000000000000004">
      <c r="A1242" t="s">
        <v>3022</v>
      </c>
      <c r="B1242" t="s">
        <v>3023</v>
      </c>
      <c r="C1242" t="s">
        <v>74</v>
      </c>
      <c r="D1242" t="s">
        <v>22</v>
      </c>
      <c r="E1242" t="s">
        <v>3302</v>
      </c>
      <c r="F1242" t="s">
        <v>55</v>
      </c>
      <c r="G1242">
        <v>19601</v>
      </c>
      <c r="H1242" t="s">
        <v>56</v>
      </c>
    </row>
    <row r="1243" spans="1:8" x14ac:dyDescent="0.55000000000000004">
      <c r="A1243" t="s">
        <v>3022</v>
      </c>
      <c r="B1243" t="s">
        <v>3023</v>
      </c>
      <c r="C1243" t="s">
        <v>74</v>
      </c>
      <c r="D1243" t="s">
        <v>22</v>
      </c>
      <c r="E1243" t="s">
        <v>3302</v>
      </c>
      <c r="F1243" t="s">
        <v>55</v>
      </c>
      <c r="G1243">
        <v>19601</v>
      </c>
      <c r="H1243" t="s">
        <v>56</v>
      </c>
    </row>
    <row r="1244" spans="1:8" x14ac:dyDescent="0.55000000000000004">
      <c r="A1244" t="s">
        <v>417</v>
      </c>
      <c r="B1244" t="s">
        <v>418</v>
      </c>
      <c r="C1244" t="s">
        <v>74</v>
      </c>
      <c r="D1244" t="s">
        <v>22</v>
      </c>
      <c r="E1244" t="s">
        <v>303</v>
      </c>
      <c r="F1244" t="s">
        <v>44</v>
      </c>
      <c r="G1244">
        <v>94109</v>
      </c>
      <c r="H1244" t="s">
        <v>45</v>
      </c>
    </row>
    <row r="1245" spans="1:8" x14ac:dyDescent="0.55000000000000004">
      <c r="A1245" t="s">
        <v>1367</v>
      </c>
      <c r="B1245" t="s">
        <v>1368</v>
      </c>
      <c r="C1245" t="s">
        <v>74</v>
      </c>
      <c r="D1245" t="s">
        <v>22</v>
      </c>
      <c r="E1245" t="s">
        <v>43</v>
      </c>
      <c r="F1245" t="s">
        <v>44</v>
      </c>
      <c r="G1245">
        <v>90045</v>
      </c>
      <c r="H1245" t="s">
        <v>45</v>
      </c>
    </row>
    <row r="1246" spans="1:8" x14ac:dyDescent="0.55000000000000004">
      <c r="A1246" t="s">
        <v>2026</v>
      </c>
      <c r="B1246" t="s">
        <v>2027</v>
      </c>
      <c r="C1246" t="s">
        <v>21</v>
      </c>
      <c r="D1246" t="s">
        <v>22</v>
      </c>
      <c r="E1246" t="s">
        <v>612</v>
      </c>
      <c r="F1246" t="s">
        <v>44</v>
      </c>
      <c r="G1246">
        <v>92105</v>
      </c>
      <c r="H1246" t="s">
        <v>45</v>
      </c>
    </row>
    <row r="1247" spans="1:8" x14ac:dyDescent="0.55000000000000004">
      <c r="A1247" t="s">
        <v>3307</v>
      </c>
      <c r="B1247" t="s">
        <v>3308</v>
      </c>
      <c r="C1247" t="s">
        <v>21</v>
      </c>
      <c r="D1247" t="s">
        <v>22</v>
      </c>
      <c r="E1247" t="s">
        <v>151</v>
      </c>
      <c r="F1247" t="s">
        <v>102</v>
      </c>
      <c r="G1247">
        <v>10024</v>
      </c>
      <c r="H1247" t="s">
        <v>56</v>
      </c>
    </row>
    <row r="1248" spans="1:8" x14ac:dyDescent="0.55000000000000004">
      <c r="A1248" t="s">
        <v>644</v>
      </c>
      <c r="B1248" t="s">
        <v>645</v>
      </c>
      <c r="C1248" t="s">
        <v>83</v>
      </c>
      <c r="D1248" t="s">
        <v>22</v>
      </c>
      <c r="E1248" t="s">
        <v>1994</v>
      </c>
      <c r="F1248" t="s">
        <v>1495</v>
      </c>
      <c r="G1248">
        <v>74133</v>
      </c>
      <c r="H1248" t="s">
        <v>77</v>
      </c>
    </row>
    <row r="1249" spans="1:8" x14ac:dyDescent="0.55000000000000004">
      <c r="A1249" t="s">
        <v>644</v>
      </c>
      <c r="B1249" t="s">
        <v>645</v>
      </c>
      <c r="C1249" t="s">
        <v>83</v>
      </c>
      <c r="D1249" t="s">
        <v>22</v>
      </c>
      <c r="E1249" t="s">
        <v>1994</v>
      </c>
      <c r="F1249" t="s">
        <v>1495</v>
      </c>
      <c r="G1249">
        <v>74133</v>
      </c>
      <c r="H1249" t="s">
        <v>77</v>
      </c>
    </row>
    <row r="1250" spans="1:8" x14ac:dyDescent="0.55000000000000004">
      <c r="A1250" t="s">
        <v>1603</v>
      </c>
      <c r="B1250" t="s">
        <v>1604</v>
      </c>
      <c r="C1250" t="s">
        <v>21</v>
      </c>
      <c r="D1250" t="s">
        <v>22</v>
      </c>
      <c r="E1250" t="s">
        <v>3311</v>
      </c>
      <c r="F1250" t="s">
        <v>451</v>
      </c>
      <c r="G1250">
        <v>39401</v>
      </c>
      <c r="H1250" t="s">
        <v>25</v>
      </c>
    </row>
    <row r="1251" spans="1:8" x14ac:dyDescent="0.55000000000000004">
      <c r="A1251" t="s">
        <v>1603</v>
      </c>
      <c r="B1251" t="s">
        <v>1604</v>
      </c>
      <c r="C1251" t="s">
        <v>21</v>
      </c>
      <c r="D1251" t="s">
        <v>22</v>
      </c>
      <c r="E1251" t="s">
        <v>3311</v>
      </c>
      <c r="F1251" t="s">
        <v>451</v>
      </c>
      <c r="G1251">
        <v>39401</v>
      </c>
      <c r="H1251" t="s">
        <v>25</v>
      </c>
    </row>
    <row r="1252" spans="1:8" x14ac:dyDescent="0.55000000000000004">
      <c r="A1252" t="s">
        <v>2921</v>
      </c>
      <c r="B1252" t="s">
        <v>2922</v>
      </c>
      <c r="C1252" t="s">
        <v>21</v>
      </c>
      <c r="D1252" t="s">
        <v>22</v>
      </c>
      <c r="E1252" t="s">
        <v>43</v>
      </c>
      <c r="F1252" t="s">
        <v>44</v>
      </c>
      <c r="G1252">
        <v>90049</v>
      </c>
      <c r="H1252" t="s">
        <v>45</v>
      </c>
    </row>
    <row r="1253" spans="1:8" x14ac:dyDescent="0.55000000000000004">
      <c r="A1253" t="s">
        <v>1011</v>
      </c>
      <c r="B1253" t="s">
        <v>1012</v>
      </c>
      <c r="C1253" t="s">
        <v>74</v>
      </c>
      <c r="D1253" t="s">
        <v>22</v>
      </c>
      <c r="E1253" t="s">
        <v>322</v>
      </c>
      <c r="F1253" t="s">
        <v>208</v>
      </c>
      <c r="G1253">
        <v>43229</v>
      </c>
      <c r="H1253" t="s">
        <v>56</v>
      </c>
    </row>
    <row r="1254" spans="1:8" x14ac:dyDescent="0.55000000000000004">
      <c r="A1254" t="s">
        <v>1011</v>
      </c>
      <c r="B1254" t="s">
        <v>1012</v>
      </c>
      <c r="C1254" t="s">
        <v>74</v>
      </c>
      <c r="D1254" t="s">
        <v>22</v>
      </c>
      <c r="E1254" t="s">
        <v>322</v>
      </c>
      <c r="F1254" t="s">
        <v>208</v>
      </c>
      <c r="G1254">
        <v>43229</v>
      </c>
      <c r="H1254" t="s">
        <v>56</v>
      </c>
    </row>
    <row r="1255" spans="1:8" x14ac:dyDescent="0.55000000000000004">
      <c r="A1255" t="s">
        <v>1997</v>
      </c>
      <c r="B1255" t="s">
        <v>1998</v>
      </c>
      <c r="C1255" t="s">
        <v>74</v>
      </c>
      <c r="D1255" t="s">
        <v>22</v>
      </c>
      <c r="E1255" t="s">
        <v>3315</v>
      </c>
      <c r="F1255" t="s">
        <v>2253</v>
      </c>
      <c r="G1255">
        <v>83605</v>
      </c>
      <c r="H1255" t="s">
        <v>45</v>
      </c>
    </row>
    <row r="1256" spans="1:8" x14ac:dyDescent="0.55000000000000004">
      <c r="A1256" t="s">
        <v>1685</v>
      </c>
      <c r="B1256" t="s">
        <v>1686</v>
      </c>
      <c r="C1256" t="s">
        <v>74</v>
      </c>
      <c r="D1256" t="s">
        <v>22</v>
      </c>
      <c r="E1256" t="s">
        <v>492</v>
      </c>
      <c r="F1256" t="s">
        <v>493</v>
      </c>
      <c r="G1256">
        <v>85023</v>
      </c>
      <c r="H1256" t="s">
        <v>45</v>
      </c>
    </row>
    <row r="1257" spans="1:8" x14ac:dyDescent="0.55000000000000004">
      <c r="A1257" t="s">
        <v>3318</v>
      </c>
      <c r="B1257" t="s">
        <v>3319</v>
      </c>
      <c r="C1257" t="s">
        <v>21</v>
      </c>
      <c r="D1257" t="s">
        <v>22</v>
      </c>
      <c r="E1257" t="s">
        <v>43</v>
      </c>
      <c r="F1257" t="s">
        <v>44</v>
      </c>
      <c r="G1257">
        <v>90004</v>
      </c>
      <c r="H1257" t="s">
        <v>45</v>
      </c>
    </row>
    <row r="1258" spans="1:8" x14ac:dyDescent="0.55000000000000004">
      <c r="A1258" t="s">
        <v>3321</v>
      </c>
      <c r="B1258" t="s">
        <v>3322</v>
      </c>
      <c r="C1258" t="s">
        <v>21</v>
      </c>
      <c r="D1258" t="s">
        <v>22</v>
      </c>
      <c r="E1258" t="s">
        <v>101</v>
      </c>
      <c r="F1258" t="s">
        <v>102</v>
      </c>
      <c r="G1258">
        <v>12180</v>
      </c>
      <c r="H1258" t="s">
        <v>56</v>
      </c>
    </row>
    <row r="1259" spans="1:8" x14ac:dyDescent="0.55000000000000004">
      <c r="A1259" t="s">
        <v>1053</v>
      </c>
      <c r="B1259" t="s">
        <v>1054</v>
      </c>
      <c r="C1259" t="s">
        <v>74</v>
      </c>
      <c r="D1259" t="s">
        <v>22</v>
      </c>
      <c r="E1259" t="s">
        <v>827</v>
      </c>
      <c r="F1259" t="s">
        <v>138</v>
      </c>
      <c r="G1259">
        <v>29501</v>
      </c>
      <c r="H1259" t="s">
        <v>25</v>
      </c>
    </row>
    <row r="1260" spans="1:8" x14ac:dyDescent="0.55000000000000004">
      <c r="A1260" t="s">
        <v>2175</v>
      </c>
      <c r="B1260" t="s">
        <v>2176</v>
      </c>
      <c r="C1260" t="s">
        <v>74</v>
      </c>
      <c r="D1260" t="s">
        <v>22</v>
      </c>
      <c r="E1260" t="s">
        <v>43</v>
      </c>
      <c r="F1260" t="s">
        <v>44</v>
      </c>
      <c r="G1260">
        <v>90049</v>
      </c>
      <c r="H1260" t="s">
        <v>45</v>
      </c>
    </row>
    <row r="1261" spans="1:8" x14ac:dyDescent="0.55000000000000004">
      <c r="A1261" t="s">
        <v>2175</v>
      </c>
      <c r="B1261" t="s">
        <v>2176</v>
      </c>
      <c r="C1261" t="s">
        <v>74</v>
      </c>
      <c r="D1261" t="s">
        <v>22</v>
      </c>
      <c r="E1261" t="s">
        <v>43</v>
      </c>
      <c r="F1261" t="s">
        <v>44</v>
      </c>
      <c r="G1261">
        <v>90049</v>
      </c>
      <c r="H1261" t="s">
        <v>45</v>
      </c>
    </row>
    <row r="1262" spans="1:8" x14ac:dyDescent="0.55000000000000004">
      <c r="A1262" t="s">
        <v>2756</v>
      </c>
      <c r="B1262" t="s">
        <v>2757</v>
      </c>
      <c r="C1262" t="s">
        <v>21</v>
      </c>
      <c r="D1262" t="s">
        <v>22</v>
      </c>
      <c r="E1262" t="s">
        <v>979</v>
      </c>
      <c r="F1262" t="s">
        <v>36</v>
      </c>
      <c r="G1262">
        <v>33142</v>
      </c>
      <c r="H1262" t="s">
        <v>25</v>
      </c>
    </row>
    <row r="1263" spans="1:8" x14ac:dyDescent="0.55000000000000004">
      <c r="A1263" t="s">
        <v>2060</v>
      </c>
      <c r="B1263" t="s">
        <v>2061</v>
      </c>
      <c r="C1263" t="s">
        <v>74</v>
      </c>
      <c r="D1263" t="s">
        <v>22</v>
      </c>
      <c r="E1263" t="s">
        <v>3327</v>
      </c>
      <c r="F1263" t="s">
        <v>857</v>
      </c>
      <c r="G1263">
        <v>3060</v>
      </c>
      <c r="H1263" t="s">
        <v>56</v>
      </c>
    </row>
    <row r="1264" spans="1:8" x14ac:dyDescent="0.55000000000000004">
      <c r="A1264" t="s">
        <v>1213</v>
      </c>
      <c r="B1264" t="s">
        <v>1214</v>
      </c>
      <c r="C1264" t="s">
        <v>83</v>
      </c>
      <c r="D1264" t="s">
        <v>22</v>
      </c>
      <c r="E1264" t="s">
        <v>43</v>
      </c>
      <c r="F1264" t="s">
        <v>44</v>
      </c>
      <c r="G1264">
        <v>90036</v>
      </c>
      <c r="H1264" t="s">
        <v>45</v>
      </c>
    </row>
    <row r="1265" spans="1:8" x14ac:dyDescent="0.55000000000000004">
      <c r="A1265" t="s">
        <v>2666</v>
      </c>
      <c r="B1265" t="s">
        <v>2667</v>
      </c>
      <c r="C1265" t="s">
        <v>21</v>
      </c>
      <c r="D1265" t="s">
        <v>22</v>
      </c>
      <c r="E1265" t="s">
        <v>3330</v>
      </c>
      <c r="F1265" t="s">
        <v>24</v>
      </c>
      <c r="G1265">
        <v>40324</v>
      </c>
      <c r="H1265" t="s">
        <v>25</v>
      </c>
    </row>
    <row r="1266" spans="1:8" x14ac:dyDescent="0.55000000000000004">
      <c r="A1266" t="s">
        <v>65</v>
      </c>
      <c r="B1266" t="s">
        <v>66</v>
      </c>
      <c r="C1266" t="s">
        <v>21</v>
      </c>
      <c r="D1266" t="s">
        <v>22</v>
      </c>
      <c r="E1266" t="s">
        <v>3332</v>
      </c>
      <c r="F1266" t="s">
        <v>493</v>
      </c>
      <c r="G1266">
        <v>85635</v>
      </c>
      <c r="H1266" t="s">
        <v>45</v>
      </c>
    </row>
    <row r="1267" spans="1:8" x14ac:dyDescent="0.55000000000000004">
      <c r="A1267" t="s">
        <v>1529</v>
      </c>
      <c r="B1267" t="s">
        <v>1530</v>
      </c>
      <c r="C1267" t="s">
        <v>74</v>
      </c>
      <c r="D1267" t="s">
        <v>22</v>
      </c>
      <c r="E1267" t="s">
        <v>3097</v>
      </c>
      <c r="F1267" t="s">
        <v>121</v>
      </c>
      <c r="G1267">
        <v>37918</v>
      </c>
      <c r="H1267" t="s">
        <v>25</v>
      </c>
    </row>
    <row r="1268" spans="1:8" x14ac:dyDescent="0.55000000000000004">
      <c r="A1268" t="s">
        <v>2031</v>
      </c>
      <c r="B1268" t="s">
        <v>2032</v>
      </c>
      <c r="C1268" t="s">
        <v>74</v>
      </c>
      <c r="D1268" t="s">
        <v>22</v>
      </c>
      <c r="E1268" t="s">
        <v>1195</v>
      </c>
      <c r="F1268" t="s">
        <v>493</v>
      </c>
      <c r="G1268">
        <v>85705</v>
      </c>
      <c r="H1268" t="s">
        <v>45</v>
      </c>
    </row>
    <row r="1269" spans="1:8" x14ac:dyDescent="0.55000000000000004">
      <c r="A1269" t="s">
        <v>3336</v>
      </c>
      <c r="B1269" t="s">
        <v>3337</v>
      </c>
      <c r="C1269" t="s">
        <v>83</v>
      </c>
      <c r="D1269" t="s">
        <v>22</v>
      </c>
      <c r="E1269" t="s">
        <v>144</v>
      </c>
      <c r="F1269" t="s">
        <v>145</v>
      </c>
      <c r="G1269">
        <v>55407</v>
      </c>
      <c r="H1269" t="s">
        <v>77</v>
      </c>
    </row>
    <row r="1270" spans="1:8" x14ac:dyDescent="0.55000000000000004">
      <c r="A1270" t="s">
        <v>497</v>
      </c>
      <c r="B1270" t="s">
        <v>498</v>
      </c>
      <c r="C1270" t="s">
        <v>83</v>
      </c>
      <c r="D1270" t="s">
        <v>22</v>
      </c>
      <c r="E1270" t="s">
        <v>788</v>
      </c>
      <c r="F1270" t="s">
        <v>208</v>
      </c>
      <c r="G1270">
        <v>43130</v>
      </c>
      <c r="H1270" t="s">
        <v>56</v>
      </c>
    </row>
    <row r="1271" spans="1:8" x14ac:dyDescent="0.55000000000000004">
      <c r="A1271" t="s">
        <v>855</v>
      </c>
      <c r="B1271" t="s">
        <v>856</v>
      </c>
      <c r="C1271" t="s">
        <v>83</v>
      </c>
      <c r="D1271" t="s">
        <v>22</v>
      </c>
      <c r="E1271" t="s">
        <v>2033</v>
      </c>
      <c r="F1271" t="s">
        <v>44</v>
      </c>
      <c r="G1271">
        <v>90712</v>
      </c>
      <c r="H1271" t="s">
        <v>45</v>
      </c>
    </row>
    <row r="1272" spans="1:8" x14ac:dyDescent="0.55000000000000004">
      <c r="A1272" t="s">
        <v>855</v>
      </c>
      <c r="B1272" t="s">
        <v>856</v>
      </c>
      <c r="C1272" t="s">
        <v>83</v>
      </c>
      <c r="D1272" t="s">
        <v>22</v>
      </c>
      <c r="E1272" t="s">
        <v>2033</v>
      </c>
      <c r="F1272" t="s">
        <v>44</v>
      </c>
      <c r="G1272">
        <v>90712</v>
      </c>
      <c r="H1272" t="s">
        <v>45</v>
      </c>
    </row>
    <row r="1273" spans="1:8" x14ac:dyDescent="0.55000000000000004">
      <c r="A1273" t="s">
        <v>1091</v>
      </c>
      <c r="B1273" t="s">
        <v>1092</v>
      </c>
      <c r="C1273" t="s">
        <v>21</v>
      </c>
      <c r="D1273" t="s">
        <v>22</v>
      </c>
      <c r="E1273" t="s">
        <v>151</v>
      </c>
      <c r="F1273" t="s">
        <v>102</v>
      </c>
      <c r="G1273">
        <v>10011</v>
      </c>
      <c r="H1273" t="s">
        <v>56</v>
      </c>
    </row>
    <row r="1274" spans="1:8" x14ac:dyDescent="0.55000000000000004">
      <c r="A1274" t="s">
        <v>471</v>
      </c>
      <c r="B1274" t="s">
        <v>472</v>
      </c>
      <c r="C1274" t="s">
        <v>21</v>
      </c>
      <c r="D1274" t="s">
        <v>22</v>
      </c>
      <c r="E1274" t="s">
        <v>3342</v>
      </c>
      <c r="F1274" t="s">
        <v>76</v>
      </c>
      <c r="G1274">
        <v>79424</v>
      </c>
      <c r="H1274" t="s">
        <v>77</v>
      </c>
    </row>
    <row r="1275" spans="1:8" x14ac:dyDescent="0.55000000000000004">
      <c r="A1275" t="s">
        <v>1019</v>
      </c>
      <c r="B1275" t="s">
        <v>1020</v>
      </c>
      <c r="C1275" t="s">
        <v>21</v>
      </c>
      <c r="D1275" t="s">
        <v>22</v>
      </c>
      <c r="E1275" t="s">
        <v>523</v>
      </c>
      <c r="F1275" t="s">
        <v>44</v>
      </c>
      <c r="G1275">
        <v>92627</v>
      </c>
      <c r="H1275" t="s">
        <v>45</v>
      </c>
    </row>
    <row r="1276" spans="1:8" x14ac:dyDescent="0.55000000000000004">
      <c r="A1276" t="s">
        <v>712</v>
      </c>
      <c r="B1276" t="s">
        <v>713</v>
      </c>
      <c r="C1276" t="s">
        <v>21</v>
      </c>
      <c r="D1276" t="s">
        <v>22</v>
      </c>
      <c r="E1276" t="s">
        <v>151</v>
      </c>
      <c r="F1276" t="s">
        <v>102</v>
      </c>
      <c r="G1276">
        <v>10035</v>
      </c>
      <c r="H1276" t="s">
        <v>56</v>
      </c>
    </row>
    <row r="1277" spans="1:8" x14ac:dyDescent="0.55000000000000004">
      <c r="A1277" t="s">
        <v>712</v>
      </c>
      <c r="B1277" t="s">
        <v>713</v>
      </c>
      <c r="C1277" t="s">
        <v>21</v>
      </c>
      <c r="D1277" t="s">
        <v>22</v>
      </c>
      <c r="E1277" t="s">
        <v>151</v>
      </c>
      <c r="F1277" t="s">
        <v>102</v>
      </c>
      <c r="G1277">
        <v>10035</v>
      </c>
      <c r="H1277" t="s">
        <v>56</v>
      </c>
    </row>
    <row r="1278" spans="1:8" x14ac:dyDescent="0.55000000000000004">
      <c r="A1278" t="s">
        <v>712</v>
      </c>
      <c r="B1278" t="s">
        <v>713</v>
      </c>
      <c r="C1278" t="s">
        <v>21</v>
      </c>
      <c r="D1278" t="s">
        <v>22</v>
      </c>
      <c r="E1278" t="s">
        <v>151</v>
      </c>
      <c r="F1278" t="s">
        <v>102</v>
      </c>
      <c r="G1278">
        <v>10035</v>
      </c>
      <c r="H1278" t="s">
        <v>56</v>
      </c>
    </row>
    <row r="1279" spans="1:8" x14ac:dyDescent="0.55000000000000004">
      <c r="A1279" t="s">
        <v>712</v>
      </c>
      <c r="B1279" t="s">
        <v>713</v>
      </c>
      <c r="C1279" t="s">
        <v>21</v>
      </c>
      <c r="D1279" t="s">
        <v>22</v>
      </c>
      <c r="E1279" t="s">
        <v>151</v>
      </c>
      <c r="F1279" t="s">
        <v>102</v>
      </c>
      <c r="G1279">
        <v>10035</v>
      </c>
      <c r="H1279" t="s">
        <v>56</v>
      </c>
    </row>
    <row r="1280" spans="1:8" x14ac:dyDescent="0.55000000000000004">
      <c r="A1280" t="s">
        <v>2404</v>
      </c>
      <c r="B1280" t="s">
        <v>2405</v>
      </c>
      <c r="C1280" t="s">
        <v>83</v>
      </c>
      <c r="D1280" t="s">
        <v>22</v>
      </c>
      <c r="E1280" t="s">
        <v>54</v>
      </c>
      <c r="F1280" t="s">
        <v>55</v>
      </c>
      <c r="G1280">
        <v>19143</v>
      </c>
      <c r="H1280" t="s">
        <v>56</v>
      </c>
    </row>
    <row r="1281" spans="1:8" x14ac:dyDescent="0.55000000000000004">
      <c r="A1281" t="s">
        <v>3347</v>
      </c>
      <c r="B1281" t="s">
        <v>3348</v>
      </c>
      <c r="C1281" t="s">
        <v>21</v>
      </c>
      <c r="D1281" t="s">
        <v>22</v>
      </c>
      <c r="E1281" t="s">
        <v>2957</v>
      </c>
      <c r="F1281" t="s">
        <v>208</v>
      </c>
      <c r="G1281">
        <v>44134</v>
      </c>
      <c r="H1281" t="s">
        <v>56</v>
      </c>
    </row>
    <row r="1282" spans="1:8" x14ac:dyDescent="0.55000000000000004">
      <c r="A1282" t="s">
        <v>3347</v>
      </c>
      <c r="B1282" t="s">
        <v>3348</v>
      </c>
      <c r="C1282" t="s">
        <v>21</v>
      </c>
      <c r="D1282" t="s">
        <v>22</v>
      </c>
      <c r="E1282" t="s">
        <v>2957</v>
      </c>
      <c r="F1282" t="s">
        <v>208</v>
      </c>
      <c r="G1282">
        <v>44134</v>
      </c>
      <c r="H1282" t="s">
        <v>56</v>
      </c>
    </row>
    <row r="1283" spans="1:8" x14ac:dyDescent="0.55000000000000004">
      <c r="A1283" t="s">
        <v>3347</v>
      </c>
      <c r="B1283" t="s">
        <v>3348</v>
      </c>
      <c r="C1283" t="s">
        <v>21</v>
      </c>
      <c r="D1283" t="s">
        <v>22</v>
      </c>
      <c r="E1283" t="s">
        <v>2957</v>
      </c>
      <c r="F1283" t="s">
        <v>208</v>
      </c>
      <c r="G1283">
        <v>44134</v>
      </c>
      <c r="H1283" t="s">
        <v>56</v>
      </c>
    </row>
    <row r="1284" spans="1:8" x14ac:dyDescent="0.55000000000000004">
      <c r="A1284" t="s">
        <v>3350</v>
      </c>
      <c r="B1284" t="s">
        <v>3351</v>
      </c>
      <c r="C1284" t="s">
        <v>74</v>
      </c>
      <c r="D1284" t="s">
        <v>22</v>
      </c>
      <c r="E1284" t="s">
        <v>851</v>
      </c>
      <c r="F1284" t="s">
        <v>1490</v>
      </c>
      <c r="G1284">
        <v>97477</v>
      </c>
      <c r="H1284" t="s">
        <v>45</v>
      </c>
    </row>
    <row r="1285" spans="1:8" x14ac:dyDescent="0.55000000000000004">
      <c r="A1285" t="s">
        <v>3350</v>
      </c>
      <c r="B1285" t="s">
        <v>3351</v>
      </c>
      <c r="C1285" t="s">
        <v>74</v>
      </c>
      <c r="D1285" t="s">
        <v>22</v>
      </c>
      <c r="E1285" t="s">
        <v>851</v>
      </c>
      <c r="F1285" t="s">
        <v>1490</v>
      </c>
      <c r="G1285">
        <v>97477</v>
      </c>
      <c r="H1285" t="s">
        <v>45</v>
      </c>
    </row>
    <row r="1286" spans="1:8" x14ac:dyDescent="0.55000000000000004">
      <c r="A1286" t="s">
        <v>1820</v>
      </c>
      <c r="B1286" t="s">
        <v>1821</v>
      </c>
      <c r="C1286" t="s">
        <v>21</v>
      </c>
      <c r="D1286" t="s">
        <v>22</v>
      </c>
      <c r="E1286" t="s">
        <v>151</v>
      </c>
      <c r="F1286" t="s">
        <v>102</v>
      </c>
      <c r="G1286">
        <v>10009</v>
      </c>
      <c r="H1286" t="s">
        <v>56</v>
      </c>
    </row>
    <row r="1287" spans="1:8" x14ac:dyDescent="0.55000000000000004">
      <c r="A1287" t="s">
        <v>3354</v>
      </c>
      <c r="B1287" t="s">
        <v>3355</v>
      </c>
      <c r="C1287" t="s">
        <v>83</v>
      </c>
      <c r="D1287" t="s">
        <v>22</v>
      </c>
      <c r="E1287" t="s">
        <v>151</v>
      </c>
      <c r="F1287" t="s">
        <v>102</v>
      </c>
      <c r="G1287">
        <v>10011</v>
      </c>
      <c r="H1287" t="s">
        <v>56</v>
      </c>
    </row>
    <row r="1288" spans="1:8" x14ac:dyDescent="0.55000000000000004">
      <c r="A1288" t="s">
        <v>3357</v>
      </c>
      <c r="B1288" t="s">
        <v>3358</v>
      </c>
      <c r="C1288" t="s">
        <v>74</v>
      </c>
      <c r="D1288" t="s">
        <v>22</v>
      </c>
      <c r="E1288" t="s">
        <v>43</v>
      </c>
      <c r="F1288" t="s">
        <v>44</v>
      </c>
      <c r="G1288">
        <v>90045</v>
      </c>
      <c r="H1288" t="s">
        <v>45</v>
      </c>
    </row>
    <row r="1289" spans="1:8" x14ac:dyDescent="0.55000000000000004">
      <c r="A1289" t="s">
        <v>840</v>
      </c>
      <c r="B1289" t="s">
        <v>841</v>
      </c>
      <c r="C1289" t="s">
        <v>21</v>
      </c>
      <c r="D1289" t="s">
        <v>22</v>
      </c>
      <c r="E1289" t="s">
        <v>303</v>
      </c>
      <c r="F1289" t="s">
        <v>44</v>
      </c>
      <c r="G1289">
        <v>94110</v>
      </c>
      <c r="H1289" t="s">
        <v>45</v>
      </c>
    </row>
    <row r="1290" spans="1:8" x14ac:dyDescent="0.55000000000000004">
      <c r="A1290" t="s">
        <v>2281</v>
      </c>
      <c r="B1290" t="s">
        <v>2282</v>
      </c>
      <c r="C1290" t="s">
        <v>74</v>
      </c>
      <c r="D1290" t="s">
        <v>22</v>
      </c>
      <c r="E1290" t="s">
        <v>703</v>
      </c>
      <c r="F1290" t="s">
        <v>44</v>
      </c>
      <c r="G1290">
        <v>90805</v>
      </c>
      <c r="H1290" t="s">
        <v>45</v>
      </c>
    </row>
    <row r="1291" spans="1:8" x14ac:dyDescent="0.55000000000000004">
      <c r="A1291" t="s">
        <v>1462</v>
      </c>
      <c r="B1291" t="s">
        <v>1463</v>
      </c>
      <c r="C1291" t="s">
        <v>21</v>
      </c>
      <c r="D1291" t="s">
        <v>22</v>
      </c>
      <c r="E1291" t="s">
        <v>322</v>
      </c>
      <c r="F1291" t="s">
        <v>640</v>
      </c>
      <c r="G1291">
        <v>31907</v>
      </c>
      <c r="H1291" t="s">
        <v>25</v>
      </c>
    </row>
    <row r="1292" spans="1:8" x14ac:dyDescent="0.55000000000000004">
      <c r="A1292" t="s">
        <v>3363</v>
      </c>
      <c r="B1292" t="s">
        <v>3364</v>
      </c>
      <c r="C1292" t="s">
        <v>83</v>
      </c>
      <c r="D1292" t="s">
        <v>22</v>
      </c>
      <c r="E1292" t="s">
        <v>303</v>
      </c>
      <c r="F1292" t="s">
        <v>44</v>
      </c>
      <c r="G1292">
        <v>94110</v>
      </c>
      <c r="H1292" t="s">
        <v>45</v>
      </c>
    </row>
    <row r="1293" spans="1:8" x14ac:dyDescent="0.55000000000000004">
      <c r="A1293" t="s">
        <v>162</v>
      </c>
      <c r="B1293" t="s">
        <v>163</v>
      </c>
      <c r="C1293" t="s">
        <v>74</v>
      </c>
      <c r="D1293" t="s">
        <v>22</v>
      </c>
      <c r="E1293" t="s">
        <v>54</v>
      </c>
      <c r="F1293" t="s">
        <v>55</v>
      </c>
      <c r="G1293">
        <v>19120</v>
      </c>
      <c r="H1293" t="s">
        <v>56</v>
      </c>
    </row>
    <row r="1294" spans="1:8" x14ac:dyDescent="0.55000000000000004">
      <c r="A1294" t="s">
        <v>162</v>
      </c>
      <c r="B1294" t="s">
        <v>163</v>
      </c>
      <c r="C1294" t="s">
        <v>74</v>
      </c>
      <c r="D1294" t="s">
        <v>22</v>
      </c>
      <c r="E1294" t="s">
        <v>54</v>
      </c>
      <c r="F1294" t="s">
        <v>55</v>
      </c>
      <c r="G1294">
        <v>19120</v>
      </c>
      <c r="H1294" t="s">
        <v>56</v>
      </c>
    </row>
    <row r="1295" spans="1:8" x14ac:dyDescent="0.55000000000000004">
      <c r="A1295" t="s">
        <v>542</v>
      </c>
      <c r="B1295" t="s">
        <v>543</v>
      </c>
      <c r="C1295" t="s">
        <v>74</v>
      </c>
      <c r="D1295" t="s">
        <v>22</v>
      </c>
      <c r="E1295" t="s">
        <v>547</v>
      </c>
      <c r="F1295" t="s">
        <v>36</v>
      </c>
      <c r="G1295">
        <v>33801</v>
      </c>
      <c r="H1295" t="s">
        <v>25</v>
      </c>
    </row>
    <row r="1296" spans="1:8" x14ac:dyDescent="0.55000000000000004">
      <c r="A1296" t="s">
        <v>542</v>
      </c>
      <c r="B1296" t="s">
        <v>543</v>
      </c>
      <c r="C1296" t="s">
        <v>74</v>
      </c>
      <c r="D1296" t="s">
        <v>22</v>
      </c>
      <c r="E1296" t="s">
        <v>547</v>
      </c>
      <c r="F1296" t="s">
        <v>36</v>
      </c>
      <c r="G1296">
        <v>33801</v>
      </c>
      <c r="H1296" t="s">
        <v>25</v>
      </c>
    </row>
    <row r="1297" spans="1:8" x14ac:dyDescent="0.55000000000000004">
      <c r="A1297" t="s">
        <v>2196</v>
      </c>
      <c r="B1297" t="s">
        <v>2197</v>
      </c>
      <c r="C1297" t="s">
        <v>21</v>
      </c>
      <c r="D1297" t="s">
        <v>22</v>
      </c>
      <c r="E1297" t="s">
        <v>137</v>
      </c>
      <c r="F1297" t="s">
        <v>138</v>
      </c>
      <c r="G1297">
        <v>29203</v>
      </c>
      <c r="H1297" t="s">
        <v>25</v>
      </c>
    </row>
    <row r="1298" spans="1:8" x14ac:dyDescent="0.55000000000000004">
      <c r="A1298" t="s">
        <v>3369</v>
      </c>
      <c r="B1298" t="s">
        <v>3370</v>
      </c>
      <c r="C1298" t="s">
        <v>83</v>
      </c>
      <c r="D1298" t="s">
        <v>22</v>
      </c>
      <c r="E1298" t="s">
        <v>3371</v>
      </c>
      <c r="F1298" t="s">
        <v>1490</v>
      </c>
      <c r="G1298">
        <v>97206</v>
      </c>
      <c r="H1298" t="s">
        <v>45</v>
      </c>
    </row>
    <row r="1299" spans="1:8" x14ac:dyDescent="0.55000000000000004">
      <c r="A1299" t="s">
        <v>1304</v>
      </c>
      <c r="B1299" t="s">
        <v>1305</v>
      </c>
      <c r="C1299" t="s">
        <v>21</v>
      </c>
      <c r="D1299" t="s">
        <v>22</v>
      </c>
      <c r="E1299" t="s">
        <v>151</v>
      </c>
      <c r="F1299" t="s">
        <v>102</v>
      </c>
      <c r="G1299">
        <v>10035</v>
      </c>
      <c r="H1299" t="s">
        <v>56</v>
      </c>
    </row>
    <row r="1300" spans="1:8" x14ac:dyDescent="0.55000000000000004">
      <c r="A1300" t="s">
        <v>464</v>
      </c>
      <c r="B1300" t="s">
        <v>465</v>
      </c>
      <c r="C1300" t="s">
        <v>21</v>
      </c>
      <c r="D1300" t="s">
        <v>22</v>
      </c>
      <c r="E1300" t="s">
        <v>3204</v>
      </c>
      <c r="F1300" t="s">
        <v>44</v>
      </c>
      <c r="G1300">
        <v>92307</v>
      </c>
      <c r="H1300" t="s">
        <v>45</v>
      </c>
    </row>
    <row r="1301" spans="1:8" x14ac:dyDescent="0.55000000000000004">
      <c r="A1301" t="s">
        <v>2855</v>
      </c>
      <c r="B1301" t="s">
        <v>2856</v>
      </c>
      <c r="C1301" t="s">
        <v>83</v>
      </c>
      <c r="D1301" t="s">
        <v>22</v>
      </c>
      <c r="E1301" t="s">
        <v>1743</v>
      </c>
      <c r="F1301" t="s">
        <v>208</v>
      </c>
      <c r="G1301">
        <v>43302</v>
      </c>
      <c r="H1301" t="s">
        <v>56</v>
      </c>
    </row>
    <row r="1302" spans="1:8" x14ac:dyDescent="0.55000000000000004">
      <c r="A1302" t="s">
        <v>3376</v>
      </c>
      <c r="B1302" t="s">
        <v>3377</v>
      </c>
      <c r="C1302" t="s">
        <v>21</v>
      </c>
      <c r="D1302" t="s">
        <v>22</v>
      </c>
      <c r="E1302" t="s">
        <v>84</v>
      </c>
      <c r="F1302" t="s">
        <v>76</v>
      </c>
      <c r="G1302">
        <v>77095</v>
      </c>
      <c r="H1302" t="s">
        <v>77</v>
      </c>
    </row>
    <row r="1303" spans="1:8" x14ac:dyDescent="0.55000000000000004">
      <c r="A1303" t="s">
        <v>3379</v>
      </c>
      <c r="B1303" t="s">
        <v>3380</v>
      </c>
      <c r="C1303" t="s">
        <v>74</v>
      </c>
      <c r="D1303" t="s">
        <v>22</v>
      </c>
      <c r="E1303" t="s">
        <v>169</v>
      </c>
      <c r="F1303" t="s">
        <v>170</v>
      </c>
      <c r="G1303">
        <v>98103</v>
      </c>
      <c r="H1303" t="s">
        <v>45</v>
      </c>
    </row>
    <row r="1304" spans="1:8" x14ac:dyDescent="0.55000000000000004">
      <c r="A1304" t="s">
        <v>2385</v>
      </c>
      <c r="B1304" t="s">
        <v>2386</v>
      </c>
      <c r="C1304" t="s">
        <v>74</v>
      </c>
      <c r="D1304" t="s">
        <v>22</v>
      </c>
      <c r="E1304" t="s">
        <v>151</v>
      </c>
      <c r="F1304" t="s">
        <v>102</v>
      </c>
      <c r="G1304">
        <v>10035</v>
      </c>
      <c r="H1304" t="s">
        <v>56</v>
      </c>
    </row>
    <row r="1305" spans="1:8" x14ac:dyDescent="0.55000000000000004">
      <c r="A1305" t="s">
        <v>561</v>
      </c>
      <c r="B1305" t="s">
        <v>562</v>
      </c>
      <c r="C1305" t="s">
        <v>21</v>
      </c>
      <c r="D1305" t="s">
        <v>22</v>
      </c>
      <c r="E1305" t="s">
        <v>3383</v>
      </c>
      <c r="F1305" t="s">
        <v>121</v>
      </c>
      <c r="G1305">
        <v>37075</v>
      </c>
      <c r="H1305" t="s">
        <v>25</v>
      </c>
    </row>
    <row r="1306" spans="1:8" x14ac:dyDescent="0.55000000000000004">
      <c r="A1306" t="s">
        <v>2846</v>
      </c>
      <c r="B1306" t="s">
        <v>2847</v>
      </c>
      <c r="C1306" t="s">
        <v>21</v>
      </c>
      <c r="D1306" t="s">
        <v>22</v>
      </c>
      <c r="E1306" t="s">
        <v>3371</v>
      </c>
      <c r="F1306" t="s">
        <v>1490</v>
      </c>
      <c r="G1306">
        <v>97206</v>
      </c>
      <c r="H1306" t="s">
        <v>45</v>
      </c>
    </row>
    <row r="1307" spans="1:8" x14ac:dyDescent="0.55000000000000004">
      <c r="A1307" t="s">
        <v>2846</v>
      </c>
      <c r="B1307" t="s">
        <v>2847</v>
      </c>
      <c r="C1307" t="s">
        <v>21</v>
      </c>
      <c r="D1307" t="s">
        <v>22</v>
      </c>
      <c r="E1307" t="s">
        <v>3371</v>
      </c>
      <c r="F1307" t="s">
        <v>1490</v>
      </c>
      <c r="G1307">
        <v>97206</v>
      </c>
      <c r="H1307" t="s">
        <v>45</v>
      </c>
    </row>
    <row r="1308" spans="1:8" x14ac:dyDescent="0.55000000000000004">
      <c r="A1308" t="s">
        <v>3386</v>
      </c>
      <c r="B1308" t="s">
        <v>3387</v>
      </c>
      <c r="C1308" t="s">
        <v>21</v>
      </c>
      <c r="D1308" t="s">
        <v>22</v>
      </c>
      <c r="E1308" t="s">
        <v>169</v>
      </c>
      <c r="F1308" t="s">
        <v>170</v>
      </c>
      <c r="G1308">
        <v>98105</v>
      </c>
      <c r="H1308" t="s">
        <v>45</v>
      </c>
    </row>
    <row r="1309" spans="1:8" x14ac:dyDescent="0.55000000000000004">
      <c r="A1309" t="s">
        <v>2881</v>
      </c>
      <c r="B1309" t="s">
        <v>2882</v>
      </c>
      <c r="C1309" t="s">
        <v>21</v>
      </c>
      <c r="D1309" t="s">
        <v>22</v>
      </c>
      <c r="E1309" t="s">
        <v>1464</v>
      </c>
      <c r="F1309" t="s">
        <v>44</v>
      </c>
      <c r="G1309">
        <v>95123</v>
      </c>
      <c r="H1309" t="s">
        <v>45</v>
      </c>
    </row>
    <row r="1310" spans="1:8" x14ac:dyDescent="0.55000000000000004">
      <c r="A1310" t="s">
        <v>3390</v>
      </c>
      <c r="B1310" t="s">
        <v>3391</v>
      </c>
      <c r="C1310" t="s">
        <v>74</v>
      </c>
      <c r="D1310" t="s">
        <v>22</v>
      </c>
      <c r="E1310" t="s">
        <v>482</v>
      </c>
      <c r="F1310" t="s">
        <v>857</v>
      </c>
      <c r="G1310">
        <v>3301</v>
      </c>
      <c r="H1310" t="s">
        <v>56</v>
      </c>
    </row>
    <row r="1311" spans="1:8" x14ac:dyDescent="0.55000000000000004">
      <c r="A1311" t="s">
        <v>3265</v>
      </c>
      <c r="B1311" t="s">
        <v>3266</v>
      </c>
      <c r="C1311" t="s">
        <v>83</v>
      </c>
      <c r="D1311" t="s">
        <v>22</v>
      </c>
      <c r="E1311" t="s">
        <v>169</v>
      </c>
      <c r="F1311" t="s">
        <v>170</v>
      </c>
      <c r="G1311">
        <v>98105</v>
      </c>
      <c r="H1311" t="s">
        <v>45</v>
      </c>
    </row>
    <row r="1312" spans="1:8" x14ac:dyDescent="0.55000000000000004">
      <c r="A1312" t="s">
        <v>2489</v>
      </c>
      <c r="B1312" t="s">
        <v>2490</v>
      </c>
      <c r="C1312" t="s">
        <v>21</v>
      </c>
      <c r="D1312" t="s">
        <v>22</v>
      </c>
      <c r="E1312" t="s">
        <v>322</v>
      </c>
      <c r="F1312" t="s">
        <v>93</v>
      </c>
      <c r="G1312">
        <v>47201</v>
      </c>
      <c r="H1312" t="s">
        <v>77</v>
      </c>
    </row>
    <row r="1313" spans="1:8" x14ac:dyDescent="0.55000000000000004">
      <c r="A1313" t="s">
        <v>250</v>
      </c>
      <c r="B1313" t="s">
        <v>251</v>
      </c>
      <c r="C1313" t="s">
        <v>74</v>
      </c>
      <c r="D1313" t="s">
        <v>22</v>
      </c>
      <c r="E1313" t="s">
        <v>1589</v>
      </c>
      <c r="F1313" t="s">
        <v>1249</v>
      </c>
      <c r="G1313">
        <v>36116</v>
      </c>
      <c r="H1313" t="s">
        <v>25</v>
      </c>
    </row>
    <row r="1314" spans="1:8" x14ac:dyDescent="0.55000000000000004">
      <c r="A1314" t="s">
        <v>1908</v>
      </c>
      <c r="B1314" t="s">
        <v>1909</v>
      </c>
      <c r="C1314" t="s">
        <v>74</v>
      </c>
      <c r="D1314" t="s">
        <v>22</v>
      </c>
      <c r="E1314" t="s">
        <v>1443</v>
      </c>
      <c r="F1314" t="s">
        <v>44</v>
      </c>
      <c r="G1314">
        <v>94601</v>
      </c>
      <c r="H1314" t="s">
        <v>45</v>
      </c>
    </row>
    <row r="1315" spans="1:8" x14ac:dyDescent="0.55000000000000004">
      <c r="A1315" t="s">
        <v>1741</v>
      </c>
      <c r="B1315" t="s">
        <v>1742</v>
      </c>
      <c r="C1315" t="s">
        <v>21</v>
      </c>
      <c r="D1315" t="s">
        <v>22</v>
      </c>
      <c r="E1315" t="s">
        <v>169</v>
      </c>
      <c r="F1315" t="s">
        <v>170</v>
      </c>
      <c r="G1315">
        <v>98105</v>
      </c>
      <c r="H1315" t="s">
        <v>45</v>
      </c>
    </row>
    <row r="1316" spans="1:8" x14ac:dyDescent="0.55000000000000004">
      <c r="A1316" t="s">
        <v>1741</v>
      </c>
      <c r="B1316" t="s">
        <v>1742</v>
      </c>
      <c r="C1316" t="s">
        <v>21</v>
      </c>
      <c r="D1316" t="s">
        <v>22</v>
      </c>
      <c r="E1316" t="s">
        <v>169</v>
      </c>
      <c r="F1316" t="s">
        <v>170</v>
      </c>
      <c r="G1316">
        <v>98105</v>
      </c>
      <c r="H1316" t="s">
        <v>45</v>
      </c>
    </row>
    <row r="1317" spans="1:8" x14ac:dyDescent="0.55000000000000004">
      <c r="A1317" t="s">
        <v>1411</v>
      </c>
      <c r="B1317" t="s">
        <v>1412</v>
      </c>
      <c r="C1317" t="s">
        <v>21</v>
      </c>
      <c r="D1317" t="s">
        <v>22</v>
      </c>
      <c r="E1317" t="s">
        <v>1743</v>
      </c>
      <c r="F1317" t="s">
        <v>208</v>
      </c>
      <c r="G1317">
        <v>43302</v>
      </c>
      <c r="H1317" t="s">
        <v>56</v>
      </c>
    </row>
    <row r="1318" spans="1:8" x14ac:dyDescent="0.55000000000000004">
      <c r="A1318" t="s">
        <v>1571</v>
      </c>
      <c r="B1318" t="s">
        <v>1572</v>
      </c>
      <c r="C1318" t="s">
        <v>74</v>
      </c>
      <c r="D1318" t="s">
        <v>22</v>
      </c>
      <c r="E1318" t="s">
        <v>43</v>
      </c>
      <c r="F1318" t="s">
        <v>44</v>
      </c>
      <c r="G1318">
        <v>90049</v>
      </c>
      <c r="H1318" t="s">
        <v>45</v>
      </c>
    </row>
    <row r="1319" spans="1:8" x14ac:dyDescent="0.55000000000000004">
      <c r="A1319" t="s">
        <v>250</v>
      </c>
      <c r="B1319" t="s">
        <v>251</v>
      </c>
      <c r="C1319" t="s">
        <v>74</v>
      </c>
      <c r="D1319" t="s">
        <v>22</v>
      </c>
      <c r="E1319" t="s">
        <v>2033</v>
      </c>
      <c r="F1319" t="s">
        <v>208</v>
      </c>
      <c r="G1319">
        <v>44107</v>
      </c>
      <c r="H1319" t="s">
        <v>56</v>
      </c>
    </row>
    <row r="1320" spans="1:8" x14ac:dyDescent="0.55000000000000004">
      <c r="A1320" t="s">
        <v>476</v>
      </c>
      <c r="B1320" t="s">
        <v>477</v>
      </c>
      <c r="C1320" t="s">
        <v>74</v>
      </c>
      <c r="D1320" t="s">
        <v>22</v>
      </c>
      <c r="E1320" t="s">
        <v>303</v>
      </c>
      <c r="F1320" t="s">
        <v>44</v>
      </c>
      <c r="G1320">
        <v>94122</v>
      </c>
      <c r="H1320" t="s">
        <v>45</v>
      </c>
    </row>
    <row r="1321" spans="1:8" x14ac:dyDescent="0.55000000000000004">
      <c r="A1321" t="s">
        <v>988</v>
      </c>
      <c r="B1321" t="s">
        <v>989</v>
      </c>
      <c r="C1321" t="s">
        <v>83</v>
      </c>
      <c r="D1321" t="s">
        <v>22</v>
      </c>
      <c r="E1321" t="s">
        <v>3404</v>
      </c>
      <c r="F1321" t="s">
        <v>44</v>
      </c>
      <c r="G1321">
        <v>95928</v>
      </c>
      <c r="H1321" t="s">
        <v>45</v>
      </c>
    </row>
    <row r="1322" spans="1:8" x14ac:dyDescent="0.55000000000000004">
      <c r="A1322" t="s">
        <v>988</v>
      </c>
      <c r="B1322" t="s">
        <v>989</v>
      </c>
      <c r="C1322" t="s">
        <v>83</v>
      </c>
      <c r="D1322" t="s">
        <v>22</v>
      </c>
      <c r="E1322" t="s">
        <v>3404</v>
      </c>
      <c r="F1322" t="s">
        <v>44</v>
      </c>
      <c r="G1322">
        <v>95928</v>
      </c>
      <c r="H1322" t="s">
        <v>45</v>
      </c>
    </row>
    <row r="1323" spans="1:8" x14ac:dyDescent="0.55000000000000004">
      <c r="A1323" t="s">
        <v>3406</v>
      </c>
      <c r="B1323" t="s">
        <v>3407</v>
      </c>
      <c r="C1323" t="s">
        <v>21</v>
      </c>
      <c r="D1323" t="s">
        <v>22</v>
      </c>
      <c r="E1323" t="s">
        <v>3206</v>
      </c>
      <c r="F1323" t="s">
        <v>689</v>
      </c>
      <c r="G1323">
        <v>24153</v>
      </c>
      <c r="H1323" t="s">
        <v>25</v>
      </c>
    </row>
    <row r="1324" spans="1:8" x14ac:dyDescent="0.55000000000000004">
      <c r="A1324" t="s">
        <v>3409</v>
      </c>
      <c r="B1324" t="s">
        <v>3410</v>
      </c>
      <c r="C1324" t="s">
        <v>83</v>
      </c>
      <c r="D1324" t="s">
        <v>22</v>
      </c>
      <c r="E1324" t="s">
        <v>303</v>
      </c>
      <c r="F1324" t="s">
        <v>44</v>
      </c>
      <c r="G1324">
        <v>94109</v>
      </c>
      <c r="H1324" t="s">
        <v>45</v>
      </c>
    </row>
    <row r="1325" spans="1:8" x14ac:dyDescent="0.55000000000000004">
      <c r="A1325" t="s">
        <v>3414</v>
      </c>
      <c r="B1325" t="s">
        <v>3415</v>
      </c>
      <c r="C1325" t="s">
        <v>74</v>
      </c>
      <c r="D1325" t="s">
        <v>22</v>
      </c>
      <c r="E1325" t="s">
        <v>3416</v>
      </c>
      <c r="F1325" t="s">
        <v>1490</v>
      </c>
      <c r="G1325">
        <v>97405</v>
      </c>
      <c r="H1325" t="s">
        <v>45</v>
      </c>
    </row>
    <row r="1326" spans="1:8" x14ac:dyDescent="0.55000000000000004">
      <c r="A1326" t="s">
        <v>3414</v>
      </c>
      <c r="B1326" t="s">
        <v>3415</v>
      </c>
      <c r="C1326" t="s">
        <v>74</v>
      </c>
      <c r="D1326" t="s">
        <v>22</v>
      </c>
      <c r="E1326" t="s">
        <v>3416</v>
      </c>
      <c r="F1326" t="s">
        <v>1490</v>
      </c>
      <c r="G1326">
        <v>97405</v>
      </c>
      <c r="H1326" t="s">
        <v>45</v>
      </c>
    </row>
    <row r="1327" spans="1:8" x14ac:dyDescent="0.55000000000000004">
      <c r="A1327" t="s">
        <v>3418</v>
      </c>
      <c r="B1327" t="s">
        <v>3419</v>
      </c>
      <c r="C1327" t="s">
        <v>21</v>
      </c>
      <c r="D1327" t="s">
        <v>22</v>
      </c>
      <c r="E1327" t="s">
        <v>3420</v>
      </c>
      <c r="F1327" t="s">
        <v>44</v>
      </c>
      <c r="G1327">
        <v>93030</v>
      </c>
      <c r="H1327" t="s">
        <v>45</v>
      </c>
    </row>
    <row r="1328" spans="1:8" x14ac:dyDescent="0.55000000000000004">
      <c r="A1328" t="s">
        <v>3422</v>
      </c>
      <c r="B1328" t="s">
        <v>3423</v>
      </c>
      <c r="C1328" t="s">
        <v>21</v>
      </c>
      <c r="D1328" t="s">
        <v>22</v>
      </c>
      <c r="E1328" t="s">
        <v>3424</v>
      </c>
      <c r="F1328" t="s">
        <v>265</v>
      </c>
      <c r="G1328">
        <v>48185</v>
      </c>
      <c r="H1328" t="s">
        <v>77</v>
      </c>
    </row>
    <row r="1329" spans="1:8" x14ac:dyDescent="0.55000000000000004">
      <c r="A1329" t="s">
        <v>3422</v>
      </c>
      <c r="B1329" t="s">
        <v>3423</v>
      </c>
      <c r="C1329" t="s">
        <v>21</v>
      </c>
      <c r="D1329" t="s">
        <v>22</v>
      </c>
      <c r="E1329" t="s">
        <v>3424</v>
      </c>
      <c r="F1329" t="s">
        <v>265</v>
      </c>
      <c r="G1329">
        <v>48185</v>
      </c>
      <c r="H1329" t="s">
        <v>77</v>
      </c>
    </row>
    <row r="1330" spans="1:8" x14ac:dyDescent="0.55000000000000004">
      <c r="A1330" t="s">
        <v>2336</v>
      </c>
      <c r="B1330" t="s">
        <v>2337</v>
      </c>
      <c r="C1330" t="s">
        <v>21</v>
      </c>
      <c r="D1330" t="s">
        <v>22</v>
      </c>
      <c r="E1330" t="s">
        <v>43</v>
      </c>
      <c r="F1330" t="s">
        <v>44</v>
      </c>
      <c r="G1330">
        <v>90008</v>
      </c>
      <c r="H1330" t="s">
        <v>45</v>
      </c>
    </row>
    <row r="1331" spans="1:8" x14ac:dyDescent="0.55000000000000004">
      <c r="A1331" t="s">
        <v>1290</v>
      </c>
      <c r="B1331" t="s">
        <v>1291</v>
      </c>
      <c r="C1331" t="s">
        <v>74</v>
      </c>
      <c r="D1331" t="s">
        <v>22</v>
      </c>
      <c r="E1331" t="s">
        <v>151</v>
      </c>
      <c r="F1331" t="s">
        <v>102</v>
      </c>
      <c r="G1331">
        <v>10035</v>
      </c>
      <c r="H1331" t="s">
        <v>56</v>
      </c>
    </row>
    <row r="1332" spans="1:8" x14ac:dyDescent="0.55000000000000004">
      <c r="A1332" t="s">
        <v>1445</v>
      </c>
      <c r="B1332" t="s">
        <v>1446</v>
      </c>
      <c r="C1332" t="s">
        <v>21</v>
      </c>
      <c r="D1332" t="s">
        <v>22</v>
      </c>
      <c r="E1332" t="s">
        <v>1712</v>
      </c>
      <c r="F1332" t="s">
        <v>76</v>
      </c>
      <c r="G1332">
        <v>75217</v>
      </c>
      <c r="H1332" t="s">
        <v>77</v>
      </c>
    </row>
    <row r="1333" spans="1:8" x14ac:dyDescent="0.55000000000000004">
      <c r="A1333" t="s">
        <v>3414</v>
      </c>
      <c r="B1333" t="s">
        <v>3415</v>
      </c>
      <c r="C1333" t="s">
        <v>74</v>
      </c>
      <c r="D1333" t="s">
        <v>22</v>
      </c>
      <c r="E1333" t="s">
        <v>1690</v>
      </c>
      <c r="F1333" t="s">
        <v>76</v>
      </c>
      <c r="G1333">
        <v>75051</v>
      </c>
      <c r="H1333" t="s">
        <v>77</v>
      </c>
    </row>
    <row r="1334" spans="1:8" x14ac:dyDescent="0.55000000000000004">
      <c r="A1334" t="s">
        <v>1210</v>
      </c>
      <c r="B1334" t="s">
        <v>1211</v>
      </c>
      <c r="C1334" t="s">
        <v>83</v>
      </c>
      <c r="D1334" t="s">
        <v>22</v>
      </c>
      <c r="E1334" t="s">
        <v>151</v>
      </c>
      <c r="F1334" t="s">
        <v>102</v>
      </c>
      <c r="G1334">
        <v>10009</v>
      </c>
      <c r="H1334" t="s">
        <v>56</v>
      </c>
    </row>
    <row r="1335" spans="1:8" x14ac:dyDescent="0.55000000000000004">
      <c r="A1335" t="s">
        <v>855</v>
      </c>
      <c r="B1335" t="s">
        <v>856</v>
      </c>
      <c r="C1335" t="s">
        <v>83</v>
      </c>
      <c r="D1335" t="s">
        <v>22</v>
      </c>
      <c r="E1335" t="s">
        <v>151</v>
      </c>
      <c r="F1335" t="s">
        <v>102</v>
      </c>
      <c r="G1335">
        <v>10009</v>
      </c>
      <c r="H1335" t="s">
        <v>56</v>
      </c>
    </row>
    <row r="1336" spans="1:8" x14ac:dyDescent="0.55000000000000004">
      <c r="A1336" t="s">
        <v>957</v>
      </c>
      <c r="B1336" t="s">
        <v>958</v>
      </c>
      <c r="C1336" t="s">
        <v>74</v>
      </c>
      <c r="D1336" t="s">
        <v>22</v>
      </c>
      <c r="E1336" t="s">
        <v>120</v>
      </c>
      <c r="F1336" t="s">
        <v>121</v>
      </c>
      <c r="G1336">
        <v>38109</v>
      </c>
      <c r="H1336" t="s">
        <v>25</v>
      </c>
    </row>
    <row r="1337" spans="1:8" x14ac:dyDescent="0.55000000000000004">
      <c r="A1337" t="s">
        <v>1537</v>
      </c>
      <c r="B1337" t="s">
        <v>1538</v>
      </c>
      <c r="C1337" t="s">
        <v>21</v>
      </c>
      <c r="D1337" t="s">
        <v>22</v>
      </c>
      <c r="E1337" t="s">
        <v>43</v>
      </c>
      <c r="F1337" t="s">
        <v>44</v>
      </c>
      <c r="G1337">
        <v>90004</v>
      </c>
      <c r="H1337" t="s">
        <v>45</v>
      </c>
    </row>
    <row r="1338" spans="1:8" x14ac:dyDescent="0.55000000000000004">
      <c r="A1338" t="s">
        <v>471</v>
      </c>
      <c r="B1338" t="s">
        <v>472</v>
      </c>
      <c r="C1338" t="s">
        <v>21</v>
      </c>
      <c r="D1338" t="s">
        <v>22</v>
      </c>
      <c r="E1338" t="s">
        <v>851</v>
      </c>
      <c r="F1338" t="s">
        <v>208</v>
      </c>
      <c r="G1338">
        <v>45503</v>
      </c>
      <c r="H1338" t="s">
        <v>56</v>
      </c>
    </row>
    <row r="1339" spans="1:8" x14ac:dyDescent="0.55000000000000004">
      <c r="A1339" t="s">
        <v>464</v>
      </c>
      <c r="B1339" t="s">
        <v>465</v>
      </c>
      <c r="C1339" t="s">
        <v>21</v>
      </c>
      <c r="D1339" t="s">
        <v>22</v>
      </c>
      <c r="E1339" t="s">
        <v>151</v>
      </c>
      <c r="F1339" t="s">
        <v>102</v>
      </c>
      <c r="G1339">
        <v>10011</v>
      </c>
      <c r="H1339" t="s">
        <v>56</v>
      </c>
    </row>
    <row r="1340" spans="1:8" x14ac:dyDescent="0.55000000000000004">
      <c r="A1340" t="s">
        <v>606</v>
      </c>
      <c r="B1340" t="s">
        <v>607</v>
      </c>
      <c r="C1340" t="s">
        <v>21</v>
      </c>
      <c r="D1340" t="s">
        <v>22</v>
      </c>
      <c r="E1340" t="s">
        <v>1378</v>
      </c>
      <c r="F1340" t="s">
        <v>1379</v>
      </c>
      <c r="G1340">
        <v>70506</v>
      </c>
      <c r="H1340" t="s">
        <v>25</v>
      </c>
    </row>
    <row r="1341" spans="1:8" x14ac:dyDescent="0.55000000000000004">
      <c r="A1341" t="s">
        <v>606</v>
      </c>
      <c r="B1341" t="s">
        <v>607</v>
      </c>
      <c r="C1341" t="s">
        <v>21</v>
      </c>
      <c r="D1341" t="s">
        <v>22</v>
      </c>
      <c r="E1341" t="s">
        <v>1378</v>
      </c>
      <c r="F1341" t="s">
        <v>1379</v>
      </c>
      <c r="G1341">
        <v>70506</v>
      </c>
      <c r="H1341" t="s">
        <v>25</v>
      </c>
    </row>
    <row r="1342" spans="1:8" x14ac:dyDescent="0.55000000000000004">
      <c r="A1342" t="s">
        <v>1933</v>
      </c>
      <c r="B1342" t="s">
        <v>1934</v>
      </c>
      <c r="C1342" t="s">
        <v>74</v>
      </c>
      <c r="D1342" t="s">
        <v>22</v>
      </c>
      <c r="E1342" t="s">
        <v>1539</v>
      </c>
      <c r="F1342" t="s">
        <v>170</v>
      </c>
      <c r="G1342">
        <v>99207</v>
      </c>
      <c r="H1342" t="s">
        <v>45</v>
      </c>
    </row>
    <row r="1343" spans="1:8" x14ac:dyDescent="0.55000000000000004">
      <c r="A1343" t="s">
        <v>846</v>
      </c>
      <c r="B1343" t="s">
        <v>847</v>
      </c>
      <c r="C1343" t="s">
        <v>21</v>
      </c>
      <c r="D1343" t="s">
        <v>22</v>
      </c>
      <c r="E1343" t="s">
        <v>84</v>
      </c>
      <c r="F1343" t="s">
        <v>76</v>
      </c>
      <c r="G1343">
        <v>77041</v>
      </c>
      <c r="H1343" t="s">
        <v>77</v>
      </c>
    </row>
    <row r="1344" spans="1:8" x14ac:dyDescent="0.55000000000000004">
      <c r="A1344" t="s">
        <v>801</v>
      </c>
      <c r="B1344" t="s">
        <v>802</v>
      </c>
      <c r="C1344" t="s">
        <v>74</v>
      </c>
      <c r="D1344" t="s">
        <v>22</v>
      </c>
      <c r="E1344" t="s">
        <v>1994</v>
      </c>
      <c r="F1344" t="s">
        <v>1495</v>
      </c>
      <c r="G1344">
        <v>74133</v>
      </c>
      <c r="H1344" t="s">
        <v>77</v>
      </c>
    </row>
    <row r="1345" spans="1:8" x14ac:dyDescent="0.55000000000000004">
      <c r="A1345" t="s">
        <v>966</v>
      </c>
      <c r="B1345" t="s">
        <v>967</v>
      </c>
      <c r="C1345" t="s">
        <v>83</v>
      </c>
      <c r="D1345" t="s">
        <v>22</v>
      </c>
      <c r="E1345" t="s">
        <v>1443</v>
      </c>
      <c r="F1345" t="s">
        <v>44</v>
      </c>
      <c r="G1345">
        <v>94601</v>
      </c>
      <c r="H1345" t="s">
        <v>45</v>
      </c>
    </row>
    <row r="1346" spans="1:8" x14ac:dyDescent="0.55000000000000004">
      <c r="A1346" t="s">
        <v>3441</v>
      </c>
      <c r="B1346" t="s">
        <v>3442</v>
      </c>
      <c r="C1346" t="s">
        <v>21</v>
      </c>
      <c r="D1346" t="s">
        <v>22</v>
      </c>
      <c r="E1346" t="s">
        <v>579</v>
      </c>
      <c r="F1346" t="s">
        <v>1009</v>
      </c>
      <c r="G1346">
        <v>28540</v>
      </c>
      <c r="H1346" t="s">
        <v>25</v>
      </c>
    </row>
    <row r="1347" spans="1:8" x14ac:dyDescent="0.55000000000000004">
      <c r="A1347" t="s">
        <v>3441</v>
      </c>
      <c r="B1347" t="s">
        <v>3442</v>
      </c>
      <c r="C1347" t="s">
        <v>21</v>
      </c>
      <c r="D1347" t="s">
        <v>22</v>
      </c>
      <c r="E1347" t="s">
        <v>579</v>
      </c>
      <c r="F1347" t="s">
        <v>1009</v>
      </c>
      <c r="G1347">
        <v>28540</v>
      </c>
      <c r="H1347" t="s">
        <v>25</v>
      </c>
    </row>
    <row r="1348" spans="1:8" x14ac:dyDescent="0.55000000000000004">
      <c r="A1348" t="s">
        <v>1544</v>
      </c>
      <c r="B1348" t="s">
        <v>1545</v>
      </c>
      <c r="C1348" t="s">
        <v>21</v>
      </c>
      <c r="D1348" t="s">
        <v>22</v>
      </c>
      <c r="E1348" t="s">
        <v>3211</v>
      </c>
      <c r="F1348" t="s">
        <v>2253</v>
      </c>
      <c r="G1348">
        <v>83201</v>
      </c>
      <c r="H1348" t="s">
        <v>45</v>
      </c>
    </row>
    <row r="1349" spans="1:8" x14ac:dyDescent="0.55000000000000004">
      <c r="A1349" t="s">
        <v>198</v>
      </c>
      <c r="B1349" t="s">
        <v>199</v>
      </c>
      <c r="C1349" t="s">
        <v>21</v>
      </c>
      <c r="D1349" t="s">
        <v>22</v>
      </c>
      <c r="E1349" t="s">
        <v>2451</v>
      </c>
      <c r="F1349" t="s">
        <v>76</v>
      </c>
      <c r="G1349">
        <v>75023</v>
      </c>
      <c r="H1349" t="s">
        <v>77</v>
      </c>
    </row>
    <row r="1350" spans="1:8" x14ac:dyDescent="0.55000000000000004">
      <c r="A1350" t="s">
        <v>1125</v>
      </c>
      <c r="B1350" t="s">
        <v>1126</v>
      </c>
      <c r="C1350" t="s">
        <v>21</v>
      </c>
      <c r="D1350" t="s">
        <v>22</v>
      </c>
      <c r="E1350" t="s">
        <v>151</v>
      </c>
      <c r="F1350" t="s">
        <v>102</v>
      </c>
      <c r="G1350">
        <v>10024</v>
      </c>
      <c r="H1350" t="s">
        <v>56</v>
      </c>
    </row>
    <row r="1351" spans="1:8" x14ac:dyDescent="0.55000000000000004">
      <c r="A1351" t="s">
        <v>1933</v>
      </c>
      <c r="B1351" t="s">
        <v>1934</v>
      </c>
      <c r="C1351" t="s">
        <v>74</v>
      </c>
      <c r="D1351" t="s">
        <v>22</v>
      </c>
      <c r="E1351" t="s">
        <v>151</v>
      </c>
      <c r="F1351" t="s">
        <v>102</v>
      </c>
      <c r="G1351">
        <v>10024</v>
      </c>
      <c r="H1351" t="s">
        <v>56</v>
      </c>
    </row>
    <row r="1352" spans="1:8" x14ac:dyDescent="0.55000000000000004">
      <c r="A1352" t="s">
        <v>3448</v>
      </c>
      <c r="B1352" t="s">
        <v>3449</v>
      </c>
      <c r="C1352" t="s">
        <v>83</v>
      </c>
      <c r="D1352" t="s">
        <v>22</v>
      </c>
      <c r="E1352" t="s">
        <v>84</v>
      </c>
      <c r="F1352" t="s">
        <v>76</v>
      </c>
      <c r="G1352">
        <v>77095</v>
      </c>
      <c r="H1352" t="s">
        <v>77</v>
      </c>
    </row>
    <row r="1353" spans="1:8" x14ac:dyDescent="0.55000000000000004">
      <c r="A1353" t="s">
        <v>3451</v>
      </c>
      <c r="B1353" t="s">
        <v>3452</v>
      </c>
      <c r="C1353" t="s">
        <v>21</v>
      </c>
      <c r="D1353" t="s">
        <v>22</v>
      </c>
      <c r="E1353" t="s">
        <v>303</v>
      </c>
      <c r="F1353" t="s">
        <v>44</v>
      </c>
      <c r="G1353">
        <v>94110</v>
      </c>
      <c r="H1353" t="s">
        <v>45</v>
      </c>
    </row>
    <row r="1354" spans="1:8" x14ac:dyDescent="0.55000000000000004">
      <c r="A1354" t="s">
        <v>849</v>
      </c>
      <c r="B1354" t="s">
        <v>850</v>
      </c>
      <c r="C1354" t="s">
        <v>74</v>
      </c>
      <c r="D1354" t="s">
        <v>22</v>
      </c>
      <c r="E1354" t="s">
        <v>2727</v>
      </c>
      <c r="F1354" t="s">
        <v>1062</v>
      </c>
      <c r="G1354">
        <v>21215</v>
      </c>
      <c r="H1354" t="s">
        <v>56</v>
      </c>
    </row>
    <row r="1355" spans="1:8" x14ac:dyDescent="0.55000000000000004">
      <c r="A1355" t="s">
        <v>2797</v>
      </c>
      <c r="B1355" t="s">
        <v>2798</v>
      </c>
      <c r="C1355" t="s">
        <v>83</v>
      </c>
      <c r="D1355" t="s">
        <v>22</v>
      </c>
      <c r="E1355" t="s">
        <v>838</v>
      </c>
      <c r="F1355" t="s">
        <v>24</v>
      </c>
      <c r="G1355">
        <v>40214</v>
      </c>
      <c r="H1355" t="s">
        <v>25</v>
      </c>
    </row>
    <row r="1356" spans="1:8" x14ac:dyDescent="0.55000000000000004">
      <c r="A1356" t="s">
        <v>3369</v>
      </c>
      <c r="B1356" t="s">
        <v>3370</v>
      </c>
      <c r="C1356" t="s">
        <v>83</v>
      </c>
      <c r="D1356" t="s">
        <v>22</v>
      </c>
      <c r="E1356" t="s">
        <v>1617</v>
      </c>
      <c r="F1356" t="s">
        <v>1618</v>
      </c>
      <c r="G1356">
        <v>2908</v>
      </c>
      <c r="H1356" t="s">
        <v>56</v>
      </c>
    </row>
    <row r="1357" spans="1:8" x14ac:dyDescent="0.55000000000000004">
      <c r="A1357" t="s">
        <v>3457</v>
      </c>
      <c r="B1357" t="s">
        <v>3458</v>
      </c>
      <c r="C1357" t="s">
        <v>74</v>
      </c>
      <c r="D1357" t="s">
        <v>22</v>
      </c>
      <c r="E1357" t="s">
        <v>54</v>
      </c>
      <c r="F1357" t="s">
        <v>55</v>
      </c>
      <c r="G1357">
        <v>19140</v>
      </c>
      <c r="H1357" t="s">
        <v>56</v>
      </c>
    </row>
    <row r="1358" spans="1:8" x14ac:dyDescent="0.55000000000000004">
      <c r="A1358" t="s">
        <v>2909</v>
      </c>
      <c r="B1358" t="s">
        <v>2910</v>
      </c>
      <c r="C1358" t="s">
        <v>21</v>
      </c>
      <c r="D1358" t="s">
        <v>22</v>
      </c>
      <c r="E1358" t="s">
        <v>413</v>
      </c>
      <c r="F1358" t="s">
        <v>36</v>
      </c>
      <c r="G1358">
        <v>33024</v>
      </c>
      <c r="H1358" t="s">
        <v>25</v>
      </c>
    </row>
    <row r="1359" spans="1:8" x14ac:dyDescent="0.55000000000000004">
      <c r="A1359" t="s">
        <v>3461</v>
      </c>
      <c r="B1359" t="s">
        <v>3462</v>
      </c>
      <c r="C1359" t="s">
        <v>74</v>
      </c>
      <c r="D1359" t="s">
        <v>22</v>
      </c>
      <c r="E1359" t="s">
        <v>151</v>
      </c>
      <c r="F1359" t="s">
        <v>102</v>
      </c>
      <c r="G1359">
        <v>10011</v>
      </c>
      <c r="H1359" t="s">
        <v>56</v>
      </c>
    </row>
    <row r="1360" spans="1:8" x14ac:dyDescent="0.55000000000000004">
      <c r="A1360" t="s">
        <v>2931</v>
      </c>
      <c r="B1360" t="s">
        <v>2932</v>
      </c>
      <c r="C1360" t="s">
        <v>74</v>
      </c>
      <c r="D1360" t="s">
        <v>22</v>
      </c>
      <c r="E1360" t="s">
        <v>54</v>
      </c>
      <c r="F1360" t="s">
        <v>55</v>
      </c>
      <c r="G1360">
        <v>19120</v>
      </c>
      <c r="H1360" t="s">
        <v>56</v>
      </c>
    </row>
    <row r="1361" spans="1:8" x14ac:dyDescent="0.55000000000000004">
      <c r="A1361" t="s">
        <v>1508</v>
      </c>
      <c r="B1361" t="s">
        <v>1509</v>
      </c>
      <c r="C1361" t="s">
        <v>74</v>
      </c>
      <c r="D1361" t="s">
        <v>22</v>
      </c>
      <c r="E1361" t="s">
        <v>3465</v>
      </c>
      <c r="F1361" t="s">
        <v>36</v>
      </c>
      <c r="G1361">
        <v>32839</v>
      </c>
      <c r="H1361" t="s">
        <v>25</v>
      </c>
    </row>
    <row r="1362" spans="1:8" x14ac:dyDescent="0.55000000000000004">
      <c r="A1362" t="s">
        <v>3467</v>
      </c>
      <c r="B1362" t="s">
        <v>3468</v>
      </c>
      <c r="C1362" t="s">
        <v>83</v>
      </c>
      <c r="D1362" t="s">
        <v>22</v>
      </c>
      <c r="E1362" t="s">
        <v>838</v>
      </c>
      <c r="F1362" t="s">
        <v>24</v>
      </c>
      <c r="G1362">
        <v>40214</v>
      </c>
      <c r="H1362" t="s">
        <v>25</v>
      </c>
    </row>
    <row r="1363" spans="1:8" x14ac:dyDescent="0.55000000000000004">
      <c r="A1363" t="s">
        <v>3470</v>
      </c>
      <c r="B1363" t="s">
        <v>3471</v>
      </c>
      <c r="C1363" t="s">
        <v>74</v>
      </c>
      <c r="D1363" t="s">
        <v>22</v>
      </c>
      <c r="E1363" t="s">
        <v>54</v>
      </c>
      <c r="F1363" t="s">
        <v>55</v>
      </c>
      <c r="G1363">
        <v>19143</v>
      </c>
      <c r="H1363" t="s">
        <v>56</v>
      </c>
    </row>
    <row r="1364" spans="1:8" x14ac:dyDescent="0.55000000000000004">
      <c r="A1364" t="s">
        <v>1634</v>
      </c>
      <c r="B1364" t="s">
        <v>1635</v>
      </c>
      <c r="C1364" t="s">
        <v>21</v>
      </c>
      <c r="D1364" t="s">
        <v>22</v>
      </c>
      <c r="E1364" t="s">
        <v>303</v>
      </c>
      <c r="F1364" t="s">
        <v>44</v>
      </c>
      <c r="G1364">
        <v>94122</v>
      </c>
      <c r="H1364" t="s">
        <v>45</v>
      </c>
    </row>
    <row r="1365" spans="1:8" x14ac:dyDescent="0.55000000000000004">
      <c r="A1365" t="s">
        <v>1634</v>
      </c>
      <c r="B1365" t="s">
        <v>1635</v>
      </c>
      <c r="C1365" t="s">
        <v>21</v>
      </c>
      <c r="D1365" t="s">
        <v>22</v>
      </c>
      <c r="E1365" t="s">
        <v>303</v>
      </c>
      <c r="F1365" t="s">
        <v>44</v>
      </c>
      <c r="G1365">
        <v>94122</v>
      </c>
      <c r="H1365" t="s">
        <v>45</v>
      </c>
    </row>
    <row r="1366" spans="1:8" x14ac:dyDescent="0.55000000000000004">
      <c r="A1366" t="s">
        <v>2648</v>
      </c>
      <c r="B1366" t="s">
        <v>2649</v>
      </c>
      <c r="C1366" t="s">
        <v>21</v>
      </c>
      <c r="D1366" t="s">
        <v>22</v>
      </c>
      <c r="E1366" t="s">
        <v>450</v>
      </c>
      <c r="F1366" t="s">
        <v>265</v>
      </c>
      <c r="G1366">
        <v>49201</v>
      </c>
      <c r="H1366" t="s">
        <v>77</v>
      </c>
    </row>
    <row r="1367" spans="1:8" x14ac:dyDescent="0.55000000000000004">
      <c r="A1367" t="s">
        <v>846</v>
      </c>
      <c r="B1367" t="s">
        <v>847</v>
      </c>
      <c r="C1367" t="s">
        <v>21</v>
      </c>
      <c r="D1367" t="s">
        <v>22</v>
      </c>
      <c r="E1367" t="s">
        <v>2927</v>
      </c>
      <c r="F1367" t="s">
        <v>102</v>
      </c>
      <c r="G1367">
        <v>14215</v>
      </c>
      <c r="H1367" t="s">
        <v>56</v>
      </c>
    </row>
    <row r="1368" spans="1:8" x14ac:dyDescent="0.55000000000000004">
      <c r="A1368" t="s">
        <v>3240</v>
      </c>
      <c r="B1368" t="s">
        <v>3241</v>
      </c>
      <c r="C1368" t="s">
        <v>74</v>
      </c>
      <c r="D1368" t="s">
        <v>22</v>
      </c>
      <c r="E1368" t="s">
        <v>3097</v>
      </c>
      <c r="F1368" t="s">
        <v>121</v>
      </c>
      <c r="G1368">
        <v>37918</v>
      </c>
      <c r="H1368" t="s">
        <v>25</v>
      </c>
    </row>
    <row r="1369" spans="1:8" x14ac:dyDescent="0.55000000000000004">
      <c r="A1369" t="s">
        <v>245</v>
      </c>
      <c r="B1369" t="s">
        <v>246</v>
      </c>
      <c r="C1369" t="s">
        <v>74</v>
      </c>
      <c r="D1369" t="s">
        <v>22</v>
      </c>
      <c r="E1369" t="s">
        <v>207</v>
      </c>
      <c r="F1369" t="s">
        <v>177</v>
      </c>
      <c r="G1369">
        <v>19711</v>
      </c>
      <c r="H1369" t="s">
        <v>56</v>
      </c>
    </row>
    <row r="1370" spans="1:8" x14ac:dyDescent="0.55000000000000004">
      <c r="A1370" t="s">
        <v>1125</v>
      </c>
      <c r="B1370" t="s">
        <v>1126</v>
      </c>
      <c r="C1370" t="s">
        <v>21</v>
      </c>
      <c r="D1370" t="s">
        <v>22</v>
      </c>
      <c r="E1370" t="s">
        <v>169</v>
      </c>
      <c r="F1370" t="s">
        <v>170</v>
      </c>
      <c r="G1370">
        <v>98103</v>
      </c>
      <c r="H1370" t="s">
        <v>45</v>
      </c>
    </row>
    <row r="1371" spans="1:8" x14ac:dyDescent="0.55000000000000004">
      <c r="A1371" t="s">
        <v>2834</v>
      </c>
      <c r="B1371" t="s">
        <v>2835</v>
      </c>
      <c r="C1371" t="s">
        <v>83</v>
      </c>
      <c r="D1371" t="s">
        <v>22</v>
      </c>
      <c r="E1371" t="s">
        <v>3479</v>
      </c>
      <c r="F1371" t="s">
        <v>114</v>
      </c>
      <c r="G1371">
        <v>60126</v>
      </c>
      <c r="H1371" t="s">
        <v>77</v>
      </c>
    </row>
    <row r="1372" spans="1:8" x14ac:dyDescent="0.55000000000000004">
      <c r="A1372" t="s">
        <v>2572</v>
      </c>
      <c r="B1372" t="s">
        <v>2573</v>
      </c>
      <c r="C1372" t="s">
        <v>83</v>
      </c>
      <c r="D1372" t="s">
        <v>22</v>
      </c>
      <c r="E1372" t="s">
        <v>299</v>
      </c>
      <c r="F1372" t="s">
        <v>145</v>
      </c>
      <c r="G1372">
        <v>55044</v>
      </c>
      <c r="H1372" t="s">
        <v>77</v>
      </c>
    </row>
    <row r="1373" spans="1:8" x14ac:dyDescent="0.55000000000000004">
      <c r="A1373" t="s">
        <v>2230</v>
      </c>
      <c r="B1373" t="s">
        <v>2231</v>
      </c>
      <c r="C1373" t="s">
        <v>21</v>
      </c>
      <c r="D1373" t="s">
        <v>22</v>
      </c>
      <c r="E1373" t="s">
        <v>151</v>
      </c>
      <c r="F1373" t="s">
        <v>102</v>
      </c>
      <c r="G1373">
        <v>10035</v>
      </c>
      <c r="H1373" t="s">
        <v>56</v>
      </c>
    </row>
    <row r="1374" spans="1:8" x14ac:dyDescent="0.55000000000000004">
      <c r="A1374" t="s">
        <v>2354</v>
      </c>
      <c r="B1374" t="s">
        <v>2355</v>
      </c>
      <c r="C1374" t="s">
        <v>74</v>
      </c>
      <c r="D1374" t="s">
        <v>22</v>
      </c>
      <c r="E1374" t="s">
        <v>2927</v>
      </c>
      <c r="F1374" t="s">
        <v>102</v>
      </c>
      <c r="G1374">
        <v>14215</v>
      </c>
      <c r="H1374" t="s">
        <v>56</v>
      </c>
    </row>
    <row r="1375" spans="1:8" x14ac:dyDescent="0.55000000000000004">
      <c r="A1375" t="s">
        <v>1621</v>
      </c>
      <c r="B1375" t="s">
        <v>1622</v>
      </c>
      <c r="C1375" t="s">
        <v>21</v>
      </c>
      <c r="D1375" t="s">
        <v>22</v>
      </c>
      <c r="E1375" t="s">
        <v>444</v>
      </c>
      <c r="F1375" t="s">
        <v>407</v>
      </c>
      <c r="G1375">
        <v>1841</v>
      </c>
      <c r="H1375" t="s">
        <v>56</v>
      </c>
    </row>
    <row r="1376" spans="1:8" x14ac:dyDescent="0.55000000000000004">
      <c r="A1376" t="s">
        <v>1621</v>
      </c>
      <c r="B1376" t="s">
        <v>1622</v>
      </c>
      <c r="C1376" t="s">
        <v>21</v>
      </c>
      <c r="D1376" t="s">
        <v>22</v>
      </c>
      <c r="E1376" t="s">
        <v>444</v>
      </c>
      <c r="F1376" t="s">
        <v>407</v>
      </c>
      <c r="G1376">
        <v>1841</v>
      </c>
      <c r="H1376" t="s">
        <v>56</v>
      </c>
    </row>
    <row r="1377" spans="1:8" x14ac:dyDescent="0.55000000000000004">
      <c r="A1377" t="s">
        <v>106</v>
      </c>
      <c r="B1377" t="s">
        <v>107</v>
      </c>
      <c r="C1377" t="s">
        <v>21</v>
      </c>
      <c r="D1377" t="s">
        <v>22</v>
      </c>
      <c r="E1377" t="s">
        <v>84</v>
      </c>
      <c r="F1377" t="s">
        <v>76</v>
      </c>
      <c r="G1377">
        <v>77095</v>
      </c>
      <c r="H1377" t="s">
        <v>77</v>
      </c>
    </row>
    <row r="1378" spans="1:8" x14ac:dyDescent="0.55000000000000004">
      <c r="A1378" t="s">
        <v>2537</v>
      </c>
      <c r="B1378" t="s">
        <v>2538</v>
      </c>
      <c r="C1378" t="s">
        <v>21</v>
      </c>
      <c r="D1378" t="s">
        <v>22</v>
      </c>
      <c r="E1378" t="s">
        <v>43</v>
      </c>
      <c r="F1378" t="s">
        <v>44</v>
      </c>
      <c r="G1378">
        <v>90008</v>
      </c>
      <c r="H1378" t="s">
        <v>45</v>
      </c>
    </row>
    <row r="1379" spans="1:8" x14ac:dyDescent="0.55000000000000004">
      <c r="A1379" t="s">
        <v>2043</v>
      </c>
      <c r="B1379" t="s">
        <v>2044</v>
      </c>
      <c r="C1379" t="s">
        <v>21</v>
      </c>
      <c r="D1379" t="s">
        <v>22</v>
      </c>
      <c r="E1379" t="s">
        <v>169</v>
      </c>
      <c r="F1379" t="s">
        <v>170</v>
      </c>
      <c r="G1379">
        <v>98105</v>
      </c>
      <c r="H1379" t="s">
        <v>45</v>
      </c>
    </row>
    <row r="1380" spans="1:8" x14ac:dyDescent="0.55000000000000004">
      <c r="A1380" t="s">
        <v>1612</v>
      </c>
      <c r="B1380" t="s">
        <v>1613</v>
      </c>
      <c r="C1380" t="s">
        <v>21</v>
      </c>
      <c r="D1380" t="s">
        <v>22</v>
      </c>
      <c r="E1380" t="s">
        <v>3206</v>
      </c>
      <c r="F1380" t="s">
        <v>689</v>
      </c>
      <c r="G1380">
        <v>24153</v>
      </c>
      <c r="H1380" t="s">
        <v>25</v>
      </c>
    </row>
    <row r="1381" spans="1:8" x14ac:dyDescent="0.55000000000000004">
      <c r="A1381" t="s">
        <v>1612</v>
      </c>
      <c r="B1381" t="s">
        <v>1613</v>
      </c>
      <c r="C1381" t="s">
        <v>21</v>
      </c>
      <c r="D1381" t="s">
        <v>22</v>
      </c>
      <c r="E1381" t="s">
        <v>3206</v>
      </c>
      <c r="F1381" t="s">
        <v>689</v>
      </c>
      <c r="G1381">
        <v>24153</v>
      </c>
      <c r="H1381" t="s">
        <v>25</v>
      </c>
    </row>
    <row r="1382" spans="1:8" x14ac:dyDescent="0.55000000000000004">
      <c r="A1382" t="s">
        <v>3491</v>
      </c>
      <c r="B1382" t="s">
        <v>3492</v>
      </c>
      <c r="C1382" t="s">
        <v>74</v>
      </c>
      <c r="D1382" t="s">
        <v>22</v>
      </c>
      <c r="E1382" t="s">
        <v>2495</v>
      </c>
      <c r="F1382" t="s">
        <v>1062</v>
      </c>
      <c r="G1382">
        <v>20735</v>
      </c>
      <c r="H1382" t="s">
        <v>56</v>
      </c>
    </row>
    <row r="1383" spans="1:8" x14ac:dyDescent="0.55000000000000004">
      <c r="A1383" t="s">
        <v>3491</v>
      </c>
      <c r="B1383" t="s">
        <v>3492</v>
      </c>
      <c r="C1383" t="s">
        <v>74</v>
      </c>
      <c r="D1383" t="s">
        <v>22</v>
      </c>
      <c r="E1383" t="s">
        <v>2495</v>
      </c>
      <c r="F1383" t="s">
        <v>1062</v>
      </c>
      <c r="G1383">
        <v>20735</v>
      </c>
      <c r="H1383" t="s">
        <v>56</v>
      </c>
    </row>
    <row r="1384" spans="1:8" x14ac:dyDescent="0.55000000000000004">
      <c r="A1384" t="s">
        <v>2890</v>
      </c>
      <c r="B1384" t="s">
        <v>2891</v>
      </c>
      <c r="C1384" t="s">
        <v>21</v>
      </c>
      <c r="D1384" t="s">
        <v>22</v>
      </c>
      <c r="E1384" t="s">
        <v>822</v>
      </c>
      <c r="F1384" t="s">
        <v>44</v>
      </c>
      <c r="G1384">
        <v>92704</v>
      </c>
      <c r="H1384" t="s">
        <v>45</v>
      </c>
    </row>
    <row r="1385" spans="1:8" x14ac:dyDescent="0.55000000000000004">
      <c r="A1385" t="s">
        <v>3248</v>
      </c>
      <c r="B1385" t="s">
        <v>3249</v>
      </c>
      <c r="C1385" t="s">
        <v>21</v>
      </c>
      <c r="D1385" t="s">
        <v>22</v>
      </c>
      <c r="E1385" t="s">
        <v>838</v>
      </c>
      <c r="F1385" t="s">
        <v>24</v>
      </c>
      <c r="G1385">
        <v>40214</v>
      </c>
      <c r="H1385" t="s">
        <v>25</v>
      </c>
    </row>
    <row r="1386" spans="1:8" x14ac:dyDescent="0.55000000000000004">
      <c r="A1386" t="s">
        <v>3248</v>
      </c>
      <c r="B1386" t="s">
        <v>3249</v>
      </c>
      <c r="C1386" t="s">
        <v>21</v>
      </c>
      <c r="D1386" t="s">
        <v>22</v>
      </c>
      <c r="E1386" t="s">
        <v>838</v>
      </c>
      <c r="F1386" t="s">
        <v>24</v>
      </c>
      <c r="G1386">
        <v>40214</v>
      </c>
      <c r="H1386" t="s">
        <v>25</v>
      </c>
    </row>
    <row r="1387" spans="1:8" x14ac:dyDescent="0.55000000000000004">
      <c r="A1387" t="s">
        <v>3496</v>
      </c>
      <c r="B1387" t="s">
        <v>3497</v>
      </c>
      <c r="C1387" t="s">
        <v>21</v>
      </c>
      <c r="D1387" t="s">
        <v>22</v>
      </c>
      <c r="E1387" t="s">
        <v>43</v>
      </c>
      <c r="F1387" t="s">
        <v>44</v>
      </c>
      <c r="G1387">
        <v>90045</v>
      </c>
      <c r="H1387" t="s">
        <v>45</v>
      </c>
    </row>
    <row r="1388" spans="1:8" x14ac:dyDescent="0.55000000000000004">
      <c r="A1388" t="s">
        <v>2031</v>
      </c>
      <c r="B1388" t="s">
        <v>2032</v>
      </c>
      <c r="C1388" t="s">
        <v>74</v>
      </c>
      <c r="D1388" t="s">
        <v>22</v>
      </c>
      <c r="E1388" t="s">
        <v>851</v>
      </c>
      <c r="F1388" t="s">
        <v>538</v>
      </c>
      <c r="G1388">
        <v>65807</v>
      </c>
      <c r="H1388" t="s">
        <v>77</v>
      </c>
    </row>
    <row r="1389" spans="1:8" x14ac:dyDescent="0.55000000000000004">
      <c r="A1389" t="s">
        <v>3500</v>
      </c>
      <c r="B1389" t="s">
        <v>3501</v>
      </c>
      <c r="C1389" t="s">
        <v>74</v>
      </c>
      <c r="D1389" t="s">
        <v>22</v>
      </c>
      <c r="E1389" t="s">
        <v>303</v>
      </c>
      <c r="F1389" t="s">
        <v>44</v>
      </c>
      <c r="G1389">
        <v>94109</v>
      </c>
      <c r="H1389" t="s">
        <v>45</v>
      </c>
    </row>
    <row r="1390" spans="1:8" x14ac:dyDescent="0.55000000000000004">
      <c r="A1390" t="s">
        <v>3503</v>
      </c>
      <c r="B1390" t="s">
        <v>3504</v>
      </c>
      <c r="C1390" t="s">
        <v>21</v>
      </c>
      <c r="D1390" t="s">
        <v>22</v>
      </c>
      <c r="E1390" t="s">
        <v>3505</v>
      </c>
      <c r="F1390" t="s">
        <v>76</v>
      </c>
      <c r="G1390">
        <v>77590</v>
      </c>
      <c r="H1390" t="s">
        <v>77</v>
      </c>
    </row>
    <row r="1391" spans="1:8" x14ac:dyDescent="0.55000000000000004">
      <c r="A1391" t="s">
        <v>3503</v>
      </c>
      <c r="B1391" t="s">
        <v>3504</v>
      </c>
      <c r="C1391" t="s">
        <v>21</v>
      </c>
      <c r="D1391" t="s">
        <v>22</v>
      </c>
      <c r="E1391" t="s">
        <v>3505</v>
      </c>
      <c r="F1391" t="s">
        <v>76</v>
      </c>
      <c r="G1391">
        <v>77590</v>
      </c>
      <c r="H1391" t="s">
        <v>77</v>
      </c>
    </row>
    <row r="1392" spans="1:8" x14ac:dyDescent="0.55000000000000004">
      <c r="A1392" t="s">
        <v>1582</v>
      </c>
      <c r="B1392" t="s">
        <v>1583</v>
      </c>
      <c r="C1392" t="s">
        <v>21</v>
      </c>
      <c r="D1392" t="s">
        <v>22</v>
      </c>
      <c r="E1392" t="s">
        <v>169</v>
      </c>
      <c r="F1392" t="s">
        <v>170</v>
      </c>
      <c r="G1392">
        <v>98115</v>
      </c>
      <c r="H1392" t="s">
        <v>45</v>
      </c>
    </row>
    <row r="1393" spans="1:8" x14ac:dyDescent="0.55000000000000004">
      <c r="A1393" t="s">
        <v>1582</v>
      </c>
      <c r="B1393" t="s">
        <v>1583</v>
      </c>
      <c r="C1393" t="s">
        <v>21</v>
      </c>
      <c r="D1393" t="s">
        <v>22</v>
      </c>
      <c r="E1393" t="s">
        <v>169</v>
      </c>
      <c r="F1393" t="s">
        <v>170</v>
      </c>
      <c r="G1393">
        <v>98115</v>
      </c>
      <c r="H1393" t="s">
        <v>45</v>
      </c>
    </row>
    <row r="1394" spans="1:8" x14ac:dyDescent="0.55000000000000004">
      <c r="A1394" t="s">
        <v>849</v>
      </c>
      <c r="B1394" t="s">
        <v>850</v>
      </c>
      <c r="C1394" t="s">
        <v>74</v>
      </c>
      <c r="D1394" t="s">
        <v>22</v>
      </c>
      <c r="E1394" t="s">
        <v>842</v>
      </c>
      <c r="F1394" t="s">
        <v>208</v>
      </c>
      <c r="G1394">
        <v>44052</v>
      </c>
      <c r="H1394" t="s">
        <v>56</v>
      </c>
    </row>
    <row r="1395" spans="1:8" x14ac:dyDescent="0.55000000000000004">
      <c r="A1395" t="s">
        <v>1324</v>
      </c>
      <c r="B1395" t="s">
        <v>1325</v>
      </c>
      <c r="C1395" t="s">
        <v>83</v>
      </c>
      <c r="D1395" t="s">
        <v>22</v>
      </c>
      <c r="E1395" t="s">
        <v>851</v>
      </c>
      <c r="F1395" t="s">
        <v>1490</v>
      </c>
      <c r="G1395">
        <v>97477</v>
      </c>
      <c r="H1395" t="s">
        <v>45</v>
      </c>
    </row>
    <row r="1396" spans="1:8" x14ac:dyDescent="0.55000000000000004">
      <c r="A1396" t="s">
        <v>1829</v>
      </c>
      <c r="B1396" t="s">
        <v>1830</v>
      </c>
      <c r="C1396" t="s">
        <v>74</v>
      </c>
      <c r="D1396" t="s">
        <v>22</v>
      </c>
      <c r="E1396" t="s">
        <v>662</v>
      </c>
      <c r="F1396" t="s">
        <v>76</v>
      </c>
      <c r="G1396">
        <v>76017</v>
      </c>
      <c r="H1396" t="s">
        <v>77</v>
      </c>
    </row>
    <row r="1397" spans="1:8" x14ac:dyDescent="0.55000000000000004">
      <c r="A1397" t="s">
        <v>1829</v>
      </c>
      <c r="B1397" t="s">
        <v>1830</v>
      </c>
      <c r="C1397" t="s">
        <v>74</v>
      </c>
      <c r="D1397" t="s">
        <v>22</v>
      </c>
      <c r="E1397" t="s">
        <v>662</v>
      </c>
      <c r="F1397" t="s">
        <v>76</v>
      </c>
      <c r="G1397">
        <v>76017</v>
      </c>
      <c r="H1397" t="s">
        <v>77</v>
      </c>
    </row>
    <row r="1398" spans="1:8" x14ac:dyDescent="0.55000000000000004">
      <c r="A1398" t="s">
        <v>2268</v>
      </c>
      <c r="B1398" t="s">
        <v>2269</v>
      </c>
      <c r="C1398" t="s">
        <v>83</v>
      </c>
      <c r="D1398" t="s">
        <v>22</v>
      </c>
      <c r="E1398" t="s">
        <v>2006</v>
      </c>
      <c r="F1398" t="s">
        <v>493</v>
      </c>
      <c r="G1398">
        <v>85234</v>
      </c>
      <c r="H1398" t="s">
        <v>45</v>
      </c>
    </row>
    <row r="1399" spans="1:8" x14ac:dyDescent="0.55000000000000004">
      <c r="A1399" t="s">
        <v>2268</v>
      </c>
      <c r="B1399" t="s">
        <v>2269</v>
      </c>
      <c r="C1399" t="s">
        <v>83</v>
      </c>
      <c r="D1399" t="s">
        <v>22</v>
      </c>
      <c r="E1399" t="s">
        <v>2006</v>
      </c>
      <c r="F1399" t="s">
        <v>493</v>
      </c>
      <c r="G1399">
        <v>85234</v>
      </c>
      <c r="H1399" t="s">
        <v>45</v>
      </c>
    </row>
    <row r="1400" spans="1:8" x14ac:dyDescent="0.55000000000000004">
      <c r="A1400" t="s">
        <v>583</v>
      </c>
      <c r="B1400" t="s">
        <v>584</v>
      </c>
      <c r="C1400" t="s">
        <v>21</v>
      </c>
      <c r="D1400" t="s">
        <v>22</v>
      </c>
      <c r="E1400" t="s">
        <v>3512</v>
      </c>
      <c r="F1400" t="s">
        <v>689</v>
      </c>
      <c r="G1400">
        <v>23464</v>
      </c>
      <c r="H1400" t="s">
        <v>25</v>
      </c>
    </row>
    <row r="1401" spans="1:8" x14ac:dyDescent="0.55000000000000004">
      <c r="A1401" t="s">
        <v>591</v>
      </c>
      <c r="B1401" t="s">
        <v>592</v>
      </c>
      <c r="C1401" t="s">
        <v>21</v>
      </c>
      <c r="D1401" t="s">
        <v>22</v>
      </c>
      <c r="E1401" t="s">
        <v>1268</v>
      </c>
      <c r="F1401" t="s">
        <v>337</v>
      </c>
      <c r="G1401">
        <v>8360</v>
      </c>
      <c r="H1401" t="s">
        <v>56</v>
      </c>
    </row>
    <row r="1402" spans="1:8" x14ac:dyDescent="0.55000000000000004">
      <c r="A1402" t="s">
        <v>3515</v>
      </c>
      <c r="B1402" t="s">
        <v>3516</v>
      </c>
      <c r="C1402" t="s">
        <v>83</v>
      </c>
      <c r="D1402" t="s">
        <v>22</v>
      </c>
      <c r="E1402" t="s">
        <v>3517</v>
      </c>
      <c r="F1402" t="s">
        <v>689</v>
      </c>
      <c r="G1402">
        <v>22901</v>
      </c>
      <c r="H1402" t="s">
        <v>25</v>
      </c>
    </row>
    <row r="1403" spans="1:8" x14ac:dyDescent="0.55000000000000004">
      <c r="A1403" t="s">
        <v>1230</v>
      </c>
      <c r="B1403" t="s">
        <v>1231</v>
      </c>
      <c r="C1403" t="s">
        <v>83</v>
      </c>
      <c r="D1403" t="s">
        <v>22</v>
      </c>
      <c r="E1403" t="s">
        <v>492</v>
      </c>
      <c r="F1403" t="s">
        <v>493</v>
      </c>
      <c r="G1403">
        <v>85023</v>
      </c>
      <c r="H1403" t="s">
        <v>45</v>
      </c>
    </row>
    <row r="1404" spans="1:8" x14ac:dyDescent="0.55000000000000004">
      <c r="A1404" t="s">
        <v>2416</v>
      </c>
      <c r="B1404" t="s">
        <v>2417</v>
      </c>
      <c r="C1404" t="s">
        <v>83</v>
      </c>
      <c r="D1404" t="s">
        <v>22</v>
      </c>
      <c r="E1404" t="s">
        <v>43</v>
      </c>
      <c r="F1404" t="s">
        <v>44</v>
      </c>
      <c r="G1404">
        <v>90008</v>
      </c>
      <c r="H1404" t="s">
        <v>45</v>
      </c>
    </row>
    <row r="1405" spans="1:8" x14ac:dyDescent="0.55000000000000004">
      <c r="A1405" t="s">
        <v>1345</v>
      </c>
      <c r="B1405" t="s">
        <v>1346</v>
      </c>
      <c r="C1405" t="s">
        <v>21</v>
      </c>
      <c r="D1405" t="s">
        <v>22</v>
      </c>
      <c r="E1405" t="s">
        <v>188</v>
      </c>
      <c r="F1405" t="s">
        <v>114</v>
      </c>
      <c r="G1405">
        <v>61701</v>
      </c>
      <c r="H1405" t="s">
        <v>77</v>
      </c>
    </row>
    <row r="1406" spans="1:8" x14ac:dyDescent="0.55000000000000004">
      <c r="A1406" t="s">
        <v>1876</v>
      </c>
      <c r="B1406" t="s">
        <v>1877</v>
      </c>
      <c r="C1406" t="s">
        <v>21</v>
      </c>
      <c r="D1406" t="s">
        <v>22</v>
      </c>
      <c r="E1406" t="s">
        <v>612</v>
      </c>
      <c r="F1406" t="s">
        <v>44</v>
      </c>
      <c r="G1406">
        <v>92024</v>
      </c>
      <c r="H1406" t="s">
        <v>45</v>
      </c>
    </row>
    <row r="1407" spans="1:8" x14ac:dyDescent="0.55000000000000004">
      <c r="A1407" t="s">
        <v>1341</v>
      </c>
      <c r="B1407" t="s">
        <v>1342</v>
      </c>
      <c r="C1407" t="s">
        <v>21</v>
      </c>
      <c r="D1407" t="s">
        <v>22</v>
      </c>
      <c r="E1407" t="s">
        <v>3525</v>
      </c>
      <c r="F1407" t="s">
        <v>1009</v>
      </c>
      <c r="G1407">
        <v>27893</v>
      </c>
      <c r="H1407" t="s">
        <v>25</v>
      </c>
    </row>
    <row r="1408" spans="1:8" x14ac:dyDescent="0.55000000000000004">
      <c r="A1408" t="s">
        <v>2763</v>
      </c>
      <c r="B1408" t="s">
        <v>2764</v>
      </c>
      <c r="C1408" t="s">
        <v>21</v>
      </c>
      <c r="D1408" t="s">
        <v>22</v>
      </c>
      <c r="E1408" t="s">
        <v>3527</v>
      </c>
      <c r="F1408" t="s">
        <v>1869</v>
      </c>
      <c r="G1408">
        <v>87124</v>
      </c>
      <c r="H1408" t="s">
        <v>45</v>
      </c>
    </row>
    <row r="1409" spans="1:8" x14ac:dyDescent="0.55000000000000004">
      <c r="A1409" t="s">
        <v>2763</v>
      </c>
      <c r="B1409" t="s">
        <v>2764</v>
      </c>
      <c r="C1409" t="s">
        <v>21</v>
      </c>
      <c r="D1409" t="s">
        <v>22</v>
      </c>
      <c r="E1409" t="s">
        <v>3527</v>
      </c>
      <c r="F1409" t="s">
        <v>1869</v>
      </c>
      <c r="G1409">
        <v>87124</v>
      </c>
      <c r="H1409" t="s">
        <v>45</v>
      </c>
    </row>
    <row r="1410" spans="1:8" x14ac:dyDescent="0.55000000000000004">
      <c r="A1410" t="s">
        <v>217</v>
      </c>
      <c r="B1410" t="s">
        <v>218</v>
      </c>
      <c r="C1410" t="s">
        <v>21</v>
      </c>
      <c r="D1410" t="s">
        <v>22</v>
      </c>
      <c r="E1410" t="s">
        <v>2182</v>
      </c>
      <c r="F1410" t="s">
        <v>114</v>
      </c>
      <c r="G1410">
        <v>60076</v>
      </c>
      <c r="H1410" t="s">
        <v>77</v>
      </c>
    </row>
    <row r="1411" spans="1:8" x14ac:dyDescent="0.55000000000000004">
      <c r="A1411" t="s">
        <v>217</v>
      </c>
      <c r="B1411" t="s">
        <v>218</v>
      </c>
      <c r="C1411" t="s">
        <v>21</v>
      </c>
      <c r="D1411" t="s">
        <v>22</v>
      </c>
      <c r="E1411" t="s">
        <v>2182</v>
      </c>
      <c r="F1411" t="s">
        <v>114</v>
      </c>
      <c r="G1411">
        <v>60076</v>
      </c>
      <c r="H1411" t="s">
        <v>77</v>
      </c>
    </row>
    <row r="1412" spans="1:8" x14ac:dyDescent="0.55000000000000004">
      <c r="A1412" t="s">
        <v>721</v>
      </c>
      <c r="B1412" t="s">
        <v>722</v>
      </c>
      <c r="C1412" t="s">
        <v>83</v>
      </c>
      <c r="D1412" t="s">
        <v>22</v>
      </c>
      <c r="E1412" t="s">
        <v>3530</v>
      </c>
      <c r="F1412" t="s">
        <v>1031</v>
      </c>
      <c r="G1412">
        <v>71901</v>
      </c>
      <c r="H1412" t="s">
        <v>25</v>
      </c>
    </row>
    <row r="1413" spans="1:8" x14ac:dyDescent="0.55000000000000004">
      <c r="A1413" t="s">
        <v>2502</v>
      </c>
      <c r="B1413" t="s">
        <v>2503</v>
      </c>
      <c r="C1413" t="s">
        <v>74</v>
      </c>
      <c r="D1413" t="s">
        <v>22</v>
      </c>
      <c r="E1413" t="s">
        <v>979</v>
      </c>
      <c r="F1413" t="s">
        <v>36</v>
      </c>
      <c r="G1413">
        <v>33180</v>
      </c>
      <c r="H1413" t="s">
        <v>25</v>
      </c>
    </row>
    <row r="1414" spans="1:8" x14ac:dyDescent="0.55000000000000004">
      <c r="A1414" t="s">
        <v>771</v>
      </c>
      <c r="B1414" t="s">
        <v>772</v>
      </c>
      <c r="C1414" t="s">
        <v>74</v>
      </c>
      <c r="D1414" t="s">
        <v>22</v>
      </c>
      <c r="E1414" t="s">
        <v>1215</v>
      </c>
      <c r="F1414" t="s">
        <v>121</v>
      </c>
      <c r="G1414">
        <v>37167</v>
      </c>
      <c r="H1414" t="s">
        <v>25</v>
      </c>
    </row>
    <row r="1415" spans="1:8" x14ac:dyDescent="0.55000000000000004">
      <c r="A1415" t="s">
        <v>1414</v>
      </c>
      <c r="B1415" t="s">
        <v>1415</v>
      </c>
      <c r="C1415" t="s">
        <v>21</v>
      </c>
      <c r="D1415" t="s">
        <v>22</v>
      </c>
      <c r="E1415" t="s">
        <v>113</v>
      </c>
      <c r="F1415" t="s">
        <v>114</v>
      </c>
      <c r="G1415">
        <v>60623</v>
      </c>
      <c r="H1415" t="s">
        <v>77</v>
      </c>
    </row>
    <row r="1416" spans="1:8" x14ac:dyDescent="0.55000000000000004">
      <c r="A1416" t="s">
        <v>378</v>
      </c>
      <c r="B1416" t="s">
        <v>379</v>
      </c>
      <c r="C1416" t="s">
        <v>21</v>
      </c>
      <c r="D1416" t="s">
        <v>22</v>
      </c>
      <c r="E1416" t="s">
        <v>43</v>
      </c>
      <c r="F1416" t="s">
        <v>44</v>
      </c>
      <c r="G1416">
        <v>90008</v>
      </c>
      <c r="H1416" t="s">
        <v>45</v>
      </c>
    </row>
    <row r="1417" spans="1:8" x14ac:dyDescent="0.55000000000000004">
      <c r="A1417" t="s">
        <v>2145</v>
      </c>
      <c r="B1417" t="s">
        <v>2146</v>
      </c>
      <c r="C1417" t="s">
        <v>21</v>
      </c>
      <c r="D1417" t="s">
        <v>22</v>
      </c>
      <c r="E1417" t="s">
        <v>3536</v>
      </c>
      <c r="F1417" t="s">
        <v>337</v>
      </c>
      <c r="G1417">
        <v>7501</v>
      </c>
      <c r="H1417" t="s">
        <v>56</v>
      </c>
    </row>
    <row r="1418" spans="1:8" x14ac:dyDescent="0.55000000000000004">
      <c r="A1418" t="s">
        <v>3538</v>
      </c>
      <c r="B1418" t="s">
        <v>3539</v>
      </c>
      <c r="C1418" t="s">
        <v>74</v>
      </c>
      <c r="D1418" t="s">
        <v>22</v>
      </c>
      <c r="E1418" t="s">
        <v>2033</v>
      </c>
      <c r="F1418" t="s">
        <v>337</v>
      </c>
      <c r="G1418">
        <v>8701</v>
      </c>
      <c r="H1418" t="s">
        <v>56</v>
      </c>
    </row>
    <row r="1419" spans="1:8" x14ac:dyDescent="0.55000000000000004">
      <c r="A1419" t="s">
        <v>3538</v>
      </c>
      <c r="B1419" t="s">
        <v>3539</v>
      </c>
      <c r="C1419" t="s">
        <v>74</v>
      </c>
      <c r="D1419" t="s">
        <v>22</v>
      </c>
      <c r="E1419" t="s">
        <v>2033</v>
      </c>
      <c r="F1419" t="s">
        <v>337</v>
      </c>
      <c r="G1419">
        <v>8701</v>
      </c>
      <c r="H1419" t="s">
        <v>56</v>
      </c>
    </row>
    <row r="1420" spans="1:8" x14ac:dyDescent="0.55000000000000004">
      <c r="A1420" t="s">
        <v>3167</v>
      </c>
      <c r="B1420" t="s">
        <v>3168</v>
      </c>
      <c r="C1420" t="s">
        <v>74</v>
      </c>
      <c r="D1420" t="s">
        <v>22</v>
      </c>
      <c r="E1420" t="s">
        <v>151</v>
      </c>
      <c r="F1420" t="s">
        <v>102</v>
      </c>
      <c r="G1420">
        <v>10035</v>
      </c>
      <c r="H1420" t="s">
        <v>56</v>
      </c>
    </row>
    <row r="1421" spans="1:8" x14ac:dyDescent="0.55000000000000004">
      <c r="A1421" t="s">
        <v>2332</v>
      </c>
      <c r="B1421" t="s">
        <v>2333</v>
      </c>
      <c r="C1421" t="s">
        <v>21</v>
      </c>
      <c r="D1421" t="s">
        <v>22</v>
      </c>
      <c r="E1421" t="s">
        <v>113</v>
      </c>
      <c r="F1421" t="s">
        <v>114</v>
      </c>
      <c r="G1421">
        <v>60653</v>
      </c>
      <c r="H1421" t="s">
        <v>77</v>
      </c>
    </row>
    <row r="1422" spans="1:8" x14ac:dyDescent="0.55000000000000004">
      <c r="A1422" t="s">
        <v>2332</v>
      </c>
      <c r="B1422" t="s">
        <v>2333</v>
      </c>
      <c r="C1422" t="s">
        <v>21</v>
      </c>
      <c r="D1422" t="s">
        <v>22</v>
      </c>
      <c r="E1422" t="s">
        <v>113</v>
      </c>
      <c r="F1422" t="s">
        <v>114</v>
      </c>
      <c r="G1422">
        <v>60653</v>
      </c>
      <c r="H1422" t="s">
        <v>77</v>
      </c>
    </row>
    <row r="1423" spans="1:8" x14ac:dyDescent="0.55000000000000004">
      <c r="A1423" t="s">
        <v>2008</v>
      </c>
      <c r="B1423" t="s">
        <v>2009</v>
      </c>
      <c r="C1423" t="s">
        <v>21</v>
      </c>
      <c r="D1423" t="s">
        <v>22</v>
      </c>
      <c r="E1423" t="s">
        <v>2727</v>
      </c>
      <c r="F1423" t="s">
        <v>1062</v>
      </c>
      <c r="G1423">
        <v>21215</v>
      </c>
      <c r="H1423" t="s">
        <v>56</v>
      </c>
    </row>
    <row r="1424" spans="1:8" x14ac:dyDescent="0.55000000000000004">
      <c r="A1424" t="s">
        <v>2008</v>
      </c>
      <c r="B1424" t="s">
        <v>2009</v>
      </c>
      <c r="C1424" t="s">
        <v>21</v>
      </c>
      <c r="D1424" t="s">
        <v>22</v>
      </c>
      <c r="E1424" t="s">
        <v>2727</v>
      </c>
      <c r="F1424" t="s">
        <v>1062</v>
      </c>
      <c r="G1424">
        <v>21215</v>
      </c>
      <c r="H1424" t="s">
        <v>56</v>
      </c>
    </row>
    <row r="1425" spans="1:8" x14ac:dyDescent="0.55000000000000004">
      <c r="A1425" t="s">
        <v>2479</v>
      </c>
      <c r="B1425" t="s">
        <v>2480</v>
      </c>
      <c r="C1425" t="s">
        <v>21</v>
      </c>
      <c r="D1425" t="s">
        <v>22</v>
      </c>
      <c r="E1425" t="s">
        <v>54</v>
      </c>
      <c r="F1425" t="s">
        <v>55</v>
      </c>
      <c r="G1425">
        <v>19143</v>
      </c>
      <c r="H1425" t="s">
        <v>56</v>
      </c>
    </row>
    <row r="1426" spans="1:8" x14ac:dyDescent="0.55000000000000004">
      <c r="A1426" t="s">
        <v>2479</v>
      </c>
      <c r="B1426" t="s">
        <v>2480</v>
      </c>
      <c r="C1426" t="s">
        <v>21</v>
      </c>
      <c r="D1426" t="s">
        <v>22</v>
      </c>
      <c r="E1426" t="s">
        <v>54</v>
      </c>
      <c r="F1426" t="s">
        <v>55</v>
      </c>
      <c r="G1426">
        <v>19143</v>
      </c>
      <c r="H1426" t="s">
        <v>56</v>
      </c>
    </row>
    <row r="1427" spans="1:8" x14ac:dyDescent="0.55000000000000004">
      <c r="A1427" t="s">
        <v>341</v>
      </c>
      <c r="B1427" t="s">
        <v>342</v>
      </c>
      <c r="C1427" t="s">
        <v>21</v>
      </c>
      <c r="D1427" t="s">
        <v>22</v>
      </c>
      <c r="E1427" t="s">
        <v>2111</v>
      </c>
      <c r="F1427" t="s">
        <v>640</v>
      </c>
      <c r="G1427">
        <v>30318</v>
      </c>
      <c r="H1427" t="s">
        <v>25</v>
      </c>
    </row>
    <row r="1428" spans="1:8" x14ac:dyDescent="0.55000000000000004">
      <c r="A1428" t="s">
        <v>1710</v>
      </c>
      <c r="B1428" t="s">
        <v>1711</v>
      </c>
      <c r="C1428" t="s">
        <v>83</v>
      </c>
      <c r="D1428" t="s">
        <v>22</v>
      </c>
      <c r="E1428" t="s">
        <v>1822</v>
      </c>
      <c r="F1428" t="s">
        <v>44</v>
      </c>
      <c r="G1428">
        <v>95823</v>
      </c>
      <c r="H1428" t="s">
        <v>45</v>
      </c>
    </row>
    <row r="1429" spans="1:8" x14ac:dyDescent="0.55000000000000004">
      <c r="A1429" t="s">
        <v>542</v>
      </c>
      <c r="B1429" t="s">
        <v>543</v>
      </c>
      <c r="C1429" t="s">
        <v>74</v>
      </c>
      <c r="D1429" t="s">
        <v>22</v>
      </c>
      <c r="E1429" t="s">
        <v>113</v>
      </c>
      <c r="F1429" t="s">
        <v>114</v>
      </c>
      <c r="G1429">
        <v>60610</v>
      </c>
      <c r="H1429" t="s">
        <v>77</v>
      </c>
    </row>
    <row r="1430" spans="1:8" x14ac:dyDescent="0.55000000000000004">
      <c r="A1430" t="s">
        <v>1345</v>
      </c>
      <c r="B1430" t="s">
        <v>1346</v>
      </c>
      <c r="C1430" t="s">
        <v>21</v>
      </c>
      <c r="D1430" t="s">
        <v>22</v>
      </c>
      <c r="E1430" t="s">
        <v>84</v>
      </c>
      <c r="F1430" t="s">
        <v>76</v>
      </c>
      <c r="G1430">
        <v>77041</v>
      </c>
      <c r="H1430" t="s">
        <v>77</v>
      </c>
    </row>
    <row r="1431" spans="1:8" x14ac:dyDescent="0.55000000000000004">
      <c r="A1431" t="s">
        <v>1345</v>
      </c>
      <c r="B1431" t="s">
        <v>1346</v>
      </c>
      <c r="C1431" t="s">
        <v>21</v>
      </c>
      <c r="D1431" t="s">
        <v>22</v>
      </c>
      <c r="E1431" t="s">
        <v>84</v>
      </c>
      <c r="F1431" t="s">
        <v>76</v>
      </c>
      <c r="G1431">
        <v>77041</v>
      </c>
      <c r="H1431" t="s">
        <v>77</v>
      </c>
    </row>
    <row r="1432" spans="1:8" x14ac:dyDescent="0.55000000000000004">
      <c r="A1432" t="s">
        <v>1594</v>
      </c>
      <c r="B1432" t="s">
        <v>1595</v>
      </c>
      <c r="C1432" t="s">
        <v>74</v>
      </c>
      <c r="D1432" t="s">
        <v>22</v>
      </c>
      <c r="E1432" t="s">
        <v>492</v>
      </c>
      <c r="F1432" t="s">
        <v>493</v>
      </c>
      <c r="G1432">
        <v>85023</v>
      </c>
      <c r="H1432" t="s">
        <v>45</v>
      </c>
    </row>
    <row r="1433" spans="1:8" x14ac:dyDescent="0.55000000000000004">
      <c r="A1433" t="s">
        <v>1594</v>
      </c>
      <c r="B1433" t="s">
        <v>1595</v>
      </c>
      <c r="C1433" t="s">
        <v>74</v>
      </c>
      <c r="D1433" t="s">
        <v>22</v>
      </c>
      <c r="E1433" t="s">
        <v>492</v>
      </c>
      <c r="F1433" t="s">
        <v>493</v>
      </c>
      <c r="G1433">
        <v>85023</v>
      </c>
      <c r="H1433" t="s">
        <v>45</v>
      </c>
    </row>
    <row r="1434" spans="1:8" x14ac:dyDescent="0.55000000000000004">
      <c r="A1434" t="s">
        <v>476</v>
      </c>
      <c r="B1434" t="s">
        <v>477</v>
      </c>
      <c r="C1434" t="s">
        <v>74</v>
      </c>
      <c r="D1434" t="s">
        <v>22</v>
      </c>
      <c r="E1434" t="s">
        <v>84</v>
      </c>
      <c r="F1434" t="s">
        <v>76</v>
      </c>
      <c r="G1434">
        <v>77095</v>
      </c>
      <c r="H1434" t="s">
        <v>77</v>
      </c>
    </row>
    <row r="1435" spans="1:8" x14ac:dyDescent="0.55000000000000004">
      <c r="A1435" t="s">
        <v>3553</v>
      </c>
      <c r="B1435" t="s">
        <v>3554</v>
      </c>
      <c r="C1435" t="s">
        <v>21</v>
      </c>
      <c r="D1435" t="s">
        <v>22</v>
      </c>
      <c r="E1435" t="s">
        <v>54</v>
      </c>
      <c r="F1435" t="s">
        <v>55</v>
      </c>
      <c r="G1435">
        <v>19140</v>
      </c>
      <c r="H1435" t="s">
        <v>56</v>
      </c>
    </row>
    <row r="1436" spans="1:8" x14ac:dyDescent="0.55000000000000004">
      <c r="A1436" t="s">
        <v>3553</v>
      </c>
      <c r="B1436" t="s">
        <v>3554</v>
      </c>
      <c r="C1436" t="s">
        <v>21</v>
      </c>
      <c r="D1436" t="s">
        <v>22</v>
      </c>
      <c r="E1436" t="s">
        <v>54</v>
      </c>
      <c r="F1436" t="s">
        <v>55</v>
      </c>
      <c r="G1436">
        <v>19140</v>
      </c>
      <c r="H1436" t="s">
        <v>56</v>
      </c>
    </row>
    <row r="1437" spans="1:8" x14ac:dyDescent="0.55000000000000004">
      <c r="A1437" t="s">
        <v>1315</v>
      </c>
      <c r="B1437" t="s">
        <v>1316</v>
      </c>
      <c r="C1437" t="s">
        <v>21</v>
      </c>
      <c r="D1437" t="s">
        <v>22</v>
      </c>
      <c r="E1437" t="s">
        <v>169</v>
      </c>
      <c r="F1437" t="s">
        <v>170</v>
      </c>
      <c r="G1437">
        <v>98105</v>
      </c>
      <c r="H1437" t="s">
        <v>45</v>
      </c>
    </row>
    <row r="1438" spans="1:8" x14ac:dyDescent="0.55000000000000004">
      <c r="A1438" t="s">
        <v>3390</v>
      </c>
      <c r="B1438" t="s">
        <v>3391</v>
      </c>
      <c r="C1438" t="s">
        <v>74</v>
      </c>
      <c r="D1438" t="s">
        <v>22</v>
      </c>
      <c r="E1438" t="s">
        <v>1352</v>
      </c>
      <c r="F1438" t="s">
        <v>114</v>
      </c>
      <c r="G1438">
        <v>61604</v>
      </c>
      <c r="H1438" t="s">
        <v>77</v>
      </c>
    </row>
    <row r="1439" spans="1:8" x14ac:dyDescent="0.55000000000000004">
      <c r="A1439" t="s">
        <v>3390</v>
      </c>
      <c r="B1439" t="s">
        <v>3391</v>
      </c>
      <c r="C1439" t="s">
        <v>74</v>
      </c>
      <c r="D1439" t="s">
        <v>22</v>
      </c>
      <c r="E1439" t="s">
        <v>1352</v>
      </c>
      <c r="F1439" t="s">
        <v>114</v>
      </c>
      <c r="G1439">
        <v>61604</v>
      </c>
      <c r="H1439" t="s">
        <v>77</v>
      </c>
    </row>
    <row r="1440" spans="1:8" x14ac:dyDescent="0.55000000000000004">
      <c r="A1440" t="s">
        <v>3390</v>
      </c>
      <c r="B1440" t="s">
        <v>3391</v>
      </c>
      <c r="C1440" t="s">
        <v>74</v>
      </c>
      <c r="D1440" t="s">
        <v>22</v>
      </c>
      <c r="E1440" t="s">
        <v>1352</v>
      </c>
      <c r="F1440" t="s">
        <v>114</v>
      </c>
      <c r="G1440">
        <v>61604</v>
      </c>
      <c r="H1440" t="s">
        <v>77</v>
      </c>
    </row>
    <row r="1441" spans="1:8" x14ac:dyDescent="0.55000000000000004">
      <c r="A1441" t="s">
        <v>3379</v>
      </c>
      <c r="B1441" t="s">
        <v>3380</v>
      </c>
      <c r="C1441" t="s">
        <v>74</v>
      </c>
      <c r="D1441" t="s">
        <v>22</v>
      </c>
      <c r="E1441" t="s">
        <v>1589</v>
      </c>
      <c r="F1441" t="s">
        <v>1249</v>
      </c>
      <c r="G1441">
        <v>36116</v>
      </c>
      <c r="H1441" t="s">
        <v>25</v>
      </c>
    </row>
    <row r="1442" spans="1:8" x14ac:dyDescent="0.55000000000000004">
      <c r="A1442" t="s">
        <v>820</v>
      </c>
      <c r="B1442" t="s">
        <v>821</v>
      </c>
      <c r="C1442" t="s">
        <v>21</v>
      </c>
      <c r="D1442" t="s">
        <v>22</v>
      </c>
      <c r="E1442" t="s">
        <v>822</v>
      </c>
      <c r="F1442" t="s">
        <v>44</v>
      </c>
      <c r="G1442">
        <v>92704</v>
      </c>
      <c r="H1442" t="s">
        <v>45</v>
      </c>
    </row>
    <row r="1443" spans="1:8" x14ac:dyDescent="0.55000000000000004">
      <c r="A1443" t="s">
        <v>2691</v>
      </c>
      <c r="B1443" t="s">
        <v>2692</v>
      </c>
      <c r="C1443" t="s">
        <v>74</v>
      </c>
      <c r="D1443" t="s">
        <v>22</v>
      </c>
      <c r="E1443" t="s">
        <v>3562</v>
      </c>
      <c r="F1443" t="s">
        <v>44</v>
      </c>
      <c r="G1443">
        <v>91360</v>
      </c>
      <c r="H1443" t="s">
        <v>45</v>
      </c>
    </row>
    <row r="1444" spans="1:8" x14ac:dyDescent="0.55000000000000004">
      <c r="A1444" t="s">
        <v>760</v>
      </c>
      <c r="B1444" t="s">
        <v>761</v>
      </c>
      <c r="C1444" t="s">
        <v>74</v>
      </c>
      <c r="D1444" t="s">
        <v>22</v>
      </c>
      <c r="E1444" t="s">
        <v>851</v>
      </c>
      <c r="F1444" t="s">
        <v>689</v>
      </c>
      <c r="G1444">
        <v>22153</v>
      </c>
      <c r="H1444" t="s">
        <v>25</v>
      </c>
    </row>
    <row r="1445" spans="1:8" x14ac:dyDescent="0.55000000000000004">
      <c r="A1445" t="s">
        <v>1793</v>
      </c>
      <c r="B1445" t="s">
        <v>1794</v>
      </c>
      <c r="C1445" t="s">
        <v>83</v>
      </c>
      <c r="D1445" t="s">
        <v>22</v>
      </c>
      <c r="E1445" t="s">
        <v>3567</v>
      </c>
      <c r="F1445" t="s">
        <v>44</v>
      </c>
      <c r="G1445">
        <v>92020</v>
      </c>
      <c r="H1445" t="s">
        <v>45</v>
      </c>
    </row>
    <row r="1446" spans="1:8" x14ac:dyDescent="0.55000000000000004">
      <c r="A1446" t="s">
        <v>1537</v>
      </c>
      <c r="B1446" t="s">
        <v>1538</v>
      </c>
      <c r="C1446" t="s">
        <v>21</v>
      </c>
      <c r="D1446" t="s">
        <v>22</v>
      </c>
      <c r="E1446" t="s">
        <v>43</v>
      </c>
      <c r="F1446" t="s">
        <v>44</v>
      </c>
      <c r="G1446">
        <v>90045</v>
      </c>
      <c r="H1446" t="s">
        <v>45</v>
      </c>
    </row>
    <row r="1447" spans="1:8" x14ac:dyDescent="0.55000000000000004">
      <c r="A1447" t="s">
        <v>2669</v>
      </c>
      <c r="B1447" t="s">
        <v>2670</v>
      </c>
      <c r="C1447" t="s">
        <v>74</v>
      </c>
      <c r="D1447" t="s">
        <v>22</v>
      </c>
      <c r="E1447" t="s">
        <v>214</v>
      </c>
      <c r="F1447" t="s">
        <v>215</v>
      </c>
      <c r="G1447">
        <v>53132</v>
      </c>
      <c r="H1447" t="s">
        <v>77</v>
      </c>
    </row>
    <row r="1448" spans="1:8" x14ac:dyDescent="0.55000000000000004">
      <c r="A1448" t="s">
        <v>3553</v>
      </c>
      <c r="B1448" t="s">
        <v>3554</v>
      </c>
      <c r="C1448" t="s">
        <v>21</v>
      </c>
      <c r="D1448" t="s">
        <v>22</v>
      </c>
      <c r="E1448" t="s">
        <v>43</v>
      </c>
      <c r="F1448" t="s">
        <v>44</v>
      </c>
      <c r="G1448">
        <v>90008</v>
      </c>
      <c r="H1448" t="s">
        <v>45</v>
      </c>
    </row>
    <row r="1449" spans="1:8" x14ac:dyDescent="0.55000000000000004">
      <c r="A1449" t="s">
        <v>3572</v>
      </c>
      <c r="B1449" t="s">
        <v>3573</v>
      </c>
      <c r="C1449" t="s">
        <v>74</v>
      </c>
      <c r="D1449" t="s">
        <v>22</v>
      </c>
      <c r="E1449" t="s">
        <v>43</v>
      </c>
      <c r="F1449" t="s">
        <v>44</v>
      </c>
      <c r="G1449">
        <v>90004</v>
      </c>
      <c r="H1449" t="s">
        <v>45</v>
      </c>
    </row>
    <row r="1450" spans="1:8" x14ac:dyDescent="0.55000000000000004">
      <c r="A1450" t="s">
        <v>1388</v>
      </c>
      <c r="B1450" t="s">
        <v>1389</v>
      </c>
      <c r="C1450" t="s">
        <v>21</v>
      </c>
      <c r="D1450" t="s">
        <v>22</v>
      </c>
      <c r="E1450" t="s">
        <v>2093</v>
      </c>
      <c r="F1450" t="s">
        <v>689</v>
      </c>
      <c r="G1450">
        <v>23320</v>
      </c>
      <c r="H1450" t="s">
        <v>25</v>
      </c>
    </row>
    <row r="1451" spans="1:8" x14ac:dyDescent="0.55000000000000004">
      <c r="A1451" t="s">
        <v>19</v>
      </c>
      <c r="B1451" t="s">
        <v>20</v>
      </c>
      <c r="C1451" t="s">
        <v>21</v>
      </c>
      <c r="D1451" t="s">
        <v>22</v>
      </c>
      <c r="E1451" t="s">
        <v>1712</v>
      </c>
      <c r="F1451" t="s">
        <v>76</v>
      </c>
      <c r="G1451">
        <v>75217</v>
      </c>
      <c r="H1451" t="s">
        <v>77</v>
      </c>
    </row>
    <row r="1452" spans="1:8" x14ac:dyDescent="0.55000000000000004">
      <c r="A1452" t="s">
        <v>3515</v>
      </c>
      <c r="B1452" t="s">
        <v>3516</v>
      </c>
      <c r="C1452" t="s">
        <v>83</v>
      </c>
      <c r="D1452" t="s">
        <v>22</v>
      </c>
      <c r="E1452" t="s">
        <v>169</v>
      </c>
      <c r="F1452" t="s">
        <v>170</v>
      </c>
      <c r="G1452">
        <v>98105</v>
      </c>
      <c r="H1452" t="s">
        <v>45</v>
      </c>
    </row>
    <row r="1453" spans="1:8" x14ac:dyDescent="0.55000000000000004">
      <c r="A1453" t="s">
        <v>3515</v>
      </c>
      <c r="B1453" t="s">
        <v>3516</v>
      </c>
      <c r="C1453" t="s">
        <v>83</v>
      </c>
      <c r="D1453" t="s">
        <v>22</v>
      </c>
      <c r="E1453" t="s">
        <v>169</v>
      </c>
      <c r="F1453" t="s">
        <v>170</v>
      </c>
      <c r="G1453">
        <v>98105</v>
      </c>
      <c r="H1453" t="s">
        <v>45</v>
      </c>
    </row>
    <row r="1454" spans="1:8" x14ac:dyDescent="0.55000000000000004">
      <c r="A1454" t="s">
        <v>572</v>
      </c>
      <c r="B1454" t="s">
        <v>573</v>
      </c>
      <c r="C1454" t="s">
        <v>21</v>
      </c>
      <c r="D1454" t="s">
        <v>22</v>
      </c>
      <c r="E1454" t="s">
        <v>144</v>
      </c>
      <c r="F1454" t="s">
        <v>145</v>
      </c>
      <c r="G1454">
        <v>55407</v>
      </c>
      <c r="H1454" t="s">
        <v>77</v>
      </c>
    </row>
    <row r="1455" spans="1:8" x14ac:dyDescent="0.55000000000000004">
      <c r="A1455" t="s">
        <v>2060</v>
      </c>
      <c r="B1455" t="s">
        <v>2061</v>
      </c>
      <c r="C1455" t="s">
        <v>74</v>
      </c>
      <c r="D1455" t="s">
        <v>22</v>
      </c>
      <c r="E1455" t="s">
        <v>322</v>
      </c>
      <c r="F1455" t="s">
        <v>640</v>
      </c>
      <c r="G1455">
        <v>31907</v>
      </c>
      <c r="H1455" t="s">
        <v>25</v>
      </c>
    </row>
    <row r="1456" spans="1:8" x14ac:dyDescent="0.55000000000000004">
      <c r="A1456" t="s">
        <v>2817</v>
      </c>
      <c r="B1456" t="s">
        <v>2818</v>
      </c>
      <c r="C1456" t="s">
        <v>21</v>
      </c>
      <c r="D1456" t="s">
        <v>22</v>
      </c>
      <c r="E1456" t="s">
        <v>3580</v>
      </c>
      <c r="F1456" t="s">
        <v>114</v>
      </c>
      <c r="G1456">
        <v>60540</v>
      </c>
      <c r="H1456" t="s">
        <v>77</v>
      </c>
    </row>
    <row r="1457" spans="1:8" x14ac:dyDescent="0.55000000000000004">
      <c r="A1457" t="s">
        <v>212</v>
      </c>
      <c r="B1457" t="s">
        <v>213</v>
      </c>
      <c r="C1457" t="s">
        <v>74</v>
      </c>
      <c r="D1457" t="s">
        <v>22</v>
      </c>
      <c r="E1457" t="s">
        <v>3582</v>
      </c>
      <c r="F1457" t="s">
        <v>138</v>
      </c>
      <c r="G1457">
        <v>29406</v>
      </c>
      <c r="H1457" t="s">
        <v>25</v>
      </c>
    </row>
    <row r="1458" spans="1:8" x14ac:dyDescent="0.55000000000000004">
      <c r="A1458" t="s">
        <v>938</v>
      </c>
      <c r="B1458" t="s">
        <v>939</v>
      </c>
      <c r="C1458" t="s">
        <v>21</v>
      </c>
      <c r="D1458" t="s">
        <v>22</v>
      </c>
      <c r="E1458" t="s">
        <v>169</v>
      </c>
      <c r="F1458" t="s">
        <v>170</v>
      </c>
      <c r="G1458">
        <v>98103</v>
      </c>
      <c r="H1458" t="s">
        <v>45</v>
      </c>
    </row>
    <row r="1459" spans="1:8" x14ac:dyDescent="0.55000000000000004">
      <c r="A1459" t="s">
        <v>2739</v>
      </c>
      <c r="B1459" t="s">
        <v>2740</v>
      </c>
      <c r="C1459" t="s">
        <v>74</v>
      </c>
      <c r="D1459" t="s">
        <v>22</v>
      </c>
      <c r="E1459" t="s">
        <v>1822</v>
      </c>
      <c r="F1459" t="s">
        <v>44</v>
      </c>
      <c r="G1459">
        <v>95823</v>
      </c>
      <c r="H1459" t="s">
        <v>45</v>
      </c>
    </row>
    <row r="1460" spans="1:8" x14ac:dyDescent="0.55000000000000004">
      <c r="A1460" t="s">
        <v>1479</v>
      </c>
      <c r="B1460" t="s">
        <v>1480</v>
      </c>
      <c r="C1460" t="s">
        <v>21</v>
      </c>
      <c r="D1460" t="s">
        <v>22</v>
      </c>
      <c r="E1460" t="s">
        <v>151</v>
      </c>
      <c r="F1460" t="s">
        <v>102</v>
      </c>
      <c r="G1460">
        <v>10035</v>
      </c>
      <c r="H1460" t="s">
        <v>56</v>
      </c>
    </row>
    <row r="1461" spans="1:8" x14ac:dyDescent="0.55000000000000004">
      <c r="A1461" t="s">
        <v>3587</v>
      </c>
      <c r="B1461" t="s">
        <v>3588</v>
      </c>
      <c r="C1461" t="s">
        <v>21</v>
      </c>
      <c r="D1461" t="s">
        <v>22</v>
      </c>
      <c r="E1461" t="s">
        <v>54</v>
      </c>
      <c r="F1461" t="s">
        <v>55</v>
      </c>
      <c r="G1461">
        <v>19140</v>
      </c>
      <c r="H1461" t="s">
        <v>56</v>
      </c>
    </row>
    <row r="1462" spans="1:8" x14ac:dyDescent="0.55000000000000004">
      <c r="A1462" t="s">
        <v>3133</v>
      </c>
      <c r="B1462" t="s">
        <v>3134</v>
      </c>
      <c r="C1462" t="s">
        <v>83</v>
      </c>
      <c r="D1462" t="s">
        <v>22</v>
      </c>
      <c r="E1462" t="s">
        <v>113</v>
      </c>
      <c r="F1462" t="s">
        <v>114</v>
      </c>
      <c r="G1462">
        <v>60653</v>
      </c>
      <c r="H1462" t="s">
        <v>77</v>
      </c>
    </row>
    <row r="1463" spans="1:8" x14ac:dyDescent="0.55000000000000004">
      <c r="A1463" t="s">
        <v>1099</v>
      </c>
      <c r="B1463" t="s">
        <v>1100</v>
      </c>
      <c r="C1463" t="s">
        <v>21</v>
      </c>
      <c r="D1463" t="s">
        <v>22</v>
      </c>
      <c r="E1463" t="s">
        <v>151</v>
      </c>
      <c r="F1463" t="s">
        <v>102</v>
      </c>
      <c r="G1463">
        <v>10011</v>
      </c>
      <c r="H1463" t="s">
        <v>56</v>
      </c>
    </row>
    <row r="1464" spans="1:8" x14ac:dyDescent="0.55000000000000004">
      <c r="A1464" t="s">
        <v>816</v>
      </c>
      <c r="B1464" t="s">
        <v>817</v>
      </c>
      <c r="C1464" t="s">
        <v>21</v>
      </c>
      <c r="D1464" t="s">
        <v>22</v>
      </c>
      <c r="E1464" t="s">
        <v>157</v>
      </c>
      <c r="F1464" t="s">
        <v>114</v>
      </c>
      <c r="G1464">
        <v>60505</v>
      </c>
      <c r="H1464" t="s">
        <v>77</v>
      </c>
    </row>
    <row r="1465" spans="1:8" x14ac:dyDescent="0.55000000000000004">
      <c r="A1465" t="s">
        <v>1923</v>
      </c>
      <c r="B1465" t="s">
        <v>1924</v>
      </c>
      <c r="C1465" t="s">
        <v>83</v>
      </c>
      <c r="D1465" t="s">
        <v>22</v>
      </c>
      <c r="E1465" t="s">
        <v>151</v>
      </c>
      <c r="F1465" t="s">
        <v>102</v>
      </c>
      <c r="G1465">
        <v>10011</v>
      </c>
      <c r="H1465" t="s">
        <v>56</v>
      </c>
    </row>
    <row r="1466" spans="1:8" x14ac:dyDescent="0.55000000000000004">
      <c r="A1466" t="s">
        <v>3596</v>
      </c>
      <c r="B1466" t="s">
        <v>3597</v>
      </c>
      <c r="C1466" t="s">
        <v>21</v>
      </c>
      <c r="D1466" t="s">
        <v>22</v>
      </c>
      <c r="E1466" t="s">
        <v>322</v>
      </c>
      <c r="F1466" t="s">
        <v>640</v>
      </c>
      <c r="G1466">
        <v>31907</v>
      </c>
      <c r="H1466" t="s">
        <v>25</v>
      </c>
    </row>
    <row r="1467" spans="1:8" x14ac:dyDescent="0.55000000000000004">
      <c r="A1467" t="s">
        <v>2220</v>
      </c>
      <c r="B1467" t="s">
        <v>2221</v>
      </c>
      <c r="C1467" t="s">
        <v>21</v>
      </c>
      <c r="D1467" t="s">
        <v>22</v>
      </c>
      <c r="E1467" t="s">
        <v>3599</v>
      </c>
      <c r="F1467" t="s">
        <v>170</v>
      </c>
      <c r="G1467">
        <v>98632</v>
      </c>
      <c r="H1467" t="s">
        <v>45</v>
      </c>
    </row>
    <row r="1468" spans="1:8" x14ac:dyDescent="0.55000000000000004">
      <c r="A1468" t="s">
        <v>3601</v>
      </c>
      <c r="B1468" t="s">
        <v>3602</v>
      </c>
      <c r="C1468" t="s">
        <v>74</v>
      </c>
      <c r="D1468" t="s">
        <v>22</v>
      </c>
      <c r="E1468" t="s">
        <v>2006</v>
      </c>
      <c r="F1468" t="s">
        <v>493</v>
      </c>
      <c r="G1468">
        <v>85234</v>
      </c>
      <c r="H1468" t="s">
        <v>45</v>
      </c>
    </row>
    <row r="1469" spans="1:8" x14ac:dyDescent="0.55000000000000004">
      <c r="A1469" t="s">
        <v>2440</v>
      </c>
      <c r="B1469" t="s">
        <v>2441</v>
      </c>
      <c r="C1469" t="s">
        <v>21</v>
      </c>
      <c r="D1469" t="s">
        <v>22</v>
      </c>
      <c r="E1469" t="s">
        <v>2823</v>
      </c>
      <c r="F1469" t="s">
        <v>689</v>
      </c>
      <c r="G1469">
        <v>23666</v>
      </c>
      <c r="H1469" t="s">
        <v>25</v>
      </c>
    </row>
    <row r="1470" spans="1:8" x14ac:dyDescent="0.55000000000000004">
      <c r="A1470" t="s">
        <v>2086</v>
      </c>
      <c r="B1470" t="s">
        <v>2087</v>
      </c>
      <c r="C1470" t="s">
        <v>83</v>
      </c>
      <c r="D1470" t="s">
        <v>22</v>
      </c>
      <c r="E1470" t="s">
        <v>3605</v>
      </c>
      <c r="F1470" t="s">
        <v>114</v>
      </c>
      <c r="G1470">
        <v>61761</v>
      </c>
      <c r="H1470" t="s">
        <v>77</v>
      </c>
    </row>
    <row r="1471" spans="1:8" x14ac:dyDescent="0.55000000000000004">
      <c r="A1471" t="s">
        <v>2329</v>
      </c>
      <c r="B1471" t="s">
        <v>2330</v>
      </c>
      <c r="C1471" t="s">
        <v>74</v>
      </c>
      <c r="D1471" t="s">
        <v>22</v>
      </c>
      <c r="E1471" t="s">
        <v>43</v>
      </c>
      <c r="F1471" t="s">
        <v>44</v>
      </c>
      <c r="G1471">
        <v>90045</v>
      </c>
      <c r="H1471" t="s">
        <v>45</v>
      </c>
    </row>
    <row r="1472" spans="1:8" x14ac:dyDescent="0.55000000000000004">
      <c r="A1472" t="s">
        <v>2846</v>
      </c>
      <c r="B1472" t="s">
        <v>2847</v>
      </c>
      <c r="C1472" t="s">
        <v>21</v>
      </c>
      <c r="D1472" t="s">
        <v>22</v>
      </c>
      <c r="E1472" t="s">
        <v>151</v>
      </c>
      <c r="F1472" t="s">
        <v>102</v>
      </c>
      <c r="G1472">
        <v>10009</v>
      </c>
      <c r="H1472" t="s">
        <v>56</v>
      </c>
    </row>
    <row r="1473" spans="1:8" x14ac:dyDescent="0.55000000000000004">
      <c r="A1473" t="s">
        <v>2590</v>
      </c>
      <c r="B1473" t="s">
        <v>2591</v>
      </c>
      <c r="C1473" t="s">
        <v>74</v>
      </c>
      <c r="D1473" t="s">
        <v>22</v>
      </c>
      <c r="E1473" t="s">
        <v>113</v>
      </c>
      <c r="F1473" t="s">
        <v>114</v>
      </c>
      <c r="G1473">
        <v>60623</v>
      </c>
      <c r="H1473" t="s">
        <v>77</v>
      </c>
    </row>
    <row r="1474" spans="1:8" x14ac:dyDescent="0.55000000000000004">
      <c r="A1474" t="s">
        <v>3461</v>
      </c>
      <c r="B1474" t="s">
        <v>3462</v>
      </c>
      <c r="C1474" t="s">
        <v>74</v>
      </c>
      <c r="D1474" t="s">
        <v>22</v>
      </c>
      <c r="E1474" t="s">
        <v>851</v>
      </c>
      <c r="F1474" t="s">
        <v>208</v>
      </c>
      <c r="G1474">
        <v>45503</v>
      </c>
      <c r="H1474" t="s">
        <v>56</v>
      </c>
    </row>
    <row r="1475" spans="1:8" x14ac:dyDescent="0.55000000000000004">
      <c r="A1475" t="s">
        <v>3461</v>
      </c>
      <c r="B1475" t="s">
        <v>3462</v>
      </c>
      <c r="C1475" t="s">
        <v>74</v>
      </c>
      <c r="D1475" t="s">
        <v>22</v>
      </c>
      <c r="E1475" t="s">
        <v>851</v>
      </c>
      <c r="F1475" t="s">
        <v>208</v>
      </c>
      <c r="G1475">
        <v>45503</v>
      </c>
      <c r="H1475" t="s">
        <v>56</v>
      </c>
    </row>
    <row r="1476" spans="1:8" x14ac:dyDescent="0.55000000000000004">
      <c r="A1476" t="s">
        <v>2274</v>
      </c>
      <c r="B1476" t="s">
        <v>2275</v>
      </c>
      <c r="C1476" t="s">
        <v>83</v>
      </c>
      <c r="D1476" t="s">
        <v>22</v>
      </c>
      <c r="E1476" t="s">
        <v>3611</v>
      </c>
      <c r="F1476" t="s">
        <v>44</v>
      </c>
      <c r="G1476">
        <v>93905</v>
      </c>
      <c r="H1476" t="s">
        <v>45</v>
      </c>
    </row>
    <row r="1477" spans="1:8" x14ac:dyDescent="0.55000000000000004">
      <c r="A1477" t="s">
        <v>1038</v>
      </c>
      <c r="B1477" t="s">
        <v>1039</v>
      </c>
      <c r="C1477" t="s">
        <v>21</v>
      </c>
      <c r="D1477" t="s">
        <v>22</v>
      </c>
      <c r="E1477" t="s">
        <v>241</v>
      </c>
      <c r="F1477" t="s">
        <v>158</v>
      </c>
      <c r="G1477">
        <v>80219</v>
      </c>
      <c r="H1477" t="s">
        <v>45</v>
      </c>
    </row>
    <row r="1478" spans="1:8" x14ac:dyDescent="0.55000000000000004">
      <c r="A1478" t="s">
        <v>2354</v>
      </c>
      <c r="B1478" t="s">
        <v>2355</v>
      </c>
      <c r="C1478" t="s">
        <v>74</v>
      </c>
      <c r="D1478" t="s">
        <v>22</v>
      </c>
      <c r="E1478" t="s">
        <v>151</v>
      </c>
      <c r="F1478" t="s">
        <v>102</v>
      </c>
      <c r="G1478">
        <v>10011</v>
      </c>
      <c r="H1478" t="s">
        <v>56</v>
      </c>
    </row>
    <row r="1479" spans="1:8" x14ac:dyDescent="0.55000000000000004">
      <c r="A1479" t="s">
        <v>2289</v>
      </c>
      <c r="B1479" t="s">
        <v>2290</v>
      </c>
      <c r="C1479" t="s">
        <v>74</v>
      </c>
      <c r="D1479" t="s">
        <v>22</v>
      </c>
      <c r="E1479" t="s">
        <v>612</v>
      </c>
      <c r="F1479" t="s">
        <v>44</v>
      </c>
      <c r="G1479">
        <v>92105</v>
      </c>
      <c r="H1479" t="s">
        <v>45</v>
      </c>
    </row>
    <row r="1480" spans="1:8" x14ac:dyDescent="0.55000000000000004">
      <c r="A1480" t="s">
        <v>3616</v>
      </c>
      <c r="B1480" t="s">
        <v>3617</v>
      </c>
      <c r="C1480" t="s">
        <v>21</v>
      </c>
      <c r="D1480" t="s">
        <v>22</v>
      </c>
      <c r="E1480" t="s">
        <v>151</v>
      </c>
      <c r="F1480" t="s">
        <v>102</v>
      </c>
      <c r="G1480">
        <v>10009</v>
      </c>
      <c r="H1480" t="s">
        <v>56</v>
      </c>
    </row>
    <row r="1481" spans="1:8" x14ac:dyDescent="0.55000000000000004">
      <c r="A1481" t="s">
        <v>712</v>
      </c>
      <c r="B1481" t="s">
        <v>713</v>
      </c>
      <c r="C1481" t="s">
        <v>21</v>
      </c>
      <c r="D1481" t="s">
        <v>22</v>
      </c>
      <c r="E1481" t="s">
        <v>54</v>
      </c>
      <c r="F1481" t="s">
        <v>55</v>
      </c>
      <c r="G1481">
        <v>19134</v>
      </c>
      <c r="H1481" t="s">
        <v>56</v>
      </c>
    </row>
    <row r="1482" spans="1:8" x14ac:dyDescent="0.55000000000000004">
      <c r="A1482" t="s">
        <v>367</v>
      </c>
      <c r="B1482" t="s">
        <v>368</v>
      </c>
      <c r="C1482" t="s">
        <v>83</v>
      </c>
      <c r="D1482" t="s">
        <v>22</v>
      </c>
      <c r="E1482" t="s">
        <v>482</v>
      </c>
      <c r="F1482" t="s">
        <v>44</v>
      </c>
      <c r="G1482">
        <v>94521</v>
      </c>
      <c r="H1482" t="s">
        <v>45</v>
      </c>
    </row>
    <row r="1483" spans="1:8" x14ac:dyDescent="0.55000000000000004">
      <c r="A1483" t="s">
        <v>1703</v>
      </c>
      <c r="B1483" t="s">
        <v>1704</v>
      </c>
      <c r="C1483" t="s">
        <v>21</v>
      </c>
      <c r="D1483" t="s">
        <v>22</v>
      </c>
      <c r="E1483" t="s">
        <v>3020</v>
      </c>
      <c r="F1483" t="s">
        <v>44</v>
      </c>
      <c r="G1483">
        <v>92804</v>
      </c>
      <c r="H1483" t="s">
        <v>45</v>
      </c>
    </row>
    <row r="1484" spans="1:8" x14ac:dyDescent="0.55000000000000004">
      <c r="A1484" t="s">
        <v>1703</v>
      </c>
      <c r="B1484" t="s">
        <v>1704</v>
      </c>
      <c r="C1484" t="s">
        <v>21</v>
      </c>
      <c r="D1484" t="s">
        <v>22</v>
      </c>
      <c r="E1484" t="s">
        <v>3020</v>
      </c>
      <c r="F1484" t="s">
        <v>44</v>
      </c>
      <c r="G1484">
        <v>92804</v>
      </c>
      <c r="H1484" t="s">
        <v>45</v>
      </c>
    </row>
    <row r="1485" spans="1:8" x14ac:dyDescent="0.55000000000000004">
      <c r="A1485" t="s">
        <v>1582</v>
      </c>
      <c r="B1485" t="s">
        <v>1583</v>
      </c>
      <c r="C1485" t="s">
        <v>21</v>
      </c>
      <c r="D1485" t="s">
        <v>22</v>
      </c>
      <c r="E1485" t="s">
        <v>1500</v>
      </c>
      <c r="F1485" t="s">
        <v>1009</v>
      </c>
      <c r="G1485">
        <v>28205</v>
      </c>
      <c r="H1485" t="s">
        <v>25</v>
      </c>
    </row>
    <row r="1486" spans="1:8" x14ac:dyDescent="0.55000000000000004">
      <c r="A1486" t="s">
        <v>1502</v>
      </c>
      <c r="B1486" t="s">
        <v>1503</v>
      </c>
      <c r="C1486" t="s">
        <v>74</v>
      </c>
      <c r="D1486" t="s">
        <v>22</v>
      </c>
      <c r="E1486" t="s">
        <v>207</v>
      </c>
      <c r="F1486" t="s">
        <v>208</v>
      </c>
      <c r="G1486">
        <v>43055</v>
      </c>
      <c r="H1486" t="s">
        <v>56</v>
      </c>
    </row>
    <row r="1487" spans="1:8" x14ac:dyDescent="0.55000000000000004">
      <c r="A1487" t="s">
        <v>1502</v>
      </c>
      <c r="B1487" t="s">
        <v>1503</v>
      </c>
      <c r="C1487" t="s">
        <v>74</v>
      </c>
      <c r="D1487" t="s">
        <v>22</v>
      </c>
      <c r="E1487" t="s">
        <v>207</v>
      </c>
      <c r="F1487" t="s">
        <v>208</v>
      </c>
      <c r="G1487">
        <v>43055</v>
      </c>
      <c r="H1487" t="s">
        <v>56</v>
      </c>
    </row>
    <row r="1488" spans="1:8" x14ac:dyDescent="0.55000000000000004">
      <c r="A1488" t="s">
        <v>911</v>
      </c>
      <c r="B1488" t="s">
        <v>912</v>
      </c>
      <c r="C1488" t="s">
        <v>74</v>
      </c>
      <c r="D1488" t="s">
        <v>22</v>
      </c>
      <c r="E1488" t="s">
        <v>23</v>
      </c>
      <c r="F1488" t="s">
        <v>1313</v>
      </c>
      <c r="G1488">
        <v>89015</v>
      </c>
      <c r="H1488" t="s">
        <v>45</v>
      </c>
    </row>
    <row r="1489" spans="1:8" x14ac:dyDescent="0.55000000000000004">
      <c r="A1489" t="s">
        <v>33</v>
      </c>
      <c r="B1489" t="s">
        <v>34</v>
      </c>
      <c r="C1489" t="s">
        <v>21</v>
      </c>
      <c r="D1489" t="s">
        <v>22</v>
      </c>
      <c r="E1489" t="s">
        <v>169</v>
      </c>
      <c r="F1489" t="s">
        <v>170</v>
      </c>
      <c r="G1489">
        <v>98105</v>
      </c>
      <c r="H1489" t="s">
        <v>45</v>
      </c>
    </row>
    <row r="1490" spans="1:8" x14ac:dyDescent="0.55000000000000004">
      <c r="A1490" t="s">
        <v>2931</v>
      </c>
      <c r="B1490" t="s">
        <v>2932</v>
      </c>
      <c r="C1490" t="s">
        <v>74</v>
      </c>
      <c r="D1490" t="s">
        <v>22</v>
      </c>
      <c r="E1490" t="s">
        <v>151</v>
      </c>
      <c r="F1490" t="s">
        <v>102</v>
      </c>
      <c r="G1490">
        <v>10035</v>
      </c>
      <c r="H1490" t="s">
        <v>56</v>
      </c>
    </row>
    <row r="1491" spans="1:8" x14ac:dyDescent="0.55000000000000004">
      <c r="A1491" t="s">
        <v>2140</v>
      </c>
      <c r="B1491" t="s">
        <v>2141</v>
      </c>
      <c r="C1491" t="s">
        <v>21</v>
      </c>
      <c r="D1491" t="s">
        <v>22</v>
      </c>
      <c r="E1491" t="s">
        <v>207</v>
      </c>
      <c r="F1491" t="s">
        <v>177</v>
      </c>
      <c r="G1491">
        <v>19711</v>
      </c>
      <c r="H1491" t="s">
        <v>56</v>
      </c>
    </row>
    <row r="1492" spans="1:8" x14ac:dyDescent="0.55000000000000004">
      <c r="A1492" t="s">
        <v>3448</v>
      </c>
      <c r="B1492" t="s">
        <v>3449</v>
      </c>
      <c r="C1492" t="s">
        <v>83</v>
      </c>
      <c r="D1492" t="s">
        <v>22</v>
      </c>
      <c r="E1492" t="s">
        <v>608</v>
      </c>
      <c r="F1492" t="s">
        <v>93</v>
      </c>
      <c r="G1492">
        <v>47374</v>
      </c>
      <c r="H1492" t="s">
        <v>77</v>
      </c>
    </row>
    <row r="1493" spans="1:8" x14ac:dyDescent="0.55000000000000004">
      <c r="A1493" t="s">
        <v>3448</v>
      </c>
      <c r="B1493" t="s">
        <v>3449</v>
      </c>
      <c r="C1493" t="s">
        <v>83</v>
      </c>
      <c r="D1493" t="s">
        <v>22</v>
      </c>
      <c r="E1493" t="s">
        <v>608</v>
      </c>
      <c r="F1493" t="s">
        <v>93</v>
      </c>
      <c r="G1493">
        <v>47374</v>
      </c>
      <c r="H1493" t="s">
        <v>77</v>
      </c>
    </row>
    <row r="1494" spans="1:8" x14ac:dyDescent="0.55000000000000004">
      <c r="A1494" t="s">
        <v>3448</v>
      </c>
      <c r="B1494" t="s">
        <v>3449</v>
      </c>
      <c r="C1494" t="s">
        <v>83</v>
      </c>
      <c r="D1494" t="s">
        <v>22</v>
      </c>
      <c r="E1494" t="s">
        <v>608</v>
      </c>
      <c r="F1494" t="s">
        <v>93</v>
      </c>
      <c r="G1494">
        <v>47374</v>
      </c>
      <c r="H1494" t="s">
        <v>77</v>
      </c>
    </row>
    <row r="1495" spans="1:8" x14ac:dyDescent="0.55000000000000004">
      <c r="A1495" t="s">
        <v>3221</v>
      </c>
      <c r="B1495" t="s">
        <v>3222</v>
      </c>
      <c r="C1495" t="s">
        <v>21</v>
      </c>
      <c r="D1495" t="s">
        <v>22</v>
      </c>
      <c r="E1495" t="s">
        <v>979</v>
      </c>
      <c r="F1495" t="s">
        <v>36</v>
      </c>
      <c r="G1495">
        <v>33180</v>
      </c>
      <c r="H1495" t="s">
        <v>25</v>
      </c>
    </row>
    <row r="1496" spans="1:8" x14ac:dyDescent="0.55000000000000004">
      <c r="A1496" t="s">
        <v>3209</v>
      </c>
      <c r="B1496" t="s">
        <v>3210</v>
      </c>
      <c r="C1496" t="s">
        <v>21</v>
      </c>
      <c r="D1496" t="s">
        <v>22</v>
      </c>
      <c r="E1496" t="s">
        <v>3630</v>
      </c>
      <c r="F1496" t="s">
        <v>538</v>
      </c>
      <c r="G1496">
        <v>63301</v>
      </c>
      <c r="H1496" t="s">
        <v>77</v>
      </c>
    </row>
    <row r="1497" spans="1:8" x14ac:dyDescent="0.55000000000000004">
      <c r="A1497" t="s">
        <v>859</v>
      </c>
      <c r="B1497" t="s">
        <v>860</v>
      </c>
      <c r="C1497" t="s">
        <v>83</v>
      </c>
      <c r="D1497" t="s">
        <v>22</v>
      </c>
      <c r="E1497" t="s">
        <v>3512</v>
      </c>
      <c r="F1497" t="s">
        <v>689</v>
      </c>
      <c r="G1497">
        <v>23464</v>
      </c>
      <c r="H1497" t="s">
        <v>25</v>
      </c>
    </row>
    <row r="1498" spans="1:8" x14ac:dyDescent="0.55000000000000004">
      <c r="A1498" t="s">
        <v>3123</v>
      </c>
      <c r="B1498" t="s">
        <v>3124</v>
      </c>
      <c r="C1498" t="s">
        <v>83</v>
      </c>
      <c r="D1498" t="s">
        <v>22</v>
      </c>
      <c r="E1498" t="s">
        <v>54</v>
      </c>
      <c r="F1498" t="s">
        <v>55</v>
      </c>
      <c r="G1498">
        <v>19140</v>
      </c>
      <c r="H1498" t="s">
        <v>56</v>
      </c>
    </row>
    <row r="1499" spans="1:8" x14ac:dyDescent="0.55000000000000004">
      <c r="A1499" t="s">
        <v>3058</v>
      </c>
      <c r="B1499" t="s">
        <v>3059</v>
      </c>
      <c r="C1499" t="s">
        <v>83</v>
      </c>
      <c r="D1499" t="s">
        <v>22</v>
      </c>
      <c r="E1499" t="s">
        <v>3634</v>
      </c>
      <c r="F1499" t="s">
        <v>1249</v>
      </c>
      <c r="G1499">
        <v>35401</v>
      </c>
      <c r="H1499" t="s">
        <v>25</v>
      </c>
    </row>
    <row r="1500" spans="1:8" x14ac:dyDescent="0.55000000000000004">
      <c r="A1500" t="s">
        <v>3636</v>
      </c>
      <c r="B1500" t="s">
        <v>3637</v>
      </c>
      <c r="C1500" t="s">
        <v>21</v>
      </c>
      <c r="D1500" t="s">
        <v>22</v>
      </c>
      <c r="E1500" t="s">
        <v>887</v>
      </c>
      <c r="F1500" t="s">
        <v>493</v>
      </c>
      <c r="G1500">
        <v>85204</v>
      </c>
      <c r="H1500" t="s">
        <v>45</v>
      </c>
    </row>
    <row r="1501" spans="1:8" x14ac:dyDescent="0.55000000000000004">
      <c r="A1501" t="s">
        <v>2683</v>
      </c>
      <c r="B1501" t="s">
        <v>2684</v>
      </c>
      <c r="C1501" t="s">
        <v>21</v>
      </c>
      <c r="D1501" t="s">
        <v>22</v>
      </c>
      <c r="E1501" t="s">
        <v>322</v>
      </c>
      <c r="F1501" t="s">
        <v>640</v>
      </c>
      <c r="G1501">
        <v>31907</v>
      </c>
      <c r="H1501" t="s">
        <v>25</v>
      </c>
    </row>
    <row r="1502" spans="1:8" x14ac:dyDescent="0.55000000000000004">
      <c r="A1502" t="s">
        <v>686</v>
      </c>
      <c r="B1502" t="s">
        <v>687</v>
      </c>
      <c r="C1502" t="s">
        <v>21</v>
      </c>
      <c r="D1502" t="s">
        <v>22</v>
      </c>
      <c r="E1502" t="s">
        <v>303</v>
      </c>
      <c r="F1502" t="s">
        <v>44</v>
      </c>
      <c r="G1502">
        <v>94122</v>
      </c>
      <c r="H1502" t="s">
        <v>45</v>
      </c>
    </row>
    <row r="1503" spans="1:8" x14ac:dyDescent="0.55000000000000004">
      <c r="A1503" t="s">
        <v>686</v>
      </c>
      <c r="B1503" t="s">
        <v>687</v>
      </c>
      <c r="C1503" t="s">
        <v>21</v>
      </c>
      <c r="D1503" t="s">
        <v>22</v>
      </c>
      <c r="E1503" t="s">
        <v>303</v>
      </c>
      <c r="F1503" t="s">
        <v>44</v>
      </c>
      <c r="G1503">
        <v>94122</v>
      </c>
      <c r="H1503" t="s">
        <v>45</v>
      </c>
    </row>
    <row r="1504" spans="1:8" x14ac:dyDescent="0.55000000000000004">
      <c r="A1504" t="s">
        <v>806</v>
      </c>
      <c r="B1504" t="s">
        <v>807</v>
      </c>
      <c r="C1504" t="s">
        <v>21</v>
      </c>
      <c r="D1504" t="s">
        <v>22</v>
      </c>
      <c r="E1504" t="s">
        <v>151</v>
      </c>
      <c r="F1504" t="s">
        <v>102</v>
      </c>
      <c r="G1504">
        <v>10009</v>
      </c>
      <c r="H1504" t="s">
        <v>56</v>
      </c>
    </row>
    <row r="1505" spans="1:8" x14ac:dyDescent="0.55000000000000004">
      <c r="A1505" t="s">
        <v>2627</v>
      </c>
      <c r="B1505" t="s">
        <v>2628</v>
      </c>
      <c r="C1505" t="s">
        <v>21</v>
      </c>
      <c r="D1505" t="s">
        <v>22</v>
      </c>
      <c r="E1505" t="s">
        <v>2727</v>
      </c>
      <c r="F1505" t="s">
        <v>1062</v>
      </c>
      <c r="G1505">
        <v>21215</v>
      </c>
      <c r="H1505" t="s">
        <v>56</v>
      </c>
    </row>
    <row r="1506" spans="1:8" x14ac:dyDescent="0.55000000000000004">
      <c r="A1506" t="s">
        <v>2624</v>
      </c>
      <c r="B1506" t="s">
        <v>2625</v>
      </c>
      <c r="C1506" t="s">
        <v>83</v>
      </c>
      <c r="D1506" t="s">
        <v>22</v>
      </c>
      <c r="E1506" t="s">
        <v>84</v>
      </c>
      <c r="F1506" t="s">
        <v>76</v>
      </c>
      <c r="G1506">
        <v>77095</v>
      </c>
      <c r="H1506" t="s">
        <v>77</v>
      </c>
    </row>
    <row r="1507" spans="1:8" x14ac:dyDescent="0.55000000000000004">
      <c r="A1507" t="s">
        <v>2624</v>
      </c>
      <c r="B1507" t="s">
        <v>2625</v>
      </c>
      <c r="C1507" t="s">
        <v>83</v>
      </c>
      <c r="D1507" t="s">
        <v>22</v>
      </c>
      <c r="E1507" t="s">
        <v>84</v>
      </c>
      <c r="F1507" t="s">
        <v>76</v>
      </c>
      <c r="G1507">
        <v>77095</v>
      </c>
      <c r="H1507" t="s">
        <v>77</v>
      </c>
    </row>
    <row r="1508" spans="1:8" x14ac:dyDescent="0.55000000000000004">
      <c r="A1508" t="s">
        <v>297</v>
      </c>
      <c r="B1508" t="s">
        <v>298</v>
      </c>
      <c r="C1508" t="s">
        <v>83</v>
      </c>
      <c r="D1508" t="s">
        <v>22</v>
      </c>
      <c r="E1508" t="s">
        <v>612</v>
      </c>
      <c r="F1508" t="s">
        <v>44</v>
      </c>
      <c r="G1508">
        <v>92024</v>
      </c>
      <c r="H1508" t="s">
        <v>45</v>
      </c>
    </row>
    <row r="1509" spans="1:8" x14ac:dyDescent="0.55000000000000004">
      <c r="A1509" t="s">
        <v>3274</v>
      </c>
      <c r="B1509" t="s">
        <v>3275</v>
      </c>
      <c r="C1509" t="s">
        <v>83</v>
      </c>
      <c r="D1509" t="s">
        <v>22</v>
      </c>
      <c r="E1509" t="s">
        <v>169</v>
      </c>
      <c r="F1509" t="s">
        <v>170</v>
      </c>
      <c r="G1509">
        <v>98103</v>
      </c>
      <c r="H1509" t="s">
        <v>45</v>
      </c>
    </row>
    <row r="1510" spans="1:8" x14ac:dyDescent="0.55000000000000004">
      <c r="A1510" t="s">
        <v>2008</v>
      </c>
      <c r="B1510" t="s">
        <v>2009</v>
      </c>
      <c r="C1510" t="s">
        <v>21</v>
      </c>
      <c r="D1510" t="s">
        <v>22</v>
      </c>
      <c r="E1510" t="s">
        <v>35</v>
      </c>
      <c r="F1510" t="s">
        <v>36</v>
      </c>
      <c r="G1510">
        <v>33311</v>
      </c>
      <c r="H1510" t="s">
        <v>25</v>
      </c>
    </row>
    <row r="1511" spans="1:8" x14ac:dyDescent="0.55000000000000004">
      <c r="A1511" t="s">
        <v>3647</v>
      </c>
      <c r="B1511" t="s">
        <v>3648</v>
      </c>
      <c r="C1511" t="s">
        <v>74</v>
      </c>
      <c r="D1511" t="s">
        <v>22</v>
      </c>
      <c r="E1511" t="s">
        <v>867</v>
      </c>
      <c r="F1511" t="s">
        <v>102</v>
      </c>
      <c r="G1511">
        <v>14609</v>
      </c>
      <c r="H1511" t="s">
        <v>56</v>
      </c>
    </row>
    <row r="1512" spans="1:8" x14ac:dyDescent="0.55000000000000004">
      <c r="A1512" t="s">
        <v>2868</v>
      </c>
      <c r="B1512" t="s">
        <v>2869</v>
      </c>
      <c r="C1512" t="s">
        <v>83</v>
      </c>
      <c r="D1512" t="s">
        <v>22</v>
      </c>
      <c r="E1512" t="s">
        <v>3630</v>
      </c>
      <c r="F1512" t="s">
        <v>114</v>
      </c>
      <c r="G1512">
        <v>60174</v>
      </c>
      <c r="H1512" t="s">
        <v>77</v>
      </c>
    </row>
    <row r="1513" spans="1:8" x14ac:dyDescent="0.55000000000000004">
      <c r="A1513" t="s">
        <v>1175</v>
      </c>
      <c r="B1513" t="s">
        <v>1176</v>
      </c>
      <c r="C1513" t="s">
        <v>21</v>
      </c>
      <c r="D1513" t="s">
        <v>22</v>
      </c>
      <c r="E1513" t="s">
        <v>303</v>
      </c>
      <c r="F1513" t="s">
        <v>44</v>
      </c>
      <c r="G1513">
        <v>94109</v>
      </c>
      <c r="H1513" t="s">
        <v>45</v>
      </c>
    </row>
    <row r="1514" spans="1:8" x14ac:dyDescent="0.55000000000000004">
      <c r="A1514" t="s">
        <v>2618</v>
      </c>
      <c r="B1514" t="s">
        <v>2619</v>
      </c>
      <c r="C1514" t="s">
        <v>21</v>
      </c>
      <c r="D1514" t="s">
        <v>22</v>
      </c>
      <c r="E1514" t="s">
        <v>303</v>
      </c>
      <c r="F1514" t="s">
        <v>44</v>
      </c>
      <c r="G1514">
        <v>94122</v>
      </c>
      <c r="H1514" t="s">
        <v>45</v>
      </c>
    </row>
    <row r="1515" spans="1:8" x14ac:dyDescent="0.55000000000000004">
      <c r="A1515" t="s">
        <v>2196</v>
      </c>
      <c r="B1515" t="s">
        <v>2197</v>
      </c>
      <c r="C1515" t="s">
        <v>21</v>
      </c>
      <c r="D1515" t="s">
        <v>22</v>
      </c>
      <c r="E1515" t="s">
        <v>151</v>
      </c>
      <c r="F1515" t="s">
        <v>102</v>
      </c>
      <c r="G1515">
        <v>10011</v>
      </c>
      <c r="H1515" t="s">
        <v>56</v>
      </c>
    </row>
    <row r="1516" spans="1:8" x14ac:dyDescent="0.55000000000000004">
      <c r="A1516" t="s">
        <v>3656</v>
      </c>
      <c r="B1516" t="s">
        <v>3657</v>
      </c>
      <c r="C1516" t="s">
        <v>21</v>
      </c>
      <c r="D1516" t="s">
        <v>22</v>
      </c>
      <c r="E1516" t="s">
        <v>1464</v>
      </c>
      <c r="F1516" t="s">
        <v>44</v>
      </c>
      <c r="G1516">
        <v>95123</v>
      </c>
      <c r="H1516" t="s">
        <v>45</v>
      </c>
    </row>
    <row r="1517" spans="1:8" x14ac:dyDescent="0.55000000000000004">
      <c r="A1517" t="s">
        <v>2582</v>
      </c>
      <c r="B1517" t="s">
        <v>2583</v>
      </c>
      <c r="C1517" t="s">
        <v>21</v>
      </c>
      <c r="D1517" t="s">
        <v>22</v>
      </c>
      <c r="E1517" t="s">
        <v>1158</v>
      </c>
      <c r="F1517" t="s">
        <v>44</v>
      </c>
      <c r="G1517">
        <v>91104</v>
      </c>
      <c r="H1517" t="s">
        <v>45</v>
      </c>
    </row>
    <row r="1518" spans="1:8" x14ac:dyDescent="0.55000000000000004">
      <c r="A1518" t="s">
        <v>2582</v>
      </c>
      <c r="B1518" t="s">
        <v>2583</v>
      </c>
      <c r="C1518" t="s">
        <v>21</v>
      </c>
      <c r="D1518" t="s">
        <v>22</v>
      </c>
      <c r="E1518" t="s">
        <v>1158</v>
      </c>
      <c r="F1518" t="s">
        <v>44</v>
      </c>
      <c r="G1518">
        <v>91104</v>
      </c>
      <c r="H1518" t="s">
        <v>45</v>
      </c>
    </row>
    <row r="1519" spans="1:8" x14ac:dyDescent="0.55000000000000004">
      <c r="A1519" t="s">
        <v>2271</v>
      </c>
      <c r="B1519" t="s">
        <v>2272</v>
      </c>
      <c r="C1519" t="s">
        <v>21</v>
      </c>
      <c r="D1519" t="s">
        <v>22</v>
      </c>
      <c r="E1519" t="s">
        <v>54</v>
      </c>
      <c r="F1519" t="s">
        <v>55</v>
      </c>
      <c r="G1519">
        <v>19134</v>
      </c>
      <c r="H1519" t="s">
        <v>56</v>
      </c>
    </row>
    <row r="1520" spans="1:8" x14ac:dyDescent="0.55000000000000004">
      <c r="A1520" t="s">
        <v>3661</v>
      </c>
      <c r="B1520" t="s">
        <v>3662</v>
      </c>
      <c r="C1520" t="s">
        <v>74</v>
      </c>
      <c r="D1520" t="s">
        <v>22</v>
      </c>
      <c r="E1520" t="s">
        <v>322</v>
      </c>
      <c r="F1520" t="s">
        <v>208</v>
      </c>
      <c r="G1520">
        <v>43229</v>
      </c>
      <c r="H1520" t="s">
        <v>56</v>
      </c>
    </row>
    <row r="1521" spans="1:8" x14ac:dyDescent="0.55000000000000004">
      <c r="A1521" t="s">
        <v>2165</v>
      </c>
      <c r="B1521" t="s">
        <v>2166</v>
      </c>
      <c r="C1521" t="s">
        <v>83</v>
      </c>
      <c r="D1521" t="s">
        <v>22</v>
      </c>
      <c r="E1521" t="s">
        <v>3664</v>
      </c>
      <c r="F1521" t="s">
        <v>215</v>
      </c>
      <c r="G1521">
        <v>54880</v>
      </c>
      <c r="H1521" t="s">
        <v>77</v>
      </c>
    </row>
    <row r="1522" spans="1:8" x14ac:dyDescent="0.55000000000000004">
      <c r="A1522" t="s">
        <v>1277</v>
      </c>
      <c r="B1522" t="s">
        <v>1278</v>
      </c>
      <c r="C1522" t="s">
        <v>74</v>
      </c>
      <c r="D1522" t="s">
        <v>22</v>
      </c>
      <c r="E1522" t="s">
        <v>84</v>
      </c>
      <c r="F1522" t="s">
        <v>76</v>
      </c>
      <c r="G1522">
        <v>77095</v>
      </c>
      <c r="H1522" t="s">
        <v>77</v>
      </c>
    </row>
    <row r="1523" spans="1:8" x14ac:dyDescent="0.55000000000000004">
      <c r="A1523" t="s">
        <v>422</v>
      </c>
      <c r="B1523" t="s">
        <v>423</v>
      </c>
      <c r="C1523" t="s">
        <v>21</v>
      </c>
      <c r="D1523" t="s">
        <v>22</v>
      </c>
      <c r="E1523" t="s">
        <v>482</v>
      </c>
      <c r="F1523" t="s">
        <v>1009</v>
      </c>
      <c r="G1523">
        <v>28027</v>
      </c>
      <c r="H1523" t="s">
        <v>25</v>
      </c>
    </row>
    <row r="1524" spans="1:8" x14ac:dyDescent="0.55000000000000004">
      <c r="A1524" t="s">
        <v>2470</v>
      </c>
      <c r="B1524" t="s">
        <v>2471</v>
      </c>
      <c r="C1524" t="s">
        <v>74</v>
      </c>
      <c r="D1524" t="s">
        <v>22</v>
      </c>
      <c r="E1524" t="s">
        <v>1464</v>
      </c>
      <c r="F1524" t="s">
        <v>44</v>
      </c>
      <c r="G1524">
        <v>95123</v>
      </c>
      <c r="H1524" t="s">
        <v>45</v>
      </c>
    </row>
    <row r="1525" spans="1:8" x14ac:dyDescent="0.55000000000000004">
      <c r="A1525" t="s">
        <v>3671</v>
      </c>
      <c r="B1525" t="s">
        <v>3672</v>
      </c>
      <c r="C1525" t="s">
        <v>83</v>
      </c>
      <c r="D1525" t="s">
        <v>22</v>
      </c>
      <c r="E1525" t="s">
        <v>3673</v>
      </c>
      <c r="F1525" t="s">
        <v>3674</v>
      </c>
      <c r="G1525">
        <v>59601</v>
      </c>
      <c r="H1525" t="s">
        <v>45</v>
      </c>
    </row>
    <row r="1526" spans="1:8" x14ac:dyDescent="0.55000000000000004">
      <c r="A1526" t="s">
        <v>1143</v>
      </c>
      <c r="B1526" t="s">
        <v>1144</v>
      </c>
      <c r="C1526" t="s">
        <v>21</v>
      </c>
      <c r="D1526" t="s">
        <v>22</v>
      </c>
      <c r="E1526" t="s">
        <v>666</v>
      </c>
      <c r="F1526" t="s">
        <v>208</v>
      </c>
      <c r="G1526">
        <v>44105</v>
      </c>
      <c r="H1526" t="s">
        <v>56</v>
      </c>
    </row>
    <row r="1527" spans="1:8" x14ac:dyDescent="0.55000000000000004">
      <c r="A1527" t="s">
        <v>2732</v>
      </c>
      <c r="B1527" t="s">
        <v>2733</v>
      </c>
      <c r="C1527" t="s">
        <v>74</v>
      </c>
      <c r="D1527" t="s">
        <v>22</v>
      </c>
      <c r="E1527" t="s">
        <v>2989</v>
      </c>
      <c r="F1527" t="s">
        <v>1495</v>
      </c>
      <c r="G1527">
        <v>73120</v>
      </c>
      <c r="H1527" t="s">
        <v>77</v>
      </c>
    </row>
    <row r="1528" spans="1:8" x14ac:dyDescent="0.55000000000000004">
      <c r="A1528" t="s">
        <v>3678</v>
      </c>
      <c r="B1528" t="s">
        <v>3679</v>
      </c>
      <c r="C1528" t="s">
        <v>21</v>
      </c>
      <c r="D1528" t="s">
        <v>22</v>
      </c>
      <c r="E1528" t="s">
        <v>43</v>
      </c>
      <c r="F1528" t="s">
        <v>44</v>
      </c>
      <c r="G1528">
        <v>90036</v>
      </c>
      <c r="H1528" t="s">
        <v>45</v>
      </c>
    </row>
    <row r="1529" spans="1:8" x14ac:dyDescent="0.55000000000000004">
      <c r="A1529" t="s">
        <v>2324</v>
      </c>
      <c r="B1529" t="s">
        <v>2325</v>
      </c>
      <c r="C1529" t="s">
        <v>21</v>
      </c>
      <c r="D1529" t="s">
        <v>22</v>
      </c>
      <c r="E1529" t="s">
        <v>3681</v>
      </c>
      <c r="F1529" t="s">
        <v>170</v>
      </c>
      <c r="G1529">
        <v>98006</v>
      </c>
      <c r="H1529" t="s">
        <v>45</v>
      </c>
    </row>
    <row r="1530" spans="1:8" x14ac:dyDescent="0.55000000000000004">
      <c r="A1530" t="s">
        <v>2810</v>
      </c>
      <c r="B1530" t="s">
        <v>2811</v>
      </c>
      <c r="C1530" t="s">
        <v>21</v>
      </c>
      <c r="D1530" t="s">
        <v>22</v>
      </c>
      <c r="E1530" t="s">
        <v>3683</v>
      </c>
      <c r="F1530" t="s">
        <v>114</v>
      </c>
      <c r="G1530">
        <v>60016</v>
      </c>
      <c r="H1530" t="s">
        <v>77</v>
      </c>
    </row>
    <row r="1531" spans="1:8" x14ac:dyDescent="0.55000000000000004">
      <c r="A1531" t="s">
        <v>2810</v>
      </c>
      <c r="B1531" t="s">
        <v>2811</v>
      </c>
      <c r="C1531" t="s">
        <v>21</v>
      </c>
      <c r="D1531" t="s">
        <v>22</v>
      </c>
      <c r="E1531" t="s">
        <v>3683</v>
      </c>
      <c r="F1531" t="s">
        <v>114</v>
      </c>
      <c r="G1531">
        <v>60016</v>
      </c>
      <c r="H1531" t="s">
        <v>77</v>
      </c>
    </row>
    <row r="1532" spans="1:8" x14ac:dyDescent="0.55000000000000004">
      <c r="A1532" t="s">
        <v>2810</v>
      </c>
      <c r="B1532" t="s">
        <v>2811</v>
      </c>
      <c r="C1532" t="s">
        <v>21</v>
      </c>
      <c r="D1532" t="s">
        <v>22</v>
      </c>
      <c r="E1532" t="s">
        <v>3683</v>
      </c>
      <c r="F1532" t="s">
        <v>114</v>
      </c>
      <c r="G1532">
        <v>60016</v>
      </c>
      <c r="H1532" t="s">
        <v>77</v>
      </c>
    </row>
    <row r="1533" spans="1:8" x14ac:dyDescent="0.55000000000000004">
      <c r="A1533" t="s">
        <v>3685</v>
      </c>
      <c r="B1533" t="s">
        <v>3686</v>
      </c>
      <c r="C1533" t="s">
        <v>21</v>
      </c>
      <c r="D1533" t="s">
        <v>22</v>
      </c>
      <c r="E1533" t="s">
        <v>1093</v>
      </c>
      <c r="F1533" t="s">
        <v>36</v>
      </c>
      <c r="G1533">
        <v>33437</v>
      </c>
      <c r="H1533" t="s">
        <v>25</v>
      </c>
    </row>
    <row r="1534" spans="1:8" x14ac:dyDescent="0.55000000000000004">
      <c r="A1534" t="s">
        <v>2696</v>
      </c>
      <c r="B1534" t="s">
        <v>2697</v>
      </c>
      <c r="C1534" t="s">
        <v>21</v>
      </c>
      <c r="D1534" t="s">
        <v>22</v>
      </c>
      <c r="E1534" t="s">
        <v>2451</v>
      </c>
      <c r="F1534" t="s">
        <v>76</v>
      </c>
      <c r="G1534">
        <v>75023</v>
      </c>
      <c r="H1534" t="s">
        <v>77</v>
      </c>
    </row>
    <row r="1535" spans="1:8" x14ac:dyDescent="0.55000000000000004">
      <c r="A1535" t="s">
        <v>301</v>
      </c>
      <c r="B1535" t="s">
        <v>302</v>
      </c>
      <c r="C1535" t="s">
        <v>21</v>
      </c>
      <c r="D1535" t="s">
        <v>22</v>
      </c>
      <c r="E1535" t="s">
        <v>1464</v>
      </c>
      <c r="F1535" t="s">
        <v>44</v>
      </c>
      <c r="G1535">
        <v>95123</v>
      </c>
      <c r="H1535" t="s">
        <v>45</v>
      </c>
    </row>
    <row r="1536" spans="1:8" x14ac:dyDescent="0.55000000000000004">
      <c r="A1536" t="s">
        <v>755</v>
      </c>
      <c r="B1536" t="s">
        <v>756</v>
      </c>
      <c r="C1536" t="s">
        <v>74</v>
      </c>
      <c r="D1536" t="s">
        <v>22</v>
      </c>
      <c r="E1536" t="s">
        <v>151</v>
      </c>
      <c r="F1536" t="s">
        <v>102</v>
      </c>
      <c r="G1536">
        <v>10011</v>
      </c>
      <c r="H1536" t="s">
        <v>56</v>
      </c>
    </row>
    <row r="1537" spans="1:8" x14ac:dyDescent="0.55000000000000004">
      <c r="A1537" t="s">
        <v>3691</v>
      </c>
      <c r="B1537" t="s">
        <v>3692</v>
      </c>
      <c r="C1537" t="s">
        <v>21</v>
      </c>
      <c r="D1537" t="s">
        <v>22</v>
      </c>
      <c r="E1537" t="s">
        <v>151</v>
      </c>
      <c r="F1537" t="s">
        <v>102</v>
      </c>
      <c r="G1537">
        <v>10009</v>
      </c>
      <c r="H1537" t="s">
        <v>56</v>
      </c>
    </row>
    <row r="1538" spans="1:8" x14ac:dyDescent="0.55000000000000004">
      <c r="A1538" t="s">
        <v>601</v>
      </c>
      <c r="B1538" t="s">
        <v>602</v>
      </c>
      <c r="C1538" t="s">
        <v>21</v>
      </c>
      <c r="D1538" t="s">
        <v>22</v>
      </c>
      <c r="E1538" t="s">
        <v>151</v>
      </c>
      <c r="F1538" t="s">
        <v>102</v>
      </c>
      <c r="G1538">
        <v>10024</v>
      </c>
      <c r="H1538" t="s">
        <v>56</v>
      </c>
    </row>
    <row r="1539" spans="1:8" x14ac:dyDescent="0.55000000000000004">
      <c r="A1539" t="s">
        <v>874</v>
      </c>
      <c r="B1539" t="s">
        <v>875</v>
      </c>
      <c r="C1539" t="s">
        <v>83</v>
      </c>
      <c r="D1539" t="s">
        <v>22</v>
      </c>
      <c r="E1539" t="s">
        <v>3695</v>
      </c>
      <c r="F1539" t="s">
        <v>44</v>
      </c>
      <c r="G1539">
        <v>91505</v>
      </c>
      <c r="H1539" t="s">
        <v>45</v>
      </c>
    </row>
    <row r="1540" spans="1:8" x14ac:dyDescent="0.55000000000000004">
      <c r="A1540" t="s">
        <v>3697</v>
      </c>
      <c r="B1540" t="s">
        <v>3698</v>
      </c>
      <c r="C1540" t="s">
        <v>74</v>
      </c>
      <c r="D1540" t="s">
        <v>22</v>
      </c>
      <c r="E1540" t="s">
        <v>113</v>
      </c>
      <c r="F1540" t="s">
        <v>114</v>
      </c>
      <c r="G1540">
        <v>60623</v>
      </c>
      <c r="H1540" t="s">
        <v>77</v>
      </c>
    </row>
    <row r="1541" spans="1:8" x14ac:dyDescent="0.55000000000000004">
      <c r="A1541" t="s">
        <v>2366</v>
      </c>
      <c r="B1541" t="s">
        <v>2367</v>
      </c>
      <c r="C1541" t="s">
        <v>21</v>
      </c>
      <c r="D1541" t="s">
        <v>22</v>
      </c>
      <c r="E1541" t="s">
        <v>278</v>
      </c>
      <c r="F1541" t="s">
        <v>36</v>
      </c>
      <c r="G1541">
        <v>33614</v>
      </c>
      <c r="H1541" t="s">
        <v>25</v>
      </c>
    </row>
    <row r="1542" spans="1:8" x14ac:dyDescent="0.55000000000000004">
      <c r="A1542" t="s">
        <v>2366</v>
      </c>
      <c r="B1542" t="s">
        <v>2367</v>
      </c>
      <c r="C1542" t="s">
        <v>21</v>
      </c>
      <c r="D1542" t="s">
        <v>22</v>
      </c>
      <c r="E1542" t="s">
        <v>278</v>
      </c>
      <c r="F1542" t="s">
        <v>36</v>
      </c>
      <c r="G1542">
        <v>33614</v>
      </c>
      <c r="H1542" t="s">
        <v>25</v>
      </c>
    </row>
    <row r="1543" spans="1:8" x14ac:dyDescent="0.55000000000000004">
      <c r="A1543" t="s">
        <v>1779</v>
      </c>
      <c r="B1543" t="s">
        <v>1780</v>
      </c>
      <c r="C1543" t="s">
        <v>21</v>
      </c>
      <c r="D1543" t="s">
        <v>22</v>
      </c>
      <c r="E1543" t="s">
        <v>151</v>
      </c>
      <c r="F1543" t="s">
        <v>102</v>
      </c>
      <c r="G1543">
        <v>10024</v>
      </c>
      <c r="H1543" t="s">
        <v>56</v>
      </c>
    </row>
    <row r="1544" spans="1:8" x14ac:dyDescent="0.55000000000000004">
      <c r="A1544" t="s">
        <v>2318</v>
      </c>
      <c r="B1544" t="s">
        <v>2319</v>
      </c>
      <c r="C1544" t="s">
        <v>74</v>
      </c>
      <c r="D1544" t="s">
        <v>22</v>
      </c>
      <c r="E1544" t="s">
        <v>151</v>
      </c>
      <c r="F1544" t="s">
        <v>102</v>
      </c>
      <c r="G1544">
        <v>10035</v>
      </c>
      <c r="H1544" t="s">
        <v>56</v>
      </c>
    </row>
    <row r="1545" spans="1:8" x14ac:dyDescent="0.55000000000000004">
      <c r="A1545" t="s">
        <v>1341</v>
      </c>
      <c r="B1545" t="s">
        <v>1342</v>
      </c>
      <c r="C1545" t="s">
        <v>21</v>
      </c>
      <c r="D1545" t="s">
        <v>22</v>
      </c>
      <c r="E1545" t="s">
        <v>2111</v>
      </c>
      <c r="F1545" t="s">
        <v>640</v>
      </c>
      <c r="G1545">
        <v>30318</v>
      </c>
      <c r="H1545" t="s">
        <v>25</v>
      </c>
    </row>
    <row r="1546" spans="1:8" x14ac:dyDescent="0.55000000000000004">
      <c r="A1546" t="s">
        <v>1341</v>
      </c>
      <c r="B1546" t="s">
        <v>1342</v>
      </c>
      <c r="C1546" t="s">
        <v>21</v>
      </c>
      <c r="D1546" t="s">
        <v>22</v>
      </c>
      <c r="E1546" t="s">
        <v>2111</v>
      </c>
      <c r="F1546" t="s">
        <v>640</v>
      </c>
      <c r="G1546">
        <v>30318</v>
      </c>
      <c r="H1546" t="s">
        <v>25</v>
      </c>
    </row>
    <row r="1547" spans="1:8" x14ac:dyDescent="0.55000000000000004">
      <c r="A1547" t="s">
        <v>2189</v>
      </c>
      <c r="B1547" t="s">
        <v>2190</v>
      </c>
      <c r="C1547" t="s">
        <v>74</v>
      </c>
      <c r="D1547" t="s">
        <v>22</v>
      </c>
      <c r="E1547" t="s">
        <v>579</v>
      </c>
      <c r="F1547" t="s">
        <v>36</v>
      </c>
      <c r="G1547">
        <v>32216</v>
      </c>
      <c r="H1547" t="s">
        <v>25</v>
      </c>
    </row>
    <row r="1548" spans="1:8" x14ac:dyDescent="0.55000000000000004">
      <c r="A1548" t="s">
        <v>2189</v>
      </c>
      <c r="B1548" t="s">
        <v>2190</v>
      </c>
      <c r="C1548" t="s">
        <v>74</v>
      </c>
      <c r="D1548" t="s">
        <v>22</v>
      </c>
      <c r="E1548" t="s">
        <v>579</v>
      </c>
      <c r="F1548" t="s">
        <v>36</v>
      </c>
      <c r="G1548">
        <v>32216</v>
      </c>
      <c r="H1548" t="s">
        <v>25</v>
      </c>
    </row>
    <row r="1549" spans="1:8" x14ac:dyDescent="0.55000000000000004">
      <c r="A1549" t="s">
        <v>3409</v>
      </c>
      <c r="B1549" t="s">
        <v>3410</v>
      </c>
      <c r="C1549" t="s">
        <v>83</v>
      </c>
      <c r="D1549" t="s">
        <v>22</v>
      </c>
      <c r="E1549" t="s">
        <v>492</v>
      </c>
      <c r="F1549" t="s">
        <v>493</v>
      </c>
      <c r="G1549">
        <v>85023</v>
      </c>
      <c r="H1549" t="s">
        <v>45</v>
      </c>
    </row>
    <row r="1550" spans="1:8" x14ac:dyDescent="0.55000000000000004">
      <c r="A1550" t="s">
        <v>3706</v>
      </c>
      <c r="B1550" t="s">
        <v>3707</v>
      </c>
      <c r="C1550" t="s">
        <v>74</v>
      </c>
      <c r="D1550" t="s">
        <v>22</v>
      </c>
      <c r="E1550" t="s">
        <v>54</v>
      </c>
      <c r="F1550" t="s">
        <v>55</v>
      </c>
      <c r="G1550">
        <v>19143</v>
      </c>
      <c r="H1550" t="s">
        <v>56</v>
      </c>
    </row>
    <row r="1551" spans="1:8" x14ac:dyDescent="0.55000000000000004">
      <c r="A1551" t="s">
        <v>1979</v>
      </c>
      <c r="B1551" t="s">
        <v>1980</v>
      </c>
      <c r="C1551" t="s">
        <v>21</v>
      </c>
      <c r="D1551" t="s">
        <v>22</v>
      </c>
      <c r="E1551" t="s">
        <v>43</v>
      </c>
      <c r="F1551" t="s">
        <v>44</v>
      </c>
      <c r="G1551">
        <v>90036</v>
      </c>
      <c r="H1551" t="s">
        <v>45</v>
      </c>
    </row>
    <row r="1552" spans="1:8" x14ac:dyDescent="0.55000000000000004">
      <c r="A1552" t="s">
        <v>262</v>
      </c>
      <c r="B1552" t="s">
        <v>263</v>
      </c>
      <c r="C1552" t="s">
        <v>74</v>
      </c>
      <c r="D1552" t="s">
        <v>22</v>
      </c>
      <c r="E1552" t="s">
        <v>54</v>
      </c>
      <c r="F1552" t="s">
        <v>55</v>
      </c>
      <c r="G1552">
        <v>19140</v>
      </c>
      <c r="H1552" t="s">
        <v>56</v>
      </c>
    </row>
    <row r="1553" spans="1:8" x14ac:dyDescent="0.55000000000000004">
      <c r="A1553" t="s">
        <v>2898</v>
      </c>
      <c r="B1553" t="s">
        <v>2899</v>
      </c>
      <c r="C1553" t="s">
        <v>21</v>
      </c>
      <c r="D1553" t="s">
        <v>22</v>
      </c>
      <c r="E1553" t="s">
        <v>813</v>
      </c>
      <c r="F1553" t="s">
        <v>814</v>
      </c>
      <c r="G1553">
        <v>68104</v>
      </c>
      <c r="H1553" t="s">
        <v>77</v>
      </c>
    </row>
    <row r="1554" spans="1:8" x14ac:dyDescent="0.55000000000000004">
      <c r="A1554" t="s">
        <v>2321</v>
      </c>
      <c r="B1554" t="s">
        <v>2322</v>
      </c>
      <c r="C1554" t="s">
        <v>21</v>
      </c>
      <c r="D1554" t="s">
        <v>22</v>
      </c>
      <c r="E1554" t="s">
        <v>2242</v>
      </c>
      <c r="F1554" t="s">
        <v>121</v>
      </c>
      <c r="G1554">
        <v>37421</v>
      </c>
      <c r="H1554" t="s">
        <v>25</v>
      </c>
    </row>
    <row r="1555" spans="1:8" x14ac:dyDescent="0.55000000000000004">
      <c r="A1555" t="s">
        <v>2321</v>
      </c>
      <c r="B1555" t="s">
        <v>2322</v>
      </c>
      <c r="C1555" t="s">
        <v>21</v>
      </c>
      <c r="D1555" t="s">
        <v>22</v>
      </c>
      <c r="E1555" t="s">
        <v>2242</v>
      </c>
      <c r="F1555" t="s">
        <v>121</v>
      </c>
      <c r="G1555">
        <v>37421</v>
      </c>
      <c r="H1555" t="s">
        <v>25</v>
      </c>
    </row>
    <row r="1556" spans="1:8" x14ac:dyDescent="0.55000000000000004">
      <c r="A1556" t="s">
        <v>3167</v>
      </c>
      <c r="B1556" t="s">
        <v>3168</v>
      </c>
      <c r="C1556" t="s">
        <v>74</v>
      </c>
      <c r="D1556" t="s">
        <v>22</v>
      </c>
      <c r="E1556" t="s">
        <v>151</v>
      </c>
      <c r="F1556" t="s">
        <v>102</v>
      </c>
      <c r="G1556">
        <v>10024</v>
      </c>
      <c r="H1556" t="s">
        <v>56</v>
      </c>
    </row>
    <row r="1557" spans="1:8" x14ac:dyDescent="0.55000000000000004">
      <c r="A1557" t="s">
        <v>3167</v>
      </c>
      <c r="B1557" t="s">
        <v>3168</v>
      </c>
      <c r="C1557" t="s">
        <v>74</v>
      </c>
      <c r="D1557" t="s">
        <v>22</v>
      </c>
      <c r="E1557" t="s">
        <v>151</v>
      </c>
      <c r="F1557" t="s">
        <v>102</v>
      </c>
      <c r="G1557">
        <v>10024</v>
      </c>
      <c r="H1557" t="s">
        <v>56</v>
      </c>
    </row>
    <row r="1558" spans="1:8" x14ac:dyDescent="0.55000000000000004">
      <c r="A1558" t="s">
        <v>1651</v>
      </c>
      <c r="B1558" t="s">
        <v>1652</v>
      </c>
      <c r="C1558" t="s">
        <v>21</v>
      </c>
      <c r="D1558" t="s">
        <v>22</v>
      </c>
      <c r="E1558" t="s">
        <v>169</v>
      </c>
      <c r="F1558" t="s">
        <v>170</v>
      </c>
      <c r="G1558">
        <v>98103</v>
      </c>
      <c r="H1558" t="s">
        <v>45</v>
      </c>
    </row>
    <row r="1559" spans="1:8" x14ac:dyDescent="0.55000000000000004">
      <c r="A1559" t="s">
        <v>1041</v>
      </c>
      <c r="B1559" t="s">
        <v>1042</v>
      </c>
      <c r="C1559" t="s">
        <v>74</v>
      </c>
      <c r="D1559" t="s">
        <v>22</v>
      </c>
      <c r="E1559" t="s">
        <v>3715</v>
      </c>
      <c r="F1559" t="s">
        <v>44</v>
      </c>
      <c r="G1559">
        <v>93010</v>
      </c>
      <c r="H1559" t="s">
        <v>45</v>
      </c>
    </row>
    <row r="1560" spans="1:8" x14ac:dyDescent="0.55000000000000004">
      <c r="A1560" t="s">
        <v>1041</v>
      </c>
      <c r="B1560" t="s">
        <v>1042</v>
      </c>
      <c r="C1560" t="s">
        <v>74</v>
      </c>
      <c r="D1560" t="s">
        <v>22</v>
      </c>
      <c r="E1560" t="s">
        <v>3715</v>
      </c>
      <c r="F1560" t="s">
        <v>44</v>
      </c>
      <c r="G1560">
        <v>93010</v>
      </c>
      <c r="H1560" t="s">
        <v>45</v>
      </c>
    </row>
    <row r="1561" spans="1:8" x14ac:dyDescent="0.55000000000000004">
      <c r="A1561" t="s">
        <v>1041</v>
      </c>
      <c r="B1561" t="s">
        <v>1042</v>
      </c>
      <c r="C1561" t="s">
        <v>74</v>
      </c>
      <c r="D1561" t="s">
        <v>22</v>
      </c>
      <c r="E1561" t="s">
        <v>3715</v>
      </c>
      <c r="F1561" t="s">
        <v>44</v>
      </c>
      <c r="G1561">
        <v>93010</v>
      </c>
      <c r="H1561" t="s">
        <v>45</v>
      </c>
    </row>
    <row r="1562" spans="1:8" x14ac:dyDescent="0.55000000000000004">
      <c r="A1562" t="s">
        <v>1041</v>
      </c>
      <c r="B1562" t="s">
        <v>1042</v>
      </c>
      <c r="C1562" t="s">
        <v>74</v>
      </c>
      <c r="D1562" t="s">
        <v>22</v>
      </c>
      <c r="E1562" t="s">
        <v>3715</v>
      </c>
      <c r="F1562" t="s">
        <v>44</v>
      </c>
      <c r="G1562">
        <v>93010</v>
      </c>
      <c r="H1562" t="s">
        <v>45</v>
      </c>
    </row>
    <row r="1563" spans="1:8" x14ac:dyDescent="0.55000000000000004">
      <c r="A1563" t="s">
        <v>2281</v>
      </c>
      <c r="B1563" t="s">
        <v>2282</v>
      </c>
      <c r="C1563" t="s">
        <v>74</v>
      </c>
      <c r="D1563" t="s">
        <v>22</v>
      </c>
      <c r="E1563" t="s">
        <v>43</v>
      </c>
      <c r="F1563" t="s">
        <v>44</v>
      </c>
      <c r="G1563">
        <v>90032</v>
      </c>
      <c r="H1563" t="s">
        <v>45</v>
      </c>
    </row>
    <row r="1564" spans="1:8" x14ac:dyDescent="0.55000000000000004">
      <c r="A1564" t="s">
        <v>945</v>
      </c>
      <c r="B1564" t="s">
        <v>946</v>
      </c>
      <c r="C1564" t="s">
        <v>21</v>
      </c>
      <c r="D1564" t="s">
        <v>22</v>
      </c>
      <c r="E1564" t="s">
        <v>2504</v>
      </c>
      <c r="F1564" t="s">
        <v>208</v>
      </c>
      <c r="G1564">
        <v>43615</v>
      </c>
      <c r="H1564" t="s">
        <v>56</v>
      </c>
    </row>
    <row r="1565" spans="1:8" x14ac:dyDescent="0.55000000000000004">
      <c r="A1565" t="s">
        <v>2868</v>
      </c>
      <c r="B1565" t="s">
        <v>2869</v>
      </c>
      <c r="C1565" t="s">
        <v>83</v>
      </c>
      <c r="D1565" t="s">
        <v>22</v>
      </c>
      <c r="E1565" t="s">
        <v>3719</v>
      </c>
      <c r="F1565" t="s">
        <v>1490</v>
      </c>
      <c r="G1565">
        <v>97224</v>
      </c>
      <c r="H1565" t="s">
        <v>45</v>
      </c>
    </row>
    <row r="1566" spans="1:8" x14ac:dyDescent="0.55000000000000004">
      <c r="A1566" t="s">
        <v>2046</v>
      </c>
      <c r="B1566" t="s">
        <v>2047</v>
      </c>
      <c r="C1566" t="s">
        <v>74</v>
      </c>
      <c r="D1566" t="s">
        <v>22</v>
      </c>
      <c r="E1566" t="s">
        <v>54</v>
      </c>
      <c r="F1566" t="s">
        <v>55</v>
      </c>
      <c r="G1566">
        <v>19134</v>
      </c>
      <c r="H1566" t="s">
        <v>56</v>
      </c>
    </row>
    <row r="1567" spans="1:8" x14ac:dyDescent="0.55000000000000004">
      <c r="A1567" t="s">
        <v>239</v>
      </c>
      <c r="B1567" t="s">
        <v>240</v>
      </c>
      <c r="C1567" t="s">
        <v>21</v>
      </c>
      <c r="D1567" t="s">
        <v>22</v>
      </c>
      <c r="E1567" t="s">
        <v>54</v>
      </c>
      <c r="F1567" t="s">
        <v>55</v>
      </c>
      <c r="G1567">
        <v>19143</v>
      </c>
      <c r="H1567" t="s">
        <v>56</v>
      </c>
    </row>
    <row r="1568" spans="1:8" x14ac:dyDescent="0.55000000000000004">
      <c r="A1568" t="s">
        <v>1143</v>
      </c>
      <c r="B1568" t="s">
        <v>1144</v>
      </c>
      <c r="C1568" t="s">
        <v>21</v>
      </c>
      <c r="D1568" t="s">
        <v>22</v>
      </c>
      <c r="E1568" t="s">
        <v>84</v>
      </c>
      <c r="F1568" t="s">
        <v>76</v>
      </c>
      <c r="G1568">
        <v>77070</v>
      </c>
      <c r="H1568" t="s">
        <v>77</v>
      </c>
    </row>
    <row r="1569" spans="1:8" x14ac:dyDescent="0.55000000000000004">
      <c r="A1569" t="s">
        <v>1143</v>
      </c>
      <c r="B1569" t="s">
        <v>1144</v>
      </c>
      <c r="C1569" t="s">
        <v>21</v>
      </c>
      <c r="D1569" t="s">
        <v>22</v>
      </c>
      <c r="E1569" t="s">
        <v>84</v>
      </c>
      <c r="F1569" t="s">
        <v>76</v>
      </c>
      <c r="G1569">
        <v>77070</v>
      </c>
      <c r="H1569" t="s">
        <v>77</v>
      </c>
    </row>
    <row r="1570" spans="1:8" x14ac:dyDescent="0.55000000000000004">
      <c r="A1570" t="s">
        <v>2031</v>
      </c>
      <c r="B1570" t="s">
        <v>2032</v>
      </c>
      <c r="C1570" t="s">
        <v>74</v>
      </c>
      <c r="D1570" t="s">
        <v>22</v>
      </c>
      <c r="E1570" t="s">
        <v>3724</v>
      </c>
      <c r="F1570" t="s">
        <v>170</v>
      </c>
      <c r="G1570">
        <v>98042</v>
      </c>
      <c r="H1570" t="s">
        <v>45</v>
      </c>
    </row>
    <row r="1571" spans="1:8" x14ac:dyDescent="0.55000000000000004">
      <c r="A1571" t="s">
        <v>1479</v>
      </c>
      <c r="B1571" t="s">
        <v>1480</v>
      </c>
      <c r="C1571" t="s">
        <v>21</v>
      </c>
      <c r="D1571" t="s">
        <v>22</v>
      </c>
      <c r="E1571" t="s">
        <v>43</v>
      </c>
      <c r="F1571" t="s">
        <v>44</v>
      </c>
      <c r="G1571">
        <v>90049</v>
      </c>
      <c r="H1571" t="s">
        <v>45</v>
      </c>
    </row>
    <row r="1572" spans="1:8" x14ac:dyDescent="0.55000000000000004">
      <c r="A1572" t="s">
        <v>2462</v>
      </c>
      <c r="B1572" t="s">
        <v>2463</v>
      </c>
      <c r="C1572" t="s">
        <v>83</v>
      </c>
      <c r="D1572" t="s">
        <v>22</v>
      </c>
      <c r="E1572" t="s">
        <v>113</v>
      </c>
      <c r="F1572" t="s">
        <v>114</v>
      </c>
      <c r="G1572">
        <v>60610</v>
      </c>
      <c r="H1572" t="s">
        <v>77</v>
      </c>
    </row>
    <row r="1573" spans="1:8" x14ac:dyDescent="0.55000000000000004">
      <c r="A1573" t="s">
        <v>2080</v>
      </c>
      <c r="B1573" t="s">
        <v>2081</v>
      </c>
      <c r="C1573" t="s">
        <v>21</v>
      </c>
      <c r="D1573" t="s">
        <v>22</v>
      </c>
      <c r="E1573" t="s">
        <v>3097</v>
      </c>
      <c r="F1573" t="s">
        <v>121</v>
      </c>
      <c r="G1573">
        <v>37918</v>
      </c>
      <c r="H1573" t="s">
        <v>25</v>
      </c>
    </row>
    <row r="1574" spans="1:8" x14ac:dyDescent="0.55000000000000004">
      <c r="A1574" t="s">
        <v>1755</v>
      </c>
      <c r="B1574" t="s">
        <v>1756</v>
      </c>
      <c r="C1574" t="s">
        <v>83</v>
      </c>
      <c r="D1574" t="s">
        <v>22</v>
      </c>
      <c r="E1574" t="s">
        <v>84</v>
      </c>
      <c r="F1574" t="s">
        <v>76</v>
      </c>
      <c r="G1574">
        <v>77036</v>
      </c>
      <c r="H1574" t="s">
        <v>77</v>
      </c>
    </row>
    <row r="1575" spans="1:8" x14ac:dyDescent="0.55000000000000004">
      <c r="A1575" t="s">
        <v>865</v>
      </c>
      <c r="B1575" t="s">
        <v>866</v>
      </c>
      <c r="C1575" t="s">
        <v>21</v>
      </c>
      <c r="D1575" t="s">
        <v>22</v>
      </c>
      <c r="E1575" t="s">
        <v>688</v>
      </c>
      <c r="F1575" t="s">
        <v>689</v>
      </c>
      <c r="G1575">
        <v>22980</v>
      </c>
      <c r="H1575" t="s">
        <v>25</v>
      </c>
    </row>
    <row r="1576" spans="1:8" x14ac:dyDescent="0.55000000000000004">
      <c r="A1576" t="s">
        <v>865</v>
      </c>
      <c r="B1576" t="s">
        <v>866</v>
      </c>
      <c r="C1576" t="s">
        <v>21</v>
      </c>
      <c r="D1576" t="s">
        <v>22</v>
      </c>
      <c r="E1576" t="s">
        <v>688</v>
      </c>
      <c r="F1576" t="s">
        <v>689</v>
      </c>
      <c r="G1576">
        <v>22980</v>
      </c>
      <c r="H1576" t="s">
        <v>25</v>
      </c>
    </row>
    <row r="1577" spans="1:8" x14ac:dyDescent="0.55000000000000004">
      <c r="A1577" t="s">
        <v>3354</v>
      </c>
      <c r="B1577" t="s">
        <v>3355</v>
      </c>
      <c r="C1577" t="s">
        <v>83</v>
      </c>
      <c r="D1577" t="s">
        <v>22</v>
      </c>
      <c r="E1577" t="s">
        <v>43</v>
      </c>
      <c r="F1577" t="s">
        <v>44</v>
      </c>
      <c r="G1577">
        <v>90045</v>
      </c>
      <c r="H1577" t="s">
        <v>45</v>
      </c>
    </row>
    <row r="1578" spans="1:8" x14ac:dyDescent="0.55000000000000004">
      <c r="A1578" t="s">
        <v>3732</v>
      </c>
      <c r="B1578" t="s">
        <v>3733</v>
      </c>
      <c r="C1578" t="s">
        <v>21</v>
      </c>
      <c r="D1578" t="s">
        <v>22</v>
      </c>
      <c r="E1578" t="s">
        <v>151</v>
      </c>
      <c r="F1578" t="s">
        <v>102</v>
      </c>
      <c r="G1578">
        <v>10011</v>
      </c>
      <c r="H1578" t="s">
        <v>56</v>
      </c>
    </row>
    <row r="1579" spans="1:8" x14ac:dyDescent="0.55000000000000004">
      <c r="A1579" t="s">
        <v>1255</v>
      </c>
      <c r="B1579" t="s">
        <v>1256</v>
      </c>
      <c r="C1579" t="s">
        <v>83</v>
      </c>
      <c r="D1579" t="s">
        <v>22</v>
      </c>
      <c r="E1579" t="s">
        <v>23</v>
      </c>
      <c r="F1579" t="s">
        <v>24</v>
      </c>
      <c r="G1579">
        <v>42420</v>
      </c>
      <c r="H1579" t="s">
        <v>25</v>
      </c>
    </row>
    <row r="1580" spans="1:8" x14ac:dyDescent="0.55000000000000004">
      <c r="A1580" t="s">
        <v>476</v>
      </c>
      <c r="B1580" t="s">
        <v>477</v>
      </c>
      <c r="C1580" t="s">
        <v>74</v>
      </c>
      <c r="D1580" t="s">
        <v>22</v>
      </c>
      <c r="E1580" t="s">
        <v>54</v>
      </c>
      <c r="F1580" t="s">
        <v>55</v>
      </c>
      <c r="G1580">
        <v>19140</v>
      </c>
      <c r="H1580" t="s">
        <v>56</v>
      </c>
    </row>
    <row r="1581" spans="1:8" x14ac:dyDescent="0.55000000000000004">
      <c r="A1581" t="s">
        <v>862</v>
      </c>
      <c r="B1581" t="s">
        <v>863</v>
      </c>
      <c r="C1581" t="s">
        <v>83</v>
      </c>
      <c r="D1581" t="s">
        <v>22</v>
      </c>
      <c r="E1581" t="s">
        <v>714</v>
      </c>
      <c r="F1581" t="s">
        <v>857</v>
      </c>
      <c r="G1581">
        <v>3820</v>
      </c>
      <c r="H1581" t="s">
        <v>56</v>
      </c>
    </row>
    <row r="1582" spans="1:8" x14ac:dyDescent="0.55000000000000004">
      <c r="A1582" t="s">
        <v>1508</v>
      </c>
      <c r="B1582" t="s">
        <v>1509</v>
      </c>
      <c r="C1582" t="s">
        <v>74</v>
      </c>
      <c r="D1582" t="s">
        <v>22</v>
      </c>
      <c r="E1582" t="s">
        <v>43</v>
      </c>
      <c r="F1582" t="s">
        <v>44</v>
      </c>
      <c r="G1582">
        <v>90032</v>
      </c>
      <c r="H1582" t="s">
        <v>45</v>
      </c>
    </row>
    <row r="1583" spans="1:8" x14ac:dyDescent="0.55000000000000004">
      <c r="A1583" t="s">
        <v>3739</v>
      </c>
      <c r="B1583" t="s">
        <v>3740</v>
      </c>
      <c r="C1583" t="s">
        <v>21</v>
      </c>
      <c r="D1583" t="s">
        <v>22</v>
      </c>
      <c r="E1583" t="s">
        <v>84</v>
      </c>
      <c r="F1583" t="s">
        <v>76</v>
      </c>
      <c r="G1583">
        <v>77070</v>
      </c>
      <c r="H1583" t="s">
        <v>77</v>
      </c>
    </row>
    <row r="1584" spans="1:8" x14ac:dyDescent="0.55000000000000004">
      <c r="A1584" t="s">
        <v>3742</v>
      </c>
      <c r="B1584" t="s">
        <v>3743</v>
      </c>
      <c r="C1584" t="s">
        <v>21</v>
      </c>
      <c r="D1584" t="s">
        <v>22</v>
      </c>
      <c r="E1584" t="s">
        <v>3744</v>
      </c>
      <c r="F1584" t="s">
        <v>44</v>
      </c>
      <c r="G1584">
        <v>92683</v>
      </c>
      <c r="H1584" t="s">
        <v>45</v>
      </c>
    </row>
    <row r="1585" spans="1:8" x14ac:dyDescent="0.55000000000000004">
      <c r="A1585" t="s">
        <v>3742</v>
      </c>
      <c r="B1585" t="s">
        <v>3743</v>
      </c>
      <c r="C1585" t="s">
        <v>21</v>
      </c>
      <c r="D1585" t="s">
        <v>22</v>
      </c>
      <c r="E1585" t="s">
        <v>3744</v>
      </c>
      <c r="F1585" t="s">
        <v>44</v>
      </c>
      <c r="G1585">
        <v>92683</v>
      </c>
      <c r="H1585" t="s">
        <v>45</v>
      </c>
    </row>
    <row r="1586" spans="1:8" x14ac:dyDescent="0.55000000000000004">
      <c r="A1586" t="s">
        <v>2781</v>
      </c>
      <c r="B1586" t="s">
        <v>2782</v>
      </c>
      <c r="C1586" t="s">
        <v>21</v>
      </c>
      <c r="D1586" t="s">
        <v>22</v>
      </c>
      <c r="E1586" t="s">
        <v>322</v>
      </c>
      <c r="F1586" t="s">
        <v>208</v>
      </c>
      <c r="G1586">
        <v>43229</v>
      </c>
      <c r="H1586" t="s">
        <v>56</v>
      </c>
    </row>
    <row r="1587" spans="1:8" x14ac:dyDescent="0.55000000000000004">
      <c r="A1587" t="s">
        <v>1356</v>
      </c>
      <c r="B1587" t="s">
        <v>1357</v>
      </c>
      <c r="C1587" t="s">
        <v>21</v>
      </c>
      <c r="D1587" t="s">
        <v>22</v>
      </c>
      <c r="E1587" t="s">
        <v>788</v>
      </c>
      <c r="F1587" t="s">
        <v>208</v>
      </c>
      <c r="G1587">
        <v>43130</v>
      </c>
      <c r="H1587" t="s">
        <v>56</v>
      </c>
    </row>
    <row r="1588" spans="1:8" x14ac:dyDescent="0.55000000000000004">
      <c r="A1588" t="s">
        <v>2199</v>
      </c>
      <c r="B1588" t="s">
        <v>2200</v>
      </c>
      <c r="C1588" t="s">
        <v>21</v>
      </c>
      <c r="D1588" t="s">
        <v>22</v>
      </c>
      <c r="E1588" t="s">
        <v>2232</v>
      </c>
      <c r="F1588" t="s">
        <v>1490</v>
      </c>
      <c r="G1588">
        <v>97030</v>
      </c>
      <c r="H1588" t="s">
        <v>45</v>
      </c>
    </row>
    <row r="1589" spans="1:8" x14ac:dyDescent="0.55000000000000004">
      <c r="A1589" t="s">
        <v>3295</v>
      </c>
      <c r="B1589" t="s">
        <v>3296</v>
      </c>
      <c r="C1589" t="s">
        <v>74</v>
      </c>
      <c r="D1589" t="s">
        <v>22</v>
      </c>
      <c r="E1589" t="s">
        <v>303</v>
      </c>
      <c r="F1589" t="s">
        <v>44</v>
      </c>
      <c r="G1589">
        <v>94109</v>
      </c>
      <c r="H1589" t="s">
        <v>45</v>
      </c>
    </row>
    <row r="1590" spans="1:8" x14ac:dyDescent="0.55000000000000004">
      <c r="A1590" t="s">
        <v>198</v>
      </c>
      <c r="B1590" t="s">
        <v>199</v>
      </c>
      <c r="C1590" t="s">
        <v>21</v>
      </c>
      <c r="D1590" t="s">
        <v>22</v>
      </c>
      <c r="E1590" t="s">
        <v>3750</v>
      </c>
      <c r="F1590" t="s">
        <v>158</v>
      </c>
      <c r="G1590">
        <v>80501</v>
      </c>
      <c r="H1590" t="s">
        <v>45</v>
      </c>
    </row>
    <row r="1591" spans="1:8" x14ac:dyDescent="0.55000000000000004">
      <c r="A1591" t="s">
        <v>198</v>
      </c>
      <c r="B1591" t="s">
        <v>199</v>
      </c>
      <c r="C1591" t="s">
        <v>21</v>
      </c>
      <c r="D1591" t="s">
        <v>22</v>
      </c>
      <c r="E1591" t="s">
        <v>3750</v>
      </c>
      <c r="F1591" t="s">
        <v>158</v>
      </c>
      <c r="G1591">
        <v>80501</v>
      </c>
      <c r="H1591" t="s">
        <v>45</v>
      </c>
    </row>
    <row r="1592" spans="1:8" x14ac:dyDescent="0.55000000000000004">
      <c r="A1592" t="s">
        <v>3321</v>
      </c>
      <c r="B1592" t="s">
        <v>3322</v>
      </c>
      <c r="C1592" t="s">
        <v>21</v>
      </c>
      <c r="D1592" t="s">
        <v>22</v>
      </c>
      <c r="E1592" t="s">
        <v>3752</v>
      </c>
      <c r="F1592" t="s">
        <v>1009</v>
      </c>
      <c r="G1592">
        <v>27834</v>
      </c>
      <c r="H1592" t="s">
        <v>25</v>
      </c>
    </row>
    <row r="1593" spans="1:8" x14ac:dyDescent="0.55000000000000004">
      <c r="A1593" t="s">
        <v>3321</v>
      </c>
      <c r="B1593" t="s">
        <v>3322</v>
      </c>
      <c r="C1593" t="s">
        <v>21</v>
      </c>
      <c r="D1593" t="s">
        <v>22</v>
      </c>
      <c r="E1593" t="s">
        <v>3752</v>
      </c>
      <c r="F1593" t="s">
        <v>1009</v>
      </c>
      <c r="G1593">
        <v>27834</v>
      </c>
      <c r="H1593" t="s">
        <v>25</v>
      </c>
    </row>
    <row r="1594" spans="1:8" x14ac:dyDescent="0.55000000000000004">
      <c r="A1594" t="s">
        <v>1764</v>
      </c>
      <c r="B1594" t="s">
        <v>1765</v>
      </c>
      <c r="C1594" t="s">
        <v>21</v>
      </c>
      <c r="D1594" t="s">
        <v>22</v>
      </c>
      <c r="E1594" t="s">
        <v>84</v>
      </c>
      <c r="F1594" t="s">
        <v>76</v>
      </c>
      <c r="G1594">
        <v>77041</v>
      </c>
      <c r="H1594" t="s">
        <v>77</v>
      </c>
    </row>
    <row r="1595" spans="1:8" x14ac:dyDescent="0.55000000000000004">
      <c r="A1595" t="s">
        <v>3755</v>
      </c>
      <c r="B1595" t="s">
        <v>3756</v>
      </c>
      <c r="C1595" t="s">
        <v>74</v>
      </c>
      <c r="D1595" t="s">
        <v>22</v>
      </c>
      <c r="E1595" t="s">
        <v>241</v>
      </c>
      <c r="F1595" t="s">
        <v>158</v>
      </c>
      <c r="G1595">
        <v>80219</v>
      </c>
      <c r="H1595" t="s">
        <v>45</v>
      </c>
    </row>
    <row r="1596" spans="1:8" x14ac:dyDescent="0.55000000000000004">
      <c r="A1596" t="s">
        <v>3755</v>
      </c>
      <c r="B1596" t="s">
        <v>3756</v>
      </c>
      <c r="C1596" t="s">
        <v>74</v>
      </c>
      <c r="D1596" t="s">
        <v>22</v>
      </c>
      <c r="E1596" t="s">
        <v>241</v>
      </c>
      <c r="F1596" t="s">
        <v>158</v>
      </c>
      <c r="G1596">
        <v>80219</v>
      </c>
      <c r="H1596" t="s">
        <v>45</v>
      </c>
    </row>
    <row r="1597" spans="1:8" x14ac:dyDescent="0.55000000000000004">
      <c r="A1597" t="s">
        <v>3755</v>
      </c>
      <c r="B1597" t="s">
        <v>3756</v>
      </c>
      <c r="C1597" t="s">
        <v>74</v>
      </c>
      <c r="D1597" t="s">
        <v>22</v>
      </c>
      <c r="E1597" t="s">
        <v>241</v>
      </c>
      <c r="F1597" t="s">
        <v>158</v>
      </c>
      <c r="G1597">
        <v>80219</v>
      </c>
      <c r="H1597" t="s">
        <v>45</v>
      </c>
    </row>
    <row r="1598" spans="1:8" x14ac:dyDescent="0.55000000000000004">
      <c r="A1598" t="s">
        <v>1796</v>
      </c>
      <c r="B1598" t="s">
        <v>1797</v>
      </c>
      <c r="C1598" t="s">
        <v>74</v>
      </c>
      <c r="D1598" t="s">
        <v>22</v>
      </c>
      <c r="E1598" t="s">
        <v>84</v>
      </c>
      <c r="F1598" t="s">
        <v>76</v>
      </c>
      <c r="G1598">
        <v>77036</v>
      </c>
      <c r="H1598" t="s">
        <v>77</v>
      </c>
    </row>
    <row r="1599" spans="1:8" x14ac:dyDescent="0.55000000000000004">
      <c r="A1599" t="s">
        <v>836</v>
      </c>
      <c r="B1599" t="s">
        <v>837</v>
      </c>
      <c r="C1599" t="s">
        <v>21</v>
      </c>
      <c r="D1599" t="s">
        <v>22</v>
      </c>
      <c r="E1599" t="s">
        <v>54</v>
      </c>
      <c r="F1599" t="s">
        <v>55</v>
      </c>
      <c r="G1599">
        <v>19134</v>
      </c>
      <c r="H1599" t="s">
        <v>56</v>
      </c>
    </row>
    <row r="1600" spans="1:8" x14ac:dyDescent="0.55000000000000004">
      <c r="A1600" t="s">
        <v>906</v>
      </c>
      <c r="B1600" t="s">
        <v>907</v>
      </c>
      <c r="C1600" t="s">
        <v>21</v>
      </c>
      <c r="D1600" t="s">
        <v>22</v>
      </c>
      <c r="E1600" t="s">
        <v>703</v>
      </c>
      <c r="F1600" t="s">
        <v>102</v>
      </c>
      <c r="G1600">
        <v>11561</v>
      </c>
      <c r="H1600" t="s">
        <v>56</v>
      </c>
    </row>
    <row r="1601" spans="1:8" x14ac:dyDescent="0.55000000000000004">
      <c r="A1601" t="s">
        <v>1033</v>
      </c>
      <c r="B1601" t="s">
        <v>1034</v>
      </c>
      <c r="C1601" t="s">
        <v>21</v>
      </c>
      <c r="D1601" t="s">
        <v>22</v>
      </c>
      <c r="E1601" t="s">
        <v>788</v>
      </c>
      <c r="F1601" t="s">
        <v>55</v>
      </c>
      <c r="G1601">
        <v>17602</v>
      </c>
      <c r="H1601" t="s">
        <v>56</v>
      </c>
    </row>
    <row r="1602" spans="1:8" x14ac:dyDescent="0.55000000000000004">
      <c r="A1602" t="s">
        <v>3762</v>
      </c>
      <c r="B1602" t="s">
        <v>3763</v>
      </c>
      <c r="C1602" t="s">
        <v>21</v>
      </c>
      <c r="D1602" t="s">
        <v>22</v>
      </c>
      <c r="E1602" t="s">
        <v>113</v>
      </c>
      <c r="F1602" t="s">
        <v>114</v>
      </c>
      <c r="G1602">
        <v>60610</v>
      </c>
      <c r="H1602" t="s">
        <v>77</v>
      </c>
    </row>
    <row r="1603" spans="1:8" x14ac:dyDescent="0.55000000000000004">
      <c r="A1603" t="s">
        <v>3765</v>
      </c>
      <c r="B1603" t="s">
        <v>3766</v>
      </c>
      <c r="C1603" t="s">
        <v>21</v>
      </c>
      <c r="D1603" t="s">
        <v>22</v>
      </c>
      <c r="E1603" t="s">
        <v>169</v>
      </c>
      <c r="F1603" t="s">
        <v>170</v>
      </c>
      <c r="G1603">
        <v>98103</v>
      </c>
      <c r="H1603" t="s">
        <v>45</v>
      </c>
    </row>
    <row r="1604" spans="1:8" x14ac:dyDescent="0.55000000000000004">
      <c r="A1604" t="s">
        <v>3765</v>
      </c>
      <c r="B1604" t="s">
        <v>3766</v>
      </c>
      <c r="C1604" t="s">
        <v>21</v>
      </c>
      <c r="D1604" t="s">
        <v>22</v>
      </c>
      <c r="E1604" t="s">
        <v>169</v>
      </c>
      <c r="F1604" t="s">
        <v>170</v>
      </c>
      <c r="G1604">
        <v>98103</v>
      </c>
      <c r="H1604" t="s">
        <v>45</v>
      </c>
    </row>
    <row r="1605" spans="1:8" x14ac:dyDescent="0.55000000000000004">
      <c r="A1605" t="s">
        <v>1518</v>
      </c>
      <c r="B1605" t="s">
        <v>1519</v>
      </c>
      <c r="C1605" t="s">
        <v>74</v>
      </c>
      <c r="D1605" t="s">
        <v>22</v>
      </c>
      <c r="E1605" t="s">
        <v>3768</v>
      </c>
      <c r="F1605" t="s">
        <v>689</v>
      </c>
      <c r="G1605">
        <v>23602</v>
      </c>
      <c r="H1605" t="s">
        <v>25</v>
      </c>
    </row>
    <row r="1606" spans="1:8" x14ac:dyDescent="0.55000000000000004">
      <c r="A1606" t="s">
        <v>149</v>
      </c>
      <c r="B1606" t="s">
        <v>150</v>
      </c>
      <c r="C1606" t="s">
        <v>83</v>
      </c>
      <c r="D1606" t="s">
        <v>22</v>
      </c>
      <c r="E1606" t="s">
        <v>813</v>
      </c>
      <c r="F1606" t="s">
        <v>814</v>
      </c>
      <c r="G1606">
        <v>68104</v>
      </c>
      <c r="H1606" t="s">
        <v>77</v>
      </c>
    </row>
    <row r="1607" spans="1:8" x14ac:dyDescent="0.55000000000000004">
      <c r="A1607" t="s">
        <v>2097</v>
      </c>
      <c r="B1607" t="s">
        <v>2098</v>
      </c>
      <c r="C1607" t="s">
        <v>74</v>
      </c>
      <c r="D1607" t="s">
        <v>22</v>
      </c>
      <c r="E1607" t="s">
        <v>151</v>
      </c>
      <c r="F1607" t="s">
        <v>102</v>
      </c>
      <c r="G1607">
        <v>10024</v>
      </c>
      <c r="H1607" t="s">
        <v>56</v>
      </c>
    </row>
    <row r="1608" spans="1:8" x14ac:dyDescent="0.55000000000000004">
      <c r="A1608" t="s">
        <v>1266</v>
      </c>
      <c r="B1608" t="s">
        <v>1267</v>
      </c>
      <c r="C1608" t="s">
        <v>21</v>
      </c>
      <c r="D1608" t="s">
        <v>22</v>
      </c>
      <c r="E1608" t="s">
        <v>200</v>
      </c>
      <c r="F1608" t="s">
        <v>44</v>
      </c>
      <c r="G1608">
        <v>95661</v>
      </c>
      <c r="H1608" t="s">
        <v>45</v>
      </c>
    </row>
    <row r="1609" spans="1:8" x14ac:dyDescent="0.55000000000000004">
      <c r="A1609" t="s">
        <v>3143</v>
      </c>
      <c r="B1609" t="s">
        <v>3144</v>
      </c>
      <c r="C1609" t="s">
        <v>21</v>
      </c>
      <c r="D1609" t="s">
        <v>22</v>
      </c>
      <c r="E1609" t="s">
        <v>54</v>
      </c>
      <c r="F1609" t="s">
        <v>55</v>
      </c>
      <c r="G1609">
        <v>19134</v>
      </c>
      <c r="H1609" t="s">
        <v>56</v>
      </c>
    </row>
    <row r="1610" spans="1:8" x14ac:dyDescent="0.55000000000000004">
      <c r="A1610" t="s">
        <v>3143</v>
      </c>
      <c r="B1610" t="s">
        <v>3144</v>
      </c>
      <c r="C1610" t="s">
        <v>21</v>
      </c>
      <c r="D1610" t="s">
        <v>22</v>
      </c>
      <c r="E1610" t="s">
        <v>54</v>
      </c>
      <c r="F1610" t="s">
        <v>55</v>
      </c>
      <c r="G1610">
        <v>19134</v>
      </c>
      <c r="H1610" t="s">
        <v>56</v>
      </c>
    </row>
    <row r="1611" spans="1:8" x14ac:dyDescent="0.55000000000000004">
      <c r="A1611" t="s">
        <v>3143</v>
      </c>
      <c r="B1611" t="s">
        <v>3144</v>
      </c>
      <c r="C1611" t="s">
        <v>21</v>
      </c>
      <c r="D1611" t="s">
        <v>22</v>
      </c>
      <c r="E1611" t="s">
        <v>54</v>
      </c>
      <c r="F1611" t="s">
        <v>55</v>
      </c>
      <c r="G1611">
        <v>19134</v>
      </c>
      <c r="H1611" t="s">
        <v>56</v>
      </c>
    </row>
    <row r="1612" spans="1:8" x14ac:dyDescent="0.55000000000000004">
      <c r="A1612" t="s">
        <v>3271</v>
      </c>
      <c r="B1612" t="s">
        <v>3272</v>
      </c>
      <c r="C1612" t="s">
        <v>21</v>
      </c>
      <c r="D1612" t="s">
        <v>22</v>
      </c>
      <c r="E1612" t="s">
        <v>113</v>
      </c>
      <c r="F1612" t="s">
        <v>114</v>
      </c>
      <c r="G1612">
        <v>60623</v>
      </c>
      <c r="H1612" t="s">
        <v>77</v>
      </c>
    </row>
    <row r="1613" spans="1:8" x14ac:dyDescent="0.55000000000000004">
      <c r="A1613" t="s">
        <v>3271</v>
      </c>
      <c r="B1613" t="s">
        <v>3272</v>
      </c>
      <c r="C1613" t="s">
        <v>21</v>
      </c>
      <c r="D1613" t="s">
        <v>22</v>
      </c>
      <c r="E1613" t="s">
        <v>113</v>
      </c>
      <c r="F1613" t="s">
        <v>114</v>
      </c>
      <c r="G1613">
        <v>60623</v>
      </c>
      <c r="H1613" t="s">
        <v>77</v>
      </c>
    </row>
    <row r="1614" spans="1:8" x14ac:dyDescent="0.55000000000000004">
      <c r="A1614" t="s">
        <v>2109</v>
      </c>
      <c r="B1614" t="s">
        <v>2110</v>
      </c>
      <c r="C1614" t="s">
        <v>21</v>
      </c>
      <c r="D1614" t="s">
        <v>22</v>
      </c>
      <c r="E1614" t="s">
        <v>151</v>
      </c>
      <c r="F1614" t="s">
        <v>102</v>
      </c>
      <c r="G1614">
        <v>10035</v>
      </c>
      <c r="H1614" t="s">
        <v>56</v>
      </c>
    </row>
    <row r="1615" spans="1:8" x14ac:dyDescent="0.55000000000000004">
      <c r="A1615" t="s">
        <v>3776</v>
      </c>
      <c r="B1615" t="s">
        <v>3777</v>
      </c>
      <c r="C1615" t="s">
        <v>74</v>
      </c>
      <c r="D1615" t="s">
        <v>22</v>
      </c>
      <c r="E1615" t="s">
        <v>43</v>
      </c>
      <c r="F1615" t="s">
        <v>44</v>
      </c>
      <c r="G1615">
        <v>90032</v>
      </c>
      <c r="H1615" t="s">
        <v>45</v>
      </c>
    </row>
    <row r="1616" spans="1:8" x14ac:dyDescent="0.55000000000000004">
      <c r="A1616" t="s">
        <v>2913</v>
      </c>
      <c r="B1616" t="s">
        <v>2914</v>
      </c>
      <c r="C1616" t="s">
        <v>21</v>
      </c>
      <c r="D1616" t="s">
        <v>22</v>
      </c>
      <c r="E1616" t="s">
        <v>43</v>
      </c>
      <c r="F1616" t="s">
        <v>44</v>
      </c>
      <c r="G1616">
        <v>90004</v>
      </c>
      <c r="H1616" t="s">
        <v>45</v>
      </c>
    </row>
    <row r="1617" spans="1:8" x14ac:dyDescent="0.55000000000000004">
      <c r="A1617" t="s">
        <v>367</v>
      </c>
      <c r="B1617" t="s">
        <v>368</v>
      </c>
      <c r="C1617" t="s">
        <v>83</v>
      </c>
      <c r="D1617" t="s">
        <v>22</v>
      </c>
      <c r="E1617" t="s">
        <v>264</v>
      </c>
      <c r="F1617" t="s">
        <v>265</v>
      </c>
      <c r="G1617">
        <v>48234</v>
      </c>
      <c r="H1617" t="s">
        <v>77</v>
      </c>
    </row>
    <row r="1618" spans="1:8" x14ac:dyDescent="0.55000000000000004">
      <c r="A1618" t="s">
        <v>234</v>
      </c>
      <c r="B1618" t="s">
        <v>235</v>
      </c>
      <c r="C1618" t="s">
        <v>83</v>
      </c>
      <c r="D1618" t="s">
        <v>22</v>
      </c>
      <c r="E1618" t="s">
        <v>2222</v>
      </c>
      <c r="F1618" t="s">
        <v>76</v>
      </c>
      <c r="G1618">
        <v>78521</v>
      </c>
      <c r="H1618" t="s">
        <v>77</v>
      </c>
    </row>
    <row r="1619" spans="1:8" x14ac:dyDescent="0.55000000000000004">
      <c r="A1619" t="s">
        <v>898</v>
      </c>
      <c r="B1619" t="s">
        <v>899</v>
      </c>
      <c r="C1619" t="s">
        <v>21</v>
      </c>
      <c r="D1619" t="s">
        <v>22</v>
      </c>
      <c r="E1619" t="s">
        <v>838</v>
      </c>
      <c r="F1619" t="s">
        <v>24</v>
      </c>
      <c r="G1619">
        <v>40214</v>
      </c>
      <c r="H1619" t="s">
        <v>25</v>
      </c>
    </row>
    <row r="1620" spans="1:8" x14ac:dyDescent="0.55000000000000004">
      <c r="A1620" t="s">
        <v>898</v>
      </c>
      <c r="B1620" t="s">
        <v>899</v>
      </c>
      <c r="C1620" t="s">
        <v>21</v>
      </c>
      <c r="D1620" t="s">
        <v>22</v>
      </c>
      <c r="E1620" t="s">
        <v>838</v>
      </c>
      <c r="F1620" t="s">
        <v>24</v>
      </c>
      <c r="G1620">
        <v>40214</v>
      </c>
      <c r="H1620" t="s">
        <v>25</v>
      </c>
    </row>
    <row r="1621" spans="1:8" x14ac:dyDescent="0.55000000000000004">
      <c r="A1621" t="s">
        <v>898</v>
      </c>
      <c r="B1621" t="s">
        <v>899</v>
      </c>
      <c r="C1621" t="s">
        <v>21</v>
      </c>
      <c r="D1621" t="s">
        <v>22</v>
      </c>
      <c r="E1621" t="s">
        <v>838</v>
      </c>
      <c r="F1621" t="s">
        <v>24</v>
      </c>
      <c r="G1621">
        <v>40214</v>
      </c>
      <c r="H1621" t="s">
        <v>25</v>
      </c>
    </row>
    <row r="1622" spans="1:8" x14ac:dyDescent="0.55000000000000004">
      <c r="A1622" t="s">
        <v>2894</v>
      </c>
      <c r="B1622" t="s">
        <v>2895</v>
      </c>
      <c r="C1622" t="s">
        <v>74</v>
      </c>
      <c r="D1622" t="s">
        <v>22</v>
      </c>
      <c r="E1622" t="s">
        <v>207</v>
      </c>
      <c r="F1622" t="s">
        <v>177</v>
      </c>
      <c r="G1622">
        <v>19711</v>
      </c>
      <c r="H1622" t="s">
        <v>56</v>
      </c>
    </row>
    <row r="1623" spans="1:8" x14ac:dyDescent="0.55000000000000004">
      <c r="A1623" t="s">
        <v>2747</v>
      </c>
      <c r="B1623" t="s">
        <v>2748</v>
      </c>
      <c r="C1623" t="s">
        <v>74</v>
      </c>
      <c r="D1623" t="s">
        <v>22</v>
      </c>
      <c r="E1623" t="s">
        <v>43</v>
      </c>
      <c r="F1623" t="s">
        <v>44</v>
      </c>
      <c r="G1623">
        <v>90036</v>
      </c>
      <c r="H1623" t="s">
        <v>45</v>
      </c>
    </row>
    <row r="1624" spans="1:8" x14ac:dyDescent="0.55000000000000004">
      <c r="A1624" t="s">
        <v>3785</v>
      </c>
      <c r="B1624" t="s">
        <v>3786</v>
      </c>
      <c r="C1624" t="s">
        <v>74</v>
      </c>
      <c r="D1624" t="s">
        <v>22</v>
      </c>
      <c r="E1624" t="s">
        <v>303</v>
      </c>
      <c r="F1624" t="s">
        <v>44</v>
      </c>
      <c r="G1624">
        <v>94110</v>
      </c>
      <c r="H1624" t="s">
        <v>45</v>
      </c>
    </row>
    <row r="1625" spans="1:8" x14ac:dyDescent="0.55000000000000004">
      <c r="A1625" t="s">
        <v>2652</v>
      </c>
      <c r="B1625" t="s">
        <v>2653</v>
      </c>
      <c r="C1625" t="s">
        <v>74</v>
      </c>
      <c r="D1625" t="s">
        <v>22</v>
      </c>
      <c r="E1625" t="s">
        <v>1743</v>
      </c>
      <c r="F1625" t="s">
        <v>208</v>
      </c>
      <c r="G1625">
        <v>43302</v>
      </c>
      <c r="H1625" t="s">
        <v>56</v>
      </c>
    </row>
    <row r="1626" spans="1:8" x14ac:dyDescent="0.55000000000000004">
      <c r="A1626" t="s">
        <v>3789</v>
      </c>
      <c r="B1626" t="s">
        <v>3790</v>
      </c>
      <c r="C1626" t="s">
        <v>21</v>
      </c>
      <c r="D1626" t="s">
        <v>22</v>
      </c>
      <c r="E1626" t="s">
        <v>2392</v>
      </c>
      <c r="F1626" t="s">
        <v>1313</v>
      </c>
      <c r="G1626">
        <v>89115</v>
      </c>
      <c r="H1626" t="s">
        <v>45</v>
      </c>
    </row>
    <row r="1627" spans="1:8" x14ac:dyDescent="0.55000000000000004">
      <c r="A1627" t="s">
        <v>111</v>
      </c>
      <c r="B1627" t="s">
        <v>112</v>
      </c>
      <c r="C1627" t="s">
        <v>83</v>
      </c>
      <c r="D1627" t="s">
        <v>22</v>
      </c>
      <c r="E1627" t="s">
        <v>43</v>
      </c>
      <c r="F1627" t="s">
        <v>44</v>
      </c>
      <c r="G1627">
        <v>90049</v>
      </c>
      <c r="H1627" t="s">
        <v>45</v>
      </c>
    </row>
    <row r="1628" spans="1:8" x14ac:dyDescent="0.55000000000000004">
      <c r="A1628" t="s">
        <v>2817</v>
      </c>
      <c r="B1628" t="s">
        <v>2818</v>
      </c>
      <c r="C1628" t="s">
        <v>21</v>
      </c>
      <c r="D1628" t="s">
        <v>22</v>
      </c>
      <c r="E1628" t="s">
        <v>1841</v>
      </c>
      <c r="F1628" t="s">
        <v>76</v>
      </c>
      <c r="G1628">
        <v>77340</v>
      </c>
      <c r="H1628" t="s">
        <v>77</v>
      </c>
    </row>
    <row r="1629" spans="1:8" x14ac:dyDescent="0.55000000000000004">
      <c r="A1629" t="s">
        <v>3794</v>
      </c>
      <c r="B1629" t="s">
        <v>3795</v>
      </c>
      <c r="C1629" t="s">
        <v>74</v>
      </c>
      <c r="D1629" t="s">
        <v>22</v>
      </c>
      <c r="E1629" t="s">
        <v>3796</v>
      </c>
      <c r="F1629" t="s">
        <v>1379</v>
      </c>
      <c r="G1629">
        <v>71111</v>
      </c>
      <c r="H1629" t="s">
        <v>25</v>
      </c>
    </row>
    <row r="1630" spans="1:8" x14ac:dyDescent="0.55000000000000004">
      <c r="A1630" t="s">
        <v>3006</v>
      </c>
      <c r="B1630" t="s">
        <v>3007</v>
      </c>
      <c r="C1630" t="s">
        <v>83</v>
      </c>
      <c r="D1630" t="s">
        <v>22</v>
      </c>
      <c r="E1630" t="s">
        <v>1330</v>
      </c>
      <c r="F1630" t="s">
        <v>407</v>
      </c>
      <c r="G1630">
        <v>2149</v>
      </c>
      <c r="H1630" t="s">
        <v>56</v>
      </c>
    </row>
    <row r="1631" spans="1:8" x14ac:dyDescent="0.55000000000000004">
      <c r="A1631" t="s">
        <v>3006</v>
      </c>
      <c r="B1631" t="s">
        <v>3007</v>
      </c>
      <c r="C1631" t="s">
        <v>83</v>
      </c>
      <c r="D1631" t="s">
        <v>22</v>
      </c>
      <c r="E1631" t="s">
        <v>1330</v>
      </c>
      <c r="F1631" t="s">
        <v>407</v>
      </c>
      <c r="G1631">
        <v>2149</v>
      </c>
      <c r="H1631" t="s">
        <v>56</v>
      </c>
    </row>
    <row r="1632" spans="1:8" x14ac:dyDescent="0.55000000000000004">
      <c r="A1632" t="s">
        <v>3006</v>
      </c>
      <c r="B1632" t="s">
        <v>3007</v>
      </c>
      <c r="C1632" t="s">
        <v>83</v>
      </c>
      <c r="D1632" t="s">
        <v>22</v>
      </c>
      <c r="E1632" t="s">
        <v>1330</v>
      </c>
      <c r="F1632" t="s">
        <v>407</v>
      </c>
      <c r="G1632">
        <v>2149</v>
      </c>
      <c r="H1632" t="s">
        <v>56</v>
      </c>
    </row>
    <row r="1633" spans="1:8" x14ac:dyDescent="0.55000000000000004">
      <c r="A1633" t="s">
        <v>2268</v>
      </c>
      <c r="B1633" t="s">
        <v>2269</v>
      </c>
      <c r="C1633" t="s">
        <v>83</v>
      </c>
      <c r="D1633" t="s">
        <v>22</v>
      </c>
      <c r="E1633" t="s">
        <v>1617</v>
      </c>
      <c r="F1633" t="s">
        <v>1618</v>
      </c>
      <c r="G1633">
        <v>2908</v>
      </c>
      <c r="H1633" t="s">
        <v>56</v>
      </c>
    </row>
    <row r="1634" spans="1:8" x14ac:dyDescent="0.55000000000000004">
      <c r="A1634" t="s">
        <v>2268</v>
      </c>
      <c r="B1634" t="s">
        <v>2269</v>
      </c>
      <c r="C1634" t="s">
        <v>83</v>
      </c>
      <c r="D1634" t="s">
        <v>22</v>
      </c>
      <c r="E1634" t="s">
        <v>1617</v>
      </c>
      <c r="F1634" t="s">
        <v>1618</v>
      </c>
      <c r="G1634">
        <v>2908</v>
      </c>
      <c r="H1634" t="s">
        <v>56</v>
      </c>
    </row>
    <row r="1635" spans="1:8" x14ac:dyDescent="0.55000000000000004">
      <c r="A1635" t="s">
        <v>1908</v>
      </c>
      <c r="B1635" t="s">
        <v>1909</v>
      </c>
      <c r="C1635" t="s">
        <v>74</v>
      </c>
      <c r="D1635" t="s">
        <v>22</v>
      </c>
      <c r="E1635" t="s">
        <v>450</v>
      </c>
      <c r="F1635" t="s">
        <v>265</v>
      </c>
      <c r="G1635">
        <v>49201</v>
      </c>
      <c r="H1635" t="s">
        <v>77</v>
      </c>
    </row>
    <row r="1636" spans="1:8" x14ac:dyDescent="0.55000000000000004">
      <c r="A1636" t="s">
        <v>1782</v>
      </c>
      <c r="B1636" t="s">
        <v>1783</v>
      </c>
      <c r="C1636" t="s">
        <v>74</v>
      </c>
      <c r="D1636" t="s">
        <v>22</v>
      </c>
      <c r="E1636" t="s">
        <v>1454</v>
      </c>
      <c r="F1636" t="s">
        <v>689</v>
      </c>
      <c r="G1636">
        <v>23434</v>
      </c>
      <c r="H1636" t="s">
        <v>25</v>
      </c>
    </row>
    <row r="1637" spans="1:8" x14ac:dyDescent="0.55000000000000004">
      <c r="A1637" t="s">
        <v>1376</v>
      </c>
      <c r="B1637" t="s">
        <v>1377</v>
      </c>
      <c r="C1637" t="s">
        <v>21</v>
      </c>
      <c r="D1637" t="s">
        <v>22</v>
      </c>
      <c r="E1637" t="s">
        <v>169</v>
      </c>
      <c r="F1637" t="s">
        <v>170</v>
      </c>
      <c r="G1637">
        <v>98103</v>
      </c>
      <c r="H1637" t="s">
        <v>45</v>
      </c>
    </row>
    <row r="1638" spans="1:8" x14ac:dyDescent="0.55000000000000004">
      <c r="A1638" t="s">
        <v>1710</v>
      </c>
      <c r="B1638" t="s">
        <v>1711</v>
      </c>
      <c r="C1638" t="s">
        <v>83</v>
      </c>
      <c r="D1638" t="s">
        <v>22</v>
      </c>
      <c r="E1638" t="s">
        <v>444</v>
      </c>
      <c r="F1638" t="s">
        <v>407</v>
      </c>
      <c r="G1638">
        <v>1841</v>
      </c>
      <c r="H1638" t="s">
        <v>56</v>
      </c>
    </row>
    <row r="1639" spans="1:8" x14ac:dyDescent="0.55000000000000004">
      <c r="A1639" t="s">
        <v>1260</v>
      </c>
      <c r="B1639" t="s">
        <v>1261</v>
      </c>
      <c r="C1639" t="s">
        <v>21</v>
      </c>
      <c r="D1639" t="s">
        <v>22</v>
      </c>
      <c r="E1639" t="s">
        <v>264</v>
      </c>
      <c r="F1639" t="s">
        <v>265</v>
      </c>
      <c r="G1639">
        <v>48234</v>
      </c>
      <c r="H1639" t="s">
        <v>77</v>
      </c>
    </row>
    <row r="1640" spans="1:8" x14ac:dyDescent="0.55000000000000004">
      <c r="A1640" t="s">
        <v>2627</v>
      </c>
      <c r="B1640" t="s">
        <v>2628</v>
      </c>
      <c r="C1640" t="s">
        <v>21</v>
      </c>
      <c r="D1640" t="s">
        <v>22</v>
      </c>
      <c r="E1640" t="s">
        <v>1884</v>
      </c>
      <c r="F1640" t="s">
        <v>1009</v>
      </c>
      <c r="G1640">
        <v>28314</v>
      </c>
      <c r="H1640" t="s">
        <v>25</v>
      </c>
    </row>
    <row r="1641" spans="1:8" x14ac:dyDescent="0.55000000000000004">
      <c r="A1641" t="s">
        <v>3706</v>
      </c>
      <c r="B1641" t="s">
        <v>3707</v>
      </c>
      <c r="C1641" t="s">
        <v>74</v>
      </c>
      <c r="D1641" t="s">
        <v>22</v>
      </c>
      <c r="E1641" t="s">
        <v>2303</v>
      </c>
      <c r="F1641" t="s">
        <v>76</v>
      </c>
      <c r="G1641">
        <v>78745</v>
      </c>
      <c r="H1641" t="s">
        <v>77</v>
      </c>
    </row>
    <row r="1642" spans="1:8" x14ac:dyDescent="0.55000000000000004">
      <c r="A1642" t="s">
        <v>3515</v>
      </c>
      <c r="B1642" t="s">
        <v>3516</v>
      </c>
      <c r="C1642" t="s">
        <v>83</v>
      </c>
      <c r="D1642" t="s">
        <v>22</v>
      </c>
      <c r="E1642" t="s">
        <v>169</v>
      </c>
      <c r="F1642" t="s">
        <v>170</v>
      </c>
      <c r="G1642">
        <v>98103</v>
      </c>
      <c r="H1642" t="s">
        <v>45</v>
      </c>
    </row>
    <row r="1643" spans="1:8" x14ac:dyDescent="0.55000000000000004">
      <c r="A1643" t="s">
        <v>425</v>
      </c>
      <c r="B1643" t="s">
        <v>426</v>
      </c>
      <c r="C1643" t="s">
        <v>21</v>
      </c>
      <c r="D1643" t="s">
        <v>22</v>
      </c>
      <c r="E1643" t="s">
        <v>662</v>
      </c>
      <c r="F1643" t="s">
        <v>689</v>
      </c>
      <c r="G1643">
        <v>22204</v>
      </c>
      <c r="H1643" t="s">
        <v>25</v>
      </c>
    </row>
    <row r="1644" spans="1:8" x14ac:dyDescent="0.55000000000000004">
      <c r="A1644" t="s">
        <v>1193</v>
      </c>
      <c r="B1644" t="s">
        <v>1194</v>
      </c>
      <c r="C1644" t="s">
        <v>74</v>
      </c>
      <c r="D1644" t="s">
        <v>22</v>
      </c>
      <c r="E1644" t="s">
        <v>579</v>
      </c>
      <c r="F1644" t="s">
        <v>1009</v>
      </c>
      <c r="G1644">
        <v>28540</v>
      </c>
      <c r="H1644" t="s">
        <v>25</v>
      </c>
    </row>
    <row r="1645" spans="1:8" x14ac:dyDescent="0.55000000000000004">
      <c r="A1645" t="s">
        <v>1084</v>
      </c>
      <c r="B1645" t="s">
        <v>1085</v>
      </c>
      <c r="C1645" t="s">
        <v>74</v>
      </c>
      <c r="D1645" t="s">
        <v>22</v>
      </c>
      <c r="E1645" t="s">
        <v>2927</v>
      </c>
      <c r="F1645" t="s">
        <v>102</v>
      </c>
      <c r="G1645">
        <v>14215</v>
      </c>
      <c r="H1645" t="s">
        <v>56</v>
      </c>
    </row>
    <row r="1646" spans="1:8" x14ac:dyDescent="0.55000000000000004">
      <c r="A1646" t="s">
        <v>1908</v>
      </c>
      <c r="B1646" t="s">
        <v>1909</v>
      </c>
      <c r="C1646" t="s">
        <v>74</v>
      </c>
      <c r="D1646" t="s">
        <v>22</v>
      </c>
      <c r="E1646" t="s">
        <v>137</v>
      </c>
      <c r="F1646" t="s">
        <v>1062</v>
      </c>
      <c r="G1646">
        <v>21044</v>
      </c>
      <c r="H1646" t="s">
        <v>56</v>
      </c>
    </row>
    <row r="1647" spans="1:8" x14ac:dyDescent="0.55000000000000004">
      <c r="A1647" t="s">
        <v>3814</v>
      </c>
      <c r="B1647" t="s">
        <v>3815</v>
      </c>
      <c r="C1647" t="s">
        <v>74</v>
      </c>
      <c r="D1647" t="s">
        <v>22</v>
      </c>
      <c r="E1647" t="s">
        <v>1500</v>
      </c>
      <c r="F1647" t="s">
        <v>1009</v>
      </c>
      <c r="G1647">
        <v>28205</v>
      </c>
      <c r="H1647" t="s">
        <v>25</v>
      </c>
    </row>
    <row r="1648" spans="1:8" x14ac:dyDescent="0.55000000000000004">
      <c r="A1648" t="s">
        <v>3817</v>
      </c>
      <c r="B1648" t="s">
        <v>3818</v>
      </c>
      <c r="C1648" t="s">
        <v>21</v>
      </c>
      <c r="D1648" t="s">
        <v>22</v>
      </c>
      <c r="E1648" t="s">
        <v>113</v>
      </c>
      <c r="F1648" t="s">
        <v>114</v>
      </c>
      <c r="G1648">
        <v>60653</v>
      </c>
      <c r="H1648" t="s">
        <v>77</v>
      </c>
    </row>
    <row r="1649" spans="1:8" x14ac:dyDescent="0.55000000000000004">
      <c r="A1649" t="s">
        <v>2004</v>
      </c>
      <c r="B1649" t="s">
        <v>2005</v>
      </c>
      <c r="C1649" t="s">
        <v>74</v>
      </c>
      <c r="D1649" t="s">
        <v>22</v>
      </c>
      <c r="E1649" t="s">
        <v>151</v>
      </c>
      <c r="F1649" t="s">
        <v>102</v>
      </c>
      <c r="G1649">
        <v>10035</v>
      </c>
      <c r="H1649" t="s">
        <v>56</v>
      </c>
    </row>
    <row r="1650" spans="1:8" x14ac:dyDescent="0.55000000000000004">
      <c r="A1650" t="s">
        <v>1135</v>
      </c>
      <c r="B1650" t="s">
        <v>1136</v>
      </c>
      <c r="C1650" t="s">
        <v>21</v>
      </c>
      <c r="D1650" t="s">
        <v>22</v>
      </c>
      <c r="E1650" t="s">
        <v>1106</v>
      </c>
      <c r="F1650" t="s">
        <v>44</v>
      </c>
      <c r="G1650">
        <v>93727</v>
      </c>
      <c r="H1650" t="s">
        <v>45</v>
      </c>
    </row>
    <row r="1651" spans="1:8" x14ac:dyDescent="0.55000000000000004">
      <c r="A1651" t="s">
        <v>167</v>
      </c>
      <c r="B1651" t="s">
        <v>168</v>
      </c>
      <c r="C1651" t="s">
        <v>21</v>
      </c>
      <c r="D1651" t="s">
        <v>22</v>
      </c>
      <c r="E1651" t="s">
        <v>2495</v>
      </c>
      <c r="F1651" t="s">
        <v>1062</v>
      </c>
      <c r="G1651">
        <v>20735</v>
      </c>
      <c r="H1651" t="s">
        <v>56</v>
      </c>
    </row>
    <row r="1652" spans="1:8" x14ac:dyDescent="0.55000000000000004">
      <c r="A1652" t="s">
        <v>167</v>
      </c>
      <c r="B1652" t="s">
        <v>168</v>
      </c>
      <c r="C1652" t="s">
        <v>21</v>
      </c>
      <c r="D1652" t="s">
        <v>22</v>
      </c>
      <c r="E1652" t="s">
        <v>2495</v>
      </c>
      <c r="F1652" t="s">
        <v>1062</v>
      </c>
      <c r="G1652">
        <v>20735</v>
      </c>
      <c r="H1652" t="s">
        <v>56</v>
      </c>
    </row>
    <row r="1653" spans="1:8" x14ac:dyDescent="0.55000000000000004">
      <c r="A1653" t="s">
        <v>205</v>
      </c>
      <c r="B1653" t="s">
        <v>206</v>
      </c>
      <c r="C1653" t="s">
        <v>83</v>
      </c>
      <c r="D1653" t="s">
        <v>22</v>
      </c>
      <c r="E1653" t="s">
        <v>43</v>
      </c>
      <c r="F1653" t="s">
        <v>44</v>
      </c>
      <c r="G1653">
        <v>90049</v>
      </c>
      <c r="H1653" t="s">
        <v>45</v>
      </c>
    </row>
    <row r="1654" spans="1:8" x14ac:dyDescent="0.55000000000000004">
      <c r="A1654" t="s">
        <v>3824</v>
      </c>
      <c r="B1654" t="s">
        <v>3825</v>
      </c>
      <c r="C1654" t="s">
        <v>74</v>
      </c>
      <c r="D1654" t="s">
        <v>22</v>
      </c>
      <c r="E1654" t="s">
        <v>43</v>
      </c>
      <c r="F1654" t="s">
        <v>44</v>
      </c>
      <c r="G1654">
        <v>90036</v>
      </c>
      <c r="H1654" t="s">
        <v>45</v>
      </c>
    </row>
    <row r="1655" spans="1:8" x14ac:dyDescent="0.55000000000000004">
      <c r="A1655" t="s">
        <v>3824</v>
      </c>
      <c r="B1655" t="s">
        <v>3825</v>
      </c>
      <c r="C1655" t="s">
        <v>74</v>
      </c>
      <c r="D1655" t="s">
        <v>22</v>
      </c>
      <c r="E1655" t="s">
        <v>2829</v>
      </c>
      <c r="F1655" t="s">
        <v>102</v>
      </c>
      <c r="G1655">
        <v>13440</v>
      </c>
      <c r="H1655" t="s">
        <v>56</v>
      </c>
    </row>
    <row r="1656" spans="1:8" x14ac:dyDescent="0.55000000000000004">
      <c r="A1656" t="s">
        <v>1933</v>
      </c>
      <c r="B1656" t="s">
        <v>1934</v>
      </c>
      <c r="C1656" t="s">
        <v>74</v>
      </c>
      <c r="D1656" t="s">
        <v>22</v>
      </c>
      <c r="E1656" t="s">
        <v>612</v>
      </c>
      <c r="F1656" t="s">
        <v>44</v>
      </c>
      <c r="G1656">
        <v>92105</v>
      </c>
      <c r="H1656" t="s">
        <v>45</v>
      </c>
    </row>
    <row r="1657" spans="1:8" x14ac:dyDescent="0.55000000000000004">
      <c r="A1657" t="s">
        <v>2936</v>
      </c>
      <c r="B1657" t="s">
        <v>2937</v>
      </c>
      <c r="C1657" t="s">
        <v>21</v>
      </c>
      <c r="D1657" t="s">
        <v>22</v>
      </c>
      <c r="E1657" t="s">
        <v>43</v>
      </c>
      <c r="F1657" t="s">
        <v>44</v>
      </c>
      <c r="G1657">
        <v>90045</v>
      </c>
      <c r="H1657" t="s">
        <v>45</v>
      </c>
    </row>
    <row r="1658" spans="1:8" x14ac:dyDescent="0.55000000000000004">
      <c r="A1658" t="s">
        <v>1997</v>
      </c>
      <c r="B1658" t="s">
        <v>1998</v>
      </c>
      <c r="C1658" t="s">
        <v>74</v>
      </c>
      <c r="D1658" t="s">
        <v>22</v>
      </c>
      <c r="E1658" t="s">
        <v>169</v>
      </c>
      <c r="F1658" t="s">
        <v>170</v>
      </c>
      <c r="G1658">
        <v>98103</v>
      </c>
      <c r="H1658" t="s">
        <v>45</v>
      </c>
    </row>
    <row r="1659" spans="1:8" x14ac:dyDescent="0.55000000000000004">
      <c r="A1659" t="s">
        <v>3101</v>
      </c>
      <c r="B1659" t="s">
        <v>3102</v>
      </c>
      <c r="C1659" t="s">
        <v>21</v>
      </c>
      <c r="D1659" t="s">
        <v>22</v>
      </c>
      <c r="E1659" t="s">
        <v>773</v>
      </c>
      <c r="F1659" t="s">
        <v>774</v>
      </c>
      <c r="G1659">
        <v>50315</v>
      </c>
      <c r="H1659" t="s">
        <v>77</v>
      </c>
    </row>
    <row r="1660" spans="1:8" x14ac:dyDescent="0.55000000000000004">
      <c r="A1660" t="s">
        <v>3832</v>
      </c>
      <c r="B1660" t="s">
        <v>3833</v>
      </c>
      <c r="C1660" t="s">
        <v>21</v>
      </c>
      <c r="D1660" t="s">
        <v>22</v>
      </c>
      <c r="E1660" t="s">
        <v>2216</v>
      </c>
      <c r="F1660" t="s">
        <v>76</v>
      </c>
      <c r="G1660">
        <v>78577</v>
      </c>
      <c r="H1660" t="s">
        <v>77</v>
      </c>
    </row>
    <row r="1661" spans="1:8" x14ac:dyDescent="0.55000000000000004">
      <c r="A1661" t="s">
        <v>3835</v>
      </c>
      <c r="B1661" t="s">
        <v>3836</v>
      </c>
      <c r="C1661" t="s">
        <v>21</v>
      </c>
      <c r="D1661" t="s">
        <v>22</v>
      </c>
      <c r="E1661" t="s">
        <v>84</v>
      </c>
      <c r="F1661" t="s">
        <v>76</v>
      </c>
      <c r="G1661">
        <v>77070</v>
      </c>
      <c r="H1661" t="s">
        <v>77</v>
      </c>
    </row>
    <row r="1662" spans="1:8" x14ac:dyDescent="0.55000000000000004">
      <c r="A1662" t="s">
        <v>3838</v>
      </c>
      <c r="B1662" t="s">
        <v>3839</v>
      </c>
      <c r="C1662" t="s">
        <v>21</v>
      </c>
      <c r="D1662" t="s">
        <v>22</v>
      </c>
      <c r="E1662" t="s">
        <v>887</v>
      </c>
      <c r="F1662" t="s">
        <v>493</v>
      </c>
      <c r="G1662">
        <v>85204</v>
      </c>
      <c r="H1662" t="s">
        <v>45</v>
      </c>
    </row>
    <row r="1663" spans="1:8" x14ac:dyDescent="0.55000000000000004">
      <c r="A1663" t="s">
        <v>3838</v>
      </c>
      <c r="B1663" t="s">
        <v>3839</v>
      </c>
      <c r="C1663" t="s">
        <v>21</v>
      </c>
      <c r="D1663" t="s">
        <v>22</v>
      </c>
      <c r="E1663" t="s">
        <v>887</v>
      </c>
      <c r="F1663" t="s">
        <v>493</v>
      </c>
      <c r="G1663">
        <v>85204</v>
      </c>
      <c r="H1663" t="s">
        <v>45</v>
      </c>
    </row>
    <row r="1664" spans="1:8" x14ac:dyDescent="0.55000000000000004">
      <c r="A1664" t="s">
        <v>2274</v>
      </c>
      <c r="B1664" t="s">
        <v>2275</v>
      </c>
      <c r="C1664" t="s">
        <v>83</v>
      </c>
      <c r="D1664" t="s">
        <v>22</v>
      </c>
      <c r="E1664" t="s">
        <v>3238</v>
      </c>
      <c r="F1664" t="s">
        <v>44</v>
      </c>
      <c r="G1664">
        <v>92630</v>
      </c>
      <c r="H1664" t="s">
        <v>45</v>
      </c>
    </row>
    <row r="1665" spans="1:8" x14ac:dyDescent="0.55000000000000004">
      <c r="A1665" t="s">
        <v>2086</v>
      </c>
      <c r="B1665" t="s">
        <v>2087</v>
      </c>
      <c r="C1665" t="s">
        <v>83</v>
      </c>
      <c r="D1665" t="s">
        <v>22</v>
      </c>
      <c r="E1665" t="s">
        <v>157</v>
      </c>
      <c r="F1665" t="s">
        <v>114</v>
      </c>
      <c r="G1665">
        <v>60505</v>
      </c>
      <c r="H1665" t="s">
        <v>77</v>
      </c>
    </row>
    <row r="1666" spans="1:8" x14ac:dyDescent="0.55000000000000004">
      <c r="A1666" t="s">
        <v>3843</v>
      </c>
      <c r="B1666" t="s">
        <v>3844</v>
      </c>
      <c r="C1666" t="s">
        <v>74</v>
      </c>
      <c r="D1666" t="s">
        <v>22</v>
      </c>
      <c r="E1666" t="s">
        <v>54</v>
      </c>
      <c r="F1666" t="s">
        <v>55</v>
      </c>
      <c r="G1666">
        <v>19140</v>
      </c>
      <c r="H1666" t="s">
        <v>56</v>
      </c>
    </row>
    <row r="1667" spans="1:8" x14ac:dyDescent="0.55000000000000004">
      <c r="A1667" t="s">
        <v>155</v>
      </c>
      <c r="B1667" t="s">
        <v>156</v>
      </c>
      <c r="C1667" t="s">
        <v>21</v>
      </c>
      <c r="D1667" t="s">
        <v>22</v>
      </c>
      <c r="E1667" t="s">
        <v>3846</v>
      </c>
      <c r="F1667" t="s">
        <v>158</v>
      </c>
      <c r="G1667">
        <v>80229</v>
      </c>
      <c r="H1667" t="s">
        <v>45</v>
      </c>
    </row>
    <row r="1668" spans="1:8" x14ac:dyDescent="0.55000000000000004">
      <c r="A1668" t="s">
        <v>155</v>
      </c>
      <c r="B1668" t="s">
        <v>156</v>
      </c>
      <c r="C1668" t="s">
        <v>21</v>
      </c>
      <c r="D1668" t="s">
        <v>22</v>
      </c>
      <c r="E1668" t="s">
        <v>3846</v>
      </c>
      <c r="F1668" t="s">
        <v>158</v>
      </c>
      <c r="G1668">
        <v>80229</v>
      </c>
      <c r="H1668" t="s">
        <v>45</v>
      </c>
    </row>
    <row r="1669" spans="1:8" x14ac:dyDescent="0.55000000000000004">
      <c r="A1669" t="s">
        <v>155</v>
      </c>
      <c r="B1669" t="s">
        <v>156</v>
      </c>
      <c r="C1669" t="s">
        <v>21</v>
      </c>
      <c r="D1669" t="s">
        <v>22</v>
      </c>
      <c r="E1669" t="s">
        <v>3846</v>
      </c>
      <c r="F1669" t="s">
        <v>158</v>
      </c>
      <c r="G1669">
        <v>80229</v>
      </c>
      <c r="H1669" t="s">
        <v>45</v>
      </c>
    </row>
    <row r="1670" spans="1:8" x14ac:dyDescent="0.55000000000000004">
      <c r="A1670" t="s">
        <v>3848</v>
      </c>
      <c r="B1670" t="s">
        <v>3849</v>
      </c>
      <c r="C1670" t="s">
        <v>21</v>
      </c>
      <c r="D1670" t="s">
        <v>22</v>
      </c>
      <c r="E1670" t="s">
        <v>1884</v>
      </c>
      <c r="F1670" t="s">
        <v>1031</v>
      </c>
      <c r="G1670">
        <v>72701</v>
      </c>
      <c r="H1670" t="s">
        <v>25</v>
      </c>
    </row>
    <row r="1671" spans="1:8" x14ac:dyDescent="0.55000000000000004">
      <c r="A1671" t="s">
        <v>3851</v>
      </c>
      <c r="B1671" t="s">
        <v>3852</v>
      </c>
      <c r="C1671" t="s">
        <v>21</v>
      </c>
      <c r="D1671" t="s">
        <v>22</v>
      </c>
      <c r="E1671" t="s">
        <v>120</v>
      </c>
      <c r="F1671" t="s">
        <v>121</v>
      </c>
      <c r="G1671">
        <v>38109</v>
      </c>
      <c r="H1671" t="s">
        <v>25</v>
      </c>
    </row>
    <row r="1672" spans="1:8" x14ac:dyDescent="0.55000000000000004">
      <c r="A1672" t="s">
        <v>3851</v>
      </c>
      <c r="B1672" t="s">
        <v>3852</v>
      </c>
      <c r="C1672" t="s">
        <v>21</v>
      </c>
      <c r="D1672" t="s">
        <v>22</v>
      </c>
      <c r="E1672" t="s">
        <v>120</v>
      </c>
      <c r="F1672" t="s">
        <v>121</v>
      </c>
      <c r="G1672">
        <v>38109</v>
      </c>
      <c r="H1672" t="s">
        <v>25</v>
      </c>
    </row>
    <row r="1673" spans="1:8" x14ac:dyDescent="0.55000000000000004">
      <c r="A1673" t="s">
        <v>2826</v>
      </c>
      <c r="B1673" t="s">
        <v>2827</v>
      </c>
      <c r="C1673" t="s">
        <v>21</v>
      </c>
      <c r="D1673" t="s">
        <v>22</v>
      </c>
      <c r="E1673" t="s">
        <v>3854</v>
      </c>
      <c r="F1673" t="s">
        <v>44</v>
      </c>
      <c r="G1673">
        <v>95037</v>
      </c>
      <c r="H1673" t="s">
        <v>45</v>
      </c>
    </row>
    <row r="1674" spans="1:8" x14ac:dyDescent="0.55000000000000004">
      <c r="A1674" t="s">
        <v>2826</v>
      </c>
      <c r="B1674" t="s">
        <v>2827</v>
      </c>
      <c r="C1674" t="s">
        <v>21</v>
      </c>
      <c r="D1674" t="s">
        <v>22</v>
      </c>
      <c r="E1674" t="s">
        <v>3854</v>
      </c>
      <c r="F1674" t="s">
        <v>44</v>
      </c>
      <c r="G1674">
        <v>95037</v>
      </c>
      <c r="H1674" t="s">
        <v>45</v>
      </c>
    </row>
    <row r="1675" spans="1:8" x14ac:dyDescent="0.55000000000000004">
      <c r="A1675" t="s">
        <v>3762</v>
      </c>
      <c r="B1675" t="s">
        <v>3763</v>
      </c>
      <c r="C1675" t="s">
        <v>21</v>
      </c>
      <c r="D1675" t="s">
        <v>22</v>
      </c>
      <c r="E1675" t="s">
        <v>3630</v>
      </c>
      <c r="F1675" t="s">
        <v>114</v>
      </c>
      <c r="G1675">
        <v>60174</v>
      </c>
      <c r="H1675" t="s">
        <v>77</v>
      </c>
    </row>
    <row r="1676" spans="1:8" x14ac:dyDescent="0.55000000000000004">
      <c r="A1676" t="s">
        <v>3857</v>
      </c>
      <c r="B1676" t="s">
        <v>3858</v>
      </c>
      <c r="C1676" t="s">
        <v>83</v>
      </c>
      <c r="D1676" t="s">
        <v>22</v>
      </c>
      <c r="E1676" t="s">
        <v>54</v>
      </c>
      <c r="F1676" t="s">
        <v>55</v>
      </c>
      <c r="G1676">
        <v>19140</v>
      </c>
      <c r="H1676" t="s">
        <v>56</v>
      </c>
    </row>
    <row r="1677" spans="1:8" x14ac:dyDescent="0.55000000000000004">
      <c r="A1677" t="s">
        <v>1502</v>
      </c>
      <c r="B1677" t="s">
        <v>1503</v>
      </c>
      <c r="C1677" t="s">
        <v>74</v>
      </c>
      <c r="D1677" t="s">
        <v>22</v>
      </c>
      <c r="E1677" t="s">
        <v>151</v>
      </c>
      <c r="F1677" t="s">
        <v>102</v>
      </c>
      <c r="G1677">
        <v>10035</v>
      </c>
      <c r="H1677" t="s">
        <v>56</v>
      </c>
    </row>
    <row r="1678" spans="1:8" x14ac:dyDescent="0.55000000000000004">
      <c r="A1678" t="s">
        <v>3861</v>
      </c>
      <c r="B1678" t="s">
        <v>3862</v>
      </c>
      <c r="C1678" t="s">
        <v>83</v>
      </c>
      <c r="D1678" t="s">
        <v>22</v>
      </c>
      <c r="E1678" t="s">
        <v>1712</v>
      </c>
      <c r="F1678" t="s">
        <v>76</v>
      </c>
      <c r="G1678">
        <v>75217</v>
      </c>
      <c r="H1678" t="s">
        <v>77</v>
      </c>
    </row>
    <row r="1679" spans="1:8" x14ac:dyDescent="0.55000000000000004">
      <c r="A1679" t="s">
        <v>2385</v>
      </c>
      <c r="B1679" t="s">
        <v>2386</v>
      </c>
      <c r="C1679" t="s">
        <v>74</v>
      </c>
      <c r="D1679" t="s">
        <v>22</v>
      </c>
      <c r="E1679" t="s">
        <v>3371</v>
      </c>
      <c r="F1679" t="s">
        <v>1490</v>
      </c>
      <c r="G1679">
        <v>97206</v>
      </c>
      <c r="H1679" t="s">
        <v>45</v>
      </c>
    </row>
    <row r="1680" spans="1:8" x14ac:dyDescent="0.55000000000000004">
      <c r="A1680" t="s">
        <v>262</v>
      </c>
      <c r="B1680" t="s">
        <v>263</v>
      </c>
      <c r="C1680" t="s">
        <v>74</v>
      </c>
      <c r="D1680" t="s">
        <v>22</v>
      </c>
      <c r="E1680" t="s">
        <v>612</v>
      </c>
      <c r="F1680" t="s">
        <v>44</v>
      </c>
      <c r="G1680">
        <v>92037</v>
      </c>
      <c r="H1680" t="s">
        <v>45</v>
      </c>
    </row>
    <row r="1681" spans="1:8" x14ac:dyDescent="0.55000000000000004">
      <c r="A1681" t="s">
        <v>2109</v>
      </c>
      <c r="B1681" t="s">
        <v>2110</v>
      </c>
      <c r="C1681" t="s">
        <v>21</v>
      </c>
      <c r="D1681" t="s">
        <v>22</v>
      </c>
      <c r="E1681" t="s">
        <v>1347</v>
      </c>
      <c r="F1681" t="s">
        <v>76</v>
      </c>
      <c r="G1681">
        <v>79907</v>
      </c>
      <c r="H1681" t="s">
        <v>77</v>
      </c>
    </row>
    <row r="1682" spans="1:8" x14ac:dyDescent="0.55000000000000004">
      <c r="A1682" t="s">
        <v>2109</v>
      </c>
      <c r="B1682" t="s">
        <v>2110</v>
      </c>
      <c r="C1682" t="s">
        <v>21</v>
      </c>
      <c r="D1682" t="s">
        <v>22</v>
      </c>
      <c r="E1682" t="s">
        <v>1347</v>
      </c>
      <c r="F1682" t="s">
        <v>76</v>
      </c>
      <c r="G1682">
        <v>79907</v>
      </c>
      <c r="H1682" t="s">
        <v>77</v>
      </c>
    </row>
    <row r="1683" spans="1:8" x14ac:dyDescent="0.55000000000000004">
      <c r="A1683" t="s">
        <v>1640</v>
      </c>
      <c r="B1683" t="s">
        <v>1641</v>
      </c>
      <c r="C1683" t="s">
        <v>74</v>
      </c>
      <c r="D1683" t="s">
        <v>22</v>
      </c>
      <c r="E1683" t="s">
        <v>3404</v>
      </c>
      <c r="F1683" t="s">
        <v>44</v>
      </c>
      <c r="G1683">
        <v>95928</v>
      </c>
      <c r="H1683" t="s">
        <v>45</v>
      </c>
    </row>
    <row r="1684" spans="1:8" x14ac:dyDescent="0.55000000000000004">
      <c r="A1684" t="s">
        <v>1640</v>
      </c>
      <c r="B1684" t="s">
        <v>1641</v>
      </c>
      <c r="C1684" t="s">
        <v>74</v>
      </c>
      <c r="D1684" t="s">
        <v>22</v>
      </c>
      <c r="E1684" t="s">
        <v>3404</v>
      </c>
      <c r="F1684" t="s">
        <v>44</v>
      </c>
      <c r="G1684">
        <v>95928</v>
      </c>
      <c r="H1684" t="s">
        <v>45</v>
      </c>
    </row>
    <row r="1685" spans="1:8" x14ac:dyDescent="0.55000000000000004">
      <c r="A1685" t="s">
        <v>1640</v>
      </c>
      <c r="B1685" t="s">
        <v>1641</v>
      </c>
      <c r="C1685" t="s">
        <v>74</v>
      </c>
      <c r="D1685" t="s">
        <v>22</v>
      </c>
      <c r="E1685" t="s">
        <v>3404</v>
      </c>
      <c r="F1685" t="s">
        <v>44</v>
      </c>
      <c r="G1685">
        <v>95928</v>
      </c>
      <c r="H1685" t="s">
        <v>45</v>
      </c>
    </row>
    <row r="1686" spans="1:8" x14ac:dyDescent="0.55000000000000004">
      <c r="A1686" t="s">
        <v>2437</v>
      </c>
      <c r="B1686" t="s">
        <v>2438</v>
      </c>
      <c r="C1686" t="s">
        <v>74</v>
      </c>
      <c r="D1686" t="s">
        <v>22</v>
      </c>
      <c r="E1686" t="s">
        <v>241</v>
      </c>
      <c r="F1686" t="s">
        <v>158</v>
      </c>
      <c r="G1686">
        <v>80219</v>
      </c>
      <c r="H1686" t="s">
        <v>45</v>
      </c>
    </row>
    <row r="1687" spans="1:8" x14ac:dyDescent="0.55000000000000004">
      <c r="A1687" t="s">
        <v>2437</v>
      </c>
      <c r="B1687" t="s">
        <v>2438</v>
      </c>
      <c r="C1687" t="s">
        <v>74</v>
      </c>
      <c r="D1687" t="s">
        <v>22</v>
      </c>
      <c r="E1687" t="s">
        <v>241</v>
      </c>
      <c r="F1687" t="s">
        <v>158</v>
      </c>
      <c r="G1687">
        <v>80219</v>
      </c>
      <c r="H1687" t="s">
        <v>45</v>
      </c>
    </row>
    <row r="1688" spans="1:8" x14ac:dyDescent="0.55000000000000004">
      <c r="A1688" t="s">
        <v>2590</v>
      </c>
      <c r="B1688" t="s">
        <v>2591</v>
      </c>
      <c r="C1688" t="s">
        <v>74</v>
      </c>
      <c r="D1688" t="s">
        <v>22</v>
      </c>
      <c r="E1688" t="s">
        <v>54</v>
      </c>
      <c r="F1688" t="s">
        <v>55</v>
      </c>
      <c r="G1688">
        <v>19134</v>
      </c>
      <c r="H1688" t="s">
        <v>56</v>
      </c>
    </row>
    <row r="1689" spans="1:8" x14ac:dyDescent="0.55000000000000004">
      <c r="A1689" t="s">
        <v>52</v>
      </c>
      <c r="B1689" t="s">
        <v>53</v>
      </c>
      <c r="C1689" t="s">
        <v>21</v>
      </c>
      <c r="D1689" t="s">
        <v>22</v>
      </c>
      <c r="E1689" t="s">
        <v>3872</v>
      </c>
      <c r="F1689" t="s">
        <v>337</v>
      </c>
      <c r="G1689">
        <v>7011</v>
      </c>
      <c r="H1689" t="s">
        <v>56</v>
      </c>
    </row>
    <row r="1690" spans="1:8" x14ac:dyDescent="0.55000000000000004">
      <c r="A1690" t="s">
        <v>1414</v>
      </c>
      <c r="B1690" t="s">
        <v>1415</v>
      </c>
      <c r="C1690" t="s">
        <v>21</v>
      </c>
      <c r="D1690" t="s">
        <v>22</v>
      </c>
      <c r="E1690" t="s">
        <v>157</v>
      </c>
      <c r="F1690" t="s">
        <v>158</v>
      </c>
      <c r="G1690">
        <v>80013</v>
      </c>
      <c r="H1690" t="s">
        <v>45</v>
      </c>
    </row>
    <row r="1691" spans="1:8" x14ac:dyDescent="0.55000000000000004">
      <c r="A1691" t="s">
        <v>3875</v>
      </c>
      <c r="B1691" t="s">
        <v>3876</v>
      </c>
      <c r="C1691" t="s">
        <v>83</v>
      </c>
      <c r="D1691" t="s">
        <v>22</v>
      </c>
      <c r="E1691" t="s">
        <v>612</v>
      </c>
      <c r="F1691" t="s">
        <v>44</v>
      </c>
      <c r="G1691">
        <v>92037</v>
      </c>
      <c r="H1691" t="s">
        <v>45</v>
      </c>
    </row>
    <row r="1692" spans="1:8" x14ac:dyDescent="0.55000000000000004">
      <c r="A1692" t="s">
        <v>2732</v>
      </c>
      <c r="B1692" t="s">
        <v>2733</v>
      </c>
      <c r="C1692" t="s">
        <v>74</v>
      </c>
      <c r="D1692" t="s">
        <v>22</v>
      </c>
      <c r="E1692" t="s">
        <v>169</v>
      </c>
      <c r="F1692" t="s">
        <v>170</v>
      </c>
      <c r="G1692">
        <v>98105</v>
      </c>
      <c r="H1692" t="s">
        <v>45</v>
      </c>
    </row>
    <row r="1693" spans="1:8" x14ac:dyDescent="0.55000000000000004">
      <c r="A1693" t="s">
        <v>2666</v>
      </c>
      <c r="B1693" t="s">
        <v>2667</v>
      </c>
      <c r="C1693" t="s">
        <v>21</v>
      </c>
      <c r="D1693" t="s">
        <v>22</v>
      </c>
      <c r="E1693" t="s">
        <v>2016</v>
      </c>
      <c r="F1693" t="s">
        <v>407</v>
      </c>
      <c r="G1693">
        <v>1852</v>
      </c>
      <c r="H1693" t="s">
        <v>56</v>
      </c>
    </row>
    <row r="1694" spans="1:8" x14ac:dyDescent="0.55000000000000004">
      <c r="A1694" t="s">
        <v>2666</v>
      </c>
      <c r="B1694" t="s">
        <v>2667</v>
      </c>
      <c r="C1694" t="s">
        <v>21</v>
      </c>
      <c r="D1694" t="s">
        <v>22</v>
      </c>
      <c r="E1694" t="s">
        <v>2016</v>
      </c>
      <c r="F1694" t="s">
        <v>407</v>
      </c>
      <c r="G1694">
        <v>1852</v>
      </c>
      <c r="H1694" t="s">
        <v>56</v>
      </c>
    </row>
    <row r="1695" spans="1:8" x14ac:dyDescent="0.55000000000000004">
      <c r="A1695" t="s">
        <v>2666</v>
      </c>
      <c r="B1695" t="s">
        <v>2667</v>
      </c>
      <c r="C1695" t="s">
        <v>21</v>
      </c>
      <c r="D1695" t="s">
        <v>22</v>
      </c>
      <c r="E1695" t="s">
        <v>2989</v>
      </c>
      <c r="F1695" t="s">
        <v>1495</v>
      </c>
      <c r="G1695">
        <v>73120</v>
      </c>
      <c r="H1695" t="s">
        <v>77</v>
      </c>
    </row>
    <row r="1696" spans="1:8" x14ac:dyDescent="0.55000000000000004">
      <c r="A1696" t="s">
        <v>1688</v>
      </c>
      <c r="B1696" t="s">
        <v>1689</v>
      </c>
      <c r="C1696" t="s">
        <v>21</v>
      </c>
      <c r="D1696" t="s">
        <v>22</v>
      </c>
      <c r="E1696" t="s">
        <v>151</v>
      </c>
      <c r="F1696" t="s">
        <v>102</v>
      </c>
      <c r="G1696">
        <v>10009</v>
      </c>
      <c r="H1696" t="s">
        <v>56</v>
      </c>
    </row>
    <row r="1697" spans="1:8" x14ac:dyDescent="0.55000000000000004">
      <c r="A1697" t="s">
        <v>988</v>
      </c>
      <c r="B1697" t="s">
        <v>989</v>
      </c>
      <c r="C1697" t="s">
        <v>83</v>
      </c>
      <c r="D1697" t="s">
        <v>22</v>
      </c>
      <c r="E1697" t="s">
        <v>788</v>
      </c>
      <c r="F1697" t="s">
        <v>208</v>
      </c>
      <c r="G1697">
        <v>43130</v>
      </c>
      <c r="H1697" t="s">
        <v>56</v>
      </c>
    </row>
    <row r="1698" spans="1:8" x14ac:dyDescent="0.55000000000000004">
      <c r="A1698" t="s">
        <v>1839</v>
      </c>
      <c r="B1698" t="s">
        <v>1840</v>
      </c>
      <c r="C1698" t="s">
        <v>74</v>
      </c>
      <c r="D1698" t="s">
        <v>22</v>
      </c>
      <c r="E1698" t="s">
        <v>1712</v>
      </c>
      <c r="F1698" t="s">
        <v>76</v>
      </c>
      <c r="G1698">
        <v>75217</v>
      </c>
      <c r="H1698" t="s">
        <v>77</v>
      </c>
    </row>
    <row r="1699" spans="1:8" x14ac:dyDescent="0.55000000000000004">
      <c r="A1699" t="s">
        <v>3127</v>
      </c>
      <c r="B1699" t="s">
        <v>3128</v>
      </c>
      <c r="C1699" t="s">
        <v>74</v>
      </c>
      <c r="D1699" t="s">
        <v>22</v>
      </c>
      <c r="E1699" t="s">
        <v>151</v>
      </c>
      <c r="F1699" t="s">
        <v>102</v>
      </c>
      <c r="G1699">
        <v>10035</v>
      </c>
      <c r="H1699" t="s">
        <v>56</v>
      </c>
    </row>
    <row r="1700" spans="1:8" x14ac:dyDescent="0.55000000000000004">
      <c r="A1700" t="s">
        <v>1282</v>
      </c>
      <c r="B1700" t="s">
        <v>1283</v>
      </c>
      <c r="C1700" t="s">
        <v>21</v>
      </c>
      <c r="D1700" t="s">
        <v>22</v>
      </c>
      <c r="E1700" t="s">
        <v>501</v>
      </c>
      <c r="F1700" t="s">
        <v>76</v>
      </c>
      <c r="G1700">
        <v>79109</v>
      </c>
      <c r="H1700" t="s">
        <v>77</v>
      </c>
    </row>
    <row r="1701" spans="1:8" x14ac:dyDescent="0.55000000000000004">
      <c r="A1701" t="s">
        <v>1764</v>
      </c>
      <c r="B1701" t="s">
        <v>1765</v>
      </c>
      <c r="C1701" t="s">
        <v>21</v>
      </c>
      <c r="D1701" t="s">
        <v>22</v>
      </c>
      <c r="E1701" t="s">
        <v>84</v>
      </c>
      <c r="F1701" t="s">
        <v>76</v>
      </c>
      <c r="G1701">
        <v>77041</v>
      </c>
      <c r="H1701" t="s">
        <v>77</v>
      </c>
    </row>
    <row r="1702" spans="1:8" x14ac:dyDescent="0.55000000000000004">
      <c r="A1702" t="s">
        <v>2479</v>
      </c>
      <c r="B1702" t="s">
        <v>2480</v>
      </c>
      <c r="C1702" t="s">
        <v>21</v>
      </c>
      <c r="D1702" t="s">
        <v>22</v>
      </c>
      <c r="E1702" t="s">
        <v>43</v>
      </c>
      <c r="F1702" t="s">
        <v>44</v>
      </c>
      <c r="G1702">
        <v>90032</v>
      </c>
      <c r="H1702" t="s">
        <v>45</v>
      </c>
    </row>
    <row r="1703" spans="1:8" x14ac:dyDescent="0.55000000000000004">
      <c r="A1703" t="s">
        <v>3888</v>
      </c>
      <c r="B1703" t="s">
        <v>3889</v>
      </c>
      <c r="C1703" t="s">
        <v>74</v>
      </c>
      <c r="D1703" t="s">
        <v>22</v>
      </c>
      <c r="E1703" t="s">
        <v>169</v>
      </c>
      <c r="F1703" t="s">
        <v>170</v>
      </c>
      <c r="G1703">
        <v>98115</v>
      </c>
      <c r="H1703" t="s">
        <v>45</v>
      </c>
    </row>
    <row r="1704" spans="1:8" x14ac:dyDescent="0.55000000000000004">
      <c r="A1704" t="s">
        <v>1016</v>
      </c>
      <c r="B1704" t="s">
        <v>1017</v>
      </c>
      <c r="C1704" t="s">
        <v>83</v>
      </c>
      <c r="D1704" t="s">
        <v>22</v>
      </c>
      <c r="E1704" t="s">
        <v>3891</v>
      </c>
      <c r="F1704" t="s">
        <v>407</v>
      </c>
      <c r="G1704">
        <v>2138</v>
      </c>
      <c r="H1704" t="s">
        <v>56</v>
      </c>
    </row>
    <row r="1705" spans="1:8" x14ac:dyDescent="0.55000000000000004">
      <c r="A1705" t="s">
        <v>3895</v>
      </c>
      <c r="B1705" t="s">
        <v>3896</v>
      </c>
      <c r="C1705" t="s">
        <v>74</v>
      </c>
      <c r="D1705" t="s">
        <v>22</v>
      </c>
      <c r="E1705" t="s">
        <v>54</v>
      </c>
      <c r="F1705" t="s">
        <v>55</v>
      </c>
      <c r="G1705">
        <v>19140</v>
      </c>
      <c r="H1705" t="s">
        <v>56</v>
      </c>
    </row>
    <row r="1706" spans="1:8" x14ac:dyDescent="0.55000000000000004">
      <c r="A1706" t="s">
        <v>660</v>
      </c>
      <c r="B1706" t="s">
        <v>661</v>
      </c>
      <c r="C1706" t="s">
        <v>21</v>
      </c>
      <c r="D1706" t="s">
        <v>22</v>
      </c>
      <c r="E1706" t="s">
        <v>43</v>
      </c>
      <c r="F1706" t="s">
        <v>44</v>
      </c>
      <c r="G1706">
        <v>90049</v>
      </c>
      <c r="H1706" t="s">
        <v>45</v>
      </c>
    </row>
    <row r="1707" spans="1:8" x14ac:dyDescent="0.55000000000000004">
      <c r="A1707" t="s">
        <v>660</v>
      </c>
      <c r="B1707" t="s">
        <v>661</v>
      </c>
      <c r="C1707" t="s">
        <v>21</v>
      </c>
      <c r="D1707" t="s">
        <v>22</v>
      </c>
      <c r="E1707" t="s">
        <v>43</v>
      </c>
      <c r="F1707" t="s">
        <v>44</v>
      </c>
      <c r="G1707">
        <v>90049</v>
      </c>
      <c r="H1707" t="s">
        <v>45</v>
      </c>
    </row>
    <row r="1708" spans="1:8" x14ac:dyDescent="0.55000000000000004">
      <c r="A1708" t="s">
        <v>1011</v>
      </c>
      <c r="B1708" t="s">
        <v>1012</v>
      </c>
      <c r="C1708" t="s">
        <v>74</v>
      </c>
      <c r="D1708" t="s">
        <v>22</v>
      </c>
      <c r="E1708" t="s">
        <v>303</v>
      </c>
      <c r="F1708" t="s">
        <v>44</v>
      </c>
      <c r="G1708">
        <v>94109</v>
      </c>
      <c r="H1708" t="s">
        <v>45</v>
      </c>
    </row>
    <row r="1709" spans="1:8" x14ac:dyDescent="0.55000000000000004">
      <c r="A1709" t="s">
        <v>2627</v>
      </c>
      <c r="B1709" t="s">
        <v>2628</v>
      </c>
      <c r="C1709" t="s">
        <v>21</v>
      </c>
      <c r="D1709" t="s">
        <v>22</v>
      </c>
      <c r="E1709" t="s">
        <v>1841</v>
      </c>
      <c r="F1709" t="s">
        <v>76</v>
      </c>
      <c r="G1709">
        <v>77340</v>
      </c>
      <c r="H1709" t="s">
        <v>77</v>
      </c>
    </row>
    <row r="1710" spans="1:8" x14ac:dyDescent="0.55000000000000004">
      <c r="A1710" t="s">
        <v>2627</v>
      </c>
      <c r="B1710" t="s">
        <v>2628</v>
      </c>
      <c r="C1710" t="s">
        <v>21</v>
      </c>
      <c r="D1710" t="s">
        <v>22</v>
      </c>
      <c r="E1710" t="s">
        <v>1841</v>
      </c>
      <c r="F1710" t="s">
        <v>76</v>
      </c>
      <c r="G1710">
        <v>77340</v>
      </c>
      <c r="H1710" t="s">
        <v>77</v>
      </c>
    </row>
    <row r="1711" spans="1:8" x14ac:dyDescent="0.55000000000000004">
      <c r="A1711" t="s">
        <v>1685</v>
      </c>
      <c r="B1711" t="s">
        <v>1686</v>
      </c>
      <c r="C1711" t="s">
        <v>74</v>
      </c>
      <c r="D1711" t="s">
        <v>22</v>
      </c>
      <c r="E1711" t="s">
        <v>3901</v>
      </c>
      <c r="F1711" t="s">
        <v>640</v>
      </c>
      <c r="G1711">
        <v>30344</v>
      </c>
      <c r="H1711" t="s">
        <v>25</v>
      </c>
    </row>
    <row r="1712" spans="1:8" x14ac:dyDescent="0.55000000000000004">
      <c r="A1712" t="s">
        <v>3903</v>
      </c>
      <c r="B1712" t="s">
        <v>3904</v>
      </c>
      <c r="C1712" t="s">
        <v>83</v>
      </c>
      <c r="D1712" t="s">
        <v>22</v>
      </c>
      <c r="E1712" t="s">
        <v>662</v>
      </c>
      <c r="F1712" t="s">
        <v>689</v>
      </c>
      <c r="G1712">
        <v>22204</v>
      </c>
      <c r="H1712" t="s">
        <v>25</v>
      </c>
    </row>
    <row r="1713" spans="1:8" x14ac:dyDescent="0.55000000000000004">
      <c r="A1713" t="s">
        <v>1741</v>
      </c>
      <c r="B1713" t="s">
        <v>1742</v>
      </c>
      <c r="C1713" t="s">
        <v>21</v>
      </c>
      <c r="D1713" t="s">
        <v>22</v>
      </c>
      <c r="E1713" t="s">
        <v>169</v>
      </c>
      <c r="F1713" t="s">
        <v>170</v>
      </c>
      <c r="G1713">
        <v>98115</v>
      </c>
      <c r="H1713" t="s">
        <v>45</v>
      </c>
    </row>
    <row r="1714" spans="1:8" x14ac:dyDescent="0.55000000000000004">
      <c r="A1714" t="s">
        <v>3907</v>
      </c>
      <c r="B1714" t="s">
        <v>3908</v>
      </c>
      <c r="C1714" t="s">
        <v>83</v>
      </c>
      <c r="D1714" t="s">
        <v>22</v>
      </c>
      <c r="E1714" t="s">
        <v>84</v>
      </c>
      <c r="F1714" t="s">
        <v>76</v>
      </c>
      <c r="G1714">
        <v>77041</v>
      </c>
      <c r="H1714" t="s">
        <v>77</v>
      </c>
    </row>
    <row r="1715" spans="1:8" x14ac:dyDescent="0.55000000000000004">
      <c r="A1715" t="s">
        <v>732</v>
      </c>
      <c r="B1715" t="s">
        <v>733</v>
      </c>
      <c r="C1715" t="s">
        <v>21</v>
      </c>
      <c r="D1715" t="s">
        <v>22</v>
      </c>
      <c r="E1715" t="s">
        <v>54</v>
      </c>
      <c r="F1715" t="s">
        <v>55</v>
      </c>
      <c r="G1715">
        <v>19140</v>
      </c>
      <c r="H1715" t="s">
        <v>56</v>
      </c>
    </row>
    <row r="1716" spans="1:8" x14ac:dyDescent="0.55000000000000004">
      <c r="A1716" t="s">
        <v>3911</v>
      </c>
      <c r="B1716" t="s">
        <v>3912</v>
      </c>
      <c r="C1716" t="s">
        <v>21</v>
      </c>
      <c r="D1716" t="s">
        <v>22</v>
      </c>
      <c r="E1716" t="s">
        <v>113</v>
      </c>
      <c r="F1716" t="s">
        <v>114</v>
      </c>
      <c r="G1716">
        <v>60623</v>
      </c>
      <c r="H1716" t="s">
        <v>77</v>
      </c>
    </row>
    <row r="1717" spans="1:8" x14ac:dyDescent="0.55000000000000004">
      <c r="A1717" t="s">
        <v>3789</v>
      </c>
      <c r="B1717" t="s">
        <v>3790</v>
      </c>
      <c r="C1717" t="s">
        <v>21</v>
      </c>
      <c r="D1717" t="s">
        <v>22</v>
      </c>
      <c r="E1717" t="s">
        <v>1718</v>
      </c>
      <c r="F1717" t="s">
        <v>76</v>
      </c>
      <c r="G1717">
        <v>76903</v>
      </c>
      <c r="H1717" t="s">
        <v>77</v>
      </c>
    </row>
    <row r="1718" spans="1:8" x14ac:dyDescent="0.55000000000000004">
      <c r="A1718" t="s">
        <v>3789</v>
      </c>
      <c r="B1718" t="s">
        <v>3790</v>
      </c>
      <c r="C1718" t="s">
        <v>21</v>
      </c>
      <c r="D1718" t="s">
        <v>22</v>
      </c>
      <c r="E1718" t="s">
        <v>1718</v>
      </c>
      <c r="F1718" t="s">
        <v>76</v>
      </c>
      <c r="G1718">
        <v>76903</v>
      </c>
      <c r="H1718" t="s">
        <v>77</v>
      </c>
    </row>
    <row r="1719" spans="1:8" x14ac:dyDescent="0.55000000000000004">
      <c r="A1719" t="s">
        <v>1561</v>
      </c>
      <c r="B1719" t="s">
        <v>1562</v>
      </c>
      <c r="C1719" t="s">
        <v>74</v>
      </c>
      <c r="D1719" t="s">
        <v>22</v>
      </c>
      <c r="E1719" t="s">
        <v>43</v>
      </c>
      <c r="F1719" t="s">
        <v>44</v>
      </c>
      <c r="G1719">
        <v>90049</v>
      </c>
      <c r="H1719" t="s">
        <v>45</v>
      </c>
    </row>
    <row r="1720" spans="1:8" x14ac:dyDescent="0.55000000000000004">
      <c r="A1720" t="s">
        <v>2630</v>
      </c>
      <c r="B1720" t="s">
        <v>2631</v>
      </c>
      <c r="C1720" t="s">
        <v>21</v>
      </c>
      <c r="D1720" t="s">
        <v>22</v>
      </c>
      <c r="E1720" t="s">
        <v>113</v>
      </c>
      <c r="F1720" t="s">
        <v>114</v>
      </c>
      <c r="G1720">
        <v>60653</v>
      </c>
      <c r="H1720" t="s">
        <v>77</v>
      </c>
    </row>
    <row r="1721" spans="1:8" x14ac:dyDescent="0.55000000000000004">
      <c r="A1721" t="s">
        <v>588</v>
      </c>
      <c r="B1721" t="s">
        <v>589</v>
      </c>
      <c r="C1721" t="s">
        <v>21</v>
      </c>
      <c r="D1721" t="s">
        <v>22</v>
      </c>
      <c r="E1721" t="s">
        <v>303</v>
      </c>
      <c r="F1721" t="s">
        <v>44</v>
      </c>
      <c r="G1721">
        <v>94110</v>
      </c>
      <c r="H1721" t="s">
        <v>45</v>
      </c>
    </row>
    <row r="1722" spans="1:8" x14ac:dyDescent="0.55000000000000004">
      <c r="A1722" t="s">
        <v>588</v>
      </c>
      <c r="B1722" t="s">
        <v>589</v>
      </c>
      <c r="C1722" t="s">
        <v>21</v>
      </c>
      <c r="D1722" t="s">
        <v>22</v>
      </c>
      <c r="E1722" t="s">
        <v>303</v>
      </c>
      <c r="F1722" t="s">
        <v>44</v>
      </c>
      <c r="G1722">
        <v>94110</v>
      </c>
      <c r="H1722" t="s">
        <v>45</v>
      </c>
    </row>
    <row r="1723" spans="1:8" x14ac:dyDescent="0.55000000000000004">
      <c r="A1723" t="s">
        <v>1848</v>
      </c>
      <c r="B1723" t="s">
        <v>1849</v>
      </c>
      <c r="C1723" t="s">
        <v>21</v>
      </c>
      <c r="D1723" t="s">
        <v>22</v>
      </c>
      <c r="E1723" t="s">
        <v>3918</v>
      </c>
      <c r="F1723" t="s">
        <v>44</v>
      </c>
      <c r="G1723">
        <v>95351</v>
      </c>
      <c r="H1723" t="s">
        <v>45</v>
      </c>
    </row>
    <row r="1724" spans="1:8" x14ac:dyDescent="0.55000000000000004">
      <c r="A1724" t="s">
        <v>90</v>
      </c>
      <c r="B1724" t="s">
        <v>91</v>
      </c>
      <c r="C1724" t="s">
        <v>21</v>
      </c>
      <c r="D1724" t="s">
        <v>22</v>
      </c>
      <c r="E1724" t="s">
        <v>113</v>
      </c>
      <c r="F1724" t="s">
        <v>114</v>
      </c>
      <c r="G1724">
        <v>60610</v>
      </c>
      <c r="H1724" t="s">
        <v>77</v>
      </c>
    </row>
    <row r="1725" spans="1:8" x14ac:dyDescent="0.55000000000000004">
      <c r="A1725" t="s">
        <v>72</v>
      </c>
      <c r="B1725" t="s">
        <v>73</v>
      </c>
      <c r="C1725" t="s">
        <v>74</v>
      </c>
      <c r="D1725" t="s">
        <v>22</v>
      </c>
      <c r="E1725" t="s">
        <v>1712</v>
      </c>
      <c r="F1725" t="s">
        <v>76</v>
      </c>
      <c r="G1725">
        <v>75081</v>
      </c>
      <c r="H1725" t="s">
        <v>77</v>
      </c>
    </row>
    <row r="1726" spans="1:8" x14ac:dyDescent="0.55000000000000004">
      <c r="A1726" t="s">
        <v>3922</v>
      </c>
      <c r="B1726" t="s">
        <v>3923</v>
      </c>
      <c r="C1726" t="s">
        <v>74</v>
      </c>
      <c r="D1726" t="s">
        <v>22</v>
      </c>
      <c r="E1726" t="s">
        <v>547</v>
      </c>
      <c r="F1726" t="s">
        <v>36</v>
      </c>
      <c r="G1726">
        <v>33801</v>
      </c>
      <c r="H1726" t="s">
        <v>25</v>
      </c>
    </row>
    <row r="1727" spans="1:8" x14ac:dyDescent="0.55000000000000004">
      <c r="A1727" t="s">
        <v>3336</v>
      </c>
      <c r="B1727" t="s">
        <v>3337</v>
      </c>
      <c r="C1727" t="s">
        <v>83</v>
      </c>
      <c r="D1727" t="s">
        <v>22</v>
      </c>
      <c r="E1727" t="s">
        <v>151</v>
      </c>
      <c r="F1727" t="s">
        <v>102</v>
      </c>
      <c r="G1727">
        <v>10035</v>
      </c>
      <c r="H1727" t="s">
        <v>56</v>
      </c>
    </row>
    <row r="1728" spans="1:8" x14ac:dyDescent="0.55000000000000004">
      <c r="A1728" t="s">
        <v>1863</v>
      </c>
      <c r="B1728" t="s">
        <v>1864</v>
      </c>
      <c r="C1728" t="s">
        <v>21</v>
      </c>
      <c r="D1728" t="s">
        <v>22</v>
      </c>
      <c r="E1728" t="s">
        <v>612</v>
      </c>
      <c r="F1728" t="s">
        <v>44</v>
      </c>
      <c r="G1728">
        <v>92037</v>
      </c>
      <c r="H1728" t="s">
        <v>45</v>
      </c>
    </row>
    <row r="1729" spans="1:8" x14ac:dyDescent="0.55000000000000004">
      <c r="A1729" t="s">
        <v>2747</v>
      </c>
      <c r="B1729" t="s">
        <v>2748</v>
      </c>
      <c r="C1729" t="s">
        <v>74</v>
      </c>
      <c r="D1729" t="s">
        <v>22</v>
      </c>
      <c r="E1729" t="s">
        <v>3927</v>
      </c>
      <c r="F1729" t="s">
        <v>1799</v>
      </c>
      <c r="G1729">
        <v>57701</v>
      </c>
      <c r="H1729" t="s">
        <v>77</v>
      </c>
    </row>
    <row r="1730" spans="1:8" x14ac:dyDescent="0.55000000000000004">
      <c r="A1730" t="s">
        <v>752</v>
      </c>
      <c r="B1730" t="s">
        <v>753</v>
      </c>
      <c r="C1730" t="s">
        <v>21</v>
      </c>
      <c r="D1730" t="s">
        <v>22</v>
      </c>
      <c r="E1730" t="s">
        <v>2727</v>
      </c>
      <c r="F1730" t="s">
        <v>1062</v>
      </c>
      <c r="G1730">
        <v>21215</v>
      </c>
      <c r="H1730" t="s">
        <v>56</v>
      </c>
    </row>
    <row r="1731" spans="1:8" x14ac:dyDescent="0.55000000000000004">
      <c r="A1731" t="s">
        <v>3930</v>
      </c>
      <c r="B1731" t="s">
        <v>3931</v>
      </c>
      <c r="C1731" t="s">
        <v>21</v>
      </c>
      <c r="D1731" t="s">
        <v>22</v>
      </c>
      <c r="E1731" t="s">
        <v>336</v>
      </c>
      <c r="F1731" t="s">
        <v>337</v>
      </c>
      <c r="G1731">
        <v>7109</v>
      </c>
      <c r="H1731" t="s">
        <v>56</v>
      </c>
    </row>
    <row r="1732" spans="1:8" x14ac:dyDescent="0.55000000000000004">
      <c r="A1732" t="s">
        <v>786</v>
      </c>
      <c r="B1732" t="s">
        <v>787</v>
      </c>
      <c r="C1732" t="s">
        <v>21</v>
      </c>
      <c r="D1732" t="s">
        <v>22</v>
      </c>
      <c r="E1732" t="s">
        <v>612</v>
      </c>
      <c r="F1732" t="s">
        <v>44</v>
      </c>
      <c r="G1732">
        <v>92105</v>
      </c>
      <c r="H1732" t="s">
        <v>45</v>
      </c>
    </row>
    <row r="1733" spans="1:8" x14ac:dyDescent="0.55000000000000004">
      <c r="A1733" t="s">
        <v>786</v>
      </c>
      <c r="B1733" t="s">
        <v>787</v>
      </c>
      <c r="C1733" t="s">
        <v>21</v>
      </c>
      <c r="D1733" t="s">
        <v>22</v>
      </c>
      <c r="E1733" t="s">
        <v>612</v>
      </c>
      <c r="F1733" t="s">
        <v>44</v>
      </c>
      <c r="G1733">
        <v>92105</v>
      </c>
      <c r="H1733" t="s">
        <v>45</v>
      </c>
    </row>
    <row r="1734" spans="1:8" x14ac:dyDescent="0.55000000000000004">
      <c r="A1734" t="s">
        <v>2549</v>
      </c>
      <c r="B1734" t="s">
        <v>2550</v>
      </c>
      <c r="C1734" t="s">
        <v>74</v>
      </c>
      <c r="D1734" t="s">
        <v>22</v>
      </c>
      <c r="E1734" t="s">
        <v>303</v>
      </c>
      <c r="F1734" t="s">
        <v>44</v>
      </c>
      <c r="G1734">
        <v>94122</v>
      </c>
      <c r="H1734" t="s">
        <v>45</v>
      </c>
    </row>
    <row r="1735" spans="1:8" x14ac:dyDescent="0.55000000000000004">
      <c r="A1735" t="s">
        <v>1817</v>
      </c>
      <c r="B1735" t="s">
        <v>1818</v>
      </c>
      <c r="C1735" t="s">
        <v>83</v>
      </c>
      <c r="D1735" t="s">
        <v>22</v>
      </c>
      <c r="E1735" t="s">
        <v>169</v>
      </c>
      <c r="F1735" t="s">
        <v>170</v>
      </c>
      <c r="G1735">
        <v>98105</v>
      </c>
      <c r="H1735" t="s">
        <v>45</v>
      </c>
    </row>
    <row r="1736" spans="1:8" x14ac:dyDescent="0.55000000000000004">
      <c r="A1736" t="s">
        <v>1817</v>
      </c>
      <c r="B1736" t="s">
        <v>1818</v>
      </c>
      <c r="C1736" t="s">
        <v>83</v>
      </c>
      <c r="D1736" t="s">
        <v>22</v>
      </c>
      <c r="E1736" t="s">
        <v>169</v>
      </c>
      <c r="F1736" t="s">
        <v>170</v>
      </c>
      <c r="G1736">
        <v>98105</v>
      </c>
      <c r="H1736" t="s">
        <v>45</v>
      </c>
    </row>
    <row r="1737" spans="1:8" x14ac:dyDescent="0.55000000000000004">
      <c r="A1737" t="s">
        <v>561</v>
      </c>
      <c r="B1737" t="s">
        <v>562</v>
      </c>
      <c r="C1737" t="s">
        <v>21</v>
      </c>
      <c r="D1737" t="s">
        <v>22</v>
      </c>
      <c r="E1737" t="s">
        <v>851</v>
      </c>
      <c r="F1737" t="s">
        <v>1490</v>
      </c>
      <c r="G1737">
        <v>97477</v>
      </c>
      <c r="H1737" t="s">
        <v>45</v>
      </c>
    </row>
    <row r="1738" spans="1:8" x14ac:dyDescent="0.55000000000000004">
      <c r="A1738" t="s">
        <v>2985</v>
      </c>
      <c r="B1738" t="s">
        <v>2986</v>
      </c>
      <c r="C1738" t="s">
        <v>21</v>
      </c>
      <c r="D1738" t="s">
        <v>22</v>
      </c>
      <c r="E1738" t="s">
        <v>54</v>
      </c>
      <c r="F1738" t="s">
        <v>55</v>
      </c>
      <c r="G1738">
        <v>19120</v>
      </c>
      <c r="H1738" t="s">
        <v>56</v>
      </c>
    </row>
    <row r="1739" spans="1:8" x14ac:dyDescent="0.55000000000000004">
      <c r="A1739" t="s">
        <v>1801</v>
      </c>
      <c r="B1739" t="s">
        <v>1802</v>
      </c>
      <c r="C1739" t="s">
        <v>74</v>
      </c>
      <c r="D1739" t="s">
        <v>22</v>
      </c>
      <c r="E1739" t="s">
        <v>113</v>
      </c>
      <c r="F1739" t="s">
        <v>114</v>
      </c>
      <c r="G1739">
        <v>60653</v>
      </c>
      <c r="H1739" t="s">
        <v>77</v>
      </c>
    </row>
    <row r="1740" spans="1:8" x14ac:dyDescent="0.55000000000000004">
      <c r="A1740" t="s">
        <v>1801</v>
      </c>
      <c r="B1740" t="s">
        <v>1802</v>
      </c>
      <c r="C1740" t="s">
        <v>74</v>
      </c>
      <c r="D1740" t="s">
        <v>22</v>
      </c>
      <c r="E1740" t="s">
        <v>113</v>
      </c>
      <c r="F1740" t="s">
        <v>114</v>
      </c>
      <c r="G1740">
        <v>60653</v>
      </c>
      <c r="H1740" t="s">
        <v>77</v>
      </c>
    </row>
    <row r="1741" spans="1:8" x14ac:dyDescent="0.55000000000000004">
      <c r="A1741" t="s">
        <v>1445</v>
      </c>
      <c r="B1741" t="s">
        <v>1446</v>
      </c>
      <c r="C1741" t="s">
        <v>21</v>
      </c>
      <c r="D1741" t="s">
        <v>22</v>
      </c>
      <c r="E1741" t="s">
        <v>113</v>
      </c>
      <c r="F1741" t="s">
        <v>114</v>
      </c>
      <c r="G1741">
        <v>60623</v>
      </c>
      <c r="H1741" t="s">
        <v>77</v>
      </c>
    </row>
    <row r="1742" spans="1:8" x14ac:dyDescent="0.55000000000000004">
      <c r="A1742" t="s">
        <v>2106</v>
      </c>
      <c r="B1742" t="s">
        <v>2107</v>
      </c>
      <c r="C1742" t="s">
        <v>21</v>
      </c>
      <c r="D1742" t="s">
        <v>22</v>
      </c>
      <c r="E1742" t="s">
        <v>151</v>
      </c>
      <c r="F1742" t="s">
        <v>102</v>
      </c>
      <c r="G1742">
        <v>10011</v>
      </c>
      <c r="H1742" t="s">
        <v>56</v>
      </c>
    </row>
    <row r="1743" spans="1:8" x14ac:dyDescent="0.55000000000000004">
      <c r="A1743" t="s">
        <v>610</v>
      </c>
      <c r="B1743" t="s">
        <v>611</v>
      </c>
      <c r="C1743" t="s">
        <v>21</v>
      </c>
      <c r="D1743" t="s">
        <v>22</v>
      </c>
      <c r="E1743" t="s">
        <v>3941</v>
      </c>
      <c r="F1743" t="s">
        <v>1009</v>
      </c>
      <c r="G1743">
        <v>27707</v>
      </c>
      <c r="H1743" t="s">
        <v>25</v>
      </c>
    </row>
    <row r="1744" spans="1:8" x14ac:dyDescent="0.55000000000000004">
      <c r="A1744" t="s">
        <v>2470</v>
      </c>
      <c r="B1744" t="s">
        <v>2471</v>
      </c>
      <c r="C1744" t="s">
        <v>74</v>
      </c>
      <c r="D1744" t="s">
        <v>22</v>
      </c>
      <c r="E1744" t="s">
        <v>151</v>
      </c>
      <c r="F1744" t="s">
        <v>102</v>
      </c>
      <c r="G1744">
        <v>10024</v>
      </c>
      <c r="H1744" t="s">
        <v>56</v>
      </c>
    </row>
    <row r="1745" spans="1:8" x14ac:dyDescent="0.55000000000000004">
      <c r="A1745" t="s">
        <v>2470</v>
      </c>
      <c r="B1745" t="s">
        <v>2471</v>
      </c>
      <c r="C1745" t="s">
        <v>74</v>
      </c>
      <c r="D1745" t="s">
        <v>22</v>
      </c>
      <c r="E1745" t="s">
        <v>151</v>
      </c>
      <c r="F1745" t="s">
        <v>102</v>
      </c>
      <c r="G1745">
        <v>10024</v>
      </c>
      <c r="H1745" t="s">
        <v>56</v>
      </c>
    </row>
    <row r="1746" spans="1:8" x14ac:dyDescent="0.55000000000000004">
      <c r="A1746" t="s">
        <v>792</v>
      </c>
      <c r="B1746" t="s">
        <v>793</v>
      </c>
      <c r="C1746" t="s">
        <v>21</v>
      </c>
      <c r="D1746" t="s">
        <v>22</v>
      </c>
      <c r="E1746" t="s">
        <v>3944</v>
      </c>
      <c r="F1746" t="s">
        <v>36</v>
      </c>
      <c r="G1746">
        <v>32114</v>
      </c>
      <c r="H1746" t="s">
        <v>25</v>
      </c>
    </row>
    <row r="1747" spans="1:8" x14ac:dyDescent="0.55000000000000004">
      <c r="A1747" t="s">
        <v>1310</v>
      </c>
      <c r="B1747" t="s">
        <v>1311</v>
      </c>
      <c r="C1747" t="s">
        <v>21</v>
      </c>
      <c r="D1747" t="s">
        <v>22</v>
      </c>
      <c r="E1747" t="s">
        <v>1712</v>
      </c>
      <c r="F1747" t="s">
        <v>76</v>
      </c>
      <c r="G1747">
        <v>75220</v>
      </c>
      <c r="H1747" t="s">
        <v>77</v>
      </c>
    </row>
    <row r="1748" spans="1:8" x14ac:dyDescent="0.55000000000000004">
      <c r="A1748" t="s">
        <v>3911</v>
      </c>
      <c r="B1748" t="s">
        <v>3912</v>
      </c>
      <c r="C1748" t="s">
        <v>21</v>
      </c>
      <c r="D1748" t="s">
        <v>22</v>
      </c>
      <c r="E1748" t="s">
        <v>1712</v>
      </c>
      <c r="F1748" t="s">
        <v>76</v>
      </c>
      <c r="G1748">
        <v>75217</v>
      </c>
      <c r="H1748" t="s">
        <v>77</v>
      </c>
    </row>
    <row r="1749" spans="1:8" x14ac:dyDescent="0.55000000000000004">
      <c r="A1749" t="s">
        <v>1793</v>
      </c>
      <c r="B1749" t="s">
        <v>1794</v>
      </c>
      <c r="C1749" t="s">
        <v>83</v>
      </c>
      <c r="D1749" t="s">
        <v>22</v>
      </c>
      <c r="E1749" t="s">
        <v>101</v>
      </c>
      <c r="F1749" t="s">
        <v>102</v>
      </c>
      <c r="G1749">
        <v>12180</v>
      </c>
      <c r="H1749" t="s">
        <v>56</v>
      </c>
    </row>
    <row r="1750" spans="1:8" x14ac:dyDescent="0.55000000000000004">
      <c r="A1750" t="s">
        <v>186</v>
      </c>
      <c r="B1750" t="s">
        <v>187</v>
      </c>
      <c r="C1750" t="s">
        <v>21</v>
      </c>
      <c r="D1750" t="s">
        <v>22</v>
      </c>
      <c r="E1750" t="s">
        <v>2787</v>
      </c>
      <c r="F1750" t="s">
        <v>640</v>
      </c>
      <c r="G1750">
        <v>30328</v>
      </c>
      <c r="H1750" t="s">
        <v>25</v>
      </c>
    </row>
    <row r="1751" spans="1:8" x14ac:dyDescent="0.55000000000000004">
      <c r="A1751" t="s">
        <v>1318</v>
      </c>
      <c r="B1751" t="s">
        <v>1319</v>
      </c>
      <c r="C1751" t="s">
        <v>21</v>
      </c>
      <c r="D1751" t="s">
        <v>22</v>
      </c>
      <c r="E1751" t="s">
        <v>579</v>
      </c>
      <c r="F1751" t="s">
        <v>36</v>
      </c>
      <c r="G1751">
        <v>32216</v>
      </c>
      <c r="H1751" t="s">
        <v>25</v>
      </c>
    </row>
    <row r="1752" spans="1:8" x14ac:dyDescent="0.55000000000000004">
      <c r="A1752" t="s">
        <v>1318</v>
      </c>
      <c r="B1752" t="s">
        <v>1319</v>
      </c>
      <c r="C1752" t="s">
        <v>21</v>
      </c>
      <c r="D1752" t="s">
        <v>22</v>
      </c>
      <c r="E1752" t="s">
        <v>579</v>
      </c>
      <c r="F1752" t="s">
        <v>36</v>
      </c>
      <c r="G1752">
        <v>32216</v>
      </c>
      <c r="H1752" t="s">
        <v>25</v>
      </c>
    </row>
    <row r="1753" spans="1:8" x14ac:dyDescent="0.55000000000000004">
      <c r="A1753" t="s">
        <v>3953</v>
      </c>
      <c r="B1753" t="s">
        <v>3954</v>
      </c>
      <c r="C1753" t="s">
        <v>21</v>
      </c>
      <c r="D1753" t="s">
        <v>22</v>
      </c>
      <c r="E1753" t="s">
        <v>579</v>
      </c>
      <c r="F1753" t="s">
        <v>36</v>
      </c>
      <c r="G1753">
        <v>32216</v>
      </c>
      <c r="H1753" t="s">
        <v>25</v>
      </c>
    </row>
    <row r="1754" spans="1:8" x14ac:dyDescent="0.55000000000000004">
      <c r="A1754" t="s">
        <v>2821</v>
      </c>
      <c r="B1754" t="s">
        <v>2822</v>
      </c>
      <c r="C1754" t="s">
        <v>21</v>
      </c>
      <c r="D1754" t="s">
        <v>22</v>
      </c>
      <c r="E1754" t="s">
        <v>303</v>
      </c>
      <c r="F1754" t="s">
        <v>44</v>
      </c>
      <c r="G1754">
        <v>94122</v>
      </c>
      <c r="H1754" t="s">
        <v>45</v>
      </c>
    </row>
    <row r="1755" spans="1:8" x14ac:dyDescent="0.55000000000000004">
      <c r="A1755" t="s">
        <v>1654</v>
      </c>
      <c r="B1755" t="s">
        <v>1655</v>
      </c>
      <c r="C1755" t="s">
        <v>21</v>
      </c>
      <c r="D1755" t="s">
        <v>22</v>
      </c>
      <c r="E1755" t="s">
        <v>113</v>
      </c>
      <c r="F1755" t="s">
        <v>114</v>
      </c>
      <c r="G1755">
        <v>60653</v>
      </c>
      <c r="H1755" t="s">
        <v>77</v>
      </c>
    </row>
    <row r="1756" spans="1:8" x14ac:dyDescent="0.55000000000000004">
      <c r="A1756" t="s">
        <v>3958</v>
      </c>
      <c r="B1756" t="s">
        <v>3959</v>
      </c>
      <c r="C1756" t="s">
        <v>21</v>
      </c>
      <c r="D1756" t="s">
        <v>22</v>
      </c>
      <c r="E1756" t="s">
        <v>157</v>
      </c>
      <c r="F1756" t="s">
        <v>114</v>
      </c>
      <c r="G1756">
        <v>60505</v>
      </c>
      <c r="H1756" t="s">
        <v>77</v>
      </c>
    </row>
    <row r="1757" spans="1:8" x14ac:dyDescent="0.55000000000000004">
      <c r="A1757" t="s">
        <v>1582</v>
      </c>
      <c r="B1757" t="s">
        <v>1583</v>
      </c>
      <c r="C1757" t="s">
        <v>21</v>
      </c>
      <c r="D1757" t="s">
        <v>22</v>
      </c>
      <c r="E1757" t="s">
        <v>151</v>
      </c>
      <c r="F1757" t="s">
        <v>102</v>
      </c>
      <c r="G1757">
        <v>10009</v>
      </c>
      <c r="H1757" t="s">
        <v>56</v>
      </c>
    </row>
    <row r="1758" spans="1:8" x14ac:dyDescent="0.55000000000000004">
      <c r="A1758" t="s">
        <v>2561</v>
      </c>
      <c r="B1758" t="s">
        <v>2562</v>
      </c>
      <c r="C1758" t="s">
        <v>74</v>
      </c>
      <c r="D1758" t="s">
        <v>22</v>
      </c>
      <c r="E1758" t="s">
        <v>3567</v>
      </c>
      <c r="F1758" t="s">
        <v>44</v>
      </c>
      <c r="G1758">
        <v>92020</v>
      </c>
      <c r="H1758" t="s">
        <v>45</v>
      </c>
    </row>
    <row r="1759" spans="1:8" x14ac:dyDescent="0.55000000000000004">
      <c r="A1759" t="s">
        <v>542</v>
      </c>
      <c r="B1759" t="s">
        <v>543</v>
      </c>
      <c r="C1759" t="s">
        <v>74</v>
      </c>
      <c r="D1759" t="s">
        <v>22</v>
      </c>
      <c r="E1759" t="s">
        <v>579</v>
      </c>
      <c r="F1759" t="s">
        <v>1009</v>
      </c>
      <c r="G1759">
        <v>28540</v>
      </c>
      <c r="H1759" t="s">
        <v>25</v>
      </c>
    </row>
    <row r="1760" spans="1:8" x14ac:dyDescent="0.55000000000000004">
      <c r="A1760" t="s">
        <v>1197</v>
      </c>
      <c r="B1760" t="s">
        <v>1198</v>
      </c>
      <c r="C1760" t="s">
        <v>83</v>
      </c>
      <c r="D1760" t="s">
        <v>22</v>
      </c>
      <c r="E1760" t="s">
        <v>3630</v>
      </c>
      <c r="F1760" t="s">
        <v>114</v>
      </c>
      <c r="G1760">
        <v>60174</v>
      </c>
      <c r="H1760" t="s">
        <v>77</v>
      </c>
    </row>
    <row r="1761" spans="1:8" x14ac:dyDescent="0.55000000000000004">
      <c r="A1761" t="s">
        <v>2508</v>
      </c>
      <c r="B1761" t="s">
        <v>2509</v>
      </c>
      <c r="C1761" t="s">
        <v>74</v>
      </c>
      <c r="D1761" t="s">
        <v>22</v>
      </c>
      <c r="E1761" t="s">
        <v>1500</v>
      </c>
      <c r="F1761" t="s">
        <v>1009</v>
      </c>
      <c r="G1761">
        <v>28205</v>
      </c>
      <c r="H1761" t="s">
        <v>25</v>
      </c>
    </row>
    <row r="1762" spans="1:8" x14ac:dyDescent="0.55000000000000004">
      <c r="A1762" t="s">
        <v>3966</v>
      </c>
      <c r="B1762" t="s">
        <v>3967</v>
      </c>
      <c r="C1762" t="s">
        <v>74</v>
      </c>
      <c r="D1762" t="s">
        <v>22</v>
      </c>
      <c r="E1762" t="s">
        <v>43</v>
      </c>
      <c r="F1762" t="s">
        <v>44</v>
      </c>
      <c r="G1762">
        <v>90036</v>
      </c>
      <c r="H1762" t="s">
        <v>45</v>
      </c>
    </row>
    <row r="1763" spans="1:8" x14ac:dyDescent="0.55000000000000004">
      <c r="A1763" t="s">
        <v>2336</v>
      </c>
      <c r="B1763" t="s">
        <v>2337</v>
      </c>
      <c r="C1763" t="s">
        <v>21</v>
      </c>
      <c r="D1763" t="s">
        <v>22</v>
      </c>
      <c r="E1763" t="s">
        <v>2058</v>
      </c>
      <c r="F1763" t="s">
        <v>44</v>
      </c>
      <c r="G1763">
        <v>93309</v>
      </c>
      <c r="H1763" t="s">
        <v>45</v>
      </c>
    </row>
    <row r="1764" spans="1:8" x14ac:dyDescent="0.55000000000000004">
      <c r="A1764" t="s">
        <v>3970</v>
      </c>
      <c r="B1764" t="s">
        <v>3971</v>
      </c>
      <c r="C1764" t="s">
        <v>21</v>
      </c>
      <c r="D1764" t="s">
        <v>22</v>
      </c>
      <c r="E1764" t="s">
        <v>84</v>
      </c>
      <c r="F1764" t="s">
        <v>76</v>
      </c>
      <c r="G1764">
        <v>77036</v>
      </c>
      <c r="H1764" t="s">
        <v>77</v>
      </c>
    </row>
    <row r="1765" spans="1:8" x14ac:dyDescent="0.55000000000000004">
      <c r="A1765" t="s">
        <v>3010</v>
      </c>
      <c r="B1765" t="s">
        <v>3011</v>
      </c>
      <c r="C1765" t="s">
        <v>21</v>
      </c>
      <c r="D1765" t="s">
        <v>22</v>
      </c>
      <c r="E1765" t="s">
        <v>322</v>
      </c>
      <c r="F1765" t="s">
        <v>640</v>
      </c>
      <c r="G1765">
        <v>31907</v>
      </c>
      <c r="H1765" t="s">
        <v>25</v>
      </c>
    </row>
    <row r="1766" spans="1:8" x14ac:dyDescent="0.55000000000000004">
      <c r="A1766" t="s">
        <v>1016</v>
      </c>
      <c r="B1766" t="s">
        <v>1017</v>
      </c>
      <c r="C1766" t="s">
        <v>83</v>
      </c>
      <c r="D1766" t="s">
        <v>22</v>
      </c>
      <c r="E1766" t="s">
        <v>2960</v>
      </c>
      <c r="F1766" t="s">
        <v>76</v>
      </c>
      <c r="G1766">
        <v>77573</v>
      </c>
      <c r="H1766" t="s">
        <v>77</v>
      </c>
    </row>
    <row r="1767" spans="1:8" x14ac:dyDescent="0.55000000000000004">
      <c r="A1767" t="s">
        <v>3553</v>
      </c>
      <c r="B1767" t="s">
        <v>3554</v>
      </c>
      <c r="C1767" t="s">
        <v>21</v>
      </c>
      <c r="D1767" t="s">
        <v>22</v>
      </c>
      <c r="E1767" t="s">
        <v>3975</v>
      </c>
      <c r="F1767" t="s">
        <v>407</v>
      </c>
      <c r="G1767">
        <v>1810</v>
      </c>
      <c r="H1767" t="s">
        <v>56</v>
      </c>
    </row>
    <row r="1768" spans="1:8" x14ac:dyDescent="0.55000000000000004">
      <c r="A1768" t="s">
        <v>3379</v>
      </c>
      <c r="B1768" t="s">
        <v>3380</v>
      </c>
      <c r="C1768" t="s">
        <v>74</v>
      </c>
      <c r="D1768" t="s">
        <v>22</v>
      </c>
      <c r="E1768" t="s">
        <v>1999</v>
      </c>
      <c r="F1768" t="s">
        <v>44</v>
      </c>
      <c r="G1768">
        <v>92345</v>
      </c>
      <c r="H1768" t="s">
        <v>45</v>
      </c>
    </row>
    <row r="1769" spans="1:8" x14ac:dyDescent="0.55000000000000004">
      <c r="A1769" t="s">
        <v>806</v>
      </c>
      <c r="B1769" t="s">
        <v>807</v>
      </c>
      <c r="C1769" t="s">
        <v>21</v>
      </c>
      <c r="D1769" t="s">
        <v>22</v>
      </c>
      <c r="E1769" t="s">
        <v>3097</v>
      </c>
      <c r="F1769" t="s">
        <v>121</v>
      </c>
      <c r="G1769">
        <v>37918</v>
      </c>
      <c r="H1769" t="s">
        <v>25</v>
      </c>
    </row>
    <row r="1770" spans="1:8" x14ac:dyDescent="0.55000000000000004">
      <c r="A1770" t="s">
        <v>806</v>
      </c>
      <c r="B1770" t="s">
        <v>807</v>
      </c>
      <c r="C1770" t="s">
        <v>21</v>
      </c>
      <c r="D1770" t="s">
        <v>22</v>
      </c>
      <c r="E1770" t="s">
        <v>3097</v>
      </c>
      <c r="F1770" t="s">
        <v>121</v>
      </c>
      <c r="G1770">
        <v>37918</v>
      </c>
      <c r="H1770" t="s">
        <v>25</v>
      </c>
    </row>
    <row r="1771" spans="1:8" x14ac:dyDescent="0.55000000000000004">
      <c r="A1771" t="s">
        <v>1293</v>
      </c>
      <c r="B1771" t="s">
        <v>1294</v>
      </c>
      <c r="C1771" t="s">
        <v>74</v>
      </c>
      <c r="D1771" t="s">
        <v>22</v>
      </c>
      <c r="E1771" t="s">
        <v>444</v>
      </c>
      <c r="F1771" t="s">
        <v>407</v>
      </c>
      <c r="G1771">
        <v>1841</v>
      </c>
      <c r="H1771" t="s">
        <v>56</v>
      </c>
    </row>
    <row r="1772" spans="1:8" x14ac:dyDescent="0.55000000000000004">
      <c r="A1772" t="s">
        <v>1293</v>
      </c>
      <c r="B1772" t="s">
        <v>1294</v>
      </c>
      <c r="C1772" t="s">
        <v>74</v>
      </c>
      <c r="D1772" t="s">
        <v>22</v>
      </c>
      <c r="E1772" t="s">
        <v>444</v>
      </c>
      <c r="F1772" t="s">
        <v>407</v>
      </c>
      <c r="G1772">
        <v>1841</v>
      </c>
      <c r="H1772" t="s">
        <v>56</v>
      </c>
    </row>
    <row r="1773" spans="1:8" x14ac:dyDescent="0.55000000000000004">
      <c r="A1773" t="s">
        <v>1293</v>
      </c>
      <c r="B1773" t="s">
        <v>1294</v>
      </c>
      <c r="C1773" t="s">
        <v>74</v>
      </c>
      <c r="D1773" t="s">
        <v>22</v>
      </c>
      <c r="E1773" t="s">
        <v>444</v>
      </c>
      <c r="F1773" t="s">
        <v>407</v>
      </c>
      <c r="G1773">
        <v>1841</v>
      </c>
      <c r="H1773" t="s">
        <v>56</v>
      </c>
    </row>
    <row r="1774" spans="1:8" x14ac:dyDescent="0.55000000000000004">
      <c r="A1774" t="s">
        <v>1973</v>
      </c>
      <c r="B1774" t="s">
        <v>1974</v>
      </c>
      <c r="C1774" t="s">
        <v>74</v>
      </c>
      <c r="D1774" t="s">
        <v>22</v>
      </c>
      <c r="E1774" t="s">
        <v>54</v>
      </c>
      <c r="F1774" t="s">
        <v>55</v>
      </c>
      <c r="G1774">
        <v>19134</v>
      </c>
      <c r="H1774" t="s">
        <v>56</v>
      </c>
    </row>
    <row r="1775" spans="1:8" x14ac:dyDescent="0.55000000000000004">
      <c r="A1775" t="s">
        <v>1973</v>
      </c>
      <c r="B1775" t="s">
        <v>1974</v>
      </c>
      <c r="C1775" t="s">
        <v>74</v>
      </c>
      <c r="D1775" t="s">
        <v>22</v>
      </c>
      <c r="E1775" t="s">
        <v>54</v>
      </c>
      <c r="F1775" t="s">
        <v>55</v>
      </c>
      <c r="G1775">
        <v>19134</v>
      </c>
      <c r="H1775" t="s">
        <v>56</v>
      </c>
    </row>
    <row r="1776" spans="1:8" x14ac:dyDescent="0.55000000000000004">
      <c r="A1776" t="s">
        <v>3422</v>
      </c>
      <c r="B1776" t="s">
        <v>3423</v>
      </c>
      <c r="C1776" t="s">
        <v>21</v>
      </c>
      <c r="D1776" t="s">
        <v>22</v>
      </c>
      <c r="E1776" t="s">
        <v>3981</v>
      </c>
      <c r="F1776" t="s">
        <v>640</v>
      </c>
      <c r="G1776">
        <v>30605</v>
      </c>
      <c r="H1776" t="s">
        <v>25</v>
      </c>
    </row>
    <row r="1777" spans="1:8" x14ac:dyDescent="0.55000000000000004">
      <c r="A1777" t="s">
        <v>3848</v>
      </c>
      <c r="B1777" t="s">
        <v>3849</v>
      </c>
      <c r="C1777" t="s">
        <v>21</v>
      </c>
      <c r="D1777" t="s">
        <v>22</v>
      </c>
      <c r="E1777" t="s">
        <v>1347</v>
      </c>
      <c r="F1777" t="s">
        <v>76</v>
      </c>
      <c r="G1777">
        <v>79907</v>
      </c>
      <c r="H1777" t="s">
        <v>77</v>
      </c>
    </row>
    <row r="1778" spans="1:8" x14ac:dyDescent="0.55000000000000004">
      <c r="A1778" t="s">
        <v>712</v>
      </c>
      <c r="B1778" t="s">
        <v>713</v>
      </c>
      <c r="C1778" t="s">
        <v>21</v>
      </c>
      <c r="D1778" t="s">
        <v>22</v>
      </c>
      <c r="E1778" t="s">
        <v>43</v>
      </c>
      <c r="F1778" t="s">
        <v>44</v>
      </c>
      <c r="G1778">
        <v>90049</v>
      </c>
      <c r="H1778" t="s">
        <v>45</v>
      </c>
    </row>
    <row r="1779" spans="1:8" x14ac:dyDescent="0.55000000000000004">
      <c r="A1779" t="s">
        <v>2868</v>
      </c>
      <c r="B1779" t="s">
        <v>2869</v>
      </c>
      <c r="C1779" t="s">
        <v>83</v>
      </c>
      <c r="D1779" t="s">
        <v>22</v>
      </c>
      <c r="E1779" t="s">
        <v>1106</v>
      </c>
      <c r="F1779" t="s">
        <v>44</v>
      </c>
      <c r="G1779">
        <v>93727</v>
      </c>
      <c r="H1779" t="s">
        <v>45</v>
      </c>
    </row>
    <row r="1780" spans="1:8" x14ac:dyDescent="0.55000000000000004">
      <c r="A1780" t="s">
        <v>3986</v>
      </c>
      <c r="B1780" t="s">
        <v>3987</v>
      </c>
      <c r="C1780" t="s">
        <v>83</v>
      </c>
      <c r="D1780" t="s">
        <v>22</v>
      </c>
      <c r="E1780" t="s">
        <v>169</v>
      </c>
      <c r="F1780" t="s">
        <v>170</v>
      </c>
      <c r="G1780">
        <v>98105</v>
      </c>
      <c r="H1780" t="s">
        <v>45</v>
      </c>
    </row>
    <row r="1781" spans="1:8" x14ac:dyDescent="0.55000000000000004">
      <c r="A1781" t="s">
        <v>3989</v>
      </c>
      <c r="B1781" t="s">
        <v>3990</v>
      </c>
      <c r="C1781" t="s">
        <v>74</v>
      </c>
      <c r="D1781" t="s">
        <v>22</v>
      </c>
      <c r="E1781" t="s">
        <v>84</v>
      </c>
      <c r="F1781" t="s">
        <v>76</v>
      </c>
      <c r="G1781">
        <v>77036</v>
      </c>
      <c r="H1781" t="s">
        <v>77</v>
      </c>
    </row>
    <row r="1782" spans="1:8" x14ac:dyDescent="0.55000000000000004">
      <c r="A1782" t="s">
        <v>2203</v>
      </c>
      <c r="B1782" t="s">
        <v>2204</v>
      </c>
      <c r="C1782" t="s">
        <v>83</v>
      </c>
      <c r="D1782" t="s">
        <v>22</v>
      </c>
      <c r="E1782" t="s">
        <v>3992</v>
      </c>
      <c r="F1782" t="s">
        <v>403</v>
      </c>
      <c r="G1782">
        <v>6810</v>
      </c>
      <c r="H1782" t="s">
        <v>56</v>
      </c>
    </row>
    <row r="1783" spans="1:8" x14ac:dyDescent="0.55000000000000004">
      <c r="A1783" t="s">
        <v>3994</v>
      </c>
      <c r="B1783" t="s">
        <v>3995</v>
      </c>
      <c r="C1783" t="s">
        <v>21</v>
      </c>
      <c r="D1783" t="s">
        <v>22</v>
      </c>
      <c r="E1783" t="s">
        <v>214</v>
      </c>
      <c r="F1783" t="s">
        <v>407</v>
      </c>
      <c r="G1783">
        <v>2038</v>
      </c>
      <c r="H1783" t="s">
        <v>56</v>
      </c>
    </row>
    <row r="1784" spans="1:8" x14ac:dyDescent="0.55000000000000004">
      <c r="A1784" t="s">
        <v>3994</v>
      </c>
      <c r="B1784" t="s">
        <v>3995</v>
      </c>
      <c r="C1784" t="s">
        <v>21</v>
      </c>
      <c r="D1784" t="s">
        <v>22</v>
      </c>
      <c r="E1784" t="s">
        <v>214</v>
      </c>
      <c r="F1784" t="s">
        <v>407</v>
      </c>
      <c r="G1784">
        <v>2038</v>
      </c>
      <c r="H1784" t="s">
        <v>56</v>
      </c>
    </row>
    <row r="1785" spans="1:8" x14ac:dyDescent="0.55000000000000004">
      <c r="A1785" t="s">
        <v>3058</v>
      </c>
      <c r="B1785" t="s">
        <v>3059</v>
      </c>
      <c r="C1785" t="s">
        <v>83</v>
      </c>
      <c r="D1785" t="s">
        <v>22</v>
      </c>
      <c r="E1785" t="s">
        <v>851</v>
      </c>
      <c r="F1785" t="s">
        <v>208</v>
      </c>
      <c r="G1785">
        <v>45503</v>
      </c>
      <c r="H1785" t="s">
        <v>56</v>
      </c>
    </row>
    <row r="1786" spans="1:8" x14ac:dyDescent="0.55000000000000004">
      <c r="A1786" t="s">
        <v>3998</v>
      </c>
      <c r="B1786" t="s">
        <v>3999</v>
      </c>
      <c r="C1786" t="s">
        <v>21</v>
      </c>
      <c r="D1786" t="s">
        <v>22</v>
      </c>
      <c r="E1786" t="s">
        <v>151</v>
      </c>
      <c r="F1786" t="s">
        <v>102</v>
      </c>
      <c r="G1786">
        <v>10009</v>
      </c>
      <c r="H1786" t="s">
        <v>56</v>
      </c>
    </row>
    <row r="1787" spans="1:8" x14ac:dyDescent="0.55000000000000004">
      <c r="A1787" t="s">
        <v>4001</v>
      </c>
      <c r="B1787" t="s">
        <v>4002</v>
      </c>
      <c r="C1787" t="s">
        <v>74</v>
      </c>
      <c r="D1787" t="s">
        <v>22</v>
      </c>
      <c r="E1787" t="s">
        <v>207</v>
      </c>
      <c r="F1787" t="s">
        <v>177</v>
      </c>
      <c r="G1787">
        <v>19711</v>
      </c>
      <c r="H1787" t="s">
        <v>56</v>
      </c>
    </row>
    <row r="1788" spans="1:8" x14ac:dyDescent="0.55000000000000004">
      <c r="A1788" t="s">
        <v>4001</v>
      </c>
      <c r="B1788" t="s">
        <v>4002</v>
      </c>
      <c r="C1788" t="s">
        <v>74</v>
      </c>
      <c r="D1788" t="s">
        <v>22</v>
      </c>
      <c r="E1788" t="s">
        <v>207</v>
      </c>
      <c r="F1788" t="s">
        <v>177</v>
      </c>
      <c r="G1788">
        <v>19711</v>
      </c>
      <c r="H1788" t="s">
        <v>56</v>
      </c>
    </row>
    <row r="1789" spans="1:8" x14ac:dyDescent="0.55000000000000004">
      <c r="A1789" t="s">
        <v>3491</v>
      </c>
      <c r="B1789" t="s">
        <v>3492</v>
      </c>
      <c r="C1789" t="s">
        <v>74</v>
      </c>
      <c r="D1789" t="s">
        <v>22</v>
      </c>
      <c r="E1789" t="s">
        <v>3004</v>
      </c>
      <c r="F1789" t="s">
        <v>1009</v>
      </c>
      <c r="G1789">
        <v>27217</v>
      </c>
      <c r="H1789" t="s">
        <v>25</v>
      </c>
    </row>
    <row r="1790" spans="1:8" x14ac:dyDescent="0.55000000000000004">
      <c r="A1790" t="s">
        <v>1356</v>
      </c>
      <c r="B1790" t="s">
        <v>1357</v>
      </c>
      <c r="C1790" t="s">
        <v>21</v>
      </c>
      <c r="D1790" t="s">
        <v>22</v>
      </c>
      <c r="E1790" t="s">
        <v>1712</v>
      </c>
      <c r="F1790" t="s">
        <v>76</v>
      </c>
      <c r="G1790">
        <v>75217</v>
      </c>
      <c r="H1790" t="s">
        <v>77</v>
      </c>
    </row>
    <row r="1791" spans="1:8" x14ac:dyDescent="0.55000000000000004">
      <c r="A1791" t="s">
        <v>2412</v>
      </c>
      <c r="B1791" t="s">
        <v>2413</v>
      </c>
      <c r="C1791" t="s">
        <v>83</v>
      </c>
      <c r="D1791" t="s">
        <v>22</v>
      </c>
      <c r="E1791" t="s">
        <v>169</v>
      </c>
      <c r="F1791" t="s">
        <v>170</v>
      </c>
      <c r="G1791">
        <v>98105</v>
      </c>
      <c r="H1791" t="s">
        <v>45</v>
      </c>
    </row>
    <row r="1792" spans="1:8" x14ac:dyDescent="0.55000000000000004">
      <c r="A1792" t="s">
        <v>4007</v>
      </c>
      <c r="B1792" t="s">
        <v>4008</v>
      </c>
      <c r="C1792" t="s">
        <v>21</v>
      </c>
      <c r="D1792" t="s">
        <v>22</v>
      </c>
      <c r="E1792" t="s">
        <v>2033</v>
      </c>
      <c r="F1792" t="s">
        <v>337</v>
      </c>
      <c r="G1792">
        <v>8701</v>
      </c>
      <c r="H1792" t="s">
        <v>56</v>
      </c>
    </row>
    <row r="1793" spans="1:8" x14ac:dyDescent="0.55000000000000004">
      <c r="A1793" t="s">
        <v>4007</v>
      </c>
      <c r="B1793" t="s">
        <v>4008</v>
      </c>
      <c r="C1793" t="s">
        <v>21</v>
      </c>
      <c r="D1793" t="s">
        <v>22</v>
      </c>
      <c r="E1793" t="s">
        <v>2033</v>
      </c>
      <c r="F1793" t="s">
        <v>337</v>
      </c>
      <c r="G1793">
        <v>8701</v>
      </c>
      <c r="H1793" t="s">
        <v>56</v>
      </c>
    </row>
    <row r="1794" spans="1:8" x14ac:dyDescent="0.55000000000000004">
      <c r="A1794" t="s">
        <v>2199</v>
      </c>
      <c r="B1794" t="s">
        <v>2200</v>
      </c>
      <c r="C1794" t="s">
        <v>21</v>
      </c>
      <c r="D1794" t="s">
        <v>22</v>
      </c>
      <c r="E1794" t="s">
        <v>3302</v>
      </c>
      <c r="F1794" t="s">
        <v>55</v>
      </c>
      <c r="G1794">
        <v>19601</v>
      </c>
      <c r="H1794" t="s">
        <v>56</v>
      </c>
    </row>
    <row r="1795" spans="1:8" x14ac:dyDescent="0.55000000000000004">
      <c r="A1795" t="s">
        <v>2071</v>
      </c>
      <c r="B1795" t="s">
        <v>2072</v>
      </c>
      <c r="C1795" t="s">
        <v>74</v>
      </c>
      <c r="D1795" t="s">
        <v>22</v>
      </c>
      <c r="E1795" t="s">
        <v>2727</v>
      </c>
      <c r="F1795" t="s">
        <v>1062</v>
      </c>
      <c r="G1795">
        <v>21215</v>
      </c>
      <c r="H1795" t="s">
        <v>56</v>
      </c>
    </row>
    <row r="1796" spans="1:8" x14ac:dyDescent="0.55000000000000004">
      <c r="A1796" t="s">
        <v>1811</v>
      </c>
      <c r="B1796" t="s">
        <v>1812</v>
      </c>
      <c r="C1796" t="s">
        <v>74</v>
      </c>
      <c r="D1796" t="s">
        <v>22</v>
      </c>
      <c r="E1796" t="s">
        <v>2069</v>
      </c>
      <c r="F1796" t="s">
        <v>76</v>
      </c>
      <c r="G1796">
        <v>78415</v>
      </c>
      <c r="H1796" t="s">
        <v>77</v>
      </c>
    </row>
    <row r="1797" spans="1:8" x14ac:dyDescent="0.55000000000000004">
      <c r="A1797" t="s">
        <v>1529</v>
      </c>
      <c r="B1797" t="s">
        <v>1530</v>
      </c>
      <c r="C1797" t="s">
        <v>74</v>
      </c>
      <c r="D1797" t="s">
        <v>22</v>
      </c>
      <c r="E1797" t="s">
        <v>2712</v>
      </c>
      <c r="F1797" t="s">
        <v>1618</v>
      </c>
      <c r="G1797">
        <v>2920</v>
      </c>
      <c r="H1797" t="s">
        <v>56</v>
      </c>
    </row>
    <row r="1798" spans="1:8" x14ac:dyDescent="0.55000000000000004">
      <c r="A1798" t="s">
        <v>1529</v>
      </c>
      <c r="B1798" t="s">
        <v>1530</v>
      </c>
      <c r="C1798" t="s">
        <v>74</v>
      </c>
      <c r="D1798" t="s">
        <v>22</v>
      </c>
      <c r="E1798" t="s">
        <v>2712</v>
      </c>
      <c r="F1798" t="s">
        <v>1618</v>
      </c>
      <c r="G1798">
        <v>2920</v>
      </c>
      <c r="H1798" t="s">
        <v>56</v>
      </c>
    </row>
    <row r="1799" spans="1:8" x14ac:dyDescent="0.55000000000000004">
      <c r="A1799" t="s">
        <v>1529</v>
      </c>
      <c r="B1799" t="s">
        <v>1530</v>
      </c>
      <c r="C1799" t="s">
        <v>74</v>
      </c>
      <c r="D1799" t="s">
        <v>22</v>
      </c>
      <c r="E1799" t="s">
        <v>2712</v>
      </c>
      <c r="F1799" t="s">
        <v>1618</v>
      </c>
      <c r="G1799">
        <v>2920</v>
      </c>
      <c r="H1799" t="s">
        <v>56</v>
      </c>
    </row>
    <row r="1800" spans="1:8" x14ac:dyDescent="0.55000000000000004">
      <c r="A1800" t="s">
        <v>1529</v>
      </c>
      <c r="B1800" t="s">
        <v>1530</v>
      </c>
      <c r="C1800" t="s">
        <v>74</v>
      </c>
      <c r="D1800" t="s">
        <v>22</v>
      </c>
      <c r="E1800" t="s">
        <v>2712</v>
      </c>
      <c r="F1800" t="s">
        <v>1618</v>
      </c>
      <c r="G1800">
        <v>2920</v>
      </c>
      <c r="H1800" t="s">
        <v>56</v>
      </c>
    </row>
    <row r="1801" spans="1:8" x14ac:dyDescent="0.55000000000000004">
      <c r="A1801" t="s">
        <v>3154</v>
      </c>
      <c r="B1801" t="s">
        <v>3155</v>
      </c>
      <c r="C1801" t="s">
        <v>74</v>
      </c>
      <c r="D1801" t="s">
        <v>22</v>
      </c>
      <c r="E1801" t="s">
        <v>84</v>
      </c>
      <c r="F1801" t="s">
        <v>76</v>
      </c>
      <c r="G1801">
        <v>77070</v>
      </c>
      <c r="H1801" t="s">
        <v>77</v>
      </c>
    </row>
    <row r="1802" spans="1:8" x14ac:dyDescent="0.55000000000000004">
      <c r="A1802" t="s">
        <v>3154</v>
      </c>
      <c r="B1802" t="s">
        <v>3155</v>
      </c>
      <c r="C1802" t="s">
        <v>74</v>
      </c>
      <c r="D1802" t="s">
        <v>22</v>
      </c>
      <c r="E1802" t="s">
        <v>84</v>
      </c>
      <c r="F1802" t="s">
        <v>76</v>
      </c>
      <c r="G1802">
        <v>77070</v>
      </c>
      <c r="H1802" t="s">
        <v>77</v>
      </c>
    </row>
    <row r="1803" spans="1:8" x14ac:dyDescent="0.55000000000000004">
      <c r="A1803" t="s">
        <v>2635</v>
      </c>
      <c r="B1803" t="s">
        <v>2636</v>
      </c>
      <c r="C1803" t="s">
        <v>74</v>
      </c>
      <c r="D1803" t="s">
        <v>22</v>
      </c>
      <c r="E1803" t="s">
        <v>113</v>
      </c>
      <c r="F1803" t="s">
        <v>114</v>
      </c>
      <c r="G1803">
        <v>60653</v>
      </c>
      <c r="H1803" t="s">
        <v>77</v>
      </c>
    </row>
    <row r="1804" spans="1:8" x14ac:dyDescent="0.55000000000000004">
      <c r="A1804" t="s">
        <v>696</v>
      </c>
      <c r="B1804" t="s">
        <v>697</v>
      </c>
      <c r="C1804" t="s">
        <v>74</v>
      </c>
      <c r="D1804" t="s">
        <v>22</v>
      </c>
      <c r="E1804" t="s">
        <v>4016</v>
      </c>
      <c r="F1804" t="s">
        <v>93</v>
      </c>
      <c r="G1804">
        <v>46060</v>
      </c>
      <c r="H1804" t="s">
        <v>77</v>
      </c>
    </row>
    <row r="1805" spans="1:8" x14ac:dyDescent="0.55000000000000004">
      <c r="A1805" t="s">
        <v>149</v>
      </c>
      <c r="B1805" t="s">
        <v>150</v>
      </c>
      <c r="C1805" t="s">
        <v>83</v>
      </c>
      <c r="D1805" t="s">
        <v>22</v>
      </c>
      <c r="E1805" t="s">
        <v>4018</v>
      </c>
      <c r="F1805" t="s">
        <v>121</v>
      </c>
      <c r="G1805">
        <v>37042</v>
      </c>
      <c r="H1805" t="s">
        <v>25</v>
      </c>
    </row>
    <row r="1806" spans="1:8" x14ac:dyDescent="0.55000000000000004">
      <c r="A1806" t="s">
        <v>149</v>
      </c>
      <c r="B1806" t="s">
        <v>150</v>
      </c>
      <c r="C1806" t="s">
        <v>83</v>
      </c>
      <c r="D1806" t="s">
        <v>22</v>
      </c>
      <c r="E1806" t="s">
        <v>4018</v>
      </c>
      <c r="F1806" t="s">
        <v>121</v>
      </c>
      <c r="G1806">
        <v>37042</v>
      </c>
      <c r="H1806" t="s">
        <v>25</v>
      </c>
    </row>
    <row r="1807" spans="1:8" x14ac:dyDescent="0.55000000000000004">
      <c r="A1807" t="s">
        <v>437</v>
      </c>
      <c r="B1807" t="s">
        <v>438</v>
      </c>
      <c r="C1807" t="s">
        <v>21</v>
      </c>
      <c r="D1807" t="s">
        <v>22</v>
      </c>
      <c r="E1807" t="s">
        <v>169</v>
      </c>
      <c r="F1807" t="s">
        <v>170</v>
      </c>
      <c r="G1807">
        <v>98115</v>
      </c>
      <c r="H1807" t="s">
        <v>45</v>
      </c>
    </row>
    <row r="1808" spans="1:8" x14ac:dyDescent="0.55000000000000004">
      <c r="A1808" t="s">
        <v>1959</v>
      </c>
      <c r="B1808" t="s">
        <v>1960</v>
      </c>
      <c r="C1808" t="s">
        <v>21</v>
      </c>
      <c r="D1808" t="s">
        <v>22</v>
      </c>
      <c r="E1808" t="s">
        <v>662</v>
      </c>
      <c r="F1808" t="s">
        <v>689</v>
      </c>
      <c r="G1808">
        <v>22204</v>
      </c>
      <c r="H1808" t="s">
        <v>25</v>
      </c>
    </row>
    <row r="1809" spans="1:8" x14ac:dyDescent="0.55000000000000004">
      <c r="A1809" t="s">
        <v>3229</v>
      </c>
      <c r="B1809" t="s">
        <v>3230</v>
      </c>
      <c r="C1809" t="s">
        <v>74</v>
      </c>
      <c r="D1809" t="s">
        <v>22</v>
      </c>
      <c r="E1809" t="s">
        <v>43</v>
      </c>
      <c r="F1809" t="s">
        <v>44</v>
      </c>
      <c r="G1809">
        <v>90045</v>
      </c>
      <c r="H1809" t="s">
        <v>45</v>
      </c>
    </row>
    <row r="1810" spans="1:8" x14ac:dyDescent="0.55000000000000004">
      <c r="A1810" t="s">
        <v>2909</v>
      </c>
      <c r="B1810" t="s">
        <v>2910</v>
      </c>
      <c r="C1810" t="s">
        <v>21</v>
      </c>
      <c r="D1810" t="s">
        <v>22</v>
      </c>
      <c r="E1810" t="s">
        <v>501</v>
      </c>
      <c r="F1810" t="s">
        <v>76</v>
      </c>
      <c r="G1810">
        <v>79109</v>
      </c>
      <c r="H1810" t="s">
        <v>77</v>
      </c>
    </row>
    <row r="1811" spans="1:8" x14ac:dyDescent="0.55000000000000004">
      <c r="A1811" t="s">
        <v>1011</v>
      </c>
      <c r="B1811" t="s">
        <v>1012</v>
      </c>
      <c r="C1811" t="s">
        <v>74</v>
      </c>
      <c r="D1811" t="s">
        <v>22</v>
      </c>
      <c r="E1811" t="s">
        <v>84</v>
      </c>
      <c r="F1811" t="s">
        <v>76</v>
      </c>
      <c r="G1811">
        <v>77041</v>
      </c>
      <c r="H1811" t="s">
        <v>77</v>
      </c>
    </row>
    <row r="1812" spans="1:8" x14ac:dyDescent="0.55000000000000004">
      <c r="A1812" t="s">
        <v>4025</v>
      </c>
      <c r="B1812" t="s">
        <v>4026</v>
      </c>
      <c r="C1812" t="s">
        <v>21</v>
      </c>
      <c r="D1812" t="s">
        <v>22</v>
      </c>
      <c r="E1812" t="s">
        <v>4027</v>
      </c>
      <c r="F1812" t="s">
        <v>76</v>
      </c>
      <c r="G1812">
        <v>75034</v>
      </c>
      <c r="H1812" t="s">
        <v>77</v>
      </c>
    </row>
    <row r="1813" spans="1:8" x14ac:dyDescent="0.55000000000000004">
      <c r="A1813" t="s">
        <v>3685</v>
      </c>
      <c r="B1813" t="s">
        <v>3686</v>
      </c>
      <c r="C1813" t="s">
        <v>21</v>
      </c>
      <c r="D1813" t="s">
        <v>22</v>
      </c>
      <c r="E1813" t="s">
        <v>3536</v>
      </c>
      <c r="F1813" t="s">
        <v>337</v>
      </c>
      <c r="G1813">
        <v>7501</v>
      </c>
      <c r="H1813" t="s">
        <v>56</v>
      </c>
    </row>
    <row r="1814" spans="1:8" x14ac:dyDescent="0.55000000000000004">
      <c r="A1814" t="s">
        <v>3685</v>
      </c>
      <c r="B1814" t="s">
        <v>3686</v>
      </c>
      <c r="C1814" t="s">
        <v>21</v>
      </c>
      <c r="D1814" t="s">
        <v>22</v>
      </c>
      <c r="E1814" t="s">
        <v>3536</v>
      </c>
      <c r="F1814" t="s">
        <v>337</v>
      </c>
      <c r="G1814">
        <v>7501</v>
      </c>
      <c r="H1814" t="s">
        <v>56</v>
      </c>
    </row>
    <row r="1815" spans="1:8" x14ac:dyDescent="0.55000000000000004">
      <c r="A1815" t="s">
        <v>3685</v>
      </c>
      <c r="B1815" t="s">
        <v>3686</v>
      </c>
      <c r="C1815" t="s">
        <v>21</v>
      </c>
      <c r="D1815" t="s">
        <v>22</v>
      </c>
      <c r="E1815" t="s">
        <v>3536</v>
      </c>
      <c r="F1815" t="s">
        <v>337</v>
      </c>
      <c r="G1815">
        <v>7501</v>
      </c>
      <c r="H1815" t="s">
        <v>56</v>
      </c>
    </row>
    <row r="1816" spans="1:8" x14ac:dyDescent="0.55000000000000004">
      <c r="A1816" t="s">
        <v>234</v>
      </c>
      <c r="B1816" t="s">
        <v>235</v>
      </c>
      <c r="C1816" t="s">
        <v>83</v>
      </c>
      <c r="D1816" t="s">
        <v>22</v>
      </c>
      <c r="E1816" t="s">
        <v>322</v>
      </c>
      <c r="F1816" t="s">
        <v>208</v>
      </c>
      <c r="G1816">
        <v>43229</v>
      </c>
      <c r="H1816" t="s">
        <v>56</v>
      </c>
    </row>
    <row r="1817" spans="1:8" x14ac:dyDescent="0.55000000000000004">
      <c r="A1817" t="s">
        <v>3347</v>
      </c>
      <c r="B1817" t="s">
        <v>3348</v>
      </c>
      <c r="C1817" t="s">
        <v>21</v>
      </c>
      <c r="D1817" t="s">
        <v>22</v>
      </c>
      <c r="E1817" t="s">
        <v>322</v>
      </c>
      <c r="F1817" t="s">
        <v>208</v>
      </c>
      <c r="G1817">
        <v>43229</v>
      </c>
      <c r="H1817" t="s">
        <v>56</v>
      </c>
    </row>
    <row r="1818" spans="1:8" x14ac:dyDescent="0.55000000000000004">
      <c r="A1818" t="s">
        <v>1255</v>
      </c>
      <c r="B1818" t="s">
        <v>1256</v>
      </c>
      <c r="C1818" t="s">
        <v>83</v>
      </c>
      <c r="D1818" t="s">
        <v>22</v>
      </c>
      <c r="E1818" t="s">
        <v>43</v>
      </c>
      <c r="F1818" t="s">
        <v>44</v>
      </c>
      <c r="G1818">
        <v>90008</v>
      </c>
      <c r="H1818" t="s">
        <v>45</v>
      </c>
    </row>
    <row r="1819" spans="1:8" x14ac:dyDescent="0.55000000000000004">
      <c r="A1819" t="s">
        <v>239</v>
      </c>
      <c r="B1819" t="s">
        <v>240</v>
      </c>
      <c r="C1819" t="s">
        <v>21</v>
      </c>
      <c r="D1819" t="s">
        <v>22</v>
      </c>
      <c r="E1819" t="s">
        <v>264</v>
      </c>
      <c r="F1819" t="s">
        <v>265</v>
      </c>
      <c r="G1819">
        <v>48227</v>
      </c>
      <c r="H1819" t="s">
        <v>77</v>
      </c>
    </row>
    <row r="1820" spans="1:8" x14ac:dyDescent="0.55000000000000004">
      <c r="A1820" t="s">
        <v>2004</v>
      </c>
      <c r="B1820" t="s">
        <v>2005</v>
      </c>
      <c r="C1820" t="s">
        <v>74</v>
      </c>
      <c r="D1820" t="s">
        <v>22</v>
      </c>
      <c r="E1820" t="s">
        <v>54</v>
      </c>
      <c r="F1820" t="s">
        <v>55</v>
      </c>
      <c r="G1820">
        <v>19140</v>
      </c>
      <c r="H1820" t="s">
        <v>56</v>
      </c>
    </row>
    <row r="1821" spans="1:8" x14ac:dyDescent="0.55000000000000004">
      <c r="A1821" t="s">
        <v>262</v>
      </c>
      <c r="B1821" t="s">
        <v>263</v>
      </c>
      <c r="C1821" t="s">
        <v>74</v>
      </c>
      <c r="D1821" t="s">
        <v>22</v>
      </c>
      <c r="E1821" t="s">
        <v>322</v>
      </c>
      <c r="F1821" t="s">
        <v>640</v>
      </c>
      <c r="G1821">
        <v>31907</v>
      </c>
      <c r="H1821" t="s">
        <v>25</v>
      </c>
    </row>
    <row r="1822" spans="1:8" x14ac:dyDescent="0.55000000000000004">
      <c r="A1822" t="s">
        <v>262</v>
      </c>
      <c r="B1822" t="s">
        <v>263</v>
      </c>
      <c r="C1822" t="s">
        <v>74</v>
      </c>
      <c r="D1822" t="s">
        <v>22</v>
      </c>
      <c r="E1822" t="s">
        <v>322</v>
      </c>
      <c r="F1822" t="s">
        <v>640</v>
      </c>
      <c r="G1822">
        <v>31907</v>
      </c>
      <c r="H1822" t="s">
        <v>25</v>
      </c>
    </row>
    <row r="1823" spans="1:8" x14ac:dyDescent="0.55000000000000004">
      <c r="A1823" t="s">
        <v>1053</v>
      </c>
      <c r="B1823" t="s">
        <v>1054</v>
      </c>
      <c r="C1823" t="s">
        <v>74</v>
      </c>
      <c r="D1823" t="s">
        <v>22</v>
      </c>
      <c r="E1823" t="s">
        <v>157</v>
      </c>
      <c r="F1823" t="s">
        <v>158</v>
      </c>
      <c r="G1823">
        <v>80013</v>
      </c>
      <c r="H1823" t="s">
        <v>45</v>
      </c>
    </row>
    <row r="1824" spans="1:8" x14ac:dyDescent="0.55000000000000004">
      <c r="A1824" t="s">
        <v>3503</v>
      </c>
      <c r="B1824" t="s">
        <v>3504</v>
      </c>
      <c r="C1824" t="s">
        <v>21</v>
      </c>
      <c r="D1824" t="s">
        <v>22</v>
      </c>
      <c r="E1824" t="s">
        <v>851</v>
      </c>
      <c r="F1824" t="s">
        <v>689</v>
      </c>
      <c r="G1824">
        <v>22153</v>
      </c>
      <c r="H1824" t="s">
        <v>25</v>
      </c>
    </row>
    <row r="1825" spans="1:8" x14ac:dyDescent="0.55000000000000004">
      <c r="A1825" t="s">
        <v>957</v>
      </c>
      <c r="B1825" t="s">
        <v>958</v>
      </c>
      <c r="C1825" t="s">
        <v>74</v>
      </c>
      <c r="D1825" t="s">
        <v>22</v>
      </c>
      <c r="E1825" t="s">
        <v>84</v>
      </c>
      <c r="F1825" t="s">
        <v>76</v>
      </c>
      <c r="G1825">
        <v>77041</v>
      </c>
      <c r="H1825" t="s">
        <v>77</v>
      </c>
    </row>
    <row r="1826" spans="1:8" x14ac:dyDescent="0.55000000000000004">
      <c r="A1826" t="s">
        <v>637</v>
      </c>
      <c r="B1826" t="s">
        <v>638</v>
      </c>
      <c r="C1826" t="s">
        <v>74</v>
      </c>
      <c r="D1826" t="s">
        <v>22</v>
      </c>
      <c r="E1826" t="s">
        <v>878</v>
      </c>
      <c r="F1826" t="s">
        <v>215</v>
      </c>
      <c r="G1826">
        <v>53209</v>
      </c>
      <c r="H1826" t="s">
        <v>77</v>
      </c>
    </row>
    <row r="1827" spans="1:8" x14ac:dyDescent="0.55000000000000004">
      <c r="A1827" t="s">
        <v>1117</v>
      </c>
      <c r="B1827" t="s">
        <v>1118</v>
      </c>
      <c r="C1827" t="s">
        <v>83</v>
      </c>
      <c r="D1827" t="s">
        <v>22</v>
      </c>
      <c r="E1827" t="s">
        <v>4040</v>
      </c>
      <c r="F1827" t="s">
        <v>36</v>
      </c>
      <c r="G1827">
        <v>32771</v>
      </c>
      <c r="H1827" t="s">
        <v>25</v>
      </c>
    </row>
    <row r="1828" spans="1:8" x14ac:dyDescent="0.55000000000000004">
      <c r="A1828" t="s">
        <v>2357</v>
      </c>
      <c r="B1828" t="s">
        <v>2358</v>
      </c>
      <c r="C1828" t="s">
        <v>21</v>
      </c>
      <c r="D1828" t="s">
        <v>22</v>
      </c>
      <c r="E1828" t="s">
        <v>482</v>
      </c>
      <c r="F1828" t="s">
        <v>857</v>
      </c>
      <c r="G1828">
        <v>3301</v>
      </c>
      <c r="H1828" t="s">
        <v>56</v>
      </c>
    </row>
    <row r="1829" spans="1:8" x14ac:dyDescent="0.55000000000000004">
      <c r="A1829" t="s">
        <v>1607</v>
      </c>
      <c r="B1829" t="s">
        <v>1608</v>
      </c>
      <c r="C1829" t="s">
        <v>21</v>
      </c>
      <c r="D1829" t="s">
        <v>22</v>
      </c>
      <c r="E1829" t="s">
        <v>867</v>
      </c>
      <c r="F1829" t="s">
        <v>145</v>
      </c>
      <c r="G1829">
        <v>55901</v>
      </c>
      <c r="H1829" t="s">
        <v>77</v>
      </c>
    </row>
    <row r="1830" spans="1:8" x14ac:dyDescent="0.55000000000000004">
      <c r="A1830" t="s">
        <v>1970</v>
      </c>
      <c r="B1830" t="s">
        <v>1971</v>
      </c>
      <c r="C1830" t="s">
        <v>74</v>
      </c>
      <c r="D1830" t="s">
        <v>22</v>
      </c>
      <c r="E1830" t="s">
        <v>4044</v>
      </c>
      <c r="F1830" t="s">
        <v>76</v>
      </c>
      <c r="G1830">
        <v>78666</v>
      </c>
      <c r="H1830" t="s">
        <v>77</v>
      </c>
    </row>
    <row r="1831" spans="1:8" x14ac:dyDescent="0.55000000000000004">
      <c r="A1831" t="s">
        <v>33</v>
      </c>
      <c r="B1831" t="s">
        <v>34</v>
      </c>
      <c r="C1831" t="s">
        <v>21</v>
      </c>
      <c r="D1831" t="s">
        <v>22</v>
      </c>
      <c r="E1831" t="s">
        <v>4046</v>
      </c>
      <c r="F1831" t="s">
        <v>158</v>
      </c>
      <c r="G1831">
        <v>80634</v>
      </c>
      <c r="H1831" t="s">
        <v>45</v>
      </c>
    </row>
    <row r="1832" spans="1:8" x14ac:dyDescent="0.55000000000000004">
      <c r="A1832" t="s">
        <v>1745</v>
      </c>
      <c r="B1832" t="s">
        <v>1746</v>
      </c>
      <c r="C1832" t="s">
        <v>21</v>
      </c>
      <c r="D1832" t="s">
        <v>22</v>
      </c>
      <c r="E1832" t="s">
        <v>151</v>
      </c>
      <c r="F1832" t="s">
        <v>102</v>
      </c>
      <c r="G1832">
        <v>10035</v>
      </c>
      <c r="H1832" t="s">
        <v>56</v>
      </c>
    </row>
    <row r="1833" spans="1:8" x14ac:dyDescent="0.55000000000000004">
      <c r="A1833" t="s">
        <v>1745</v>
      </c>
      <c r="B1833" t="s">
        <v>1746</v>
      </c>
      <c r="C1833" t="s">
        <v>21</v>
      </c>
      <c r="D1833" t="s">
        <v>22</v>
      </c>
      <c r="E1833" t="s">
        <v>151</v>
      </c>
      <c r="F1833" t="s">
        <v>102</v>
      </c>
      <c r="G1833">
        <v>10035</v>
      </c>
      <c r="H1833" t="s">
        <v>56</v>
      </c>
    </row>
    <row r="1834" spans="1:8" x14ac:dyDescent="0.55000000000000004">
      <c r="A1834" t="s">
        <v>1745</v>
      </c>
      <c r="B1834" t="s">
        <v>1746</v>
      </c>
      <c r="C1834" t="s">
        <v>21</v>
      </c>
      <c r="D1834" t="s">
        <v>22</v>
      </c>
      <c r="E1834" t="s">
        <v>151</v>
      </c>
      <c r="F1834" t="s">
        <v>102</v>
      </c>
      <c r="G1834">
        <v>10035</v>
      </c>
      <c r="H1834" t="s">
        <v>56</v>
      </c>
    </row>
    <row r="1835" spans="1:8" x14ac:dyDescent="0.55000000000000004">
      <c r="A1835" t="s">
        <v>999</v>
      </c>
      <c r="B1835" t="s">
        <v>1000</v>
      </c>
      <c r="C1835" t="s">
        <v>74</v>
      </c>
      <c r="D1835" t="s">
        <v>22</v>
      </c>
      <c r="E1835" t="s">
        <v>43</v>
      </c>
      <c r="F1835" t="s">
        <v>44</v>
      </c>
      <c r="G1835">
        <v>90004</v>
      </c>
      <c r="H1835" t="s">
        <v>45</v>
      </c>
    </row>
    <row r="1836" spans="1:8" x14ac:dyDescent="0.55000000000000004">
      <c r="A1836" t="s">
        <v>2388</v>
      </c>
      <c r="B1836" t="s">
        <v>2389</v>
      </c>
      <c r="C1836" t="s">
        <v>21</v>
      </c>
      <c r="D1836" t="s">
        <v>22</v>
      </c>
      <c r="E1836" t="s">
        <v>1712</v>
      </c>
      <c r="F1836" t="s">
        <v>76</v>
      </c>
      <c r="G1836">
        <v>75217</v>
      </c>
      <c r="H1836" t="s">
        <v>77</v>
      </c>
    </row>
    <row r="1837" spans="1:8" x14ac:dyDescent="0.55000000000000004">
      <c r="A1837" t="s">
        <v>4051</v>
      </c>
      <c r="B1837" t="s">
        <v>4052</v>
      </c>
      <c r="C1837" t="s">
        <v>74</v>
      </c>
      <c r="D1837" t="s">
        <v>22</v>
      </c>
      <c r="E1837" t="s">
        <v>151</v>
      </c>
      <c r="F1837" t="s">
        <v>102</v>
      </c>
      <c r="G1837">
        <v>10011</v>
      </c>
      <c r="H1837" t="s">
        <v>56</v>
      </c>
    </row>
    <row r="1838" spans="1:8" x14ac:dyDescent="0.55000000000000004">
      <c r="A1838" t="s">
        <v>583</v>
      </c>
      <c r="B1838" t="s">
        <v>584</v>
      </c>
      <c r="C1838" t="s">
        <v>21</v>
      </c>
      <c r="D1838" t="s">
        <v>22</v>
      </c>
      <c r="E1838" t="s">
        <v>3074</v>
      </c>
      <c r="F1838" t="s">
        <v>55</v>
      </c>
      <c r="G1838">
        <v>18018</v>
      </c>
      <c r="H1838" t="s">
        <v>56</v>
      </c>
    </row>
    <row r="1839" spans="1:8" x14ac:dyDescent="0.55000000000000004">
      <c r="A1839" t="s">
        <v>712</v>
      </c>
      <c r="B1839" t="s">
        <v>713</v>
      </c>
      <c r="C1839" t="s">
        <v>21</v>
      </c>
      <c r="D1839" t="s">
        <v>22</v>
      </c>
      <c r="E1839" t="s">
        <v>54</v>
      </c>
      <c r="F1839" t="s">
        <v>55</v>
      </c>
      <c r="G1839">
        <v>19140</v>
      </c>
      <c r="H1839" t="s">
        <v>56</v>
      </c>
    </row>
    <row r="1840" spans="1:8" x14ac:dyDescent="0.55000000000000004">
      <c r="A1840" t="s">
        <v>4056</v>
      </c>
      <c r="B1840" t="s">
        <v>4057</v>
      </c>
      <c r="C1840" t="s">
        <v>21</v>
      </c>
      <c r="D1840" t="s">
        <v>22</v>
      </c>
      <c r="E1840" t="s">
        <v>169</v>
      </c>
      <c r="F1840" t="s">
        <v>170</v>
      </c>
      <c r="G1840">
        <v>98105</v>
      </c>
      <c r="H1840" t="s">
        <v>45</v>
      </c>
    </row>
    <row r="1841" spans="1:8" x14ac:dyDescent="0.55000000000000004">
      <c r="A1841" t="s">
        <v>1011</v>
      </c>
      <c r="B1841" t="s">
        <v>1012</v>
      </c>
      <c r="C1841" t="s">
        <v>74</v>
      </c>
      <c r="D1841" t="s">
        <v>22</v>
      </c>
      <c r="E1841" t="s">
        <v>579</v>
      </c>
      <c r="F1841" t="s">
        <v>1009</v>
      </c>
      <c r="G1841">
        <v>28540</v>
      </c>
      <c r="H1841" t="s">
        <v>25</v>
      </c>
    </row>
    <row r="1842" spans="1:8" x14ac:dyDescent="0.55000000000000004">
      <c r="A1842" t="s">
        <v>2606</v>
      </c>
      <c r="B1842" t="s">
        <v>2607</v>
      </c>
      <c r="C1842" t="s">
        <v>21</v>
      </c>
      <c r="D1842" t="s">
        <v>22</v>
      </c>
      <c r="E1842" t="s">
        <v>43</v>
      </c>
      <c r="F1842" t="s">
        <v>44</v>
      </c>
      <c r="G1842">
        <v>90032</v>
      </c>
      <c r="H1842" t="s">
        <v>45</v>
      </c>
    </row>
    <row r="1843" spans="1:8" x14ac:dyDescent="0.55000000000000004">
      <c r="A1843" t="s">
        <v>2014</v>
      </c>
      <c r="B1843" t="s">
        <v>2015</v>
      </c>
      <c r="C1843" t="s">
        <v>74</v>
      </c>
      <c r="D1843" t="s">
        <v>22</v>
      </c>
      <c r="E1843" t="s">
        <v>2620</v>
      </c>
      <c r="F1843" t="s">
        <v>121</v>
      </c>
      <c r="G1843">
        <v>37211</v>
      </c>
      <c r="H1843" t="s">
        <v>25</v>
      </c>
    </row>
    <row r="1844" spans="1:8" x14ac:dyDescent="0.55000000000000004">
      <c r="A1844" t="s">
        <v>664</v>
      </c>
      <c r="B1844" t="s">
        <v>665</v>
      </c>
      <c r="C1844" t="s">
        <v>21</v>
      </c>
      <c r="D1844" t="s">
        <v>22</v>
      </c>
      <c r="E1844" t="s">
        <v>169</v>
      </c>
      <c r="F1844" t="s">
        <v>170</v>
      </c>
      <c r="G1844">
        <v>98103</v>
      </c>
      <c r="H1844" t="s">
        <v>45</v>
      </c>
    </row>
    <row r="1845" spans="1:8" x14ac:dyDescent="0.55000000000000004">
      <c r="A1845" t="s">
        <v>1404</v>
      </c>
      <c r="B1845" t="s">
        <v>1405</v>
      </c>
      <c r="C1845" t="s">
        <v>21</v>
      </c>
      <c r="D1845" t="s">
        <v>22</v>
      </c>
      <c r="E1845" t="s">
        <v>35</v>
      </c>
      <c r="F1845" t="s">
        <v>36</v>
      </c>
      <c r="G1845">
        <v>33311</v>
      </c>
      <c r="H1845" t="s">
        <v>25</v>
      </c>
    </row>
    <row r="1846" spans="1:8" x14ac:dyDescent="0.55000000000000004">
      <c r="A1846" t="s">
        <v>1544</v>
      </c>
      <c r="B1846" t="s">
        <v>1545</v>
      </c>
      <c r="C1846" t="s">
        <v>21</v>
      </c>
      <c r="D1846" t="s">
        <v>22</v>
      </c>
      <c r="E1846" t="s">
        <v>84</v>
      </c>
      <c r="F1846" t="s">
        <v>76</v>
      </c>
      <c r="G1846">
        <v>77041</v>
      </c>
      <c r="H1846" t="s">
        <v>77</v>
      </c>
    </row>
    <row r="1847" spans="1:8" x14ac:dyDescent="0.55000000000000004">
      <c r="A1847" t="s">
        <v>3088</v>
      </c>
      <c r="B1847" t="s">
        <v>3089</v>
      </c>
      <c r="C1847" t="s">
        <v>21</v>
      </c>
      <c r="D1847" t="s">
        <v>22</v>
      </c>
      <c r="E1847" t="s">
        <v>2033</v>
      </c>
      <c r="F1847" t="s">
        <v>44</v>
      </c>
      <c r="G1847">
        <v>90712</v>
      </c>
      <c r="H1847" t="s">
        <v>45</v>
      </c>
    </row>
    <row r="1848" spans="1:8" x14ac:dyDescent="0.55000000000000004">
      <c r="A1848" t="s">
        <v>142</v>
      </c>
      <c r="B1848" t="s">
        <v>143</v>
      </c>
      <c r="C1848" t="s">
        <v>21</v>
      </c>
      <c r="D1848" t="s">
        <v>22</v>
      </c>
      <c r="E1848" t="s">
        <v>666</v>
      </c>
      <c r="F1848" t="s">
        <v>208</v>
      </c>
      <c r="G1848">
        <v>44105</v>
      </c>
      <c r="H1848" t="s">
        <v>56</v>
      </c>
    </row>
    <row r="1849" spans="1:8" x14ac:dyDescent="0.55000000000000004">
      <c r="A1849" t="s">
        <v>1603</v>
      </c>
      <c r="B1849" t="s">
        <v>1604</v>
      </c>
      <c r="C1849" t="s">
        <v>21</v>
      </c>
      <c r="D1849" t="s">
        <v>22</v>
      </c>
      <c r="E1849" t="s">
        <v>486</v>
      </c>
      <c r="F1849" t="s">
        <v>114</v>
      </c>
      <c r="G1849">
        <v>62521</v>
      </c>
      <c r="H1849" t="s">
        <v>77</v>
      </c>
    </row>
    <row r="1850" spans="1:8" x14ac:dyDescent="0.55000000000000004">
      <c r="A1850" t="s">
        <v>1603</v>
      </c>
      <c r="B1850" t="s">
        <v>1604</v>
      </c>
      <c r="C1850" t="s">
        <v>21</v>
      </c>
      <c r="D1850" t="s">
        <v>22</v>
      </c>
      <c r="E1850" t="s">
        <v>486</v>
      </c>
      <c r="F1850" t="s">
        <v>114</v>
      </c>
      <c r="G1850">
        <v>62521</v>
      </c>
      <c r="H1850" t="s">
        <v>77</v>
      </c>
    </row>
    <row r="1851" spans="1:8" x14ac:dyDescent="0.55000000000000004">
      <c r="A1851" t="s">
        <v>378</v>
      </c>
      <c r="B1851" t="s">
        <v>379</v>
      </c>
      <c r="C1851" t="s">
        <v>21</v>
      </c>
      <c r="D1851" t="s">
        <v>22</v>
      </c>
      <c r="E1851" t="s">
        <v>4068</v>
      </c>
      <c r="F1851" t="s">
        <v>76</v>
      </c>
      <c r="G1851">
        <v>76063</v>
      </c>
      <c r="H1851" t="s">
        <v>77</v>
      </c>
    </row>
    <row r="1852" spans="1:8" x14ac:dyDescent="0.55000000000000004">
      <c r="A1852" t="s">
        <v>276</v>
      </c>
      <c r="B1852" t="s">
        <v>277</v>
      </c>
      <c r="C1852" t="s">
        <v>83</v>
      </c>
      <c r="D1852" t="s">
        <v>22</v>
      </c>
      <c r="E1852" t="s">
        <v>303</v>
      </c>
      <c r="F1852" t="s">
        <v>44</v>
      </c>
      <c r="G1852">
        <v>94109</v>
      </c>
      <c r="H1852" t="s">
        <v>45</v>
      </c>
    </row>
    <row r="1853" spans="1:8" x14ac:dyDescent="0.55000000000000004">
      <c r="A1853" t="s">
        <v>361</v>
      </c>
      <c r="B1853" t="s">
        <v>362</v>
      </c>
      <c r="C1853" t="s">
        <v>74</v>
      </c>
      <c r="D1853" t="s">
        <v>22</v>
      </c>
      <c r="E1853" t="s">
        <v>2620</v>
      </c>
      <c r="F1853" t="s">
        <v>121</v>
      </c>
      <c r="G1853">
        <v>37211</v>
      </c>
      <c r="H1853" t="s">
        <v>25</v>
      </c>
    </row>
    <row r="1854" spans="1:8" x14ac:dyDescent="0.55000000000000004">
      <c r="A1854" t="s">
        <v>361</v>
      </c>
      <c r="B1854" t="s">
        <v>362</v>
      </c>
      <c r="C1854" t="s">
        <v>74</v>
      </c>
      <c r="D1854" t="s">
        <v>22</v>
      </c>
      <c r="E1854" t="s">
        <v>2620</v>
      </c>
      <c r="F1854" t="s">
        <v>121</v>
      </c>
      <c r="G1854">
        <v>37211</v>
      </c>
      <c r="H1854" t="s">
        <v>25</v>
      </c>
    </row>
    <row r="1855" spans="1:8" x14ac:dyDescent="0.55000000000000004">
      <c r="A1855" t="s">
        <v>1213</v>
      </c>
      <c r="B1855" t="s">
        <v>1214</v>
      </c>
      <c r="C1855" t="s">
        <v>83</v>
      </c>
      <c r="D1855" t="s">
        <v>22</v>
      </c>
      <c r="E1855" t="s">
        <v>151</v>
      </c>
      <c r="F1855" t="s">
        <v>102</v>
      </c>
      <c r="G1855">
        <v>10009</v>
      </c>
      <c r="H1855" t="s">
        <v>56</v>
      </c>
    </row>
    <row r="1856" spans="1:8" x14ac:dyDescent="0.55000000000000004">
      <c r="A1856" t="s">
        <v>648</v>
      </c>
      <c r="B1856" t="s">
        <v>649</v>
      </c>
      <c r="C1856" t="s">
        <v>74</v>
      </c>
      <c r="D1856" t="s">
        <v>22</v>
      </c>
      <c r="E1856" t="s">
        <v>43</v>
      </c>
      <c r="F1856" t="s">
        <v>44</v>
      </c>
      <c r="G1856">
        <v>90008</v>
      </c>
      <c r="H1856" t="s">
        <v>45</v>
      </c>
    </row>
    <row r="1857" spans="1:8" x14ac:dyDescent="0.55000000000000004">
      <c r="A1857" t="s">
        <v>3994</v>
      </c>
      <c r="B1857" t="s">
        <v>3995</v>
      </c>
      <c r="C1857" t="s">
        <v>21</v>
      </c>
      <c r="D1857" t="s">
        <v>22</v>
      </c>
      <c r="E1857" t="s">
        <v>612</v>
      </c>
      <c r="F1857" t="s">
        <v>44</v>
      </c>
      <c r="G1857">
        <v>92037</v>
      </c>
      <c r="H1857" t="s">
        <v>45</v>
      </c>
    </row>
    <row r="1858" spans="1:8" x14ac:dyDescent="0.55000000000000004">
      <c r="A1858" t="s">
        <v>1871</v>
      </c>
      <c r="B1858" t="s">
        <v>1872</v>
      </c>
      <c r="C1858" t="s">
        <v>21</v>
      </c>
      <c r="D1858" t="s">
        <v>22</v>
      </c>
      <c r="E1858" t="s">
        <v>303</v>
      </c>
      <c r="F1858" t="s">
        <v>44</v>
      </c>
      <c r="G1858">
        <v>94110</v>
      </c>
      <c r="H1858" t="s">
        <v>45</v>
      </c>
    </row>
    <row r="1859" spans="1:8" x14ac:dyDescent="0.55000000000000004">
      <c r="A1859" t="s">
        <v>3671</v>
      </c>
      <c r="B1859" t="s">
        <v>3672</v>
      </c>
      <c r="C1859" t="s">
        <v>83</v>
      </c>
      <c r="D1859" t="s">
        <v>22</v>
      </c>
      <c r="E1859" t="s">
        <v>84</v>
      </c>
      <c r="F1859" t="s">
        <v>76</v>
      </c>
      <c r="G1859">
        <v>77070</v>
      </c>
      <c r="H1859" t="s">
        <v>77</v>
      </c>
    </row>
    <row r="1860" spans="1:8" x14ac:dyDescent="0.55000000000000004">
      <c r="A1860" t="s">
        <v>3671</v>
      </c>
      <c r="B1860" t="s">
        <v>3672</v>
      </c>
      <c r="C1860" t="s">
        <v>83</v>
      </c>
      <c r="D1860" t="s">
        <v>22</v>
      </c>
      <c r="E1860" t="s">
        <v>84</v>
      </c>
      <c r="F1860" t="s">
        <v>76</v>
      </c>
      <c r="G1860">
        <v>77070</v>
      </c>
      <c r="H1860" t="s">
        <v>77</v>
      </c>
    </row>
    <row r="1861" spans="1:8" x14ac:dyDescent="0.55000000000000004">
      <c r="A1861" t="s">
        <v>2590</v>
      </c>
      <c r="B1861" t="s">
        <v>2591</v>
      </c>
      <c r="C1861" t="s">
        <v>74</v>
      </c>
      <c r="D1861" t="s">
        <v>22</v>
      </c>
      <c r="E1861" t="s">
        <v>374</v>
      </c>
      <c r="F1861" t="s">
        <v>121</v>
      </c>
      <c r="G1861">
        <v>37130</v>
      </c>
      <c r="H1861" t="s">
        <v>25</v>
      </c>
    </row>
    <row r="1862" spans="1:8" x14ac:dyDescent="0.55000000000000004">
      <c r="A1862" t="s">
        <v>2590</v>
      </c>
      <c r="B1862" t="s">
        <v>2591</v>
      </c>
      <c r="C1862" t="s">
        <v>74</v>
      </c>
      <c r="D1862" t="s">
        <v>22</v>
      </c>
      <c r="E1862" t="s">
        <v>374</v>
      </c>
      <c r="F1862" t="s">
        <v>121</v>
      </c>
      <c r="G1862">
        <v>37130</v>
      </c>
      <c r="H1862" t="s">
        <v>25</v>
      </c>
    </row>
    <row r="1863" spans="1:8" x14ac:dyDescent="0.55000000000000004">
      <c r="A1863" t="s">
        <v>3824</v>
      </c>
      <c r="B1863" t="s">
        <v>3825</v>
      </c>
      <c r="C1863" t="s">
        <v>74</v>
      </c>
      <c r="D1863" t="s">
        <v>22</v>
      </c>
      <c r="E1863" t="s">
        <v>169</v>
      </c>
      <c r="F1863" t="s">
        <v>170</v>
      </c>
      <c r="G1863">
        <v>98105</v>
      </c>
      <c r="H1863" t="s">
        <v>45</v>
      </c>
    </row>
    <row r="1864" spans="1:8" x14ac:dyDescent="0.55000000000000004">
      <c r="A1864" t="s">
        <v>1332</v>
      </c>
      <c r="B1864" t="s">
        <v>1333</v>
      </c>
      <c r="C1864" t="s">
        <v>21</v>
      </c>
      <c r="D1864" t="s">
        <v>22</v>
      </c>
      <c r="E1864" t="s">
        <v>4079</v>
      </c>
      <c r="F1864" t="s">
        <v>1490</v>
      </c>
      <c r="G1864">
        <v>97123</v>
      </c>
      <c r="H1864" t="s">
        <v>45</v>
      </c>
    </row>
    <row r="1865" spans="1:8" x14ac:dyDescent="0.55000000000000004">
      <c r="A1865" t="s">
        <v>1973</v>
      </c>
      <c r="B1865" t="s">
        <v>1974</v>
      </c>
      <c r="C1865" t="s">
        <v>74</v>
      </c>
      <c r="D1865" t="s">
        <v>22</v>
      </c>
      <c r="E1865" t="s">
        <v>612</v>
      </c>
      <c r="F1865" t="s">
        <v>44</v>
      </c>
      <c r="G1865">
        <v>92105</v>
      </c>
      <c r="H1865" t="s">
        <v>45</v>
      </c>
    </row>
    <row r="1866" spans="1:8" x14ac:dyDescent="0.55000000000000004">
      <c r="A1866" t="s">
        <v>2502</v>
      </c>
      <c r="B1866" t="s">
        <v>2503</v>
      </c>
      <c r="C1866" t="s">
        <v>74</v>
      </c>
      <c r="D1866" t="s">
        <v>22</v>
      </c>
      <c r="E1866" t="s">
        <v>137</v>
      </c>
      <c r="F1866" t="s">
        <v>1062</v>
      </c>
      <c r="G1866">
        <v>21044</v>
      </c>
      <c r="H1866" t="s">
        <v>56</v>
      </c>
    </row>
    <row r="1867" spans="1:8" x14ac:dyDescent="0.55000000000000004">
      <c r="A1867" t="s">
        <v>3274</v>
      </c>
      <c r="B1867" t="s">
        <v>3275</v>
      </c>
      <c r="C1867" t="s">
        <v>83</v>
      </c>
      <c r="D1867" t="s">
        <v>22</v>
      </c>
      <c r="E1867" t="s">
        <v>838</v>
      </c>
      <c r="F1867" t="s">
        <v>158</v>
      </c>
      <c r="G1867">
        <v>80027</v>
      </c>
      <c r="H1867" t="s">
        <v>45</v>
      </c>
    </row>
    <row r="1868" spans="1:8" x14ac:dyDescent="0.55000000000000004">
      <c r="A1868" t="s">
        <v>1484</v>
      </c>
      <c r="B1868" t="s">
        <v>1485</v>
      </c>
      <c r="C1868" t="s">
        <v>74</v>
      </c>
      <c r="D1868" t="s">
        <v>22</v>
      </c>
      <c r="E1868" t="s">
        <v>1841</v>
      </c>
      <c r="F1868" t="s">
        <v>76</v>
      </c>
      <c r="G1868">
        <v>77340</v>
      </c>
      <c r="H1868" t="s">
        <v>77</v>
      </c>
    </row>
    <row r="1869" spans="1:8" x14ac:dyDescent="0.55000000000000004">
      <c r="A1869" t="s">
        <v>4085</v>
      </c>
      <c r="B1869" t="s">
        <v>4086</v>
      </c>
      <c r="C1869" t="s">
        <v>74</v>
      </c>
      <c r="D1869" t="s">
        <v>22</v>
      </c>
      <c r="E1869" t="s">
        <v>151</v>
      </c>
      <c r="F1869" t="s">
        <v>102</v>
      </c>
      <c r="G1869">
        <v>10024</v>
      </c>
      <c r="H1869" t="s">
        <v>56</v>
      </c>
    </row>
    <row r="1870" spans="1:8" x14ac:dyDescent="0.55000000000000004">
      <c r="A1870" t="s">
        <v>3895</v>
      </c>
      <c r="B1870" t="s">
        <v>3896</v>
      </c>
      <c r="C1870" t="s">
        <v>74</v>
      </c>
      <c r="D1870" t="s">
        <v>22</v>
      </c>
      <c r="E1870" t="s">
        <v>84</v>
      </c>
      <c r="F1870" t="s">
        <v>76</v>
      </c>
      <c r="G1870">
        <v>77070</v>
      </c>
      <c r="H1870" t="s">
        <v>77</v>
      </c>
    </row>
    <row r="1871" spans="1:8" x14ac:dyDescent="0.55000000000000004">
      <c r="A1871" t="s">
        <v>648</v>
      </c>
      <c r="B1871" t="s">
        <v>649</v>
      </c>
      <c r="C1871" t="s">
        <v>74</v>
      </c>
      <c r="D1871" t="s">
        <v>22</v>
      </c>
      <c r="E1871" t="s">
        <v>4089</v>
      </c>
      <c r="F1871" t="s">
        <v>2253</v>
      </c>
      <c r="G1871">
        <v>83301</v>
      </c>
      <c r="H1871" t="s">
        <v>45</v>
      </c>
    </row>
    <row r="1872" spans="1:8" x14ac:dyDescent="0.55000000000000004">
      <c r="A1872" t="s">
        <v>1582</v>
      </c>
      <c r="B1872" t="s">
        <v>1583</v>
      </c>
      <c r="C1872" t="s">
        <v>21</v>
      </c>
      <c r="D1872" t="s">
        <v>22</v>
      </c>
      <c r="E1872" t="s">
        <v>1008</v>
      </c>
      <c r="F1872" t="s">
        <v>1009</v>
      </c>
      <c r="G1872">
        <v>28110</v>
      </c>
      <c r="H1872" t="s">
        <v>25</v>
      </c>
    </row>
    <row r="1873" spans="1:8" x14ac:dyDescent="0.55000000000000004">
      <c r="A1873" t="s">
        <v>1582</v>
      </c>
      <c r="B1873" t="s">
        <v>1583</v>
      </c>
      <c r="C1873" t="s">
        <v>21</v>
      </c>
      <c r="D1873" t="s">
        <v>22</v>
      </c>
      <c r="E1873" t="s">
        <v>1008</v>
      </c>
      <c r="F1873" t="s">
        <v>1009</v>
      </c>
      <c r="G1873">
        <v>28110</v>
      </c>
      <c r="H1873" t="s">
        <v>25</v>
      </c>
    </row>
    <row r="1874" spans="1:8" x14ac:dyDescent="0.55000000000000004">
      <c r="A1874" t="s">
        <v>2972</v>
      </c>
      <c r="B1874" t="s">
        <v>2973</v>
      </c>
      <c r="C1874" t="s">
        <v>21</v>
      </c>
      <c r="D1874" t="s">
        <v>22</v>
      </c>
      <c r="E1874" t="s">
        <v>2989</v>
      </c>
      <c r="F1874" t="s">
        <v>1495</v>
      </c>
      <c r="G1874">
        <v>73120</v>
      </c>
      <c r="H1874" t="s">
        <v>77</v>
      </c>
    </row>
    <row r="1875" spans="1:8" x14ac:dyDescent="0.55000000000000004">
      <c r="A1875" t="s">
        <v>1970</v>
      </c>
      <c r="B1875" t="s">
        <v>1971</v>
      </c>
      <c r="C1875" t="s">
        <v>74</v>
      </c>
      <c r="D1875" t="s">
        <v>22</v>
      </c>
      <c r="E1875" t="s">
        <v>4093</v>
      </c>
      <c r="F1875" t="s">
        <v>102</v>
      </c>
      <c r="G1875">
        <v>13501</v>
      </c>
      <c r="H1875" t="s">
        <v>56</v>
      </c>
    </row>
    <row r="1876" spans="1:8" x14ac:dyDescent="0.55000000000000004">
      <c r="A1876" t="s">
        <v>1218</v>
      </c>
      <c r="B1876" t="s">
        <v>1219</v>
      </c>
      <c r="C1876" t="s">
        <v>74</v>
      </c>
      <c r="D1876" t="s">
        <v>22</v>
      </c>
      <c r="E1876" t="s">
        <v>1275</v>
      </c>
      <c r="F1876" t="s">
        <v>493</v>
      </c>
      <c r="G1876">
        <v>85301</v>
      </c>
      <c r="H1876" t="s">
        <v>45</v>
      </c>
    </row>
    <row r="1877" spans="1:8" x14ac:dyDescent="0.55000000000000004">
      <c r="A1877" t="s">
        <v>2569</v>
      </c>
      <c r="B1877" t="s">
        <v>2570</v>
      </c>
      <c r="C1877" t="s">
        <v>83</v>
      </c>
      <c r="D1877" t="s">
        <v>22</v>
      </c>
      <c r="E1877" t="s">
        <v>1049</v>
      </c>
      <c r="F1877" t="s">
        <v>689</v>
      </c>
      <c r="G1877">
        <v>22801</v>
      </c>
      <c r="H1877" t="s">
        <v>25</v>
      </c>
    </row>
    <row r="1878" spans="1:8" x14ac:dyDescent="0.55000000000000004">
      <c r="A1878" t="s">
        <v>1508</v>
      </c>
      <c r="B1878" t="s">
        <v>1509</v>
      </c>
      <c r="C1878" t="s">
        <v>74</v>
      </c>
      <c r="D1878" t="s">
        <v>22</v>
      </c>
      <c r="E1878" t="s">
        <v>1990</v>
      </c>
      <c r="F1878" t="s">
        <v>1009</v>
      </c>
      <c r="G1878">
        <v>27604</v>
      </c>
      <c r="H1878" t="s">
        <v>25</v>
      </c>
    </row>
    <row r="1879" spans="1:8" x14ac:dyDescent="0.55000000000000004">
      <c r="A1879" t="s">
        <v>1624</v>
      </c>
      <c r="B1879" t="s">
        <v>1625</v>
      </c>
      <c r="C1879" t="s">
        <v>83</v>
      </c>
      <c r="D1879" t="s">
        <v>22</v>
      </c>
      <c r="E1879" t="s">
        <v>3536</v>
      </c>
      <c r="F1879" t="s">
        <v>337</v>
      </c>
      <c r="G1879">
        <v>7501</v>
      </c>
      <c r="H1879" t="s">
        <v>56</v>
      </c>
    </row>
    <row r="1880" spans="1:8" x14ac:dyDescent="0.55000000000000004">
      <c r="A1880" t="s">
        <v>4099</v>
      </c>
      <c r="B1880" t="s">
        <v>4100</v>
      </c>
      <c r="C1880" t="s">
        <v>21</v>
      </c>
      <c r="D1880" t="s">
        <v>22</v>
      </c>
      <c r="E1880" t="s">
        <v>113</v>
      </c>
      <c r="F1880" t="s">
        <v>114</v>
      </c>
      <c r="G1880">
        <v>60653</v>
      </c>
      <c r="H1880" t="s">
        <v>77</v>
      </c>
    </row>
    <row r="1881" spans="1:8" x14ac:dyDescent="0.55000000000000004">
      <c r="A1881" t="s">
        <v>1997</v>
      </c>
      <c r="B1881" t="s">
        <v>1998</v>
      </c>
      <c r="C1881" t="s">
        <v>74</v>
      </c>
      <c r="D1881" t="s">
        <v>22</v>
      </c>
      <c r="E1881" t="s">
        <v>169</v>
      </c>
      <c r="F1881" t="s">
        <v>170</v>
      </c>
      <c r="G1881">
        <v>98105</v>
      </c>
      <c r="H1881" t="s">
        <v>45</v>
      </c>
    </row>
    <row r="1882" spans="1:8" x14ac:dyDescent="0.55000000000000004">
      <c r="A1882" t="s">
        <v>1452</v>
      </c>
      <c r="B1882" t="s">
        <v>1453</v>
      </c>
      <c r="C1882" t="s">
        <v>83</v>
      </c>
      <c r="D1882" t="s">
        <v>22</v>
      </c>
      <c r="E1882" t="s">
        <v>4103</v>
      </c>
      <c r="F1882" t="s">
        <v>44</v>
      </c>
      <c r="G1882">
        <v>95207</v>
      </c>
      <c r="H1882" t="s">
        <v>45</v>
      </c>
    </row>
    <row r="1883" spans="1:8" x14ac:dyDescent="0.55000000000000004">
      <c r="A1883" t="s">
        <v>4105</v>
      </c>
      <c r="B1883" t="s">
        <v>4106</v>
      </c>
      <c r="C1883" t="s">
        <v>83</v>
      </c>
      <c r="D1883" t="s">
        <v>22</v>
      </c>
      <c r="E1883" t="s">
        <v>322</v>
      </c>
      <c r="F1883" t="s">
        <v>640</v>
      </c>
      <c r="G1883">
        <v>31907</v>
      </c>
      <c r="H1883" t="s">
        <v>25</v>
      </c>
    </row>
    <row r="1884" spans="1:8" x14ac:dyDescent="0.55000000000000004">
      <c r="A1884" t="s">
        <v>3903</v>
      </c>
      <c r="B1884" t="s">
        <v>3904</v>
      </c>
      <c r="C1884" t="s">
        <v>83</v>
      </c>
      <c r="D1884" t="s">
        <v>22</v>
      </c>
      <c r="E1884" t="s">
        <v>612</v>
      </c>
      <c r="F1884" t="s">
        <v>44</v>
      </c>
      <c r="G1884">
        <v>92037</v>
      </c>
      <c r="H1884" t="s">
        <v>45</v>
      </c>
    </row>
    <row r="1885" spans="1:8" x14ac:dyDescent="0.55000000000000004">
      <c r="A1885" t="s">
        <v>2763</v>
      </c>
      <c r="B1885" t="s">
        <v>2764</v>
      </c>
      <c r="C1885" t="s">
        <v>21</v>
      </c>
      <c r="D1885" t="s">
        <v>22</v>
      </c>
      <c r="E1885" t="s">
        <v>3505</v>
      </c>
      <c r="F1885" t="s">
        <v>76</v>
      </c>
      <c r="G1885">
        <v>77590</v>
      </c>
      <c r="H1885" t="s">
        <v>77</v>
      </c>
    </row>
    <row r="1886" spans="1:8" x14ac:dyDescent="0.55000000000000004">
      <c r="A1886" t="s">
        <v>572</v>
      </c>
      <c r="B1886" t="s">
        <v>573</v>
      </c>
      <c r="C1886" t="s">
        <v>21</v>
      </c>
      <c r="D1886" t="s">
        <v>22</v>
      </c>
      <c r="E1886" t="s">
        <v>43</v>
      </c>
      <c r="F1886" t="s">
        <v>44</v>
      </c>
      <c r="G1886">
        <v>90004</v>
      </c>
      <c r="H1886" t="s">
        <v>45</v>
      </c>
    </row>
    <row r="1887" spans="1:8" x14ac:dyDescent="0.55000000000000004">
      <c r="A1887" t="s">
        <v>1180</v>
      </c>
      <c r="B1887" t="s">
        <v>1181</v>
      </c>
      <c r="C1887" t="s">
        <v>21</v>
      </c>
      <c r="D1887" t="s">
        <v>22</v>
      </c>
      <c r="E1887" t="s">
        <v>486</v>
      </c>
      <c r="F1887" t="s">
        <v>114</v>
      </c>
      <c r="G1887">
        <v>62521</v>
      </c>
      <c r="H1887" t="s">
        <v>77</v>
      </c>
    </row>
    <row r="1888" spans="1:8" x14ac:dyDescent="0.55000000000000004">
      <c r="A1888" t="s">
        <v>1180</v>
      </c>
      <c r="B1888" t="s">
        <v>1181</v>
      </c>
      <c r="C1888" t="s">
        <v>21</v>
      </c>
      <c r="D1888" t="s">
        <v>22</v>
      </c>
      <c r="E1888" t="s">
        <v>486</v>
      </c>
      <c r="F1888" t="s">
        <v>114</v>
      </c>
      <c r="G1888">
        <v>62521</v>
      </c>
      <c r="H1888" t="s">
        <v>77</v>
      </c>
    </row>
    <row r="1889" spans="1:8" x14ac:dyDescent="0.55000000000000004">
      <c r="A1889" t="s">
        <v>2549</v>
      </c>
      <c r="B1889" t="s">
        <v>2550</v>
      </c>
      <c r="C1889" t="s">
        <v>74</v>
      </c>
      <c r="D1889" t="s">
        <v>22</v>
      </c>
      <c r="E1889" t="s">
        <v>3512</v>
      </c>
      <c r="F1889" t="s">
        <v>689</v>
      </c>
      <c r="G1889">
        <v>23464</v>
      </c>
      <c r="H1889" t="s">
        <v>25</v>
      </c>
    </row>
    <row r="1890" spans="1:8" x14ac:dyDescent="0.55000000000000004">
      <c r="A1890" t="s">
        <v>2549</v>
      </c>
      <c r="B1890" t="s">
        <v>2550</v>
      </c>
      <c r="C1890" t="s">
        <v>74</v>
      </c>
      <c r="D1890" t="s">
        <v>22</v>
      </c>
      <c r="E1890" t="s">
        <v>4113</v>
      </c>
      <c r="F1890" t="s">
        <v>36</v>
      </c>
      <c r="G1890">
        <v>33134</v>
      </c>
      <c r="H1890" t="s">
        <v>25</v>
      </c>
    </row>
    <row r="1891" spans="1:8" x14ac:dyDescent="0.55000000000000004">
      <c r="A1891" t="s">
        <v>4115</v>
      </c>
      <c r="B1891" t="s">
        <v>4116</v>
      </c>
      <c r="C1891" t="s">
        <v>21</v>
      </c>
      <c r="D1891" t="s">
        <v>22</v>
      </c>
      <c r="E1891" t="s">
        <v>975</v>
      </c>
      <c r="F1891" t="s">
        <v>114</v>
      </c>
      <c r="G1891">
        <v>61107</v>
      </c>
      <c r="H1891" t="s">
        <v>77</v>
      </c>
    </row>
    <row r="1892" spans="1:8" x14ac:dyDescent="0.55000000000000004">
      <c r="A1892" t="s">
        <v>3025</v>
      </c>
      <c r="B1892" t="s">
        <v>3026</v>
      </c>
      <c r="C1892" t="s">
        <v>21</v>
      </c>
      <c r="D1892" t="s">
        <v>22</v>
      </c>
      <c r="E1892" t="s">
        <v>1841</v>
      </c>
      <c r="F1892" t="s">
        <v>76</v>
      </c>
      <c r="G1892">
        <v>77340</v>
      </c>
      <c r="H1892" t="s">
        <v>77</v>
      </c>
    </row>
    <row r="1893" spans="1:8" x14ac:dyDescent="0.55000000000000004">
      <c r="A1893" t="s">
        <v>3025</v>
      </c>
      <c r="B1893" t="s">
        <v>3026</v>
      </c>
      <c r="C1893" t="s">
        <v>21</v>
      </c>
      <c r="D1893" t="s">
        <v>22</v>
      </c>
      <c r="E1893" t="s">
        <v>1841</v>
      </c>
      <c r="F1893" t="s">
        <v>76</v>
      </c>
      <c r="G1893">
        <v>77340</v>
      </c>
      <c r="H1893" t="s">
        <v>77</v>
      </c>
    </row>
    <row r="1894" spans="1:8" x14ac:dyDescent="0.55000000000000004">
      <c r="A1894" t="s">
        <v>4001</v>
      </c>
      <c r="B1894" t="s">
        <v>4002</v>
      </c>
      <c r="C1894" t="s">
        <v>74</v>
      </c>
      <c r="D1894" t="s">
        <v>22</v>
      </c>
      <c r="E1894" t="s">
        <v>878</v>
      </c>
      <c r="F1894" t="s">
        <v>215</v>
      </c>
      <c r="G1894">
        <v>53209</v>
      </c>
      <c r="H1894" t="s">
        <v>77</v>
      </c>
    </row>
    <row r="1895" spans="1:8" x14ac:dyDescent="0.55000000000000004">
      <c r="A1895" t="s">
        <v>3470</v>
      </c>
      <c r="B1895" t="s">
        <v>3471</v>
      </c>
      <c r="C1895" t="s">
        <v>74</v>
      </c>
      <c r="D1895" t="s">
        <v>22</v>
      </c>
      <c r="E1895" t="s">
        <v>4120</v>
      </c>
      <c r="F1895" t="s">
        <v>215</v>
      </c>
      <c r="G1895">
        <v>54302</v>
      </c>
      <c r="H1895" t="s">
        <v>77</v>
      </c>
    </row>
    <row r="1896" spans="1:8" x14ac:dyDescent="0.55000000000000004">
      <c r="A1896" t="s">
        <v>3321</v>
      </c>
      <c r="B1896" t="s">
        <v>3322</v>
      </c>
      <c r="C1896" t="s">
        <v>21</v>
      </c>
      <c r="D1896" t="s">
        <v>22</v>
      </c>
      <c r="E1896" t="s">
        <v>157</v>
      </c>
      <c r="F1896" t="s">
        <v>114</v>
      </c>
      <c r="G1896">
        <v>60505</v>
      </c>
      <c r="H1896" t="s">
        <v>77</v>
      </c>
    </row>
    <row r="1897" spans="1:8" x14ac:dyDescent="0.55000000000000004">
      <c r="A1897" t="s">
        <v>4123</v>
      </c>
      <c r="B1897" t="s">
        <v>4124</v>
      </c>
      <c r="C1897" t="s">
        <v>21</v>
      </c>
      <c r="D1897" t="s">
        <v>22</v>
      </c>
      <c r="E1897" t="s">
        <v>450</v>
      </c>
      <c r="F1897" t="s">
        <v>121</v>
      </c>
      <c r="G1897">
        <v>38301</v>
      </c>
      <c r="H1897" t="s">
        <v>25</v>
      </c>
    </row>
    <row r="1898" spans="1:8" x14ac:dyDescent="0.55000000000000004">
      <c r="A1898" t="s">
        <v>938</v>
      </c>
      <c r="B1898" t="s">
        <v>939</v>
      </c>
      <c r="C1898" t="s">
        <v>21</v>
      </c>
      <c r="D1898" t="s">
        <v>22</v>
      </c>
      <c r="E1898" t="s">
        <v>579</v>
      </c>
      <c r="F1898" t="s">
        <v>36</v>
      </c>
      <c r="G1898">
        <v>32216</v>
      </c>
      <c r="H1898" t="s">
        <v>25</v>
      </c>
    </row>
    <row r="1899" spans="1:8" x14ac:dyDescent="0.55000000000000004">
      <c r="A1899" t="s">
        <v>4127</v>
      </c>
      <c r="B1899" t="s">
        <v>4128</v>
      </c>
      <c r="C1899" t="s">
        <v>21</v>
      </c>
      <c r="D1899" t="s">
        <v>22</v>
      </c>
      <c r="E1899" t="s">
        <v>2023</v>
      </c>
      <c r="F1899" t="s">
        <v>36</v>
      </c>
      <c r="G1899">
        <v>33012</v>
      </c>
      <c r="H1899" t="s">
        <v>25</v>
      </c>
    </row>
    <row r="1900" spans="1:8" x14ac:dyDescent="0.55000000000000004">
      <c r="A1900" t="s">
        <v>518</v>
      </c>
      <c r="B1900" t="s">
        <v>519</v>
      </c>
      <c r="C1900" t="s">
        <v>21</v>
      </c>
      <c r="D1900" t="s">
        <v>22</v>
      </c>
      <c r="E1900" t="s">
        <v>84</v>
      </c>
      <c r="F1900" t="s">
        <v>76</v>
      </c>
      <c r="G1900">
        <v>77070</v>
      </c>
      <c r="H1900" t="s">
        <v>77</v>
      </c>
    </row>
    <row r="1901" spans="1:8" x14ac:dyDescent="0.55000000000000004">
      <c r="A1901" t="s">
        <v>3418</v>
      </c>
      <c r="B1901" t="s">
        <v>3419</v>
      </c>
      <c r="C1901" t="s">
        <v>21</v>
      </c>
      <c r="D1901" t="s">
        <v>22</v>
      </c>
      <c r="E1901" t="s">
        <v>3512</v>
      </c>
      <c r="F1901" t="s">
        <v>689</v>
      </c>
      <c r="G1901">
        <v>23464</v>
      </c>
      <c r="H1901" t="s">
        <v>25</v>
      </c>
    </row>
    <row r="1902" spans="1:8" x14ac:dyDescent="0.55000000000000004">
      <c r="A1902" t="s">
        <v>3418</v>
      </c>
      <c r="B1902" t="s">
        <v>3419</v>
      </c>
      <c r="C1902" t="s">
        <v>21</v>
      </c>
      <c r="D1902" t="s">
        <v>22</v>
      </c>
      <c r="E1902" t="s">
        <v>3512</v>
      </c>
      <c r="F1902" t="s">
        <v>689</v>
      </c>
      <c r="G1902">
        <v>23464</v>
      </c>
      <c r="H1902" t="s">
        <v>25</v>
      </c>
    </row>
    <row r="1903" spans="1:8" x14ac:dyDescent="0.55000000000000004">
      <c r="A1903" t="s">
        <v>2054</v>
      </c>
      <c r="B1903" t="s">
        <v>2055</v>
      </c>
      <c r="C1903" t="s">
        <v>83</v>
      </c>
      <c r="D1903" t="s">
        <v>22</v>
      </c>
      <c r="E1903" t="s">
        <v>54</v>
      </c>
      <c r="F1903" t="s">
        <v>55</v>
      </c>
      <c r="G1903">
        <v>19120</v>
      </c>
      <c r="H1903" t="s">
        <v>56</v>
      </c>
    </row>
    <row r="1904" spans="1:8" x14ac:dyDescent="0.55000000000000004">
      <c r="A1904" t="s">
        <v>1764</v>
      </c>
      <c r="B1904" t="s">
        <v>1765</v>
      </c>
      <c r="C1904" t="s">
        <v>21</v>
      </c>
      <c r="D1904" t="s">
        <v>22</v>
      </c>
      <c r="E1904" t="s">
        <v>151</v>
      </c>
      <c r="F1904" t="s">
        <v>102</v>
      </c>
      <c r="G1904">
        <v>10011</v>
      </c>
      <c r="H1904" t="s">
        <v>56</v>
      </c>
    </row>
    <row r="1905" spans="1:8" x14ac:dyDescent="0.55000000000000004">
      <c r="A1905" t="s">
        <v>2840</v>
      </c>
      <c r="B1905" t="s">
        <v>2841</v>
      </c>
      <c r="C1905" t="s">
        <v>21</v>
      </c>
      <c r="D1905" t="s">
        <v>22</v>
      </c>
      <c r="E1905" t="s">
        <v>43</v>
      </c>
      <c r="F1905" t="s">
        <v>44</v>
      </c>
      <c r="G1905">
        <v>90008</v>
      </c>
      <c r="H1905" t="s">
        <v>45</v>
      </c>
    </row>
    <row r="1906" spans="1:8" x14ac:dyDescent="0.55000000000000004">
      <c r="A1906" t="s">
        <v>2297</v>
      </c>
      <c r="B1906" t="s">
        <v>2298</v>
      </c>
      <c r="C1906" t="s">
        <v>74</v>
      </c>
      <c r="D1906" t="s">
        <v>22</v>
      </c>
      <c r="E1906" t="s">
        <v>1712</v>
      </c>
      <c r="F1906" t="s">
        <v>76</v>
      </c>
      <c r="G1906">
        <v>75220</v>
      </c>
      <c r="H1906" t="s">
        <v>77</v>
      </c>
    </row>
    <row r="1907" spans="1:8" x14ac:dyDescent="0.55000000000000004">
      <c r="A1907" t="s">
        <v>155</v>
      </c>
      <c r="B1907" t="s">
        <v>156</v>
      </c>
      <c r="C1907" t="s">
        <v>21</v>
      </c>
      <c r="D1907" t="s">
        <v>22</v>
      </c>
      <c r="E1907" t="s">
        <v>113</v>
      </c>
      <c r="F1907" t="s">
        <v>114</v>
      </c>
      <c r="G1907">
        <v>60623</v>
      </c>
      <c r="H1907" t="s">
        <v>77</v>
      </c>
    </row>
    <row r="1908" spans="1:8" x14ac:dyDescent="0.55000000000000004">
      <c r="A1908" t="s">
        <v>155</v>
      </c>
      <c r="B1908" t="s">
        <v>156</v>
      </c>
      <c r="C1908" t="s">
        <v>21</v>
      </c>
      <c r="D1908" t="s">
        <v>22</v>
      </c>
      <c r="E1908" t="s">
        <v>113</v>
      </c>
      <c r="F1908" t="s">
        <v>114</v>
      </c>
      <c r="G1908">
        <v>60623</v>
      </c>
      <c r="H1908" t="s">
        <v>77</v>
      </c>
    </row>
    <row r="1909" spans="1:8" x14ac:dyDescent="0.55000000000000004">
      <c r="A1909" t="s">
        <v>4137</v>
      </c>
      <c r="B1909" t="s">
        <v>4138</v>
      </c>
      <c r="C1909" t="s">
        <v>21</v>
      </c>
      <c r="D1909" t="s">
        <v>22</v>
      </c>
      <c r="E1909" t="s">
        <v>579</v>
      </c>
      <c r="F1909" t="s">
        <v>1009</v>
      </c>
      <c r="G1909">
        <v>28540</v>
      </c>
      <c r="H1909" t="s">
        <v>25</v>
      </c>
    </row>
    <row r="1910" spans="1:8" x14ac:dyDescent="0.55000000000000004">
      <c r="A1910" t="s">
        <v>1839</v>
      </c>
      <c r="B1910" t="s">
        <v>1840</v>
      </c>
      <c r="C1910" t="s">
        <v>74</v>
      </c>
      <c r="D1910" t="s">
        <v>22</v>
      </c>
      <c r="E1910" t="s">
        <v>851</v>
      </c>
      <c r="F1910" t="s">
        <v>538</v>
      </c>
      <c r="G1910">
        <v>65807</v>
      </c>
      <c r="H1910" t="s">
        <v>77</v>
      </c>
    </row>
    <row r="1911" spans="1:8" x14ac:dyDescent="0.55000000000000004">
      <c r="A1911" t="s">
        <v>3500</v>
      </c>
      <c r="B1911" t="s">
        <v>3501</v>
      </c>
      <c r="C1911" t="s">
        <v>74</v>
      </c>
      <c r="D1911" t="s">
        <v>22</v>
      </c>
      <c r="E1911" t="s">
        <v>137</v>
      </c>
      <c r="F1911" t="s">
        <v>121</v>
      </c>
      <c r="G1911">
        <v>38401</v>
      </c>
      <c r="H1911" t="s">
        <v>25</v>
      </c>
    </row>
    <row r="1912" spans="1:8" x14ac:dyDescent="0.55000000000000004">
      <c r="A1912" t="s">
        <v>1117</v>
      </c>
      <c r="B1912" t="s">
        <v>1118</v>
      </c>
      <c r="C1912" t="s">
        <v>83</v>
      </c>
      <c r="D1912" t="s">
        <v>22</v>
      </c>
      <c r="E1912" t="s">
        <v>54</v>
      </c>
      <c r="F1912" t="s">
        <v>55</v>
      </c>
      <c r="G1912">
        <v>19140</v>
      </c>
      <c r="H1912" t="s">
        <v>56</v>
      </c>
    </row>
    <row r="1913" spans="1:8" x14ac:dyDescent="0.55000000000000004">
      <c r="A1913" t="s">
        <v>755</v>
      </c>
      <c r="B1913" t="s">
        <v>756</v>
      </c>
      <c r="C1913" t="s">
        <v>74</v>
      </c>
      <c r="D1913" t="s">
        <v>22</v>
      </c>
      <c r="E1913" t="s">
        <v>878</v>
      </c>
      <c r="F1913" t="s">
        <v>215</v>
      </c>
      <c r="G1913">
        <v>53209</v>
      </c>
      <c r="H1913" t="s">
        <v>77</v>
      </c>
    </row>
    <row r="1914" spans="1:8" x14ac:dyDescent="0.55000000000000004">
      <c r="A1914" t="s">
        <v>1484</v>
      </c>
      <c r="B1914" t="s">
        <v>1485</v>
      </c>
      <c r="C1914" t="s">
        <v>74</v>
      </c>
      <c r="D1914" t="s">
        <v>22</v>
      </c>
      <c r="E1914" t="s">
        <v>151</v>
      </c>
      <c r="F1914" t="s">
        <v>102</v>
      </c>
      <c r="G1914">
        <v>10011</v>
      </c>
      <c r="H1914" t="s">
        <v>56</v>
      </c>
    </row>
    <row r="1915" spans="1:8" x14ac:dyDescent="0.55000000000000004">
      <c r="A1915" t="s">
        <v>766</v>
      </c>
      <c r="B1915" t="s">
        <v>767</v>
      </c>
      <c r="C1915" t="s">
        <v>21</v>
      </c>
      <c r="D1915" t="s">
        <v>22</v>
      </c>
      <c r="E1915" t="s">
        <v>851</v>
      </c>
      <c r="F1915" t="s">
        <v>689</v>
      </c>
      <c r="G1915">
        <v>22153</v>
      </c>
      <c r="H1915" t="s">
        <v>25</v>
      </c>
    </row>
    <row r="1916" spans="1:8" x14ac:dyDescent="0.55000000000000004">
      <c r="A1916" t="s">
        <v>2249</v>
      </c>
      <c r="B1916" t="s">
        <v>2250</v>
      </c>
      <c r="C1916" t="s">
        <v>83</v>
      </c>
      <c r="D1916" t="s">
        <v>22</v>
      </c>
      <c r="E1916" t="s">
        <v>2316</v>
      </c>
      <c r="F1916" t="s">
        <v>158</v>
      </c>
      <c r="G1916">
        <v>80525</v>
      </c>
      <c r="H1916" t="s">
        <v>45</v>
      </c>
    </row>
    <row r="1917" spans="1:8" x14ac:dyDescent="0.55000000000000004">
      <c r="A1917" t="s">
        <v>1341</v>
      </c>
      <c r="B1917" t="s">
        <v>1342</v>
      </c>
      <c r="C1917" t="s">
        <v>21</v>
      </c>
      <c r="D1917" t="s">
        <v>22</v>
      </c>
      <c r="E1917" t="s">
        <v>151</v>
      </c>
      <c r="F1917" t="s">
        <v>102</v>
      </c>
      <c r="G1917">
        <v>10024</v>
      </c>
      <c r="H1917" t="s">
        <v>56</v>
      </c>
    </row>
    <row r="1918" spans="1:8" x14ac:dyDescent="0.55000000000000004">
      <c r="A1918" t="s">
        <v>3500</v>
      </c>
      <c r="B1918" t="s">
        <v>3501</v>
      </c>
      <c r="C1918" t="s">
        <v>74</v>
      </c>
      <c r="D1918" t="s">
        <v>22</v>
      </c>
      <c r="E1918" t="s">
        <v>151</v>
      </c>
      <c r="F1918" t="s">
        <v>102</v>
      </c>
      <c r="G1918">
        <v>10035</v>
      </c>
      <c r="H1918" t="s">
        <v>56</v>
      </c>
    </row>
    <row r="1919" spans="1:8" x14ac:dyDescent="0.55000000000000004">
      <c r="A1919" t="s">
        <v>135</v>
      </c>
      <c r="B1919" t="s">
        <v>136</v>
      </c>
      <c r="C1919" t="s">
        <v>21</v>
      </c>
      <c r="D1919" t="s">
        <v>22</v>
      </c>
      <c r="E1919" t="s">
        <v>4149</v>
      </c>
      <c r="F1919" t="s">
        <v>407</v>
      </c>
      <c r="G1919">
        <v>1752</v>
      </c>
      <c r="H1919" t="s">
        <v>56</v>
      </c>
    </row>
    <row r="1920" spans="1:8" x14ac:dyDescent="0.55000000000000004">
      <c r="A1920" t="s">
        <v>135</v>
      </c>
      <c r="B1920" t="s">
        <v>136</v>
      </c>
      <c r="C1920" t="s">
        <v>21</v>
      </c>
      <c r="D1920" t="s">
        <v>22</v>
      </c>
      <c r="E1920" t="s">
        <v>4149</v>
      </c>
      <c r="F1920" t="s">
        <v>407</v>
      </c>
      <c r="G1920">
        <v>1752</v>
      </c>
      <c r="H1920" t="s">
        <v>56</v>
      </c>
    </row>
    <row r="1921" spans="1:8" x14ac:dyDescent="0.55000000000000004">
      <c r="A1921" t="s">
        <v>1561</v>
      </c>
      <c r="B1921" t="s">
        <v>1562</v>
      </c>
      <c r="C1921" t="s">
        <v>74</v>
      </c>
      <c r="D1921" t="s">
        <v>22</v>
      </c>
      <c r="E1921" t="s">
        <v>169</v>
      </c>
      <c r="F1921" t="s">
        <v>170</v>
      </c>
      <c r="G1921">
        <v>98103</v>
      </c>
      <c r="H1921" t="s">
        <v>45</v>
      </c>
    </row>
    <row r="1922" spans="1:8" x14ac:dyDescent="0.55000000000000004">
      <c r="A1922" t="s">
        <v>644</v>
      </c>
      <c r="B1922" t="s">
        <v>645</v>
      </c>
      <c r="C1922" t="s">
        <v>83</v>
      </c>
      <c r="D1922" t="s">
        <v>22</v>
      </c>
      <c r="E1922" t="s">
        <v>264</v>
      </c>
      <c r="F1922" t="s">
        <v>265</v>
      </c>
      <c r="G1922">
        <v>48227</v>
      </c>
      <c r="H1922" t="s">
        <v>77</v>
      </c>
    </row>
    <row r="1923" spans="1:8" x14ac:dyDescent="0.55000000000000004">
      <c r="A1923" t="s">
        <v>4153</v>
      </c>
      <c r="B1923" t="s">
        <v>4154</v>
      </c>
      <c r="C1923" t="s">
        <v>74</v>
      </c>
      <c r="D1923" t="s">
        <v>22</v>
      </c>
      <c r="E1923" t="s">
        <v>3031</v>
      </c>
      <c r="F1923" t="s">
        <v>493</v>
      </c>
      <c r="G1923">
        <v>85224</v>
      </c>
      <c r="H1923" t="s">
        <v>45</v>
      </c>
    </row>
    <row r="1924" spans="1:8" x14ac:dyDescent="0.55000000000000004">
      <c r="A1924" t="s">
        <v>3422</v>
      </c>
      <c r="B1924" t="s">
        <v>3423</v>
      </c>
      <c r="C1924" t="s">
        <v>21</v>
      </c>
      <c r="D1924" t="s">
        <v>22</v>
      </c>
      <c r="E1924" t="s">
        <v>4156</v>
      </c>
      <c r="F1924" t="s">
        <v>36</v>
      </c>
      <c r="G1924">
        <v>33021</v>
      </c>
      <c r="H1924" t="s">
        <v>25</v>
      </c>
    </row>
    <row r="1925" spans="1:8" x14ac:dyDescent="0.55000000000000004">
      <c r="A1925" t="s">
        <v>2624</v>
      </c>
      <c r="B1925" t="s">
        <v>2625</v>
      </c>
      <c r="C1925" t="s">
        <v>83</v>
      </c>
      <c r="D1925" t="s">
        <v>22</v>
      </c>
      <c r="E1925" t="s">
        <v>151</v>
      </c>
      <c r="F1925" t="s">
        <v>102</v>
      </c>
      <c r="G1925">
        <v>10011</v>
      </c>
      <c r="H1925" t="s">
        <v>56</v>
      </c>
    </row>
    <row r="1926" spans="1:8" x14ac:dyDescent="0.55000000000000004">
      <c r="A1926" t="s">
        <v>2890</v>
      </c>
      <c r="B1926" t="s">
        <v>2891</v>
      </c>
      <c r="C1926" t="s">
        <v>21</v>
      </c>
      <c r="D1926" t="s">
        <v>22</v>
      </c>
      <c r="E1926" t="s">
        <v>43</v>
      </c>
      <c r="F1926" t="s">
        <v>44</v>
      </c>
      <c r="G1926">
        <v>90045</v>
      </c>
      <c r="H1926" t="s">
        <v>45</v>
      </c>
    </row>
    <row r="1927" spans="1:8" x14ac:dyDescent="0.55000000000000004">
      <c r="A1927" t="s">
        <v>2890</v>
      </c>
      <c r="B1927" t="s">
        <v>2891</v>
      </c>
      <c r="C1927" t="s">
        <v>21</v>
      </c>
      <c r="D1927" t="s">
        <v>22</v>
      </c>
      <c r="E1927" t="s">
        <v>43</v>
      </c>
      <c r="F1927" t="s">
        <v>44</v>
      </c>
      <c r="G1927">
        <v>90045</v>
      </c>
      <c r="H1927" t="s">
        <v>45</v>
      </c>
    </row>
    <row r="1928" spans="1:8" x14ac:dyDescent="0.55000000000000004">
      <c r="A1928" t="s">
        <v>653</v>
      </c>
      <c r="B1928" t="s">
        <v>654</v>
      </c>
      <c r="C1928" t="s">
        <v>74</v>
      </c>
      <c r="D1928" t="s">
        <v>22</v>
      </c>
      <c r="E1928" t="s">
        <v>169</v>
      </c>
      <c r="F1928" t="s">
        <v>170</v>
      </c>
      <c r="G1928">
        <v>98103</v>
      </c>
      <c r="H1928" t="s">
        <v>45</v>
      </c>
    </row>
    <row r="1929" spans="1:8" x14ac:dyDescent="0.55000000000000004">
      <c r="A1929" t="s">
        <v>220</v>
      </c>
      <c r="B1929" t="s">
        <v>221</v>
      </c>
      <c r="C1929" t="s">
        <v>21</v>
      </c>
      <c r="D1929" t="s">
        <v>22</v>
      </c>
      <c r="E1929" t="s">
        <v>773</v>
      </c>
      <c r="F1929" t="s">
        <v>170</v>
      </c>
      <c r="G1929">
        <v>98198</v>
      </c>
      <c r="H1929" t="s">
        <v>45</v>
      </c>
    </row>
    <row r="1930" spans="1:8" x14ac:dyDescent="0.55000000000000004">
      <c r="A1930" t="s">
        <v>2565</v>
      </c>
      <c r="B1930" t="s">
        <v>2566</v>
      </c>
      <c r="C1930" t="s">
        <v>74</v>
      </c>
      <c r="D1930" t="s">
        <v>22</v>
      </c>
      <c r="E1930" t="s">
        <v>54</v>
      </c>
      <c r="F1930" t="s">
        <v>55</v>
      </c>
      <c r="G1930">
        <v>19134</v>
      </c>
      <c r="H1930" t="s">
        <v>56</v>
      </c>
    </row>
    <row r="1931" spans="1:8" x14ac:dyDescent="0.55000000000000004">
      <c r="A1931" t="s">
        <v>3970</v>
      </c>
      <c r="B1931" t="s">
        <v>3971</v>
      </c>
      <c r="C1931" t="s">
        <v>21</v>
      </c>
      <c r="D1931" t="s">
        <v>22</v>
      </c>
      <c r="E1931" t="s">
        <v>23</v>
      </c>
      <c r="F1931" t="s">
        <v>24</v>
      </c>
      <c r="G1931">
        <v>42420</v>
      </c>
      <c r="H1931" t="s">
        <v>25</v>
      </c>
    </row>
    <row r="1932" spans="1:8" x14ac:dyDescent="0.55000000000000004">
      <c r="A1932" t="s">
        <v>4164</v>
      </c>
      <c r="B1932" t="s">
        <v>4165</v>
      </c>
      <c r="C1932" t="s">
        <v>74</v>
      </c>
      <c r="D1932" t="s">
        <v>22</v>
      </c>
      <c r="E1932" t="s">
        <v>84</v>
      </c>
      <c r="F1932" t="s">
        <v>76</v>
      </c>
      <c r="G1932">
        <v>77041</v>
      </c>
      <c r="H1932" t="s">
        <v>77</v>
      </c>
    </row>
    <row r="1933" spans="1:8" x14ac:dyDescent="0.55000000000000004">
      <c r="A1933" t="s">
        <v>1911</v>
      </c>
      <c r="B1933" t="s">
        <v>1912</v>
      </c>
      <c r="C1933" t="s">
        <v>74</v>
      </c>
      <c r="D1933" t="s">
        <v>22</v>
      </c>
      <c r="E1933" t="s">
        <v>101</v>
      </c>
      <c r="F1933" t="s">
        <v>208</v>
      </c>
      <c r="G1933">
        <v>45373</v>
      </c>
      <c r="H1933" t="s">
        <v>56</v>
      </c>
    </row>
    <row r="1934" spans="1:8" x14ac:dyDescent="0.55000000000000004">
      <c r="A1934" t="s">
        <v>1235</v>
      </c>
      <c r="B1934" t="s">
        <v>1236</v>
      </c>
      <c r="C1934" t="s">
        <v>21</v>
      </c>
      <c r="D1934" t="s">
        <v>22</v>
      </c>
      <c r="E1934" t="s">
        <v>84</v>
      </c>
      <c r="F1934" t="s">
        <v>76</v>
      </c>
      <c r="G1934">
        <v>77041</v>
      </c>
      <c r="H1934" t="s">
        <v>77</v>
      </c>
    </row>
    <row r="1935" spans="1:8" x14ac:dyDescent="0.55000000000000004">
      <c r="A1935" t="s">
        <v>1736</v>
      </c>
      <c r="B1935" t="s">
        <v>1737</v>
      </c>
      <c r="C1935" t="s">
        <v>21</v>
      </c>
      <c r="D1935" t="s">
        <v>22</v>
      </c>
      <c r="E1935" t="s">
        <v>54</v>
      </c>
      <c r="F1935" t="s">
        <v>55</v>
      </c>
      <c r="G1935">
        <v>19140</v>
      </c>
      <c r="H1935" t="s">
        <v>56</v>
      </c>
    </row>
    <row r="1936" spans="1:8" x14ac:dyDescent="0.55000000000000004">
      <c r="A1936" t="s">
        <v>1736</v>
      </c>
      <c r="B1936" t="s">
        <v>1737</v>
      </c>
      <c r="C1936" t="s">
        <v>21</v>
      </c>
      <c r="D1936" t="s">
        <v>22</v>
      </c>
      <c r="E1936" t="s">
        <v>54</v>
      </c>
      <c r="F1936" t="s">
        <v>55</v>
      </c>
      <c r="G1936">
        <v>19140</v>
      </c>
      <c r="H1936" t="s">
        <v>56</v>
      </c>
    </row>
    <row r="1937" spans="1:8" x14ac:dyDescent="0.55000000000000004">
      <c r="A1937" t="s">
        <v>3006</v>
      </c>
      <c r="B1937" t="s">
        <v>3007</v>
      </c>
      <c r="C1937" t="s">
        <v>83</v>
      </c>
      <c r="D1937" t="s">
        <v>22</v>
      </c>
      <c r="E1937" t="s">
        <v>84</v>
      </c>
      <c r="F1937" t="s">
        <v>76</v>
      </c>
      <c r="G1937">
        <v>77070</v>
      </c>
      <c r="H1937" t="s">
        <v>77</v>
      </c>
    </row>
    <row r="1938" spans="1:8" x14ac:dyDescent="0.55000000000000004">
      <c r="A1938" t="s">
        <v>3006</v>
      </c>
      <c r="B1938" t="s">
        <v>3007</v>
      </c>
      <c r="C1938" t="s">
        <v>83</v>
      </c>
      <c r="D1938" t="s">
        <v>22</v>
      </c>
      <c r="E1938" t="s">
        <v>84</v>
      </c>
      <c r="F1938" t="s">
        <v>76</v>
      </c>
      <c r="G1938">
        <v>77070</v>
      </c>
      <c r="H1938" t="s">
        <v>77</v>
      </c>
    </row>
    <row r="1939" spans="1:8" x14ac:dyDescent="0.55000000000000004">
      <c r="A1939" t="s">
        <v>3851</v>
      </c>
      <c r="B1939" t="s">
        <v>3852</v>
      </c>
      <c r="C1939" t="s">
        <v>21</v>
      </c>
      <c r="D1939" t="s">
        <v>22</v>
      </c>
      <c r="E1939" t="s">
        <v>666</v>
      </c>
      <c r="F1939" t="s">
        <v>208</v>
      </c>
      <c r="G1939">
        <v>44105</v>
      </c>
      <c r="H1939" t="s">
        <v>56</v>
      </c>
    </row>
    <row r="1940" spans="1:8" x14ac:dyDescent="0.55000000000000004">
      <c r="A1940" t="s">
        <v>2067</v>
      </c>
      <c r="B1940" t="s">
        <v>2068</v>
      </c>
      <c r="C1940" t="s">
        <v>74</v>
      </c>
      <c r="D1940" t="s">
        <v>22</v>
      </c>
      <c r="E1940" t="s">
        <v>4172</v>
      </c>
      <c r="F1940" t="s">
        <v>1062</v>
      </c>
      <c r="G1940">
        <v>20707</v>
      </c>
      <c r="H1940" t="s">
        <v>56</v>
      </c>
    </row>
    <row r="1941" spans="1:8" x14ac:dyDescent="0.55000000000000004">
      <c r="A1941" t="s">
        <v>4174</v>
      </c>
      <c r="B1941" t="s">
        <v>4175</v>
      </c>
      <c r="C1941" t="s">
        <v>21</v>
      </c>
      <c r="D1941" t="s">
        <v>22</v>
      </c>
      <c r="E1941" t="s">
        <v>54</v>
      </c>
      <c r="F1941" t="s">
        <v>55</v>
      </c>
      <c r="G1941">
        <v>19140</v>
      </c>
      <c r="H1941" t="s">
        <v>56</v>
      </c>
    </row>
    <row r="1942" spans="1:8" x14ac:dyDescent="0.55000000000000004">
      <c r="A1942" t="s">
        <v>1445</v>
      </c>
      <c r="B1942" t="s">
        <v>1446</v>
      </c>
      <c r="C1942" t="s">
        <v>21</v>
      </c>
      <c r="D1942" t="s">
        <v>22</v>
      </c>
      <c r="E1942" t="s">
        <v>4177</v>
      </c>
      <c r="F1942" t="s">
        <v>215</v>
      </c>
      <c r="G1942">
        <v>54703</v>
      </c>
      <c r="H1942" t="s">
        <v>77</v>
      </c>
    </row>
    <row r="1943" spans="1:8" x14ac:dyDescent="0.55000000000000004">
      <c r="A1943" t="s">
        <v>1445</v>
      </c>
      <c r="B1943" t="s">
        <v>1446</v>
      </c>
      <c r="C1943" t="s">
        <v>21</v>
      </c>
      <c r="D1943" t="s">
        <v>22</v>
      </c>
      <c r="E1943" t="s">
        <v>4177</v>
      </c>
      <c r="F1943" t="s">
        <v>215</v>
      </c>
      <c r="G1943">
        <v>54703</v>
      </c>
      <c r="H1943" t="s">
        <v>77</v>
      </c>
    </row>
    <row r="1944" spans="1:8" x14ac:dyDescent="0.55000000000000004">
      <c r="A1944" t="s">
        <v>2412</v>
      </c>
      <c r="B1944" t="s">
        <v>2413</v>
      </c>
      <c r="C1944" t="s">
        <v>83</v>
      </c>
      <c r="D1944" t="s">
        <v>22</v>
      </c>
      <c r="E1944" t="s">
        <v>3420</v>
      </c>
      <c r="F1944" t="s">
        <v>44</v>
      </c>
      <c r="G1944">
        <v>93030</v>
      </c>
      <c r="H1944" t="s">
        <v>45</v>
      </c>
    </row>
    <row r="1945" spans="1:8" x14ac:dyDescent="0.55000000000000004">
      <c r="A1945" t="s">
        <v>388</v>
      </c>
      <c r="B1945" t="s">
        <v>389</v>
      </c>
      <c r="C1945" t="s">
        <v>21</v>
      </c>
      <c r="D1945" t="s">
        <v>22</v>
      </c>
      <c r="E1945" t="s">
        <v>3744</v>
      </c>
      <c r="F1945" t="s">
        <v>44</v>
      </c>
      <c r="G1945">
        <v>92683</v>
      </c>
      <c r="H1945" t="s">
        <v>45</v>
      </c>
    </row>
    <row r="1946" spans="1:8" x14ac:dyDescent="0.55000000000000004">
      <c r="A1946" t="s">
        <v>388</v>
      </c>
      <c r="B1946" t="s">
        <v>389</v>
      </c>
      <c r="C1946" t="s">
        <v>21</v>
      </c>
      <c r="D1946" t="s">
        <v>22</v>
      </c>
      <c r="E1946" t="s">
        <v>3744</v>
      </c>
      <c r="F1946" t="s">
        <v>44</v>
      </c>
      <c r="G1946">
        <v>92683</v>
      </c>
      <c r="H1946" t="s">
        <v>45</v>
      </c>
    </row>
    <row r="1947" spans="1:8" x14ac:dyDescent="0.55000000000000004">
      <c r="A1947" t="s">
        <v>1099</v>
      </c>
      <c r="B1947" t="s">
        <v>1100</v>
      </c>
      <c r="C1947" t="s">
        <v>21</v>
      </c>
      <c r="D1947" t="s">
        <v>22</v>
      </c>
      <c r="E1947" t="s">
        <v>1464</v>
      </c>
      <c r="F1947" t="s">
        <v>44</v>
      </c>
      <c r="G1947">
        <v>95123</v>
      </c>
      <c r="H1947" t="s">
        <v>45</v>
      </c>
    </row>
    <row r="1948" spans="1:8" x14ac:dyDescent="0.55000000000000004">
      <c r="A1948" t="s">
        <v>2909</v>
      </c>
      <c r="B1948" t="s">
        <v>2910</v>
      </c>
      <c r="C1948" t="s">
        <v>21</v>
      </c>
      <c r="D1948" t="s">
        <v>22</v>
      </c>
      <c r="E1948" t="s">
        <v>4184</v>
      </c>
      <c r="F1948" t="s">
        <v>337</v>
      </c>
      <c r="G1948">
        <v>8861</v>
      </c>
      <c r="H1948" t="s">
        <v>56</v>
      </c>
    </row>
    <row r="1949" spans="1:8" x14ac:dyDescent="0.55000000000000004">
      <c r="A1949" t="s">
        <v>637</v>
      </c>
      <c r="B1949" t="s">
        <v>638</v>
      </c>
      <c r="C1949" t="s">
        <v>74</v>
      </c>
      <c r="D1949" t="s">
        <v>22</v>
      </c>
      <c r="E1949" t="s">
        <v>303</v>
      </c>
      <c r="F1949" t="s">
        <v>44</v>
      </c>
      <c r="G1949">
        <v>94110</v>
      </c>
      <c r="H1949" t="s">
        <v>45</v>
      </c>
    </row>
    <row r="1950" spans="1:8" x14ac:dyDescent="0.55000000000000004">
      <c r="A1950" t="s">
        <v>637</v>
      </c>
      <c r="B1950" t="s">
        <v>638</v>
      </c>
      <c r="C1950" t="s">
        <v>74</v>
      </c>
      <c r="D1950" t="s">
        <v>22</v>
      </c>
      <c r="E1950" t="s">
        <v>303</v>
      </c>
      <c r="F1950" t="s">
        <v>44</v>
      </c>
      <c r="G1950">
        <v>94110</v>
      </c>
      <c r="H1950" t="s">
        <v>45</v>
      </c>
    </row>
    <row r="1951" spans="1:8" x14ac:dyDescent="0.55000000000000004">
      <c r="A1951" t="s">
        <v>1441</v>
      </c>
      <c r="B1951" t="s">
        <v>1442</v>
      </c>
      <c r="C1951" t="s">
        <v>21</v>
      </c>
      <c r="D1951" t="s">
        <v>22</v>
      </c>
      <c r="E1951" t="s">
        <v>54</v>
      </c>
      <c r="F1951" t="s">
        <v>55</v>
      </c>
      <c r="G1951">
        <v>19120</v>
      </c>
      <c r="H1951" t="s">
        <v>56</v>
      </c>
    </row>
    <row r="1952" spans="1:8" x14ac:dyDescent="0.55000000000000004">
      <c r="A1952" t="s">
        <v>2080</v>
      </c>
      <c r="B1952" t="s">
        <v>2081</v>
      </c>
      <c r="C1952" t="s">
        <v>21</v>
      </c>
      <c r="D1952" t="s">
        <v>22</v>
      </c>
      <c r="E1952" t="s">
        <v>1378</v>
      </c>
      <c r="F1952" t="s">
        <v>1379</v>
      </c>
      <c r="G1952">
        <v>70506</v>
      </c>
      <c r="H1952" t="s">
        <v>25</v>
      </c>
    </row>
    <row r="1953" spans="1:8" x14ac:dyDescent="0.55000000000000004">
      <c r="A1953" t="s">
        <v>610</v>
      </c>
      <c r="B1953" t="s">
        <v>611</v>
      </c>
      <c r="C1953" t="s">
        <v>21</v>
      </c>
      <c r="D1953" t="s">
        <v>22</v>
      </c>
      <c r="E1953" t="s">
        <v>43</v>
      </c>
      <c r="F1953" t="s">
        <v>44</v>
      </c>
      <c r="G1953">
        <v>90036</v>
      </c>
      <c r="H1953" t="s">
        <v>45</v>
      </c>
    </row>
    <row r="1954" spans="1:8" x14ac:dyDescent="0.55000000000000004">
      <c r="A1954" t="s">
        <v>610</v>
      </c>
      <c r="B1954" t="s">
        <v>611</v>
      </c>
      <c r="C1954" t="s">
        <v>21</v>
      </c>
      <c r="D1954" t="s">
        <v>22</v>
      </c>
      <c r="E1954" t="s">
        <v>43</v>
      </c>
      <c r="F1954" t="s">
        <v>44</v>
      </c>
      <c r="G1954">
        <v>90036</v>
      </c>
      <c r="H1954" t="s">
        <v>45</v>
      </c>
    </row>
    <row r="1955" spans="1:8" x14ac:dyDescent="0.55000000000000004">
      <c r="A1955" t="s">
        <v>1657</v>
      </c>
      <c r="B1955" t="s">
        <v>1658</v>
      </c>
      <c r="C1955" t="s">
        <v>21</v>
      </c>
      <c r="D1955" t="s">
        <v>22</v>
      </c>
      <c r="E1955" t="s">
        <v>322</v>
      </c>
      <c r="F1955" t="s">
        <v>208</v>
      </c>
      <c r="G1955">
        <v>43229</v>
      </c>
      <c r="H1955" t="s">
        <v>56</v>
      </c>
    </row>
    <row r="1956" spans="1:8" x14ac:dyDescent="0.55000000000000004">
      <c r="A1956" t="s">
        <v>738</v>
      </c>
      <c r="B1956" t="s">
        <v>739</v>
      </c>
      <c r="C1956" t="s">
        <v>83</v>
      </c>
      <c r="D1956" t="s">
        <v>22</v>
      </c>
      <c r="E1956" t="s">
        <v>303</v>
      </c>
      <c r="F1956" t="s">
        <v>44</v>
      </c>
      <c r="G1956">
        <v>94122</v>
      </c>
      <c r="H1956" t="s">
        <v>45</v>
      </c>
    </row>
    <row r="1957" spans="1:8" x14ac:dyDescent="0.55000000000000004">
      <c r="A1957" t="s">
        <v>840</v>
      </c>
      <c r="B1957" t="s">
        <v>841</v>
      </c>
      <c r="C1957" t="s">
        <v>21</v>
      </c>
      <c r="D1957" t="s">
        <v>22</v>
      </c>
      <c r="E1957" t="s">
        <v>137</v>
      </c>
      <c r="F1957" t="s">
        <v>538</v>
      </c>
      <c r="G1957">
        <v>65203</v>
      </c>
      <c r="H1957" t="s">
        <v>77</v>
      </c>
    </row>
    <row r="1958" spans="1:8" x14ac:dyDescent="0.55000000000000004">
      <c r="A1958" t="s">
        <v>840</v>
      </c>
      <c r="B1958" t="s">
        <v>841</v>
      </c>
      <c r="C1958" t="s">
        <v>21</v>
      </c>
      <c r="D1958" t="s">
        <v>22</v>
      </c>
      <c r="E1958" t="s">
        <v>137</v>
      </c>
      <c r="F1958" t="s">
        <v>538</v>
      </c>
      <c r="G1958">
        <v>65203</v>
      </c>
      <c r="H1958" t="s">
        <v>77</v>
      </c>
    </row>
    <row r="1959" spans="1:8" x14ac:dyDescent="0.55000000000000004">
      <c r="A1959" t="s">
        <v>3172</v>
      </c>
      <c r="B1959" t="s">
        <v>3173</v>
      </c>
      <c r="C1959" t="s">
        <v>83</v>
      </c>
      <c r="D1959" t="s">
        <v>22</v>
      </c>
      <c r="E1959" t="s">
        <v>169</v>
      </c>
      <c r="F1959" t="s">
        <v>170</v>
      </c>
      <c r="G1959">
        <v>98103</v>
      </c>
      <c r="H1959" t="s">
        <v>45</v>
      </c>
    </row>
    <row r="1960" spans="1:8" x14ac:dyDescent="0.55000000000000004">
      <c r="A1960" t="s">
        <v>4194</v>
      </c>
      <c r="B1960" t="s">
        <v>4195</v>
      </c>
      <c r="C1960" t="s">
        <v>21</v>
      </c>
      <c r="D1960" t="s">
        <v>22</v>
      </c>
      <c r="E1960" t="s">
        <v>264</v>
      </c>
      <c r="F1960" t="s">
        <v>265</v>
      </c>
      <c r="G1960">
        <v>48227</v>
      </c>
      <c r="H1960" t="s">
        <v>77</v>
      </c>
    </row>
    <row r="1961" spans="1:8" x14ac:dyDescent="0.55000000000000004">
      <c r="A1961" t="s">
        <v>367</v>
      </c>
      <c r="B1961" t="s">
        <v>368</v>
      </c>
      <c r="C1961" t="s">
        <v>83</v>
      </c>
      <c r="D1961" t="s">
        <v>22</v>
      </c>
      <c r="E1961" t="s">
        <v>1312</v>
      </c>
      <c r="F1961" t="s">
        <v>1313</v>
      </c>
      <c r="G1961">
        <v>89031</v>
      </c>
      <c r="H1961" t="s">
        <v>45</v>
      </c>
    </row>
    <row r="1962" spans="1:8" x14ac:dyDescent="0.55000000000000004">
      <c r="A1962" t="s">
        <v>601</v>
      </c>
      <c r="B1962" t="s">
        <v>602</v>
      </c>
      <c r="C1962" t="s">
        <v>21</v>
      </c>
      <c r="D1962" t="s">
        <v>22</v>
      </c>
      <c r="E1962" t="s">
        <v>2701</v>
      </c>
      <c r="F1962" t="s">
        <v>102</v>
      </c>
      <c r="G1962">
        <v>11520</v>
      </c>
      <c r="H1962" t="s">
        <v>56</v>
      </c>
    </row>
    <row r="1963" spans="1:8" x14ac:dyDescent="0.55000000000000004">
      <c r="A1963" t="s">
        <v>1839</v>
      </c>
      <c r="B1963" t="s">
        <v>1840</v>
      </c>
      <c r="C1963" t="s">
        <v>74</v>
      </c>
      <c r="D1963" t="s">
        <v>22</v>
      </c>
      <c r="E1963" t="s">
        <v>151</v>
      </c>
      <c r="F1963" t="s">
        <v>102</v>
      </c>
      <c r="G1963">
        <v>10024</v>
      </c>
      <c r="H1963" t="s">
        <v>56</v>
      </c>
    </row>
    <row r="1964" spans="1:8" x14ac:dyDescent="0.55000000000000004">
      <c r="A1964" t="s">
        <v>3656</v>
      </c>
      <c r="B1964" t="s">
        <v>3657</v>
      </c>
      <c r="C1964" t="s">
        <v>21</v>
      </c>
      <c r="D1964" t="s">
        <v>22</v>
      </c>
      <c r="E1964" t="s">
        <v>54</v>
      </c>
      <c r="F1964" t="s">
        <v>55</v>
      </c>
      <c r="G1964">
        <v>19140</v>
      </c>
      <c r="H1964" t="s">
        <v>56</v>
      </c>
    </row>
    <row r="1965" spans="1:8" x14ac:dyDescent="0.55000000000000004">
      <c r="A1965" t="s">
        <v>4201</v>
      </c>
      <c r="B1965" t="s">
        <v>4202</v>
      </c>
      <c r="C1965" t="s">
        <v>83</v>
      </c>
      <c r="D1965" t="s">
        <v>22</v>
      </c>
      <c r="E1965" t="s">
        <v>169</v>
      </c>
      <c r="F1965" t="s">
        <v>170</v>
      </c>
      <c r="G1965">
        <v>98105</v>
      </c>
      <c r="H1965" t="s">
        <v>45</v>
      </c>
    </row>
    <row r="1966" spans="1:8" x14ac:dyDescent="0.55000000000000004">
      <c r="A1966" t="s">
        <v>400</v>
      </c>
      <c r="B1966" t="s">
        <v>401</v>
      </c>
      <c r="C1966" t="s">
        <v>74</v>
      </c>
      <c r="D1966" t="s">
        <v>22</v>
      </c>
      <c r="E1966" t="s">
        <v>214</v>
      </c>
      <c r="F1966" t="s">
        <v>215</v>
      </c>
      <c r="G1966">
        <v>53132</v>
      </c>
      <c r="H1966" t="s">
        <v>77</v>
      </c>
    </row>
    <row r="1967" spans="1:8" x14ac:dyDescent="0.55000000000000004">
      <c r="A1967" t="s">
        <v>4205</v>
      </c>
      <c r="B1967" t="s">
        <v>4206</v>
      </c>
      <c r="C1967" t="s">
        <v>21</v>
      </c>
      <c r="D1967" t="s">
        <v>22</v>
      </c>
      <c r="E1967" t="s">
        <v>1008</v>
      </c>
      <c r="F1967" t="s">
        <v>1009</v>
      </c>
      <c r="G1967">
        <v>28110</v>
      </c>
      <c r="H1967" t="s">
        <v>25</v>
      </c>
    </row>
    <row r="1968" spans="1:8" x14ac:dyDescent="0.55000000000000004">
      <c r="A1968" t="s">
        <v>3369</v>
      </c>
      <c r="B1968" t="s">
        <v>3370</v>
      </c>
      <c r="C1968" t="s">
        <v>83</v>
      </c>
      <c r="D1968" t="s">
        <v>22</v>
      </c>
      <c r="E1968" t="s">
        <v>1712</v>
      </c>
      <c r="F1968" t="s">
        <v>76</v>
      </c>
      <c r="G1968">
        <v>75081</v>
      </c>
      <c r="H1968" t="s">
        <v>77</v>
      </c>
    </row>
    <row r="1969" spans="1:8" x14ac:dyDescent="0.55000000000000004">
      <c r="A1969" t="s">
        <v>1688</v>
      </c>
      <c r="B1969" t="s">
        <v>1689</v>
      </c>
      <c r="C1969" t="s">
        <v>21</v>
      </c>
      <c r="D1969" t="s">
        <v>22</v>
      </c>
      <c r="E1969" t="s">
        <v>54</v>
      </c>
      <c r="F1969" t="s">
        <v>55</v>
      </c>
      <c r="G1969">
        <v>19134</v>
      </c>
      <c r="H1969" t="s">
        <v>56</v>
      </c>
    </row>
    <row r="1970" spans="1:8" x14ac:dyDescent="0.55000000000000004">
      <c r="A1970" t="s">
        <v>4210</v>
      </c>
      <c r="B1970" t="s">
        <v>4211</v>
      </c>
      <c r="C1970" t="s">
        <v>74</v>
      </c>
      <c r="D1970" t="s">
        <v>22</v>
      </c>
      <c r="E1970" t="s">
        <v>666</v>
      </c>
      <c r="F1970" t="s">
        <v>208</v>
      </c>
      <c r="G1970">
        <v>44105</v>
      </c>
      <c r="H1970" t="s">
        <v>56</v>
      </c>
    </row>
    <row r="1971" spans="1:8" x14ac:dyDescent="0.55000000000000004">
      <c r="A1971" t="s">
        <v>442</v>
      </c>
      <c r="B1971" t="s">
        <v>443</v>
      </c>
      <c r="C1971" t="s">
        <v>74</v>
      </c>
      <c r="D1971" t="s">
        <v>22</v>
      </c>
      <c r="E1971" t="s">
        <v>4213</v>
      </c>
      <c r="F1971" t="s">
        <v>76</v>
      </c>
      <c r="G1971">
        <v>78501</v>
      </c>
      <c r="H1971" t="s">
        <v>77</v>
      </c>
    </row>
    <row r="1972" spans="1:8" x14ac:dyDescent="0.55000000000000004">
      <c r="A1972" t="s">
        <v>653</v>
      </c>
      <c r="B1972" t="s">
        <v>654</v>
      </c>
      <c r="C1972" t="s">
        <v>74</v>
      </c>
      <c r="D1972" t="s">
        <v>22</v>
      </c>
      <c r="E1972" t="s">
        <v>151</v>
      </c>
      <c r="F1972" t="s">
        <v>102</v>
      </c>
      <c r="G1972">
        <v>10009</v>
      </c>
      <c r="H1972" t="s">
        <v>56</v>
      </c>
    </row>
    <row r="1973" spans="1:8" x14ac:dyDescent="0.55000000000000004">
      <c r="A1973" t="s">
        <v>653</v>
      </c>
      <c r="B1973" t="s">
        <v>654</v>
      </c>
      <c r="C1973" t="s">
        <v>74</v>
      </c>
      <c r="D1973" t="s">
        <v>22</v>
      </c>
      <c r="E1973" t="s">
        <v>151</v>
      </c>
      <c r="F1973" t="s">
        <v>102</v>
      </c>
      <c r="G1973">
        <v>10009</v>
      </c>
      <c r="H1973" t="s">
        <v>56</v>
      </c>
    </row>
    <row r="1974" spans="1:8" x14ac:dyDescent="0.55000000000000004">
      <c r="A1974" t="s">
        <v>4218</v>
      </c>
      <c r="B1974" t="s">
        <v>4219</v>
      </c>
      <c r="C1974" t="s">
        <v>21</v>
      </c>
      <c r="D1974" t="s">
        <v>22</v>
      </c>
      <c r="E1974" t="s">
        <v>84</v>
      </c>
      <c r="F1974" t="s">
        <v>76</v>
      </c>
      <c r="G1974">
        <v>77041</v>
      </c>
      <c r="H1974" t="s">
        <v>77</v>
      </c>
    </row>
    <row r="1975" spans="1:8" x14ac:dyDescent="0.55000000000000004">
      <c r="A1975" t="s">
        <v>4218</v>
      </c>
      <c r="B1975" t="s">
        <v>4219</v>
      </c>
      <c r="C1975" t="s">
        <v>21</v>
      </c>
      <c r="D1975" t="s">
        <v>22</v>
      </c>
      <c r="E1975" t="s">
        <v>84</v>
      </c>
      <c r="F1975" t="s">
        <v>76</v>
      </c>
      <c r="G1975">
        <v>77041</v>
      </c>
      <c r="H1975" t="s">
        <v>77</v>
      </c>
    </row>
    <row r="1976" spans="1:8" x14ac:dyDescent="0.55000000000000004">
      <c r="A1976" t="s">
        <v>1566</v>
      </c>
      <c r="B1976" t="s">
        <v>1567</v>
      </c>
      <c r="C1976" t="s">
        <v>21</v>
      </c>
      <c r="D1976" t="s">
        <v>22</v>
      </c>
      <c r="E1976" t="s">
        <v>43</v>
      </c>
      <c r="F1976" t="s">
        <v>44</v>
      </c>
      <c r="G1976">
        <v>90036</v>
      </c>
      <c r="H1976" t="s">
        <v>45</v>
      </c>
    </row>
    <row r="1977" spans="1:8" x14ac:dyDescent="0.55000000000000004">
      <c r="A1977" t="s">
        <v>1889</v>
      </c>
      <c r="B1977" t="s">
        <v>1890</v>
      </c>
      <c r="C1977" t="s">
        <v>21</v>
      </c>
      <c r="D1977" t="s">
        <v>22</v>
      </c>
      <c r="E1977" t="s">
        <v>818</v>
      </c>
      <c r="F1977" t="s">
        <v>170</v>
      </c>
      <c r="G1977">
        <v>98026</v>
      </c>
      <c r="H1977" t="s">
        <v>45</v>
      </c>
    </row>
    <row r="1978" spans="1:8" x14ac:dyDescent="0.55000000000000004">
      <c r="A1978" t="s">
        <v>1445</v>
      </c>
      <c r="B1978" t="s">
        <v>1446</v>
      </c>
      <c r="C1978" t="s">
        <v>21</v>
      </c>
      <c r="D1978" t="s">
        <v>22</v>
      </c>
      <c r="E1978" t="s">
        <v>1071</v>
      </c>
      <c r="F1978" t="s">
        <v>36</v>
      </c>
      <c r="G1978">
        <v>33065</v>
      </c>
      <c r="H1978" t="s">
        <v>25</v>
      </c>
    </row>
    <row r="1979" spans="1:8" x14ac:dyDescent="0.55000000000000004">
      <c r="A1979" t="s">
        <v>721</v>
      </c>
      <c r="B1979" t="s">
        <v>722</v>
      </c>
      <c r="C1979" t="s">
        <v>83</v>
      </c>
      <c r="D1979" t="s">
        <v>22</v>
      </c>
      <c r="E1979" t="s">
        <v>101</v>
      </c>
      <c r="F1979" t="s">
        <v>208</v>
      </c>
      <c r="G1979">
        <v>45373</v>
      </c>
      <c r="H1979" t="s">
        <v>56</v>
      </c>
    </row>
    <row r="1980" spans="1:8" x14ac:dyDescent="0.55000000000000004">
      <c r="A1980" t="s">
        <v>721</v>
      </c>
      <c r="B1980" t="s">
        <v>722</v>
      </c>
      <c r="C1980" t="s">
        <v>83</v>
      </c>
      <c r="D1980" t="s">
        <v>22</v>
      </c>
      <c r="E1980" t="s">
        <v>101</v>
      </c>
      <c r="F1980" t="s">
        <v>208</v>
      </c>
      <c r="G1980">
        <v>45373</v>
      </c>
      <c r="H1980" t="s">
        <v>56</v>
      </c>
    </row>
    <row r="1981" spans="1:8" x14ac:dyDescent="0.55000000000000004">
      <c r="A1981" t="s">
        <v>721</v>
      </c>
      <c r="B1981" t="s">
        <v>722</v>
      </c>
      <c r="C1981" t="s">
        <v>83</v>
      </c>
      <c r="D1981" t="s">
        <v>22</v>
      </c>
      <c r="E1981" t="s">
        <v>101</v>
      </c>
      <c r="F1981" t="s">
        <v>208</v>
      </c>
      <c r="G1981">
        <v>45373</v>
      </c>
      <c r="H1981" t="s">
        <v>56</v>
      </c>
    </row>
    <row r="1982" spans="1:8" x14ac:dyDescent="0.55000000000000004">
      <c r="A1982" t="s">
        <v>2615</v>
      </c>
      <c r="B1982" t="s">
        <v>2616</v>
      </c>
      <c r="C1982" t="s">
        <v>21</v>
      </c>
      <c r="D1982" t="s">
        <v>22</v>
      </c>
      <c r="E1982" t="s">
        <v>4225</v>
      </c>
      <c r="F1982" t="s">
        <v>44</v>
      </c>
      <c r="G1982">
        <v>92553</v>
      </c>
      <c r="H1982" t="s">
        <v>45</v>
      </c>
    </row>
    <row r="1983" spans="1:8" x14ac:dyDescent="0.55000000000000004">
      <c r="A1983" t="s">
        <v>2615</v>
      </c>
      <c r="B1983" t="s">
        <v>2616</v>
      </c>
      <c r="C1983" t="s">
        <v>21</v>
      </c>
      <c r="D1983" t="s">
        <v>22</v>
      </c>
      <c r="E1983" t="s">
        <v>4225</v>
      </c>
      <c r="F1983" t="s">
        <v>44</v>
      </c>
      <c r="G1983">
        <v>92553</v>
      </c>
      <c r="H1983" t="s">
        <v>45</v>
      </c>
    </row>
    <row r="1984" spans="1:8" x14ac:dyDescent="0.55000000000000004">
      <c r="A1984" t="s">
        <v>4227</v>
      </c>
      <c r="B1984" t="s">
        <v>4228</v>
      </c>
      <c r="C1984" t="s">
        <v>74</v>
      </c>
      <c r="D1984" t="s">
        <v>22</v>
      </c>
      <c r="E1984" t="s">
        <v>169</v>
      </c>
      <c r="F1984" t="s">
        <v>170</v>
      </c>
      <c r="G1984">
        <v>98115</v>
      </c>
      <c r="H1984" t="s">
        <v>45</v>
      </c>
    </row>
    <row r="1985" spans="1:8" x14ac:dyDescent="0.55000000000000004">
      <c r="A1985" t="s">
        <v>518</v>
      </c>
      <c r="B1985" t="s">
        <v>519</v>
      </c>
      <c r="C1985" t="s">
        <v>21</v>
      </c>
      <c r="D1985" t="s">
        <v>22</v>
      </c>
      <c r="E1985" t="s">
        <v>113</v>
      </c>
      <c r="F1985" t="s">
        <v>114</v>
      </c>
      <c r="G1985">
        <v>60623</v>
      </c>
      <c r="H1985" t="s">
        <v>77</v>
      </c>
    </row>
    <row r="1986" spans="1:8" x14ac:dyDescent="0.55000000000000004">
      <c r="A1986" t="s">
        <v>202</v>
      </c>
      <c r="B1986" t="s">
        <v>203</v>
      </c>
      <c r="C1986" t="s">
        <v>74</v>
      </c>
      <c r="D1986" t="s">
        <v>22</v>
      </c>
      <c r="E1986" t="s">
        <v>151</v>
      </c>
      <c r="F1986" t="s">
        <v>102</v>
      </c>
      <c r="G1986">
        <v>10024</v>
      </c>
      <c r="H1986" t="s">
        <v>56</v>
      </c>
    </row>
    <row r="1987" spans="1:8" x14ac:dyDescent="0.55000000000000004">
      <c r="A1987" t="s">
        <v>202</v>
      </c>
      <c r="B1987" t="s">
        <v>203</v>
      </c>
      <c r="C1987" t="s">
        <v>74</v>
      </c>
      <c r="D1987" t="s">
        <v>22</v>
      </c>
      <c r="E1987" t="s">
        <v>151</v>
      </c>
      <c r="F1987" t="s">
        <v>102</v>
      </c>
      <c r="G1987">
        <v>10024</v>
      </c>
      <c r="H1987" t="s">
        <v>56</v>
      </c>
    </row>
    <row r="1988" spans="1:8" x14ac:dyDescent="0.55000000000000004">
      <c r="A1988" t="s">
        <v>111</v>
      </c>
      <c r="B1988" t="s">
        <v>112</v>
      </c>
      <c r="C1988" t="s">
        <v>83</v>
      </c>
      <c r="D1988" t="s">
        <v>22</v>
      </c>
      <c r="E1988" t="s">
        <v>169</v>
      </c>
      <c r="F1988" t="s">
        <v>170</v>
      </c>
      <c r="G1988">
        <v>98105</v>
      </c>
      <c r="H1988" t="s">
        <v>45</v>
      </c>
    </row>
    <row r="1989" spans="1:8" x14ac:dyDescent="0.55000000000000004">
      <c r="A1989" t="s">
        <v>3461</v>
      </c>
      <c r="B1989" t="s">
        <v>3462</v>
      </c>
      <c r="C1989" t="s">
        <v>74</v>
      </c>
      <c r="D1989" t="s">
        <v>22</v>
      </c>
      <c r="E1989" t="s">
        <v>2495</v>
      </c>
      <c r="F1989" t="s">
        <v>1062</v>
      </c>
      <c r="G1989">
        <v>20735</v>
      </c>
      <c r="H1989" t="s">
        <v>56</v>
      </c>
    </row>
    <row r="1990" spans="1:8" x14ac:dyDescent="0.55000000000000004">
      <c r="A1990" t="s">
        <v>3500</v>
      </c>
      <c r="B1990" t="s">
        <v>3501</v>
      </c>
      <c r="C1990" t="s">
        <v>74</v>
      </c>
      <c r="D1990" t="s">
        <v>22</v>
      </c>
      <c r="E1990" t="s">
        <v>322</v>
      </c>
      <c r="F1990" t="s">
        <v>208</v>
      </c>
      <c r="G1990">
        <v>43229</v>
      </c>
      <c r="H1990" t="s">
        <v>56</v>
      </c>
    </row>
    <row r="1991" spans="1:8" x14ac:dyDescent="0.55000000000000004">
      <c r="A1991" t="s">
        <v>3500</v>
      </c>
      <c r="B1991" t="s">
        <v>3501</v>
      </c>
      <c r="C1991" t="s">
        <v>74</v>
      </c>
      <c r="D1991" t="s">
        <v>22</v>
      </c>
      <c r="E1991" t="s">
        <v>322</v>
      </c>
      <c r="F1991" t="s">
        <v>208</v>
      </c>
      <c r="G1991">
        <v>43229</v>
      </c>
      <c r="H1991" t="s">
        <v>56</v>
      </c>
    </row>
    <row r="1992" spans="1:8" x14ac:dyDescent="0.55000000000000004">
      <c r="A1992" t="s">
        <v>2813</v>
      </c>
      <c r="B1992" t="s">
        <v>2814</v>
      </c>
      <c r="C1992" t="s">
        <v>21</v>
      </c>
      <c r="D1992" t="s">
        <v>22</v>
      </c>
      <c r="E1992" t="s">
        <v>278</v>
      </c>
      <c r="F1992" t="s">
        <v>36</v>
      </c>
      <c r="G1992">
        <v>33614</v>
      </c>
      <c r="H1992" t="s">
        <v>25</v>
      </c>
    </row>
    <row r="1993" spans="1:8" x14ac:dyDescent="0.55000000000000004">
      <c r="A1993" t="s">
        <v>1943</v>
      </c>
      <c r="B1993" t="s">
        <v>1944</v>
      </c>
      <c r="C1993" t="s">
        <v>21</v>
      </c>
      <c r="D1993" t="s">
        <v>22</v>
      </c>
      <c r="E1993" t="s">
        <v>887</v>
      </c>
      <c r="F1993" t="s">
        <v>493</v>
      </c>
      <c r="G1993">
        <v>85204</v>
      </c>
      <c r="H1993" t="s">
        <v>45</v>
      </c>
    </row>
    <row r="1994" spans="1:8" x14ac:dyDescent="0.55000000000000004">
      <c r="A1994" t="s">
        <v>981</v>
      </c>
      <c r="B1994" t="s">
        <v>982</v>
      </c>
      <c r="C1994" t="s">
        <v>74</v>
      </c>
      <c r="D1994" t="s">
        <v>22</v>
      </c>
      <c r="E1994" t="s">
        <v>241</v>
      </c>
      <c r="F1994" t="s">
        <v>158</v>
      </c>
      <c r="G1994">
        <v>80219</v>
      </c>
      <c r="H1994" t="s">
        <v>45</v>
      </c>
    </row>
    <row r="1995" spans="1:8" x14ac:dyDescent="0.55000000000000004">
      <c r="A1995" t="s">
        <v>4238</v>
      </c>
      <c r="B1995" t="s">
        <v>4239</v>
      </c>
      <c r="C1995" t="s">
        <v>21</v>
      </c>
      <c r="D1995" t="s">
        <v>22</v>
      </c>
      <c r="E1995" t="s">
        <v>151</v>
      </c>
      <c r="F1995" t="s">
        <v>102</v>
      </c>
      <c r="G1995">
        <v>10011</v>
      </c>
      <c r="H1995" t="s">
        <v>56</v>
      </c>
    </row>
    <row r="1996" spans="1:8" x14ac:dyDescent="0.55000000000000004">
      <c r="A1996" t="s">
        <v>4238</v>
      </c>
      <c r="B1996" t="s">
        <v>4239</v>
      </c>
      <c r="C1996" t="s">
        <v>21</v>
      </c>
      <c r="D1996" t="s">
        <v>22</v>
      </c>
      <c r="E1996" t="s">
        <v>151</v>
      </c>
      <c r="F1996" t="s">
        <v>102</v>
      </c>
      <c r="G1996">
        <v>10011</v>
      </c>
      <c r="H1996" t="s">
        <v>56</v>
      </c>
    </row>
    <row r="1997" spans="1:8" x14ac:dyDescent="0.55000000000000004">
      <c r="A1997" t="s">
        <v>588</v>
      </c>
      <c r="B1997" t="s">
        <v>589</v>
      </c>
      <c r="C1997" t="s">
        <v>21</v>
      </c>
      <c r="D1997" t="s">
        <v>22</v>
      </c>
      <c r="E1997" t="s">
        <v>1195</v>
      </c>
      <c r="F1997" t="s">
        <v>493</v>
      </c>
      <c r="G1997">
        <v>85705</v>
      </c>
      <c r="H1997" t="s">
        <v>45</v>
      </c>
    </row>
    <row r="1998" spans="1:8" x14ac:dyDescent="0.55000000000000004">
      <c r="A1998" t="s">
        <v>1104</v>
      </c>
      <c r="B1998" t="s">
        <v>1105</v>
      </c>
      <c r="C1998" t="s">
        <v>21</v>
      </c>
      <c r="D1998" t="s">
        <v>22</v>
      </c>
      <c r="E1998" t="s">
        <v>151</v>
      </c>
      <c r="F1998" t="s">
        <v>102</v>
      </c>
      <c r="G1998">
        <v>10024</v>
      </c>
      <c r="H1998" t="s">
        <v>56</v>
      </c>
    </row>
    <row r="1999" spans="1:8" x14ac:dyDescent="0.55000000000000004">
      <c r="A1999" t="s">
        <v>1143</v>
      </c>
      <c r="B1999" t="s">
        <v>1144</v>
      </c>
      <c r="C1999" t="s">
        <v>21</v>
      </c>
      <c r="D1999" t="s">
        <v>22</v>
      </c>
      <c r="E1999" t="s">
        <v>151</v>
      </c>
      <c r="F1999" t="s">
        <v>102</v>
      </c>
      <c r="G1999">
        <v>10035</v>
      </c>
      <c r="H1999" t="s">
        <v>56</v>
      </c>
    </row>
    <row r="2000" spans="1:8" x14ac:dyDescent="0.55000000000000004">
      <c r="A2000" t="s">
        <v>1703</v>
      </c>
      <c r="B2000" t="s">
        <v>1704</v>
      </c>
      <c r="C2000" t="s">
        <v>21</v>
      </c>
      <c r="D2000" t="s">
        <v>22</v>
      </c>
      <c r="E2000" t="s">
        <v>54</v>
      </c>
      <c r="F2000" t="s">
        <v>55</v>
      </c>
      <c r="G2000">
        <v>19143</v>
      </c>
      <c r="H2000" t="s">
        <v>56</v>
      </c>
    </row>
    <row r="2001" spans="1:8" x14ac:dyDescent="0.55000000000000004">
      <c r="A2001" t="s">
        <v>3656</v>
      </c>
      <c r="B2001" t="s">
        <v>3657</v>
      </c>
      <c r="C2001" t="s">
        <v>21</v>
      </c>
      <c r="D2001" t="s">
        <v>22</v>
      </c>
      <c r="E2001" t="s">
        <v>43</v>
      </c>
      <c r="F2001" t="s">
        <v>44</v>
      </c>
      <c r="G2001">
        <v>90036</v>
      </c>
      <c r="H2001" t="s">
        <v>45</v>
      </c>
    </row>
    <row r="2002" spans="1:8" x14ac:dyDescent="0.55000000000000004">
      <c r="A2002" t="s">
        <v>2479</v>
      </c>
      <c r="B2002" t="s">
        <v>2480</v>
      </c>
      <c r="C2002" t="s">
        <v>21</v>
      </c>
      <c r="D2002" t="s">
        <v>22</v>
      </c>
      <c r="E2002" t="s">
        <v>169</v>
      </c>
      <c r="F2002" t="s">
        <v>170</v>
      </c>
      <c r="G2002">
        <v>98115</v>
      </c>
      <c r="H2002" t="s">
        <v>45</v>
      </c>
    </row>
    <row r="2003" spans="1:8" x14ac:dyDescent="0.55000000000000004">
      <c r="A2003" t="s">
        <v>3817</v>
      </c>
      <c r="B2003" t="s">
        <v>3818</v>
      </c>
      <c r="C2003" t="s">
        <v>21</v>
      </c>
      <c r="D2003" t="s">
        <v>22</v>
      </c>
      <c r="E2003" t="s">
        <v>151</v>
      </c>
      <c r="F2003" t="s">
        <v>102</v>
      </c>
      <c r="G2003">
        <v>10035</v>
      </c>
      <c r="H2003" t="s">
        <v>56</v>
      </c>
    </row>
    <row r="2004" spans="1:8" x14ac:dyDescent="0.55000000000000004">
      <c r="A2004" t="s">
        <v>2669</v>
      </c>
      <c r="B2004" t="s">
        <v>2670</v>
      </c>
      <c r="C2004" t="s">
        <v>74</v>
      </c>
      <c r="D2004" t="s">
        <v>22</v>
      </c>
      <c r="E2004" t="s">
        <v>2927</v>
      </c>
      <c r="F2004" t="s">
        <v>102</v>
      </c>
      <c r="G2004">
        <v>14215</v>
      </c>
      <c r="H2004" t="s">
        <v>56</v>
      </c>
    </row>
    <row r="2005" spans="1:8" x14ac:dyDescent="0.55000000000000004">
      <c r="A2005" t="s">
        <v>250</v>
      </c>
      <c r="B2005" t="s">
        <v>251</v>
      </c>
      <c r="C2005" t="s">
        <v>74</v>
      </c>
      <c r="D2005" t="s">
        <v>22</v>
      </c>
      <c r="E2005" t="s">
        <v>1841</v>
      </c>
      <c r="F2005" t="s">
        <v>76</v>
      </c>
      <c r="G2005">
        <v>77340</v>
      </c>
      <c r="H2005" t="s">
        <v>77</v>
      </c>
    </row>
    <row r="2006" spans="1:8" x14ac:dyDescent="0.55000000000000004">
      <c r="A2006" t="s">
        <v>351</v>
      </c>
      <c r="B2006" t="s">
        <v>352</v>
      </c>
      <c r="C2006" t="s">
        <v>74</v>
      </c>
      <c r="D2006" t="s">
        <v>22</v>
      </c>
      <c r="E2006" t="s">
        <v>1712</v>
      </c>
      <c r="F2006" t="s">
        <v>76</v>
      </c>
      <c r="G2006">
        <v>75081</v>
      </c>
      <c r="H2006" t="s">
        <v>77</v>
      </c>
    </row>
    <row r="2007" spans="1:8" x14ac:dyDescent="0.55000000000000004">
      <c r="A2007" t="s">
        <v>2615</v>
      </c>
      <c r="B2007" t="s">
        <v>2616</v>
      </c>
      <c r="C2007" t="s">
        <v>21</v>
      </c>
      <c r="D2007" t="s">
        <v>22</v>
      </c>
      <c r="E2007" t="s">
        <v>1994</v>
      </c>
      <c r="F2007" t="s">
        <v>1495</v>
      </c>
      <c r="G2007">
        <v>74133</v>
      </c>
      <c r="H2007" t="s">
        <v>77</v>
      </c>
    </row>
    <row r="2008" spans="1:8" x14ac:dyDescent="0.55000000000000004">
      <c r="A2008" t="s">
        <v>3457</v>
      </c>
      <c r="B2008" t="s">
        <v>3458</v>
      </c>
      <c r="C2008" t="s">
        <v>74</v>
      </c>
      <c r="D2008" t="s">
        <v>22</v>
      </c>
      <c r="E2008" t="s">
        <v>838</v>
      </c>
      <c r="F2008" t="s">
        <v>24</v>
      </c>
      <c r="G2008">
        <v>40214</v>
      </c>
      <c r="H2008" t="s">
        <v>25</v>
      </c>
    </row>
    <row r="2009" spans="1:8" x14ac:dyDescent="0.55000000000000004">
      <c r="A2009" t="s">
        <v>455</v>
      </c>
      <c r="B2009" t="s">
        <v>456</v>
      </c>
      <c r="C2009" t="s">
        <v>74</v>
      </c>
      <c r="D2009" t="s">
        <v>22</v>
      </c>
      <c r="E2009" t="s">
        <v>169</v>
      </c>
      <c r="F2009" t="s">
        <v>170</v>
      </c>
      <c r="G2009">
        <v>98115</v>
      </c>
      <c r="H2009" t="s">
        <v>45</v>
      </c>
    </row>
    <row r="2010" spans="1:8" x14ac:dyDescent="0.55000000000000004">
      <c r="A2010" t="s">
        <v>4254</v>
      </c>
      <c r="B2010" t="s">
        <v>4255</v>
      </c>
      <c r="C2010" t="s">
        <v>21</v>
      </c>
      <c r="D2010" t="s">
        <v>22</v>
      </c>
      <c r="E2010" t="s">
        <v>151</v>
      </c>
      <c r="F2010" t="s">
        <v>102</v>
      </c>
      <c r="G2010">
        <v>10024</v>
      </c>
      <c r="H2010" t="s">
        <v>56</v>
      </c>
    </row>
    <row r="2011" spans="1:8" x14ac:dyDescent="0.55000000000000004">
      <c r="A2011" t="s">
        <v>4254</v>
      </c>
      <c r="B2011" t="s">
        <v>4255</v>
      </c>
      <c r="C2011" t="s">
        <v>21</v>
      </c>
      <c r="D2011" t="s">
        <v>22</v>
      </c>
      <c r="E2011" t="s">
        <v>151</v>
      </c>
      <c r="F2011" t="s">
        <v>102</v>
      </c>
      <c r="G2011">
        <v>10024</v>
      </c>
      <c r="H2011" t="s">
        <v>56</v>
      </c>
    </row>
    <row r="2012" spans="1:8" x14ac:dyDescent="0.55000000000000004">
      <c r="A2012" t="s">
        <v>4254</v>
      </c>
      <c r="B2012" t="s">
        <v>4255</v>
      </c>
      <c r="C2012" t="s">
        <v>21</v>
      </c>
      <c r="D2012" t="s">
        <v>22</v>
      </c>
      <c r="E2012" t="s">
        <v>151</v>
      </c>
      <c r="F2012" t="s">
        <v>102</v>
      </c>
      <c r="G2012">
        <v>10024</v>
      </c>
      <c r="H2012" t="s">
        <v>56</v>
      </c>
    </row>
    <row r="2013" spans="1:8" x14ac:dyDescent="0.55000000000000004">
      <c r="A2013" t="s">
        <v>455</v>
      </c>
      <c r="B2013" t="s">
        <v>456</v>
      </c>
      <c r="C2013" t="s">
        <v>74</v>
      </c>
      <c r="D2013" t="s">
        <v>22</v>
      </c>
      <c r="E2013" t="s">
        <v>113</v>
      </c>
      <c r="F2013" t="s">
        <v>114</v>
      </c>
      <c r="G2013">
        <v>60653</v>
      </c>
      <c r="H2013" t="s">
        <v>77</v>
      </c>
    </row>
    <row r="2014" spans="1:8" x14ac:dyDescent="0.55000000000000004">
      <c r="A2014" t="s">
        <v>2561</v>
      </c>
      <c r="B2014" t="s">
        <v>2562</v>
      </c>
      <c r="C2014" t="s">
        <v>74</v>
      </c>
      <c r="D2014" t="s">
        <v>22</v>
      </c>
      <c r="E2014" t="s">
        <v>84</v>
      </c>
      <c r="F2014" t="s">
        <v>76</v>
      </c>
      <c r="G2014">
        <v>77036</v>
      </c>
      <c r="H2014" t="s">
        <v>77</v>
      </c>
    </row>
    <row r="2015" spans="1:8" x14ac:dyDescent="0.55000000000000004">
      <c r="A2015" t="s">
        <v>448</v>
      </c>
      <c r="B2015" t="s">
        <v>449</v>
      </c>
      <c r="C2015" t="s">
        <v>21</v>
      </c>
      <c r="D2015" t="s">
        <v>22</v>
      </c>
      <c r="E2015" t="s">
        <v>1961</v>
      </c>
      <c r="F2015" t="s">
        <v>4259</v>
      </c>
      <c r="G2015">
        <v>26003</v>
      </c>
      <c r="H2015" t="s">
        <v>56</v>
      </c>
    </row>
    <row r="2016" spans="1:8" x14ac:dyDescent="0.55000000000000004">
      <c r="A2016" t="s">
        <v>1973</v>
      </c>
      <c r="B2016" t="s">
        <v>1974</v>
      </c>
      <c r="C2016" t="s">
        <v>74</v>
      </c>
      <c r="D2016" t="s">
        <v>22</v>
      </c>
      <c r="E2016" t="s">
        <v>4261</v>
      </c>
      <c r="F2016" t="s">
        <v>1495</v>
      </c>
      <c r="G2016">
        <v>74012</v>
      </c>
      <c r="H2016" t="s">
        <v>77</v>
      </c>
    </row>
    <row r="2017" spans="1:8" x14ac:dyDescent="0.55000000000000004">
      <c r="A2017" t="s">
        <v>4263</v>
      </c>
      <c r="B2017" t="s">
        <v>4264</v>
      </c>
      <c r="C2017" t="s">
        <v>21</v>
      </c>
      <c r="D2017" t="s">
        <v>22</v>
      </c>
      <c r="E2017" t="s">
        <v>878</v>
      </c>
      <c r="F2017" t="s">
        <v>215</v>
      </c>
      <c r="G2017">
        <v>53209</v>
      </c>
      <c r="H2017" t="s">
        <v>77</v>
      </c>
    </row>
    <row r="2018" spans="1:8" x14ac:dyDescent="0.55000000000000004">
      <c r="A2018" t="s">
        <v>3033</v>
      </c>
      <c r="B2018" t="s">
        <v>3034</v>
      </c>
      <c r="C2018" t="s">
        <v>21</v>
      </c>
      <c r="D2018" t="s">
        <v>22</v>
      </c>
      <c r="E2018" t="s">
        <v>303</v>
      </c>
      <c r="F2018" t="s">
        <v>44</v>
      </c>
      <c r="G2018">
        <v>94109</v>
      </c>
      <c r="H2018" t="s">
        <v>45</v>
      </c>
    </row>
    <row r="2019" spans="1:8" x14ac:dyDescent="0.55000000000000004">
      <c r="A2019" t="s">
        <v>1900</v>
      </c>
      <c r="B2019" t="s">
        <v>1901</v>
      </c>
      <c r="C2019" t="s">
        <v>21</v>
      </c>
      <c r="D2019" t="s">
        <v>22</v>
      </c>
      <c r="E2019" t="s">
        <v>1712</v>
      </c>
      <c r="F2019" t="s">
        <v>76</v>
      </c>
      <c r="G2019">
        <v>75217</v>
      </c>
      <c r="H2019" t="s">
        <v>77</v>
      </c>
    </row>
    <row r="2020" spans="1:8" x14ac:dyDescent="0.55000000000000004">
      <c r="A2020" t="s">
        <v>4268</v>
      </c>
      <c r="B2020" t="s">
        <v>4269</v>
      </c>
      <c r="C2020" t="s">
        <v>83</v>
      </c>
      <c r="D2020" t="s">
        <v>22</v>
      </c>
      <c r="E2020" t="s">
        <v>169</v>
      </c>
      <c r="F2020" t="s">
        <v>170</v>
      </c>
      <c r="G2020">
        <v>98115</v>
      </c>
      <c r="H2020" t="s">
        <v>45</v>
      </c>
    </row>
    <row r="2021" spans="1:8" x14ac:dyDescent="0.55000000000000004">
      <c r="A2021" t="s">
        <v>2821</v>
      </c>
      <c r="B2021" t="s">
        <v>2822</v>
      </c>
      <c r="C2021" t="s">
        <v>21</v>
      </c>
      <c r="D2021" t="s">
        <v>22</v>
      </c>
      <c r="E2021" t="s">
        <v>151</v>
      </c>
      <c r="F2021" t="s">
        <v>102</v>
      </c>
      <c r="G2021">
        <v>10011</v>
      </c>
      <c r="H2021" t="s">
        <v>56</v>
      </c>
    </row>
    <row r="2022" spans="1:8" x14ac:dyDescent="0.55000000000000004">
      <c r="A2022" t="s">
        <v>1401</v>
      </c>
      <c r="B2022" t="s">
        <v>1402</v>
      </c>
      <c r="C2022" t="s">
        <v>21</v>
      </c>
      <c r="D2022" t="s">
        <v>22</v>
      </c>
      <c r="E2022" t="s">
        <v>113</v>
      </c>
      <c r="F2022" t="s">
        <v>114</v>
      </c>
      <c r="G2022">
        <v>60610</v>
      </c>
      <c r="H2022" t="s">
        <v>77</v>
      </c>
    </row>
    <row r="2023" spans="1:8" x14ac:dyDescent="0.55000000000000004">
      <c r="A2023" t="s">
        <v>2237</v>
      </c>
      <c r="B2023" t="s">
        <v>2238</v>
      </c>
      <c r="C2023" t="s">
        <v>74</v>
      </c>
      <c r="D2023" t="s">
        <v>22</v>
      </c>
      <c r="E2023" t="s">
        <v>303</v>
      </c>
      <c r="F2023" t="s">
        <v>44</v>
      </c>
      <c r="G2023">
        <v>94110</v>
      </c>
      <c r="H2023" t="s">
        <v>45</v>
      </c>
    </row>
    <row r="2024" spans="1:8" x14ac:dyDescent="0.55000000000000004">
      <c r="A2024" t="s">
        <v>111</v>
      </c>
      <c r="B2024" t="s">
        <v>112</v>
      </c>
      <c r="C2024" t="s">
        <v>83</v>
      </c>
      <c r="D2024" t="s">
        <v>22</v>
      </c>
      <c r="E2024" t="s">
        <v>492</v>
      </c>
      <c r="F2024" t="s">
        <v>493</v>
      </c>
      <c r="G2024">
        <v>85023</v>
      </c>
      <c r="H2024" t="s">
        <v>45</v>
      </c>
    </row>
    <row r="2025" spans="1:8" x14ac:dyDescent="0.55000000000000004">
      <c r="A2025" t="s">
        <v>4275</v>
      </c>
      <c r="B2025" t="s">
        <v>4276</v>
      </c>
      <c r="C2025" t="s">
        <v>74</v>
      </c>
      <c r="D2025" t="s">
        <v>22</v>
      </c>
      <c r="E2025" t="s">
        <v>84</v>
      </c>
      <c r="F2025" t="s">
        <v>76</v>
      </c>
      <c r="G2025">
        <v>77095</v>
      </c>
      <c r="H2025" t="s">
        <v>77</v>
      </c>
    </row>
    <row r="2026" spans="1:8" x14ac:dyDescent="0.55000000000000004">
      <c r="A2026" t="s">
        <v>2318</v>
      </c>
      <c r="B2026" t="s">
        <v>2319</v>
      </c>
      <c r="C2026" t="s">
        <v>74</v>
      </c>
      <c r="D2026" t="s">
        <v>22</v>
      </c>
      <c r="E2026" t="s">
        <v>1584</v>
      </c>
      <c r="F2026" t="s">
        <v>158</v>
      </c>
      <c r="G2026">
        <v>80020</v>
      </c>
      <c r="H2026" t="s">
        <v>45</v>
      </c>
    </row>
    <row r="2027" spans="1:8" x14ac:dyDescent="0.55000000000000004">
      <c r="A2027" t="s">
        <v>2936</v>
      </c>
      <c r="B2027" t="s">
        <v>2937</v>
      </c>
      <c r="C2027" t="s">
        <v>21</v>
      </c>
      <c r="D2027" t="s">
        <v>22</v>
      </c>
      <c r="E2027" t="s">
        <v>322</v>
      </c>
      <c r="F2027" t="s">
        <v>208</v>
      </c>
      <c r="G2027">
        <v>43229</v>
      </c>
      <c r="H2027" t="s">
        <v>56</v>
      </c>
    </row>
    <row r="2028" spans="1:8" x14ac:dyDescent="0.55000000000000004">
      <c r="A2028" t="s">
        <v>4280</v>
      </c>
      <c r="B2028" t="s">
        <v>4281</v>
      </c>
      <c r="C2028" t="s">
        <v>21</v>
      </c>
      <c r="D2028" t="s">
        <v>22</v>
      </c>
      <c r="E2028" t="s">
        <v>84</v>
      </c>
      <c r="F2028" t="s">
        <v>76</v>
      </c>
      <c r="G2028">
        <v>77095</v>
      </c>
      <c r="H2028" t="s">
        <v>77</v>
      </c>
    </row>
    <row r="2029" spans="1:8" x14ac:dyDescent="0.55000000000000004">
      <c r="A2029" t="s">
        <v>4283</v>
      </c>
      <c r="B2029" t="s">
        <v>4284</v>
      </c>
      <c r="C2029" t="s">
        <v>21</v>
      </c>
      <c r="D2029" t="s">
        <v>22</v>
      </c>
      <c r="E2029" t="s">
        <v>207</v>
      </c>
      <c r="F2029" t="s">
        <v>208</v>
      </c>
      <c r="G2029">
        <v>43055</v>
      </c>
      <c r="H2029" t="s">
        <v>56</v>
      </c>
    </row>
    <row r="2030" spans="1:8" x14ac:dyDescent="0.55000000000000004">
      <c r="A2030" t="s">
        <v>3209</v>
      </c>
      <c r="B2030" t="s">
        <v>3210</v>
      </c>
      <c r="C2030" t="s">
        <v>21</v>
      </c>
      <c r="D2030" t="s">
        <v>22</v>
      </c>
      <c r="E2030" t="s">
        <v>278</v>
      </c>
      <c r="F2030" t="s">
        <v>36</v>
      </c>
      <c r="G2030">
        <v>33614</v>
      </c>
      <c r="H2030" t="s">
        <v>25</v>
      </c>
    </row>
    <row r="2031" spans="1:8" x14ac:dyDescent="0.55000000000000004">
      <c r="A2031" t="s">
        <v>52</v>
      </c>
      <c r="B2031" t="s">
        <v>53</v>
      </c>
      <c r="C2031" t="s">
        <v>21</v>
      </c>
      <c r="D2031" t="s">
        <v>22</v>
      </c>
      <c r="E2031" t="s">
        <v>1643</v>
      </c>
      <c r="F2031" t="s">
        <v>44</v>
      </c>
      <c r="G2031">
        <v>91767</v>
      </c>
      <c r="H2031" t="s">
        <v>45</v>
      </c>
    </row>
    <row r="2032" spans="1:8" x14ac:dyDescent="0.55000000000000004">
      <c r="A2032" t="s">
        <v>3553</v>
      </c>
      <c r="B2032" t="s">
        <v>3554</v>
      </c>
      <c r="C2032" t="s">
        <v>21</v>
      </c>
      <c r="D2032" t="s">
        <v>22</v>
      </c>
      <c r="E2032" t="s">
        <v>222</v>
      </c>
      <c r="F2032" t="s">
        <v>76</v>
      </c>
      <c r="G2032">
        <v>78207</v>
      </c>
      <c r="H2032" t="s">
        <v>77</v>
      </c>
    </row>
    <row r="2033" spans="1:8" x14ac:dyDescent="0.55000000000000004">
      <c r="A2033" t="s">
        <v>3553</v>
      </c>
      <c r="B2033" t="s">
        <v>3554</v>
      </c>
      <c r="C2033" t="s">
        <v>21</v>
      </c>
      <c r="D2033" t="s">
        <v>22</v>
      </c>
      <c r="E2033" t="s">
        <v>222</v>
      </c>
      <c r="F2033" t="s">
        <v>76</v>
      </c>
      <c r="G2033">
        <v>78207</v>
      </c>
      <c r="H2033" t="s">
        <v>77</v>
      </c>
    </row>
    <row r="2034" spans="1:8" x14ac:dyDescent="0.55000000000000004">
      <c r="A2034" t="s">
        <v>3216</v>
      </c>
      <c r="B2034" t="s">
        <v>3217</v>
      </c>
      <c r="C2034" t="s">
        <v>83</v>
      </c>
      <c r="D2034" t="s">
        <v>22</v>
      </c>
      <c r="E2034" t="s">
        <v>151</v>
      </c>
      <c r="F2034" t="s">
        <v>102</v>
      </c>
      <c r="G2034">
        <v>10035</v>
      </c>
      <c r="H2034" t="s">
        <v>56</v>
      </c>
    </row>
    <row r="2035" spans="1:8" x14ac:dyDescent="0.55000000000000004">
      <c r="A2035" t="s">
        <v>4099</v>
      </c>
      <c r="B2035" t="s">
        <v>4100</v>
      </c>
      <c r="C2035" t="s">
        <v>21</v>
      </c>
      <c r="D2035" t="s">
        <v>22</v>
      </c>
      <c r="E2035" t="s">
        <v>151</v>
      </c>
      <c r="F2035" t="s">
        <v>102</v>
      </c>
      <c r="G2035">
        <v>10024</v>
      </c>
      <c r="H2035" t="s">
        <v>56</v>
      </c>
    </row>
    <row r="2036" spans="1:8" x14ac:dyDescent="0.55000000000000004">
      <c r="A2036" t="s">
        <v>4291</v>
      </c>
      <c r="B2036" t="s">
        <v>4292</v>
      </c>
      <c r="C2036" t="s">
        <v>83</v>
      </c>
      <c r="D2036" t="s">
        <v>22</v>
      </c>
      <c r="E2036" t="s">
        <v>1158</v>
      </c>
      <c r="F2036" t="s">
        <v>76</v>
      </c>
      <c r="G2036">
        <v>77506</v>
      </c>
      <c r="H2036" t="s">
        <v>77</v>
      </c>
    </row>
    <row r="2037" spans="1:8" x14ac:dyDescent="0.55000000000000004">
      <c r="A2037" t="s">
        <v>4291</v>
      </c>
      <c r="B2037" t="s">
        <v>4292</v>
      </c>
      <c r="C2037" t="s">
        <v>83</v>
      </c>
      <c r="D2037" t="s">
        <v>22</v>
      </c>
      <c r="E2037" t="s">
        <v>1158</v>
      </c>
      <c r="F2037" t="s">
        <v>76</v>
      </c>
      <c r="G2037">
        <v>77506</v>
      </c>
      <c r="H2037" t="s">
        <v>77</v>
      </c>
    </row>
    <row r="2038" spans="1:8" x14ac:dyDescent="0.55000000000000004">
      <c r="A2038" t="s">
        <v>4294</v>
      </c>
      <c r="B2038" t="s">
        <v>4295</v>
      </c>
      <c r="C2038" t="s">
        <v>83</v>
      </c>
      <c r="D2038" t="s">
        <v>22</v>
      </c>
      <c r="E2038" t="s">
        <v>1822</v>
      </c>
      <c r="F2038" t="s">
        <v>44</v>
      </c>
      <c r="G2038">
        <v>95823</v>
      </c>
      <c r="H2038" t="s">
        <v>45</v>
      </c>
    </row>
    <row r="2039" spans="1:8" x14ac:dyDescent="0.55000000000000004">
      <c r="A2039" t="s">
        <v>2097</v>
      </c>
      <c r="B2039" t="s">
        <v>2098</v>
      </c>
      <c r="C2039" t="s">
        <v>74</v>
      </c>
      <c r="D2039" t="s">
        <v>22</v>
      </c>
      <c r="E2039" t="s">
        <v>867</v>
      </c>
      <c r="F2039" t="s">
        <v>102</v>
      </c>
      <c r="G2039">
        <v>14609</v>
      </c>
      <c r="H2039" t="s">
        <v>56</v>
      </c>
    </row>
    <row r="2040" spans="1:8" x14ac:dyDescent="0.55000000000000004">
      <c r="A2040" t="s">
        <v>480</v>
      </c>
      <c r="B2040" t="s">
        <v>481</v>
      </c>
      <c r="C2040" t="s">
        <v>21</v>
      </c>
      <c r="D2040" t="s">
        <v>22</v>
      </c>
      <c r="E2040" t="s">
        <v>43</v>
      </c>
      <c r="F2040" t="s">
        <v>44</v>
      </c>
      <c r="G2040">
        <v>90045</v>
      </c>
      <c r="H2040" t="s">
        <v>45</v>
      </c>
    </row>
    <row r="2041" spans="1:8" x14ac:dyDescent="0.55000000000000004">
      <c r="A2041" t="s">
        <v>3406</v>
      </c>
      <c r="B2041" t="s">
        <v>3407</v>
      </c>
      <c r="C2041" t="s">
        <v>21</v>
      </c>
      <c r="D2041" t="s">
        <v>22</v>
      </c>
      <c r="E2041" t="s">
        <v>1712</v>
      </c>
      <c r="F2041" t="s">
        <v>76</v>
      </c>
      <c r="G2041">
        <v>75220</v>
      </c>
      <c r="H2041" t="s">
        <v>77</v>
      </c>
    </row>
    <row r="2042" spans="1:8" x14ac:dyDescent="0.55000000000000004">
      <c r="A2042" t="s">
        <v>3406</v>
      </c>
      <c r="B2042" t="s">
        <v>3407</v>
      </c>
      <c r="C2042" t="s">
        <v>21</v>
      </c>
      <c r="D2042" t="s">
        <v>22</v>
      </c>
      <c r="E2042" t="s">
        <v>1712</v>
      </c>
      <c r="F2042" t="s">
        <v>76</v>
      </c>
      <c r="G2042">
        <v>75220</v>
      </c>
      <c r="H2042" t="s">
        <v>77</v>
      </c>
    </row>
    <row r="2043" spans="1:8" x14ac:dyDescent="0.55000000000000004">
      <c r="A2043" t="s">
        <v>3742</v>
      </c>
      <c r="B2043" t="s">
        <v>3743</v>
      </c>
      <c r="C2043" t="s">
        <v>21</v>
      </c>
      <c r="D2043" t="s">
        <v>22</v>
      </c>
      <c r="E2043" t="s">
        <v>1330</v>
      </c>
      <c r="F2043" t="s">
        <v>407</v>
      </c>
      <c r="G2043">
        <v>2149</v>
      </c>
      <c r="H2043" t="s">
        <v>56</v>
      </c>
    </row>
    <row r="2044" spans="1:8" x14ac:dyDescent="0.55000000000000004">
      <c r="A2044" t="s">
        <v>743</v>
      </c>
      <c r="B2044" t="s">
        <v>744</v>
      </c>
      <c r="C2044" t="s">
        <v>74</v>
      </c>
      <c r="D2044" t="s">
        <v>22</v>
      </c>
      <c r="E2044" t="s">
        <v>169</v>
      </c>
      <c r="F2044" t="s">
        <v>170</v>
      </c>
      <c r="G2044">
        <v>98105</v>
      </c>
      <c r="H2044" t="s">
        <v>45</v>
      </c>
    </row>
    <row r="2045" spans="1:8" x14ac:dyDescent="0.55000000000000004">
      <c r="A2045" t="s">
        <v>743</v>
      </c>
      <c r="B2045" t="s">
        <v>744</v>
      </c>
      <c r="C2045" t="s">
        <v>74</v>
      </c>
      <c r="D2045" t="s">
        <v>22</v>
      </c>
      <c r="E2045" t="s">
        <v>169</v>
      </c>
      <c r="F2045" t="s">
        <v>170</v>
      </c>
      <c r="G2045">
        <v>98105</v>
      </c>
      <c r="H2045" t="s">
        <v>45</v>
      </c>
    </row>
    <row r="2046" spans="1:8" x14ac:dyDescent="0.55000000000000004">
      <c r="A2046" t="s">
        <v>4302</v>
      </c>
      <c r="B2046" t="s">
        <v>4303</v>
      </c>
      <c r="C2046" t="s">
        <v>21</v>
      </c>
      <c r="D2046" t="s">
        <v>22</v>
      </c>
      <c r="E2046" t="s">
        <v>482</v>
      </c>
      <c r="F2046" t="s">
        <v>1009</v>
      </c>
      <c r="G2046">
        <v>28027</v>
      </c>
      <c r="H2046" t="s">
        <v>25</v>
      </c>
    </row>
    <row r="2047" spans="1:8" x14ac:dyDescent="0.55000000000000004">
      <c r="A2047" t="s">
        <v>3895</v>
      </c>
      <c r="B2047" t="s">
        <v>3896</v>
      </c>
      <c r="C2047" t="s">
        <v>74</v>
      </c>
      <c r="D2047" t="s">
        <v>22</v>
      </c>
      <c r="E2047" t="s">
        <v>169</v>
      </c>
      <c r="F2047" t="s">
        <v>170</v>
      </c>
      <c r="G2047">
        <v>98103</v>
      </c>
      <c r="H2047" t="s">
        <v>45</v>
      </c>
    </row>
    <row r="2048" spans="1:8" x14ac:dyDescent="0.55000000000000004">
      <c r="A2048" t="s">
        <v>3895</v>
      </c>
      <c r="B2048" t="s">
        <v>3896</v>
      </c>
      <c r="C2048" t="s">
        <v>74</v>
      </c>
      <c r="D2048" t="s">
        <v>22</v>
      </c>
      <c r="E2048" t="s">
        <v>169</v>
      </c>
      <c r="F2048" t="s">
        <v>170</v>
      </c>
      <c r="G2048">
        <v>98103</v>
      </c>
      <c r="H2048" t="s">
        <v>45</v>
      </c>
    </row>
    <row r="2049" spans="1:8" x14ac:dyDescent="0.55000000000000004">
      <c r="A2049" t="s">
        <v>1654</v>
      </c>
      <c r="B2049" t="s">
        <v>1655</v>
      </c>
      <c r="C2049" t="s">
        <v>21</v>
      </c>
      <c r="D2049" t="s">
        <v>22</v>
      </c>
      <c r="E2049" t="s">
        <v>43</v>
      </c>
      <c r="F2049" t="s">
        <v>44</v>
      </c>
      <c r="G2049">
        <v>90045</v>
      </c>
      <c r="H2049" t="s">
        <v>45</v>
      </c>
    </row>
    <row r="2050" spans="1:8" x14ac:dyDescent="0.55000000000000004">
      <c r="A2050" t="s">
        <v>1654</v>
      </c>
      <c r="B2050" t="s">
        <v>1655</v>
      </c>
      <c r="C2050" t="s">
        <v>21</v>
      </c>
      <c r="D2050" t="s">
        <v>22</v>
      </c>
      <c r="E2050" t="s">
        <v>43</v>
      </c>
      <c r="F2050" t="s">
        <v>44</v>
      </c>
      <c r="G2050">
        <v>90045</v>
      </c>
      <c r="H2050" t="s">
        <v>45</v>
      </c>
    </row>
    <row r="2051" spans="1:8" x14ac:dyDescent="0.55000000000000004">
      <c r="A2051" t="s">
        <v>1598</v>
      </c>
      <c r="B2051" t="s">
        <v>1599</v>
      </c>
      <c r="C2051" t="s">
        <v>21</v>
      </c>
      <c r="D2051" t="s">
        <v>22</v>
      </c>
      <c r="E2051" t="s">
        <v>151</v>
      </c>
      <c r="F2051" t="s">
        <v>102</v>
      </c>
      <c r="G2051">
        <v>10035</v>
      </c>
      <c r="H2051" t="s">
        <v>56</v>
      </c>
    </row>
    <row r="2052" spans="1:8" x14ac:dyDescent="0.55000000000000004">
      <c r="A2052" t="s">
        <v>1598</v>
      </c>
      <c r="B2052" t="s">
        <v>1599</v>
      </c>
      <c r="C2052" t="s">
        <v>21</v>
      </c>
      <c r="D2052" t="s">
        <v>22</v>
      </c>
      <c r="E2052" t="s">
        <v>151</v>
      </c>
      <c r="F2052" t="s">
        <v>102</v>
      </c>
      <c r="G2052">
        <v>10035</v>
      </c>
      <c r="H2052" t="s">
        <v>56</v>
      </c>
    </row>
    <row r="2053" spans="1:8" x14ac:dyDescent="0.55000000000000004">
      <c r="A2053" t="s">
        <v>198</v>
      </c>
      <c r="B2053" t="s">
        <v>199</v>
      </c>
      <c r="C2053" t="s">
        <v>21</v>
      </c>
      <c r="D2053" t="s">
        <v>22</v>
      </c>
      <c r="E2053" t="s">
        <v>43</v>
      </c>
      <c r="F2053" t="s">
        <v>44</v>
      </c>
      <c r="G2053">
        <v>90049</v>
      </c>
      <c r="H2053" t="s">
        <v>45</v>
      </c>
    </row>
    <row r="2054" spans="1:8" x14ac:dyDescent="0.55000000000000004">
      <c r="A2054" t="s">
        <v>198</v>
      </c>
      <c r="B2054" t="s">
        <v>199</v>
      </c>
      <c r="C2054" t="s">
        <v>21</v>
      </c>
      <c r="D2054" t="s">
        <v>22</v>
      </c>
      <c r="E2054" t="s">
        <v>43</v>
      </c>
      <c r="F2054" t="s">
        <v>44</v>
      </c>
      <c r="G2054">
        <v>90049</v>
      </c>
      <c r="H2054" t="s">
        <v>45</v>
      </c>
    </row>
    <row r="2055" spans="1:8" x14ac:dyDescent="0.55000000000000004">
      <c r="A2055" t="s">
        <v>3832</v>
      </c>
      <c r="B2055" t="s">
        <v>3833</v>
      </c>
      <c r="C2055" t="s">
        <v>21</v>
      </c>
      <c r="D2055" t="s">
        <v>22</v>
      </c>
      <c r="E2055" t="s">
        <v>2058</v>
      </c>
      <c r="F2055" t="s">
        <v>44</v>
      </c>
      <c r="G2055">
        <v>93309</v>
      </c>
      <c r="H2055" t="s">
        <v>45</v>
      </c>
    </row>
    <row r="2056" spans="1:8" x14ac:dyDescent="0.55000000000000004">
      <c r="A2056" t="s">
        <v>2036</v>
      </c>
      <c r="B2056" t="s">
        <v>2037</v>
      </c>
      <c r="C2056" t="s">
        <v>21</v>
      </c>
      <c r="D2056" t="s">
        <v>22</v>
      </c>
      <c r="E2056" t="s">
        <v>303</v>
      </c>
      <c r="F2056" t="s">
        <v>44</v>
      </c>
      <c r="G2056">
        <v>94122</v>
      </c>
      <c r="H2056" t="s">
        <v>45</v>
      </c>
    </row>
    <row r="2057" spans="1:8" x14ac:dyDescent="0.55000000000000004">
      <c r="A2057" t="s">
        <v>378</v>
      </c>
      <c r="B2057" t="s">
        <v>379</v>
      </c>
      <c r="C2057" t="s">
        <v>21</v>
      </c>
      <c r="D2057" t="s">
        <v>22</v>
      </c>
      <c r="E2057" t="s">
        <v>84</v>
      </c>
      <c r="F2057" t="s">
        <v>76</v>
      </c>
      <c r="G2057">
        <v>77041</v>
      </c>
      <c r="H2057" t="s">
        <v>77</v>
      </c>
    </row>
    <row r="2058" spans="1:8" x14ac:dyDescent="0.55000000000000004">
      <c r="A2058" t="s">
        <v>4312</v>
      </c>
      <c r="B2058" t="s">
        <v>4313</v>
      </c>
      <c r="C2058" t="s">
        <v>83</v>
      </c>
      <c r="D2058" t="s">
        <v>22</v>
      </c>
      <c r="E2058" t="s">
        <v>54</v>
      </c>
      <c r="F2058" t="s">
        <v>55</v>
      </c>
      <c r="G2058">
        <v>19140</v>
      </c>
      <c r="H2058" t="s">
        <v>56</v>
      </c>
    </row>
    <row r="2059" spans="1:8" x14ac:dyDescent="0.55000000000000004">
      <c r="A2059" t="s">
        <v>601</v>
      </c>
      <c r="B2059" t="s">
        <v>602</v>
      </c>
      <c r="C2059" t="s">
        <v>21</v>
      </c>
      <c r="D2059" t="s">
        <v>22</v>
      </c>
      <c r="E2059" t="s">
        <v>43</v>
      </c>
      <c r="F2059" t="s">
        <v>44</v>
      </c>
      <c r="G2059">
        <v>90045</v>
      </c>
      <c r="H2059" t="s">
        <v>45</v>
      </c>
    </row>
    <row r="2060" spans="1:8" x14ac:dyDescent="0.55000000000000004">
      <c r="A2060" t="s">
        <v>601</v>
      </c>
      <c r="B2060" t="s">
        <v>602</v>
      </c>
      <c r="C2060" t="s">
        <v>21</v>
      </c>
      <c r="D2060" t="s">
        <v>22</v>
      </c>
      <c r="E2060" t="s">
        <v>43</v>
      </c>
      <c r="F2060" t="s">
        <v>44</v>
      </c>
      <c r="G2060">
        <v>90045</v>
      </c>
      <c r="H2060" t="s">
        <v>45</v>
      </c>
    </row>
    <row r="2061" spans="1:8" x14ac:dyDescent="0.55000000000000004">
      <c r="A2061" t="s">
        <v>1356</v>
      </c>
      <c r="B2061" t="s">
        <v>1357</v>
      </c>
      <c r="C2061" t="s">
        <v>21</v>
      </c>
      <c r="D2061" t="s">
        <v>22</v>
      </c>
      <c r="E2061" t="s">
        <v>54</v>
      </c>
      <c r="F2061" t="s">
        <v>55</v>
      </c>
      <c r="G2061">
        <v>19143</v>
      </c>
      <c r="H2061" t="s">
        <v>56</v>
      </c>
    </row>
    <row r="2062" spans="1:8" x14ac:dyDescent="0.55000000000000004">
      <c r="A2062" t="s">
        <v>3051</v>
      </c>
      <c r="B2062" t="s">
        <v>3052</v>
      </c>
      <c r="C2062" t="s">
        <v>74</v>
      </c>
      <c r="D2062" t="s">
        <v>22</v>
      </c>
      <c r="E2062" t="s">
        <v>4120</v>
      </c>
      <c r="F2062" t="s">
        <v>215</v>
      </c>
      <c r="G2062">
        <v>54302</v>
      </c>
      <c r="H2062" t="s">
        <v>77</v>
      </c>
    </row>
    <row r="2063" spans="1:8" x14ac:dyDescent="0.55000000000000004">
      <c r="A2063" t="s">
        <v>2184</v>
      </c>
      <c r="B2063" t="s">
        <v>2185</v>
      </c>
      <c r="C2063" t="s">
        <v>21</v>
      </c>
      <c r="D2063" t="s">
        <v>22</v>
      </c>
      <c r="E2063" t="s">
        <v>151</v>
      </c>
      <c r="F2063" t="s">
        <v>102</v>
      </c>
      <c r="G2063">
        <v>10024</v>
      </c>
      <c r="H2063" t="s">
        <v>56</v>
      </c>
    </row>
    <row r="2064" spans="1:8" x14ac:dyDescent="0.55000000000000004">
      <c r="A2064" t="s">
        <v>2714</v>
      </c>
      <c r="B2064" t="s">
        <v>2715</v>
      </c>
      <c r="C2064" t="s">
        <v>74</v>
      </c>
      <c r="D2064" t="s">
        <v>22</v>
      </c>
      <c r="E2064" t="s">
        <v>2823</v>
      </c>
      <c r="F2064" t="s">
        <v>689</v>
      </c>
      <c r="G2064">
        <v>23666</v>
      </c>
      <c r="H2064" t="s">
        <v>25</v>
      </c>
    </row>
    <row r="2065" spans="1:8" x14ac:dyDescent="0.55000000000000004">
      <c r="A2065" t="s">
        <v>4320</v>
      </c>
      <c r="B2065" t="s">
        <v>4321</v>
      </c>
      <c r="C2065" t="s">
        <v>74</v>
      </c>
      <c r="D2065" t="s">
        <v>22</v>
      </c>
      <c r="E2065" t="s">
        <v>3004</v>
      </c>
      <c r="F2065" t="s">
        <v>3079</v>
      </c>
      <c r="G2065">
        <v>5408</v>
      </c>
      <c r="H2065" t="s">
        <v>56</v>
      </c>
    </row>
    <row r="2066" spans="1:8" x14ac:dyDescent="0.55000000000000004">
      <c r="A2066" t="s">
        <v>1180</v>
      </c>
      <c r="B2066" t="s">
        <v>1181</v>
      </c>
      <c r="C2066" t="s">
        <v>21</v>
      </c>
      <c r="D2066" t="s">
        <v>22</v>
      </c>
      <c r="E2066" t="s">
        <v>43</v>
      </c>
      <c r="F2066" t="s">
        <v>44</v>
      </c>
      <c r="G2066">
        <v>90008</v>
      </c>
      <c r="H2066" t="s">
        <v>45</v>
      </c>
    </row>
    <row r="2067" spans="1:8" x14ac:dyDescent="0.55000000000000004">
      <c r="A2067" t="s">
        <v>1180</v>
      </c>
      <c r="B2067" t="s">
        <v>1181</v>
      </c>
      <c r="C2067" t="s">
        <v>21</v>
      </c>
      <c r="D2067" t="s">
        <v>22</v>
      </c>
      <c r="E2067" t="s">
        <v>43</v>
      </c>
      <c r="F2067" t="s">
        <v>44</v>
      </c>
      <c r="G2067">
        <v>90008</v>
      </c>
      <c r="H2067" t="s">
        <v>45</v>
      </c>
    </row>
    <row r="2068" spans="1:8" x14ac:dyDescent="0.55000000000000004">
      <c r="A2068" t="s">
        <v>41</v>
      </c>
      <c r="B2068" t="s">
        <v>42</v>
      </c>
      <c r="C2068" t="s">
        <v>21</v>
      </c>
      <c r="D2068" t="s">
        <v>22</v>
      </c>
      <c r="E2068" t="s">
        <v>113</v>
      </c>
      <c r="F2068" t="s">
        <v>114</v>
      </c>
      <c r="G2068">
        <v>60653</v>
      </c>
      <c r="H2068" t="s">
        <v>77</v>
      </c>
    </row>
    <row r="2069" spans="1:8" x14ac:dyDescent="0.55000000000000004">
      <c r="A2069" t="s">
        <v>41</v>
      </c>
      <c r="B2069" t="s">
        <v>42</v>
      </c>
      <c r="C2069" t="s">
        <v>21</v>
      </c>
      <c r="D2069" t="s">
        <v>22</v>
      </c>
      <c r="E2069" t="s">
        <v>113</v>
      </c>
      <c r="F2069" t="s">
        <v>114</v>
      </c>
      <c r="G2069">
        <v>60653</v>
      </c>
      <c r="H2069" t="s">
        <v>77</v>
      </c>
    </row>
    <row r="2070" spans="1:8" x14ac:dyDescent="0.55000000000000004">
      <c r="A2070" t="s">
        <v>155</v>
      </c>
      <c r="B2070" t="s">
        <v>156</v>
      </c>
      <c r="C2070" t="s">
        <v>21</v>
      </c>
      <c r="D2070" t="s">
        <v>22</v>
      </c>
      <c r="E2070" t="s">
        <v>608</v>
      </c>
      <c r="F2070" t="s">
        <v>689</v>
      </c>
      <c r="G2070">
        <v>23223</v>
      </c>
      <c r="H2070" t="s">
        <v>25</v>
      </c>
    </row>
    <row r="2071" spans="1:8" x14ac:dyDescent="0.55000000000000004">
      <c r="A2071" t="s">
        <v>626</v>
      </c>
      <c r="B2071" t="s">
        <v>627</v>
      </c>
      <c r="C2071" t="s">
        <v>74</v>
      </c>
      <c r="D2071" t="s">
        <v>22</v>
      </c>
      <c r="E2071" t="s">
        <v>303</v>
      </c>
      <c r="F2071" t="s">
        <v>44</v>
      </c>
      <c r="G2071">
        <v>94109</v>
      </c>
      <c r="H2071" t="s">
        <v>45</v>
      </c>
    </row>
    <row r="2072" spans="1:8" x14ac:dyDescent="0.55000000000000004">
      <c r="A2072" t="s">
        <v>874</v>
      </c>
      <c r="B2072" t="s">
        <v>875</v>
      </c>
      <c r="C2072" t="s">
        <v>83</v>
      </c>
      <c r="D2072" t="s">
        <v>22</v>
      </c>
      <c r="E2072" t="s">
        <v>2023</v>
      </c>
      <c r="F2072" t="s">
        <v>36</v>
      </c>
      <c r="G2072">
        <v>33012</v>
      </c>
      <c r="H2072" t="s">
        <v>25</v>
      </c>
    </row>
    <row r="2073" spans="1:8" x14ac:dyDescent="0.55000000000000004">
      <c r="A2073" t="s">
        <v>1547</v>
      </c>
      <c r="B2073" t="s">
        <v>1548</v>
      </c>
      <c r="C2073" t="s">
        <v>21</v>
      </c>
      <c r="D2073" t="s">
        <v>22</v>
      </c>
      <c r="E2073" t="s">
        <v>222</v>
      </c>
      <c r="F2073" t="s">
        <v>76</v>
      </c>
      <c r="G2073">
        <v>78207</v>
      </c>
      <c r="H2073" t="s">
        <v>77</v>
      </c>
    </row>
    <row r="2074" spans="1:8" x14ac:dyDescent="0.55000000000000004">
      <c r="A2074" t="s">
        <v>1796</v>
      </c>
      <c r="B2074" t="s">
        <v>1797</v>
      </c>
      <c r="C2074" t="s">
        <v>74</v>
      </c>
      <c r="D2074" t="s">
        <v>22</v>
      </c>
      <c r="E2074" t="s">
        <v>3536</v>
      </c>
      <c r="F2074" t="s">
        <v>337</v>
      </c>
      <c r="G2074">
        <v>7501</v>
      </c>
      <c r="H2074" t="s">
        <v>56</v>
      </c>
    </row>
    <row r="2075" spans="1:8" x14ac:dyDescent="0.55000000000000004">
      <c r="A2075" t="s">
        <v>4330</v>
      </c>
      <c r="B2075" t="s">
        <v>4331</v>
      </c>
      <c r="C2075" t="s">
        <v>21</v>
      </c>
      <c r="D2075" t="s">
        <v>22</v>
      </c>
      <c r="E2075" t="s">
        <v>2823</v>
      </c>
      <c r="F2075" t="s">
        <v>689</v>
      </c>
      <c r="G2075">
        <v>23666</v>
      </c>
      <c r="H2075" t="s">
        <v>25</v>
      </c>
    </row>
    <row r="2076" spans="1:8" x14ac:dyDescent="0.55000000000000004">
      <c r="A2076" t="s">
        <v>1318</v>
      </c>
      <c r="B2076" t="s">
        <v>1319</v>
      </c>
      <c r="C2076" t="s">
        <v>21</v>
      </c>
      <c r="D2076" t="s">
        <v>22</v>
      </c>
      <c r="E2076" t="s">
        <v>84</v>
      </c>
      <c r="F2076" t="s">
        <v>76</v>
      </c>
      <c r="G2076">
        <v>77070</v>
      </c>
      <c r="H2076" t="s">
        <v>77</v>
      </c>
    </row>
    <row r="2077" spans="1:8" x14ac:dyDescent="0.55000000000000004">
      <c r="A2077" t="s">
        <v>1318</v>
      </c>
      <c r="B2077" t="s">
        <v>1319</v>
      </c>
      <c r="C2077" t="s">
        <v>21</v>
      </c>
      <c r="D2077" t="s">
        <v>22</v>
      </c>
      <c r="E2077" t="s">
        <v>84</v>
      </c>
      <c r="F2077" t="s">
        <v>76</v>
      </c>
      <c r="G2077">
        <v>77070</v>
      </c>
      <c r="H2077" t="s">
        <v>77</v>
      </c>
    </row>
    <row r="2078" spans="1:8" x14ac:dyDescent="0.55000000000000004">
      <c r="A2078" t="s">
        <v>1318</v>
      </c>
      <c r="B2078" t="s">
        <v>1319</v>
      </c>
      <c r="C2078" t="s">
        <v>21</v>
      </c>
      <c r="D2078" t="s">
        <v>22</v>
      </c>
      <c r="E2078" t="s">
        <v>84</v>
      </c>
      <c r="F2078" t="s">
        <v>76</v>
      </c>
      <c r="G2078">
        <v>77070</v>
      </c>
      <c r="H2078" t="s">
        <v>77</v>
      </c>
    </row>
    <row r="2079" spans="1:8" x14ac:dyDescent="0.55000000000000004">
      <c r="A2079" t="s">
        <v>898</v>
      </c>
      <c r="B2079" t="s">
        <v>899</v>
      </c>
      <c r="C2079" t="s">
        <v>21</v>
      </c>
      <c r="D2079" t="s">
        <v>22</v>
      </c>
      <c r="E2079" t="s">
        <v>84</v>
      </c>
      <c r="F2079" t="s">
        <v>76</v>
      </c>
      <c r="G2079">
        <v>77070</v>
      </c>
      <c r="H2079" t="s">
        <v>77</v>
      </c>
    </row>
    <row r="2080" spans="1:8" x14ac:dyDescent="0.55000000000000004">
      <c r="A2080" t="s">
        <v>820</v>
      </c>
      <c r="B2080" t="s">
        <v>821</v>
      </c>
      <c r="C2080" t="s">
        <v>21</v>
      </c>
      <c r="D2080" t="s">
        <v>22</v>
      </c>
      <c r="E2080" t="s">
        <v>151</v>
      </c>
      <c r="F2080" t="s">
        <v>102</v>
      </c>
      <c r="G2080">
        <v>10024</v>
      </c>
      <c r="H2080" t="s">
        <v>56</v>
      </c>
    </row>
    <row r="2081" spans="1:8" x14ac:dyDescent="0.55000000000000004">
      <c r="A2081" t="s">
        <v>1923</v>
      </c>
      <c r="B2081" t="s">
        <v>1924</v>
      </c>
      <c r="C2081" t="s">
        <v>83</v>
      </c>
      <c r="D2081" t="s">
        <v>22</v>
      </c>
      <c r="E2081" t="s">
        <v>35</v>
      </c>
      <c r="F2081" t="s">
        <v>36</v>
      </c>
      <c r="G2081">
        <v>33311</v>
      </c>
      <c r="H2081" t="s">
        <v>25</v>
      </c>
    </row>
    <row r="2082" spans="1:8" x14ac:dyDescent="0.55000000000000004">
      <c r="A2082" t="s">
        <v>1441</v>
      </c>
      <c r="B2082" t="s">
        <v>1442</v>
      </c>
      <c r="C2082" t="s">
        <v>21</v>
      </c>
      <c r="D2082" t="s">
        <v>22</v>
      </c>
      <c r="E2082" t="s">
        <v>1990</v>
      </c>
      <c r="F2082" t="s">
        <v>1009</v>
      </c>
      <c r="G2082">
        <v>27604</v>
      </c>
      <c r="H2082" t="s">
        <v>25</v>
      </c>
    </row>
    <row r="2083" spans="1:8" x14ac:dyDescent="0.55000000000000004">
      <c r="A2083" t="s">
        <v>3114</v>
      </c>
      <c r="B2083" t="s">
        <v>3115</v>
      </c>
      <c r="C2083" t="s">
        <v>74</v>
      </c>
      <c r="D2083" t="s">
        <v>22</v>
      </c>
      <c r="E2083" t="s">
        <v>762</v>
      </c>
      <c r="F2083" t="s">
        <v>36</v>
      </c>
      <c r="G2083">
        <v>33710</v>
      </c>
      <c r="H2083" t="s">
        <v>25</v>
      </c>
    </row>
    <row r="2084" spans="1:8" x14ac:dyDescent="0.55000000000000004">
      <c r="A2084" t="s">
        <v>1033</v>
      </c>
      <c r="B2084" t="s">
        <v>1034</v>
      </c>
      <c r="C2084" t="s">
        <v>21</v>
      </c>
      <c r="D2084" t="s">
        <v>22</v>
      </c>
      <c r="E2084" t="s">
        <v>303</v>
      </c>
      <c r="F2084" t="s">
        <v>44</v>
      </c>
      <c r="G2084">
        <v>94122</v>
      </c>
      <c r="H2084" t="s">
        <v>45</v>
      </c>
    </row>
    <row r="2085" spans="1:8" x14ac:dyDescent="0.55000000000000004">
      <c r="A2085" t="s">
        <v>448</v>
      </c>
      <c r="B2085" t="s">
        <v>449</v>
      </c>
      <c r="C2085" t="s">
        <v>21</v>
      </c>
      <c r="D2085" t="s">
        <v>22</v>
      </c>
      <c r="E2085" t="s">
        <v>1500</v>
      </c>
      <c r="F2085" t="s">
        <v>1009</v>
      </c>
      <c r="G2085">
        <v>28205</v>
      </c>
      <c r="H2085" t="s">
        <v>25</v>
      </c>
    </row>
    <row r="2086" spans="1:8" x14ac:dyDescent="0.55000000000000004">
      <c r="A2086" t="s">
        <v>3656</v>
      </c>
      <c r="B2086" t="s">
        <v>3657</v>
      </c>
      <c r="C2086" t="s">
        <v>21</v>
      </c>
      <c r="D2086" t="s">
        <v>22</v>
      </c>
      <c r="E2086" t="s">
        <v>4341</v>
      </c>
      <c r="F2086" t="s">
        <v>76</v>
      </c>
      <c r="G2086">
        <v>77705</v>
      </c>
      <c r="H2086" t="s">
        <v>77</v>
      </c>
    </row>
    <row r="2087" spans="1:8" x14ac:dyDescent="0.55000000000000004">
      <c r="A2087" t="s">
        <v>1703</v>
      </c>
      <c r="B2087" t="s">
        <v>1704</v>
      </c>
      <c r="C2087" t="s">
        <v>21</v>
      </c>
      <c r="D2087" t="s">
        <v>22</v>
      </c>
      <c r="E2087" t="s">
        <v>1127</v>
      </c>
      <c r="F2087" t="s">
        <v>76</v>
      </c>
      <c r="G2087">
        <v>77571</v>
      </c>
      <c r="H2087" t="s">
        <v>77</v>
      </c>
    </row>
    <row r="2088" spans="1:8" x14ac:dyDescent="0.55000000000000004">
      <c r="A2088" t="s">
        <v>2021</v>
      </c>
      <c r="B2088" t="s">
        <v>2022</v>
      </c>
      <c r="C2088" t="s">
        <v>21</v>
      </c>
      <c r="D2088" t="s">
        <v>22</v>
      </c>
      <c r="E2088" t="s">
        <v>703</v>
      </c>
      <c r="F2088" t="s">
        <v>44</v>
      </c>
      <c r="G2088">
        <v>90805</v>
      </c>
      <c r="H2088" t="s">
        <v>45</v>
      </c>
    </row>
    <row r="2089" spans="1:8" x14ac:dyDescent="0.55000000000000004">
      <c r="A2089" t="s">
        <v>3054</v>
      </c>
      <c r="B2089" t="s">
        <v>3055</v>
      </c>
      <c r="C2089" t="s">
        <v>21</v>
      </c>
      <c r="D2089" t="s">
        <v>22</v>
      </c>
      <c r="E2089" t="s">
        <v>486</v>
      </c>
      <c r="F2089" t="s">
        <v>114</v>
      </c>
      <c r="G2089">
        <v>62521</v>
      </c>
      <c r="H2089" t="s">
        <v>77</v>
      </c>
    </row>
    <row r="2090" spans="1:8" x14ac:dyDescent="0.55000000000000004">
      <c r="A2090" t="s">
        <v>3123</v>
      </c>
      <c r="B2090" t="s">
        <v>3124</v>
      </c>
      <c r="C2090" t="s">
        <v>83</v>
      </c>
      <c r="D2090" t="s">
        <v>22</v>
      </c>
      <c r="E2090" t="s">
        <v>43</v>
      </c>
      <c r="F2090" t="s">
        <v>44</v>
      </c>
      <c r="G2090">
        <v>90008</v>
      </c>
      <c r="H2090" t="s">
        <v>45</v>
      </c>
    </row>
    <row r="2091" spans="1:8" x14ac:dyDescent="0.55000000000000004">
      <c r="A2091" t="s">
        <v>1571</v>
      </c>
      <c r="B2091" t="s">
        <v>1572</v>
      </c>
      <c r="C2091" t="s">
        <v>74</v>
      </c>
      <c r="D2091" t="s">
        <v>22</v>
      </c>
      <c r="E2091" t="s">
        <v>151</v>
      </c>
      <c r="F2091" t="s">
        <v>102</v>
      </c>
      <c r="G2091">
        <v>10009</v>
      </c>
      <c r="H2091" t="s">
        <v>56</v>
      </c>
    </row>
    <row r="2092" spans="1:8" x14ac:dyDescent="0.55000000000000004">
      <c r="A2092" t="s">
        <v>1571</v>
      </c>
      <c r="B2092" t="s">
        <v>1572</v>
      </c>
      <c r="C2092" t="s">
        <v>74</v>
      </c>
      <c r="D2092" t="s">
        <v>22</v>
      </c>
      <c r="E2092" t="s">
        <v>151</v>
      </c>
      <c r="F2092" t="s">
        <v>102</v>
      </c>
      <c r="G2092">
        <v>10009</v>
      </c>
      <c r="H2092" t="s">
        <v>56</v>
      </c>
    </row>
    <row r="2093" spans="1:8" x14ac:dyDescent="0.55000000000000004">
      <c r="A2093" t="s">
        <v>2675</v>
      </c>
      <c r="B2093" t="s">
        <v>2676</v>
      </c>
      <c r="C2093" t="s">
        <v>21</v>
      </c>
      <c r="D2093" t="s">
        <v>22</v>
      </c>
      <c r="E2093" t="s">
        <v>303</v>
      </c>
      <c r="F2093" t="s">
        <v>44</v>
      </c>
      <c r="G2093">
        <v>94109</v>
      </c>
      <c r="H2093" t="s">
        <v>45</v>
      </c>
    </row>
    <row r="2094" spans="1:8" x14ac:dyDescent="0.55000000000000004">
      <c r="A2094" t="s">
        <v>596</v>
      </c>
      <c r="B2094" t="s">
        <v>597</v>
      </c>
      <c r="C2094" t="s">
        <v>74</v>
      </c>
      <c r="D2094" t="s">
        <v>22</v>
      </c>
      <c r="E2094" t="s">
        <v>169</v>
      </c>
      <c r="F2094" t="s">
        <v>170</v>
      </c>
      <c r="G2094">
        <v>98103</v>
      </c>
      <c r="H2094" t="s">
        <v>45</v>
      </c>
    </row>
    <row r="2095" spans="1:8" x14ac:dyDescent="0.55000000000000004">
      <c r="A2095" t="s">
        <v>2994</v>
      </c>
      <c r="B2095" t="s">
        <v>2995</v>
      </c>
      <c r="C2095" t="s">
        <v>83</v>
      </c>
      <c r="D2095" t="s">
        <v>22</v>
      </c>
      <c r="E2095" t="s">
        <v>608</v>
      </c>
      <c r="F2095" t="s">
        <v>93</v>
      </c>
      <c r="G2095">
        <v>47374</v>
      </c>
      <c r="H2095" t="s">
        <v>77</v>
      </c>
    </row>
    <row r="2096" spans="1:8" x14ac:dyDescent="0.55000000000000004">
      <c r="A2096" t="s">
        <v>1484</v>
      </c>
      <c r="B2096" t="s">
        <v>1485</v>
      </c>
      <c r="C2096" t="s">
        <v>74</v>
      </c>
      <c r="D2096" t="s">
        <v>22</v>
      </c>
      <c r="E2096" t="s">
        <v>4351</v>
      </c>
      <c r="F2096" t="s">
        <v>208</v>
      </c>
      <c r="G2096">
        <v>45040</v>
      </c>
      <c r="H2096" t="s">
        <v>56</v>
      </c>
    </row>
    <row r="2097" spans="1:8" x14ac:dyDescent="0.55000000000000004">
      <c r="A2097" t="s">
        <v>701</v>
      </c>
      <c r="B2097" t="s">
        <v>702</v>
      </c>
      <c r="C2097" t="s">
        <v>21</v>
      </c>
      <c r="D2097" t="s">
        <v>22</v>
      </c>
      <c r="E2097" t="s">
        <v>151</v>
      </c>
      <c r="F2097" t="s">
        <v>102</v>
      </c>
      <c r="G2097">
        <v>10035</v>
      </c>
      <c r="H2097" t="s">
        <v>56</v>
      </c>
    </row>
    <row r="2098" spans="1:8" x14ac:dyDescent="0.55000000000000004">
      <c r="A2098" t="s">
        <v>1997</v>
      </c>
      <c r="B2098" t="s">
        <v>1998</v>
      </c>
      <c r="C2098" t="s">
        <v>74</v>
      </c>
      <c r="D2098" t="s">
        <v>22</v>
      </c>
      <c r="E2098" t="s">
        <v>878</v>
      </c>
      <c r="F2098" t="s">
        <v>215</v>
      </c>
      <c r="G2098">
        <v>53209</v>
      </c>
      <c r="H2098" t="s">
        <v>77</v>
      </c>
    </row>
    <row r="2099" spans="1:8" x14ac:dyDescent="0.55000000000000004">
      <c r="A2099" t="s">
        <v>1997</v>
      </c>
      <c r="B2099" t="s">
        <v>1998</v>
      </c>
      <c r="C2099" t="s">
        <v>74</v>
      </c>
      <c r="D2099" t="s">
        <v>22</v>
      </c>
      <c r="E2099" t="s">
        <v>878</v>
      </c>
      <c r="F2099" t="s">
        <v>215</v>
      </c>
      <c r="G2099">
        <v>53209</v>
      </c>
      <c r="H2099" t="s">
        <v>77</v>
      </c>
    </row>
    <row r="2100" spans="1:8" x14ac:dyDescent="0.55000000000000004">
      <c r="A2100" t="s">
        <v>3958</v>
      </c>
      <c r="B2100" t="s">
        <v>3959</v>
      </c>
      <c r="C2100" t="s">
        <v>21</v>
      </c>
      <c r="D2100" t="s">
        <v>22</v>
      </c>
      <c r="E2100" t="s">
        <v>1553</v>
      </c>
      <c r="F2100" t="s">
        <v>208</v>
      </c>
      <c r="G2100">
        <v>45014</v>
      </c>
      <c r="H2100" t="s">
        <v>56</v>
      </c>
    </row>
    <row r="2101" spans="1:8" x14ac:dyDescent="0.55000000000000004">
      <c r="A2101" t="s">
        <v>3958</v>
      </c>
      <c r="B2101" t="s">
        <v>3959</v>
      </c>
      <c r="C2101" t="s">
        <v>21</v>
      </c>
      <c r="D2101" t="s">
        <v>22</v>
      </c>
      <c r="E2101" t="s">
        <v>1553</v>
      </c>
      <c r="F2101" t="s">
        <v>208</v>
      </c>
      <c r="G2101">
        <v>45014</v>
      </c>
      <c r="H2101" t="s">
        <v>56</v>
      </c>
    </row>
    <row r="2102" spans="1:8" x14ac:dyDescent="0.55000000000000004">
      <c r="A2102" t="s">
        <v>1324</v>
      </c>
      <c r="B2102" t="s">
        <v>1325</v>
      </c>
      <c r="C2102" t="s">
        <v>83</v>
      </c>
      <c r="D2102" t="s">
        <v>22</v>
      </c>
      <c r="E2102" t="s">
        <v>851</v>
      </c>
      <c r="F2102" t="s">
        <v>208</v>
      </c>
      <c r="G2102">
        <v>45503</v>
      </c>
      <c r="H2102" t="s">
        <v>56</v>
      </c>
    </row>
    <row r="2103" spans="1:8" x14ac:dyDescent="0.55000000000000004">
      <c r="A2103" t="s">
        <v>4357</v>
      </c>
      <c r="B2103" t="s">
        <v>4358</v>
      </c>
      <c r="C2103" t="s">
        <v>21</v>
      </c>
      <c r="D2103" t="s">
        <v>22</v>
      </c>
      <c r="E2103" t="s">
        <v>838</v>
      </c>
      <c r="F2103" t="s">
        <v>158</v>
      </c>
      <c r="G2103">
        <v>80027</v>
      </c>
      <c r="H2103" t="s">
        <v>45</v>
      </c>
    </row>
    <row r="2104" spans="1:8" x14ac:dyDescent="0.55000000000000004">
      <c r="A2104" t="s">
        <v>90</v>
      </c>
      <c r="B2104" t="s">
        <v>91</v>
      </c>
      <c r="C2104" t="s">
        <v>21</v>
      </c>
      <c r="D2104" t="s">
        <v>22</v>
      </c>
      <c r="E2104" t="s">
        <v>1362</v>
      </c>
      <c r="F2104" t="s">
        <v>76</v>
      </c>
      <c r="G2104">
        <v>75007</v>
      </c>
      <c r="H2104" t="s">
        <v>77</v>
      </c>
    </row>
    <row r="2105" spans="1:8" x14ac:dyDescent="0.55000000000000004">
      <c r="A2105" t="s">
        <v>1919</v>
      </c>
      <c r="B2105" t="s">
        <v>1920</v>
      </c>
      <c r="C2105" t="s">
        <v>74</v>
      </c>
      <c r="D2105" t="s">
        <v>22</v>
      </c>
      <c r="E2105" t="s">
        <v>3020</v>
      </c>
      <c r="F2105" t="s">
        <v>44</v>
      </c>
      <c r="G2105">
        <v>92804</v>
      </c>
      <c r="H2105" t="s">
        <v>45</v>
      </c>
    </row>
    <row r="2106" spans="1:8" x14ac:dyDescent="0.55000000000000004">
      <c r="A2106" t="s">
        <v>1919</v>
      </c>
      <c r="B2106" t="s">
        <v>1920</v>
      </c>
      <c r="C2106" t="s">
        <v>74</v>
      </c>
      <c r="D2106" t="s">
        <v>22</v>
      </c>
      <c r="E2106" t="s">
        <v>3020</v>
      </c>
      <c r="F2106" t="s">
        <v>44</v>
      </c>
      <c r="G2106">
        <v>92804</v>
      </c>
      <c r="H2106" t="s">
        <v>45</v>
      </c>
    </row>
    <row r="2107" spans="1:8" x14ac:dyDescent="0.55000000000000004">
      <c r="A2107" t="s">
        <v>1919</v>
      </c>
      <c r="B2107" t="s">
        <v>1920</v>
      </c>
      <c r="C2107" t="s">
        <v>74</v>
      </c>
      <c r="D2107" t="s">
        <v>22</v>
      </c>
      <c r="E2107" t="s">
        <v>3020</v>
      </c>
      <c r="F2107" t="s">
        <v>44</v>
      </c>
      <c r="G2107">
        <v>92804</v>
      </c>
      <c r="H2107" t="s">
        <v>45</v>
      </c>
    </row>
    <row r="2108" spans="1:8" x14ac:dyDescent="0.55000000000000004">
      <c r="A2108" t="s">
        <v>1919</v>
      </c>
      <c r="B2108" t="s">
        <v>1920</v>
      </c>
      <c r="C2108" t="s">
        <v>74</v>
      </c>
      <c r="D2108" t="s">
        <v>22</v>
      </c>
      <c r="E2108" t="s">
        <v>3020</v>
      </c>
      <c r="F2108" t="s">
        <v>44</v>
      </c>
      <c r="G2108">
        <v>92804</v>
      </c>
      <c r="H2108" t="s">
        <v>45</v>
      </c>
    </row>
    <row r="2109" spans="1:8" x14ac:dyDescent="0.55000000000000004">
      <c r="A2109" t="s">
        <v>3461</v>
      </c>
      <c r="B2109" t="s">
        <v>3462</v>
      </c>
      <c r="C2109" t="s">
        <v>74</v>
      </c>
      <c r="D2109" t="s">
        <v>22</v>
      </c>
      <c r="E2109" t="s">
        <v>4362</v>
      </c>
      <c r="F2109" t="s">
        <v>44</v>
      </c>
      <c r="G2109">
        <v>93101</v>
      </c>
      <c r="H2109" t="s">
        <v>45</v>
      </c>
    </row>
    <row r="2110" spans="1:8" x14ac:dyDescent="0.55000000000000004">
      <c r="A2110" t="s">
        <v>1938</v>
      </c>
      <c r="B2110" t="s">
        <v>1939</v>
      </c>
      <c r="C2110" t="s">
        <v>21</v>
      </c>
      <c r="D2110" t="s">
        <v>22</v>
      </c>
      <c r="E2110" t="s">
        <v>1743</v>
      </c>
      <c r="F2110" t="s">
        <v>774</v>
      </c>
      <c r="G2110">
        <v>52302</v>
      </c>
      <c r="H2110" t="s">
        <v>77</v>
      </c>
    </row>
    <row r="2111" spans="1:8" x14ac:dyDescent="0.55000000000000004">
      <c r="A2111" t="s">
        <v>2561</v>
      </c>
      <c r="B2111" t="s">
        <v>2562</v>
      </c>
      <c r="C2111" t="s">
        <v>74</v>
      </c>
      <c r="D2111" t="s">
        <v>22</v>
      </c>
      <c r="E2111" t="s">
        <v>4365</v>
      </c>
      <c r="F2111" t="s">
        <v>76</v>
      </c>
      <c r="G2111">
        <v>77803</v>
      </c>
      <c r="H2111" t="s">
        <v>77</v>
      </c>
    </row>
    <row r="2112" spans="1:8" x14ac:dyDescent="0.55000000000000004">
      <c r="A2112" t="s">
        <v>4367</v>
      </c>
      <c r="B2112" t="s">
        <v>4368</v>
      </c>
      <c r="C2112" t="s">
        <v>21</v>
      </c>
      <c r="D2112" t="s">
        <v>22</v>
      </c>
      <c r="E2112" t="s">
        <v>303</v>
      </c>
      <c r="F2112" t="s">
        <v>44</v>
      </c>
      <c r="G2112">
        <v>94122</v>
      </c>
      <c r="H2112" t="s">
        <v>45</v>
      </c>
    </row>
    <row r="2113" spans="1:8" x14ac:dyDescent="0.55000000000000004">
      <c r="A2113" t="s">
        <v>425</v>
      </c>
      <c r="B2113" t="s">
        <v>426</v>
      </c>
      <c r="C2113" t="s">
        <v>21</v>
      </c>
      <c r="D2113" t="s">
        <v>22</v>
      </c>
      <c r="E2113" t="s">
        <v>4370</v>
      </c>
      <c r="F2113" t="s">
        <v>44</v>
      </c>
      <c r="G2113">
        <v>92404</v>
      </c>
      <c r="H2113" t="s">
        <v>45</v>
      </c>
    </row>
    <row r="2114" spans="1:8" x14ac:dyDescent="0.55000000000000004">
      <c r="A2114" t="s">
        <v>1814</v>
      </c>
      <c r="B2114" t="s">
        <v>1815</v>
      </c>
      <c r="C2114" t="s">
        <v>74</v>
      </c>
      <c r="D2114" t="s">
        <v>22</v>
      </c>
      <c r="E2114" t="s">
        <v>43</v>
      </c>
      <c r="F2114" t="s">
        <v>44</v>
      </c>
      <c r="G2114">
        <v>90049</v>
      </c>
      <c r="H2114" t="s">
        <v>45</v>
      </c>
    </row>
    <row r="2115" spans="1:8" x14ac:dyDescent="0.55000000000000004">
      <c r="A2115" t="s">
        <v>1011</v>
      </c>
      <c r="B2115" t="s">
        <v>1012</v>
      </c>
      <c r="C2115" t="s">
        <v>74</v>
      </c>
      <c r="D2115" t="s">
        <v>22</v>
      </c>
      <c r="E2115" t="s">
        <v>151</v>
      </c>
      <c r="F2115" t="s">
        <v>102</v>
      </c>
      <c r="G2115">
        <v>10009</v>
      </c>
      <c r="H2115" t="s">
        <v>56</v>
      </c>
    </row>
    <row r="2116" spans="1:8" x14ac:dyDescent="0.55000000000000004">
      <c r="A2116" t="s">
        <v>801</v>
      </c>
      <c r="B2116" t="s">
        <v>802</v>
      </c>
      <c r="C2116" t="s">
        <v>74</v>
      </c>
      <c r="D2116" t="s">
        <v>22</v>
      </c>
      <c r="E2116" t="s">
        <v>4374</v>
      </c>
      <c r="F2116" t="s">
        <v>93</v>
      </c>
      <c r="G2116">
        <v>46203</v>
      </c>
      <c r="H2116" t="s">
        <v>77</v>
      </c>
    </row>
    <row r="2117" spans="1:8" x14ac:dyDescent="0.55000000000000004">
      <c r="A2117" t="s">
        <v>3167</v>
      </c>
      <c r="B2117" t="s">
        <v>3168</v>
      </c>
      <c r="C2117" t="s">
        <v>74</v>
      </c>
      <c r="D2117" t="s">
        <v>22</v>
      </c>
      <c r="E2117" t="s">
        <v>43</v>
      </c>
      <c r="F2117" t="s">
        <v>44</v>
      </c>
      <c r="G2117">
        <v>90045</v>
      </c>
      <c r="H2117" t="s">
        <v>45</v>
      </c>
    </row>
    <row r="2118" spans="1:8" x14ac:dyDescent="0.55000000000000004">
      <c r="A2118" t="s">
        <v>1287</v>
      </c>
      <c r="B2118" t="s">
        <v>1288</v>
      </c>
      <c r="C2118" t="s">
        <v>83</v>
      </c>
      <c r="D2118" t="s">
        <v>22</v>
      </c>
      <c r="E2118" t="s">
        <v>84</v>
      </c>
      <c r="F2118" t="s">
        <v>76</v>
      </c>
      <c r="G2118">
        <v>77041</v>
      </c>
      <c r="H2118" t="s">
        <v>77</v>
      </c>
    </row>
    <row r="2119" spans="1:8" x14ac:dyDescent="0.55000000000000004">
      <c r="A2119" t="s">
        <v>4001</v>
      </c>
      <c r="B2119" t="s">
        <v>4002</v>
      </c>
      <c r="C2119" t="s">
        <v>74</v>
      </c>
      <c r="D2119" t="s">
        <v>22</v>
      </c>
      <c r="E2119" t="s">
        <v>207</v>
      </c>
      <c r="F2119" t="s">
        <v>177</v>
      </c>
      <c r="G2119">
        <v>19711</v>
      </c>
      <c r="H2119" t="s">
        <v>56</v>
      </c>
    </row>
    <row r="2120" spans="1:8" x14ac:dyDescent="0.55000000000000004">
      <c r="A2120" t="s">
        <v>1876</v>
      </c>
      <c r="B2120" t="s">
        <v>1877</v>
      </c>
      <c r="C2120" t="s">
        <v>21</v>
      </c>
      <c r="D2120" t="s">
        <v>22</v>
      </c>
      <c r="E2120" t="s">
        <v>1378</v>
      </c>
      <c r="F2120" t="s">
        <v>1379</v>
      </c>
      <c r="G2120">
        <v>70506</v>
      </c>
      <c r="H2120" t="s">
        <v>25</v>
      </c>
    </row>
    <row r="2121" spans="1:8" x14ac:dyDescent="0.55000000000000004">
      <c r="A2121" t="s">
        <v>1992</v>
      </c>
      <c r="B2121" t="s">
        <v>1993</v>
      </c>
      <c r="C2121" t="s">
        <v>21</v>
      </c>
      <c r="D2121" t="s">
        <v>22</v>
      </c>
      <c r="E2121" t="s">
        <v>979</v>
      </c>
      <c r="F2121" t="s">
        <v>36</v>
      </c>
      <c r="G2121">
        <v>33180</v>
      </c>
      <c r="H2121" t="s">
        <v>25</v>
      </c>
    </row>
    <row r="2122" spans="1:8" x14ac:dyDescent="0.55000000000000004">
      <c r="A2122" t="s">
        <v>217</v>
      </c>
      <c r="B2122" t="s">
        <v>218</v>
      </c>
      <c r="C2122" t="s">
        <v>21</v>
      </c>
      <c r="D2122" t="s">
        <v>22</v>
      </c>
      <c r="E2122" t="s">
        <v>523</v>
      </c>
      <c r="F2122" t="s">
        <v>44</v>
      </c>
      <c r="G2122">
        <v>92627</v>
      </c>
      <c r="H2122" t="s">
        <v>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F3D73-DBEB-441A-933B-B2C5DE862358}">
  <dimension ref="A1:G2122"/>
  <sheetViews>
    <sheetView topLeftCell="C1" workbookViewId="0">
      <selection activeCell="H1" sqref="H1:H1048576"/>
    </sheetView>
  </sheetViews>
  <sheetFormatPr defaultRowHeight="14.4" x14ac:dyDescent="0.55000000000000004"/>
  <cols>
    <col min="1" max="1" width="15.47265625" bestFit="1" customWidth="1"/>
    <col min="3" max="3" width="11.26171875" bestFit="1" customWidth="1"/>
    <col min="4" max="4" width="75.15625" bestFit="1" customWidth="1"/>
  </cols>
  <sheetData>
    <row r="1" spans="1:7" x14ac:dyDescent="0.55000000000000004">
      <c r="A1" t="s">
        <v>10</v>
      </c>
      <c r="B1" t="s">
        <v>11</v>
      </c>
      <c r="C1" t="s">
        <v>12</v>
      </c>
      <c r="D1" t="s">
        <v>13</v>
      </c>
      <c r="E1" t="s">
        <v>4386</v>
      </c>
      <c r="F1" t="s">
        <v>16</v>
      </c>
      <c r="G1" t="s">
        <v>17</v>
      </c>
    </row>
    <row r="2" spans="1:7" x14ac:dyDescent="0.55000000000000004">
      <c r="A2" t="s">
        <v>26</v>
      </c>
      <c r="B2" t="s">
        <v>27</v>
      </c>
      <c r="C2" t="s">
        <v>4381</v>
      </c>
      <c r="D2" t="s">
        <v>28</v>
      </c>
      <c r="E2">
        <v>130.97999999999999</v>
      </c>
      <c r="F2">
        <v>0</v>
      </c>
      <c r="G2">
        <v>41.913600000000002</v>
      </c>
    </row>
    <row r="3" spans="1:7" x14ac:dyDescent="0.55000000000000004">
      <c r="A3" t="s">
        <v>29</v>
      </c>
      <c r="B3" t="s">
        <v>27</v>
      </c>
      <c r="C3" t="s">
        <v>4382</v>
      </c>
      <c r="D3" t="s">
        <v>31</v>
      </c>
      <c r="E3">
        <v>243.98000000000002</v>
      </c>
      <c r="F3">
        <v>0</v>
      </c>
      <c r="G3">
        <v>219.58199999999999</v>
      </c>
    </row>
    <row r="4" spans="1:7" x14ac:dyDescent="0.55000000000000004">
      <c r="A4" t="s">
        <v>37</v>
      </c>
      <c r="B4" t="s">
        <v>27</v>
      </c>
      <c r="C4" t="s">
        <v>4383</v>
      </c>
      <c r="D4" s="1" t="s">
        <v>39</v>
      </c>
      <c r="E4">
        <v>348.21</v>
      </c>
      <c r="F4">
        <v>0.45</v>
      </c>
      <c r="G4">
        <v>-383.03100000000001</v>
      </c>
    </row>
    <row r="5" spans="1:7" x14ac:dyDescent="0.55000000000000004">
      <c r="A5" t="s">
        <v>46</v>
      </c>
      <c r="B5" t="s">
        <v>27</v>
      </c>
      <c r="C5" t="s">
        <v>4384</v>
      </c>
      <c r="D5" t="s">
        <v>48</v>
      </c>
      <c r="E5">
        <v>6.9799999999999995</v>
      </c>
      <c r="F5">
        <v>0</v>
      </c>
      <c r="G5">
        <v>14.1694</v>
      </c>
    </row>
    <row r="6" spans="1:7" x14ac:dyDescent="0.55000000000000004">
      <c r="A6" t="s">
        <v>49</v>
      </c>
      <c r="B6" t="s">
        <v>27</v>
      </c>
      <c r="C6" t="s">
        <v>4383</v>
      </c>
      <c r="D6" t="s">
        <v>50</v>
      </c>
      <c r="E6">
        <v>236.97</v>
      </c>
      <c r="F6">
        <v>0.2</v>
      </c>
      <c r="G6">
        <v>85.309200000000004</v>
      </c>
    </row>
    <row r="7" spans="1:7" x14ac:dyDescent="0.55000000000000004">
      <c r="A7" t="s">
        <v>57</v>
      </c>
      <c r="B7" t="s">
        <v>27</v>
      </c>
      <c r="C7" t="s">
        <v>4382</v>
      </c>
      <c r="D7" t="s">
        <v>58</v>
      </c>
      <c r="E7">
        <v>50.980000000000004</v>
      </c>
      <c r="F7">
        <v>0.3</v>
      </c>
      <c r="G7">
        <v>-1.0196000000000001</v>
      </c>
    </row>
    <row r="8" spans="1:7" x14ac:dyDescent="0.55000000000000004">
      <c r="A8" t="s">
        <v>37</v>
      </c>
      <c r="B8" t="s">
        <v>27</v>
      </c>
      <c r="C8" t="s">
        <v>4383</v>
      </c>
      <c r="D8" s="1" t="s">
        <v>39</v>
      </c>
      <c r="E8">
        <v>348.21000000000004</v>
      </c>
      <c r="F8">
        <v>0</v>
      </c>
      <c r="G8">
        <v>240.26490000000001</v>
      </c>
    </row>
    <row r="9" spans="1:7" x14ac:dyDescent="0.55000000000000004">
      <c r="A9" t="s">
        <v>67</v>
      </c>
      <c r="B9" t="s">
        <v>27</v>
      </c>
      <c r="C9" t="s">
        <v>4381</v>
      </c>
      <c r="D9" t="s">
        <v>68</v>
      </c>
      <c r="E9">
        <v>880.9799999999999</v>
      </c>
      <c r="F9">
        <v>0.5</v>
      </c>
      <c r="G9">
        <v>-1665.0522000000001</v>
      </c>
    </row>
    <row r="10" spans="1:7" x14ac:dyDescent="0.55000000000000004">
      <c r="A10" t="s">
        <v>69</v>
      </c>
      <c r="B10" t="s">
        <v>27</v>
      </c>
      <c r="C10" t="s">
        <v>4384</v>
      </c>
      <c r="D10" t="s">
        <v>70</v>
      </c>
      <c r="E10">
        <v>51.75</v>
      </c>
      <c r="F10">
        <v>0.2</v>
      </c>
      <c r="G10">
        <v>15.525</v>
      </c>
    </row>
    <row r="11" spans="1:7" x14ac:dyDescent="0.55000000000000004">
      <c r="A11" t="s">
        <v>78</v>
      </c>
      <c r="B11" t="s">
        <v>27</v>
      </c>
      <c r="C11" t="s">
        <v>4384</v>
      </c>
      <c r="D11" t="s">
        <v>79</v>
      </c>
      <c r="E11">
        <v>95.46</v>
      </c>
      <c r="F11">
        <v>0.6</v>
      </c>
      <c r="G11">
        <v>-147.96299999999999</v>
      </c>
    </row>
    <row r="12" spans="1:7" x14ac:dyDescent="0.55000000000000004">
      <c r="A12" t="s">
        <v>85</v>
      </c>
      <c r="B12" t="s">
        <v>27</v>
      </c>
      <c r="C12" t="s">
        <v>4381</v>
      </c>
      <c r="D12" t="s">
        <v>86</v>
      </c>
      <c r="E12">
        <v>260.97999999999996</v>
      </c>
      <c r="F12">
        <v>0.32</v>
      </c>
      <c r="G12">
        <v>-46.976399999999998</v>
      </c>
    </row>
    <row r="13" spans="1:7" x14ac:dyDescent="0.55000000000000004">
      <c r="A13" t="s">
        <v>87</v>
      </c>
      <c r="B13" t="s">
        <v>27</v>
      </c>
      <c r="C13" t="s">
        <v>4382</v>
      </c>
      <c r="D13" t="s">
        <v>88</v>
      </c>
      <c r="E13">
        <v>100.98</v>
      </c>
      <c r="F13">
        <v>0.3</v>
      </c>
      <c r="G13">
        <v>-15.147</v>
      </c>
    </row>
    <row r="14" spans="1:7" x14ac:dyDescent="0.55000000000000004">
      <c r="A14" t="s">
        <v>94</v>
      </c>
      <c r="B14" t="s">
        <v>27</v>
      </c>
      <c r="C14" t="s">
        <v>4384</v>
      </c>
      <c r="D14" t="s">
        <v>95</v>
      </c>
      <c r="E14">
        <v>3.08</v>
      </c>
      <c r="F14">
        <v>0</v>
      </c>
      <c r="G14">
        <v>2.9567999999999999</v>
      </c>
    </row>
    <row r="15" spans="1:7" x14ac:dyDescent="0.55000000000000004">
      <c r="A15" t="s">
        <v>96</v>
      </c>
      <c r="B15" t="s">
        <v>27</v>
      </c>
      <c r="C15" t="s">
        <v>4382</v>
      </c>
      <c r="D15" t="s">
        <v>97</v>
      </c>
      <c r="E15">
        <v>89.99</v>
      </c>
      <c r="F15">
        <v>0</v>
      </c>
      <c r="G15">
        <v>17.098099999999999</v>
      </c>
    </row>
    <row r="16" spans="1:7" x14ac:dyDescent="0.55000000000000004">
      <c r="A16" t="s">
        <v>103</v>
      </c>
      <c r="B16" t="s">
        <v>27</v>
      </c>
      <c r="C16" t="s">
        <v>4382</v>
      </c>
      <c r="D16" t="s">
        <v>104</v>
      </c>
      <c r="E16">
        <v>70.98</v>
      </c>
      <c r="F16">
        <v>0.1</v>
      </c>
      <c r="G16">
        <v>7.0979999999999999</v>
      </c>
    </row>
    <row r="17" spans="1:7" x14ac:dyDescent="0.55000000000000004">
      <c r="A17" t="s">
        <v>108</v>
      </c>
      <c r="B17" t="s">
        <v>27</v>
      </c>
      <c r="C17" t="s">
        <v>4384</v>
      </c>
      <c r="D17" t="s">
        <v>109</v>
      </c>
      <c r="E17">
        <v>19.940000000000001</v>
      </c>
      <c r="F17">
        <v>0</v>
      </c>
      <c r="G17">
        <v>22.332799999999999</v>
      </c>
    </row>
    <row r="18" spans="1:7" x14ac:dyDescent="0.55000000000000004">
      <c r="A18" t="s">
        <v>115</v>
      </c>
      <c r="B18" t="s">
        <v>27</v>
      </c>
      <c r="C18" t="s">
        <v>4382</v>
      </c>
      <c r="D18" t="s">
        <v>116</v>
      </c>
      <c r="E18">
        <v>60.890000000000008</v>
      </c>
      <c r="F18">
        <v>0.3</v>
      </c>
      <c r="G18">
        <v>-15.2225</v>
      </c>
    </row>
    <row r="19" spans="1:7" x14ac:dyDescent="0.55000000000000004">
      <c r="A19" t="s">
        <v>122</v>
      </c>
      <c r="B19" t="s">
        <v>27</v>
      </c>
      <c r="C19" t="s">
        <v>4382</v>
      </c>
      <c r="D19" t="s">
        <v>123</v>
      </c>
      <c r="E19">
        <v>129.99</v>
      </c>
      <c r="F19">
        <v>0.2</v>
      </c>
      <c r="G19">
        <v>-114.3912</v>
      </c>
    </row>
    <row r="20" spans="1:7" x14ac:dyDescent="0.55000000000000004">
      <c r="A20" t="s">
        <v>124</v>
      </c>
      <c r="B20" t="s">
        <v>27</v>
      </c>
      <c r="C20" t="s">
        <v>4384</v>
      </c>
      <c r="D20" t="s">
        <v>125</v>
      </c>
      <c r="E20">
        <v>60.650000000000006</v>
      </c>
      <c r="F20">
        <v>0.2</v>
      </c>
      <c r="G20">
        <v>1.2130000000000001</v>
      </c>
    </row>
    <row r="21" spans="1:7" x14ac:dyDescent="0.55000000000000004">
      <c r="A21" t="s">
        <v>129</v>
      </c>
      <c r="B21" t="s">
        <v>27</v>
      </c>
      <c r="C21" t="s">
        <v>4384</v>
      </c>
      <c r="D21" t="s">
        <v>130</v>
      </c>
      <c r="E21">
        <v>8.09</v>
      </c>
      <c r="F21">
        <v>0.6</v>
      </c>
      <c r="G21">
        <v>-5.8247999999999998</v>
      </c>
    </row>
    <row r="22" spans="1:7" x14ac:dyDescent="0.55000000000000004">
      <c r="A22" t="s">
        <v>132</v>
      </c>
      <c r="B22" t="s">
        <v>27</v>
      </c>
      <c r="C22" t="s">
        <v>4384</v>
      </c>
      <c r="D22" t="s">
        <v>133</v>
      </c>
      <c r="E22">
        <v>9.65</v>
      </c>
      <c r="F22">
        <v>0.6</v>
      </c>
      <c r="G22">
        <v>-14.475</v>
      </c>
    </row>
    <row r="23" spans="1:7" x14ac:dyDescent="0.55000000000000004">
      <c r="A23" t="s">
        <v>139</v>
      </c>
      <c r="B23" t="s">
        <v>27</v>
      </c>
      <c r="C23" t="s">
        <v>4382</v>
      </c>
      <c r="D23" t="s">
        <v>140</v>
      </c>
      <c r="E23">
        <v>150.97999999999999</v>
      </c>
      <c r="F23">
        <v>0</v>
      </c>
      <c r="G23">
        <v>33.215600000000002</v>
      </c>
    </row>
    <row r="24" spans="1:7" x14ac:dyDescent="0.55000000000000004">
      <c r="A24" t="s">
        <v>146</v>
      </c>
      <c r="B24" t="s">
        <v>27</v>
      </c>
      <c r="C24" t="s">
        <v>4384</v>
      </c>
      <c r="D24" t="s">
        <v>147</v>
      </c>
      <c r="E24">
        <v>17.78</v>
      </c>
      <c r="F24">
        <v>0</v>
      </c>
      <c r="G24">
        <v>16.535399999999999</v>
      </c>
    </row>
    <row r="25" spans="1:7" x14ac:dyDescent="0.55000000000000004">
      <c r="A25" t="s">
        <v>152</v>
      </c>
      <c r="B25" t="s">
        <v>27</v>
      </c>
      <c r="C25" t="s">
        <v>4384</v>
      </c>
      <c r="D25" t="s">
        <v>153</v>
      </c>
      <c r="E25">
        <v>13.790000000000001</v>
      </c>
      <c r="F25">
        <v>0</v>
      </c>
      <c r="G25">
        <v>40.5426</v>
      </c>
    </row>
    <row r="26" spans="1:7" x14ac:dyDescent="0.55000000000000004">
      <c r="A26" t="s">
        <v>159</v>
      </c>
      <c r="B26" t="s">
        <v>27</v>
      </c>
      <c r="C26" t="s">
        <v>4384</v>
      </c>
      <c r="D26" t="s">
        <v>160</v>
      </c>
      <c r="E26">
        <v>42.65</v>
      </c>
      <c r="F26">
        <v>0.2</v>
      </c>
      <c r="G26">
        <v>-3.8384999999999998</v>
      </c>
    </row>
    <row r="27" spans="1:7" x14ac:dyDescent="0.55000000000000004">
      <c r="A27" t="s">
        <v>164</v>
      </c>
      <c r="B27" t="s">
        <v>27</v>
      </c>
      <c r="C27" t="s">
        <v>4384</v>
      </c>
      <c r="D27" t="s">
        <v>165</v>
      </c>
      <c r="E27">
        <v>20.98</v>
      </c>
      <c r="F27">
        <v>0</v>
      </c>
      <c r="G27">
        <v>10.909599999999999</v>
      </c>
    </row>
    <row r="28" spans="1:7" x14ac:dyDescent="0.55000000000000004">
      <c r="A28" t="s">
        <v>171</v>
      </c>
      <c r="B28" t="s">
        <v>27</v>
      </c>
      <c r="C28" t="s">
        <v>4383</v>
      </c>
      <c r="D28" t="s">
        <v>172</v>
      </c>
      <c r="E28">
        <v>262.51</v>
      </c>
      <c r="F28">
        <v>0</v>
      </c>
      <c r="G28">
        <v>165.38130000000001</v>
      </c>
    </row>
    <row r="29" spans="1:7" x14ac:dyDescent="0.55000000000000004">
      <c r="A29" t="s">
        <v>178</v>
      </c>
      <c r="B29" t="s">
        <v>27</v>
      </c>
      <c r="C29" t="s">
        <v>4384</v>
      </c>
      <c r="D29" t="s">
        <v>179</v>
      </c>
      <c r="E29">
        <v>15.68</v>
      </c>
      <c r="F29">
        <v>0</v>
      </c>
      <c r="G29">
        <v>18.345600000000001</v>
      </c>
    </row>
    <row r="30" spans="1:7" x14ac:dyDescent="0.55000000000000004">
      <c r="A30" t="s">
        <v>183</v>
      </c>
      <c r="B30" t="s">
        <v>27</v>
      </c>
      <c r="C30" t="s">
        <v>4382</v>
      </c>
      <c r="D30" t="s">
        <v>184</v>
      </c>
      <c r="E30">
        <v>285.98</v>
      </c>
      <c r="F30">
        <v>0.3</v>
      </c>
      <c r="G30">
        <v>-8.5793999999999997</v>
      </c>
    </row>
    <row r="31" spans="1:7" x14ac:dyDescent="0.55000000000000004">
      <c r="A31" t="s">
        <v>189</v>
      </c>
      <c r="B31" t="s">
        <v>27</v>
      </c>
      <c r="C31" t="s">
        <v>4383</v>
      </c>
      <c r="D31" t="s">
        <v>190</v>
      </c>
      <c r="E31">
        <v>205.9</v>
      </c>
      <c r="F31">
        <v>0.5</v>
      </c>
      <c r="G31">
        <v>-407.68200000000002</v>
      </c>
    </row>
    <row r="32" spans="1:7" x14ac:dyDescent="0.55000000000000004">
      <c r="A32" t="s">
        <v>115</v>
      </c>
      <c r="B32" t="s">
        <v>27</v>
      </c>
      <c r="C32" t="s">
        <v>4382</v>
      </c>
      <c r="D32" t="s">
        <v>194</v>
      </c>
      <c r="E32">
        <v>50.89</v>
      </c>
      <c r="F32">
        <v>0.2</v>
      </c>
      <c r="G32">
        <v>-9.1601999999999997</v>
      </c>
    </row>
    <row r="33" spans="1:7" x14ac:dyDescent="0.55000000000000004">
      <c r="A33" t="s">
        <v>195</v>
      </c>
      <c r="B33" t="s">
        <v>27</v>
      </c>
      <c r="C33" t="s">
        <v>4384</v>
      </c>
      <c r="D33" t="s">
        <v>196</v>
      </c>
      <c r="E33">
        <v>79.52</v>
      </c>
      <c r="F33">
        <v>0</v>
      </c>
      <c r="G33">
        <v>26.241599999999998</v>
      </c>
    </row>
    <row r="34" spans="1:7" x14ac:dyDescent="0.55000000000000004">
      <c r="A34" t="s">
        <v>94</v>
      </c>
      <c r="B34" t="s">
        <v>27</v>
      </c>
      <c r="C34" t="s">
        <v>4384</v>
      </c>
      <c r="D34" t="s">
        <v>95</v>
      </c>
      <c r="E34">
        <v>3.0799999999999996</v>
      </c>
      <c r="F34">
        <v>0</v>
      </c>
      <c r="G34">
        <v>20.697600000000001</v>
      </c>
    </row>
    <row r="35" spans="1:7" x14ac:dyDescent="0.55000000000000004">
      <c r="A35" t="s">
        <v>69</v>
      </c>
      <c r="B35" t="s">
        <v>27</v>
      </c>
      <c r="C35" t="s">
        <v>4384</v>
      </c>
      <c r="D35" t="s">
        <v>70</v>
      </c>
      <c r="E35">
        <v>51.75</v>
      </c>
      <c r="F35">
        <v>0.2</v>
      </c>
      <c r="G35">
        <v>10.35</v>
      </c>
    </row>
    <row r="36" spans="1:7" x14ac:dyDescent="0.55000000000000004">
      <c r="A36" t="s">
        <v>209</v>
      </c>
      <c r="B36" t="s">
        <v>27</v>
      </c>
      <c r="C36" t="s">
        <v>4384</v>
      </c>
      <c r="D36" t="s">
        <v>210</v>
      </c>
      <c r="E36">
        <v>29.340000000000003</v>
      </c>
      <c r="F36">
        <v>0.2</v>
      </c>
      <c r="G36">
        <v>12.909599999999999</v>
      </c>
    </row>
    <row r="37" spans="1:7" x14ac:dyDescent="0.55000000000000004">
      <c r="A37" t="s">
        <v>29</v>
      </c>
      <c r="B37" t="s">
        <v>27</v>
      </c>
      <c r="C37" t="s">
        <v>4382</v>
      </c>
      <c r="D37" t="s">
        <v>31</v>
      </c>
      <c r="E37">
        <v>243.98</v>
      </c>
      <c r="F37">
        <v>0</v>
      </c>
      <c r="G37">
        <v>585.55200000000002</v>
      </c>
    </row>
    <row r="38" spans="1:7" x14ac:dyDescent="0.55000000000000004">
      <c r="A38" t="s">
        <v>183</v>
      </c>
      <c r="B38" t="s">
        <v>27</v>
      </c>
      <c r="C38" t="s">
        <v>4382</v>
      </c>
      <c r="D38" t="s">
        <v>184</v>
      </c>
      <c r="E38">
        <v>285.98</v>
      </c>
      <c r="F38">
        <v>0.2</v>
      </c>
      <c r="G38">
        <v>51.476399999999998</v>
      </c>
    </row>
    <row r="39" spans="1:7" x14ac:dyDescent="0.55000000000000004">
      <c r="A39" t="s">
        <v>223</v>
      </c>
      <c r="B39" t="s">
        <v>27</v>
      </c>
      <c r="C39" t="s">
        <v>4382</v>
      </c>
      <c r="D39" t="s">
        <v>224</v>
      </c>
      <c r="E39">
        <v>276.20000000000005</v>
      </c>
      <c r="F39">
        <v>0.3</v>
      </c>
      <c r="G39">
        <v>-24.858000000000001</v>
      </c>
    </row>
    <row r="40" spans="1:7" x14ac:dyDescent="0.55000000000000004">
      <c r="A40" t="s">
        <v>228</v>
      </c>
      <c r="B40" t="s">
        <v>27</v>
      </c>
      <c r="C40" t="s">
        <v>4382</v>
      </c>
      <c r="D40" t="s">
        <v>229</v>
      </c>
      <c r="E40">
        <v>60.74</v>
      </c>
      <c r="F40">
        <v>0.2</v>
      </c>
      <c r="G40">
        <v>21.259</v>
      </c>
    </row>
    <row r="41" spans="1:7" x14ac:dyDescent="0.55000000000000004">
      <c r="A41" t="s">
        <v>231</v>
      </c>
      <c r="B41" t="s">
        <v>27</v>
      </c>
      <c r="C41" t="s">
        <v>4382</v>
      </c>
      <c r="D41" t="s">
        <v>232</v>
      </c>
      <c r="E41">
        <v>80.98</v>
      </c>
      <c r="F41">
        <v>0.3</v>
      </c>
      <c r="G41">
        <v>-11.337199999999999</v>
      </c>
    </row>
    <row r="42" spans="1:7" x14ac:dyDescent="0.55000000000000004">
      <c r="A42" t="s">
        <v>236</v>
      </c>
      <c r="B42" t="s">
        <v>27</v>
      </c>
      <c r="C42" t="s">
        <v>4381</v>
      </c>
      <c r="D42" t="s">
        <v>237</v>
      </c>
      <c r="E42">
        <v>280.98</v>
      </c>
      <c r="F42">
        <v>0.2</v>
      </c>
      <c r="G42">
        <v>112.392</v>
      </c>
    </row>
    <row r="43" spans="1:7" x14ac:dyDescent="0.55000000000000004">
      <c r="A43" t="s">
        <v>85</v>
      </c>
      <c r="B43" t="s">
        <v>27</v>
      </c>
      <c r="C43" t="s">
        <v>4381</v>
      </c>
      <c r="D43" t="s">
        <v>86</v>
      </c>
      <c r="E43">
        <v>260.97999999999996</v>
      </c>
      <c r="F43">
        <v>0.2</v>
      </c>
      <c r="G43">
        <v>46.976399999999998</v>
      </c>
    </row>
    <row r="44" spans="1:7" x14ac:dyDescent="0.55000000000000004">
      <c r="A44" t="s">
        <v>242</v>
      </c>
      <c r="B44" t="s">
        <v>27</v>
      </c>
      <c r="C44" t="s">
        <v>4383</v>
      </c>
      <c r="D44" t="s">
        <v>243</v>
      </c>
      <c r="E44">
        <v>218.75</v>
      </c>
      <c r="F44">
        <v>0.5</v>
      </c>
      <c r="G44">
        <v>-161.875</v>
      </c>
    </row>
    <row r="45" spans="1:7" x14ac:dyDescent="0.55000000000000004">
      <c r="A45" t="s">
        <v>247</v>
      </c>
      <c r="B45" t="s">
        <v>27</v>
      </c>
      <c r="C45" t="s">
        <v>4384</v>
      </c>
      <c r="D45" t="s">
        <v>248</v>
      </c>
      <c r="E45">
        <v>6.28</v>
      </c>
      <c r="F45">
        <v>0.2</v>
      </c>
      <c r="G45">
        <v>9.6712000000000007</v>
      </c>
    </row>
    <row r="46" spans="1:7" x14ac:dyDescent="0.55000000000000004">
      <c r="A46" t="s">
        <v>253</v>
      </c>
      <c r="B46" t="s">
        <v>27</v>
      </c>
      <c r="C46" t="s">
        <v>4381</v>
      </c>
      <c r="D46" t="s">
        <v>254</v>
      </c>
      <c r="E46">
        <v>180.98</v>
      </c>
      <c r="F46">
        <v>0.5</v>
      </c>
      <c r="G46">
        <v>-244.32300000000001</v>
      </c>
    </row>
    <row r="47" spans="1:7" x14ac:dyDescent="0.55000000000000004">
      <c r="A47" t="s">
        <v>259</v>
      </c>
      <c r="B47" t="s">
        <v>27</v>
      </c>
      <c r="C47" t="s">
        <v>4384</v>
      </c>
      <c r="D47" t="s">
        <v>260</v>
      </c>
      <c r="E47">
        <v>22.72</v>
      </c>
      <c r="F47">
        <v>0.2</v>
      </c>
      <c r="G47">
        <v>19.084800000000001</v>
      </c>
    </row>
    <row r="48" spans="1:7" x14ac:dyDescent="0.55000000000000004">
      <c r="A48" t="s">
        <v>266</v>
      </c>
      <c r="B48" t="s">
        <v>27</v>
      </c>
      <c r="C48" t="s">
        <v>4383</v>
      </c>
      <c r="D48" t="s">
        <v>267</v>
      </c>
      <c r="E48">
        <v>124.49000000000001</v>
      </c>
      <c r="F48">
        <v>0</v>
      </c>
      <c r="G48">
        <v>136.93899999999999</v>
      </c>
    </row>
    <row r="49" spans="1:7" x14ac:dyDescent="0.55000000000000004">
      <c r="A49" t="s">
        <v>271</v>
      </c>
      <c r="B49" t="s">
        <v>27</v>
      </c>
      <c r="C49" t="s">
        <v>4382</v>
      </c>
      <c r="D49" t="s">
        <v>272</v>
      </c>
      <c r="E49">
        <v>100.98</v>
      </c>
      <c r="F49">
        <v>0.2</v>
      </c>
      <c r="G49">
        <v>-28.2744</v>
      </c>
    </row>
    <row r="50" spans="1:7" x14ac:dyDescent="0.55000000000000004">
      <c r="A50" t="s">
        <v>273</v>
      </c>
      <c r="B50" t="s">
        <v>27</v>
      </c>
      <c r="C50" t="s">
        <v>4382</v>
      </c>
      <c r="D50" t="s">
        <v>274</v>
      </c>
      <c r="E50">
        <v>60.89</v>
      </c>
      <c r="F50">
        <v>0.2</v>
      </c>
      <c r="G50">
        <v>43.840800000000002</v>
      </c>
    </row>
    <row r="51" spans="1:7" x14ac:dyDescent="0.55000000000000004">
      <c r="A51" t="s">
        <v>279</v>
      </c>
      <c r="B51" t="s">
        <v>27</v>
      </c>
      <c r="C51" t="s">
        <v>4383</v>
      </c>
      <c r="D51" t="s">
        <v>280</v>
      </c>
      <c r="E51">
        <v>212.6</v>
      </c>
      <c r="F51">
        <v>0.45</v>
      </c>
      <c r="G51">
        <v>-102.048</v>
      </c>
    </row>
    <row r="52" spans="1:7" x14ac:dyDescent="0.55000000000000004">
      <c r="A52" t="s">
        <v>281</v>
      </c>
      <c r="B52" t="s">
        <v>27</v>
      </c>
      <c r="C52" t="s">
        <v>4383</v>
      </c>
      <c r="D52" t="s">
        <v>282</v>
      </c>
      <c r="E52">
        <v>376.13000000000005</v>
      </c>
      <c r="F52">
        <v>0.45</v>
      </c>
      <c r="G52">
        <v>-248.2458</v>
      </c>
    </row>
    <row r="53" spans="1:7" x14ac:dyDescent="0.55000000000000004">
      <c r="A53" t="s">
        <v>283</v>
      </c>
      <c r="B53" t="s">
        <v>27</v>
      </c>
      <c r="C53" t="s">
        <v>4384</v>
      </c>
      <c r="D53" t="s">
        <v>284</v>
      </c>
      <c r="E53">
        <v>107.53000000000002</v>
      </c>
      <c r="F53">
        <v>0.2</v>
      </c>
      <c r="G53">
        <v>0</v>
      </c>
    </row>
    <row r="54" spans="1:7" x14ac:dyDescent="0.55000000000000004">
      <c r="A54" t="s">
        <v>288</v>
      </c>
      <c r="B54" t="s">
        <v>27</v>
      </c>
      <c r="C54" t="s">
        <v>4384</v>
      </c>
      <c r="D54" t="s">
        <v>289</v>
      </c>
      <c r="E54">
        <v>209.84</v>
      </c>
      <c r="F54">
        <v>0.6</v>
      </c>
      <c r="G54">
        <v>-356.72800000000001</v>
      </c>
    </row>
    <row r="55" spans="1:7" x14ac:dyDescent="0.55000000000000004">
      <c r="A55" t="s">
        <v>290</v>
      </c>
      <c r="B55" t="s">
        <v>27</v>
      </c>
      <c r="C55" t="s">
        <v>4384</v>
      </c>
      <c r="D55" t="s">
        <v>291</v>
      </c>
      <c r="E55">
        <v>9.74</v>
      </c>
      <c r="F55">
        <v>0.6</v>
      </c>
      <c r="G55">
        <v>-4.6752000000000002</v>
      </c>
    </row>
    <row r="56" spans="1:7" x14ac:dyDescent="0.55000000000000004">
      <c r="A56" t="s">
        <v>292</v>
      </c>
      <c r="B56" t="s">
        <v>27</v>
      </c>
      <c r="C56" t="s">
        <v>4383</v>
      </c>
      <c r="D56" t="s">
        <v>293</v>
      </c>
      <c r="E56">
        <v>70.89</v>
      </c>
      <c r="F56">
        <v>0.5</v>
      </c>
      <c r="G56">
        <v>-120.51300000000001</v>
      </c>
    </row>
    <row r="57" spans="1:7" x14ac:dyDescent="0.55000000000000004">
      <c r="A57" t="s">
        <v>294</v>
      </c>
      <c r="B57" t="s">
        <v>27</v>
      </c>
      <c r="C57" t="s">
        <v>4384</v>
      </c>
      <c r="D57" t="s">
        <v>295</v>
      </c>
      <c r="E57">
        <v>3.3699999999999997</v>
      </c>
      <c r="F57">
        <v>0.6</v>
      </c>
      <c r="G57">
        <v>-2.8308</v>
      </c>
    </row>
    <row r="58" spans="1:7" x14ac:dyDescent="0.55000000000000004">
      <c r="A58" t="s">
        <v>183</v>
      </c>
      <c r="B58" t="s">
        <v>27</v>
      </c>
      <c r="C58" t="s">
        <v>4382</v>
      </c>
      <c r="D58" t="s">
        <v>184</v>
      </c>
      <c r="E58">
        <v>285.97999999999996</v>
      </c>
      <c r="F58">
        <v>0</v>
      </c>
      <c r="G58">
        <v>580.5394</v>
      </c>
    </row>
    <row r="59" spans="1:7" x14ac:dyDescent="0.55000000000000004">
      <c r="A59" t="s">
        <v>304</v>
      </c>
      <c r="B59" t="s">
        <v>27</v>
      </c>
      <c r="C59" t="s">
        <v>4382</v>
      </c>
      <c r="D59" t="s">
        <v>305</v>
      </c>
      <c r="E59">
        <v>200.98</v>
      </c>
      <c r="F59">
        <v>0.2</v>
      </c>
      <c r="G59">
        <v>28.1372</v>
      </c>
    </row>
    <row r="60" spans="1:7" x14ac:dyDescent="0.55000000000000004">
      <c r="A60" t="s">
        <v>294</v>
      </c>
      <c r="B60" t="s">
        <v>27</v>
      </c>
      <c r="C60" t="s">
        <v>4384</v>
      </c>
      <c r="D60" t="s">
        <v>295</v>
      </c>
      <c r="E60">
        <v>3.3699999999999997</v>
      </c>
      <c r="F60">
        <v>0.6</v>
      </c>
      <c r="G60">
        <v>-8.4923999999999999</v>
      </c>
    </row>
    <row r="61" spans="1:7" x14ac:dyDescent="0.55000000000000004">
      <c r="A61" t="s">
        <v>312</v>
      </c>
      <c r="B61" t="s">
        <v>27</v>
      </c>
      <c r="C61" t="s">
        <v>4384</v>
      </c>
      <c r="D61" t="s">
        <v>313</v>
      </c>
      <c r="E61">
        <v>1.76</v>
      </c>
      <c r="F61">
        <v>0</v>
      </c>
      <c r="G61">
        <v>2.3231999999999999</v>
      </c>
    </row>
    <row r="62" spans="1:7" x14ac:dyDescent="0.55000000000000004">
      <c r="A62" t="s">
        <v>317</v>
      </c>
      <c r="B62" t="s">
        <v>27</v>
      </c>
      <c r="C62" t="s">
        <v>4383</v>
      </c>
      <c r="D62" t="s">
        <v>318</v>
      </c>
      <c r="E62">
        <v>259.70999999999998</v>
      </c>
      <c r="F62">
        <v>0.2</v>
      </c>
      <c r="G62">
        <v>51.942</v>
      </c>
    </row>
    <row r="63" spans="1:7" x14ac:dyDescent="0.55000000000000004">
      <c r="A63" t="s">
        <v>323</v>
      </c>
      <c r="B63" t="s">
        <v>27</v>
      </c>
      <c r="C63" t="s">
        <v>4381</v>
      </c>
      <c r="D63" t="s">
        <v>324</v>
      </c>
      <c r="E63">
        <v>57.98</v>
      </c>
      <c r="F63">
        <v>0.5</v>
      </c>
      <c r="G63">
        <v>-48.703200000000002</v>
      </c>
    </row>
    <row r="64" spans="1:7" x14ac:dyDescent="0.55000000000000004">
      <c r="A64" t="s">
        <v>329</v>
      </c>
      <c r="B64" t="s">
        <v>27</v>
      </c>
      <c r="C64" t="s">
        <v>4384</v>
      </c>
      <c r="D64" t="s">
        <v>330</v>
      </c>
      <c r="E64">
        <v>46.94</v>
      </c>
      <c r="F64">
        <v>0.2</v>
      </c>
      <c r="G64">
        <v>78.859200000000001</v>
      </c>
    </row>
    <row r="65" spans="1:7" x14ac:dyDescent="0.55000000000000004">
      <c r="A65" t="s">
        <v>331</v>
      </c>
      <c r="B65" t="s">
        <v>27</v>
      </c>
      <c r="C65" t="s">
        <v>4382</v>
      </c>
      <c r="D65" t="s">
        <v>332</v>
      </c>
      <c r="E65">
        <v>95.98</v>
      </c>
      <c r="F65">
        <v>0.2</v>
      </c>
      <c r="G65">
        <v>20.155799999999999</v>
      </c>
    </row>
    <row r="66" spans="1:7" x14ac:dyDescent="0.55000000000000004">
      <c r="A66" t="s">
        <v>333</v>
      </c>
      <c r="B66" t="s">
        <v>27</v>
      </c>
      <c r="C66" t="s">
        <v>4384</v>
      </c>
      <c r="D66" t="s">
        <v>334</v>
      </c>
      <c r="E66">
        <v>90.98</v>
      </c>
      <c r="F66">
        <v>0.2</v>
      </c>
      <c r="G66">
        <v>-24.564599999999999</v>
      </c>
    </row>
    <row r="67" spans="1:7" x14ac:dyDescent="0.55000000000000004">
      <c r="A67" t="s">
        <v>338</v>
      </c>
      <c r="B67" t="s">
        <v>27</v>
      </c>
      <c r="C67" t="s">
        <v>4384</v>
      </c>
      <c r="D67" t="s">
        <v>339</v>
      </c>
      <c r="E67">
        <v>19.399999999999999</v>
      </c>
      <c r="F67">
        <v>0</v>
      </c>
      <c r="G67">
        <v>38.024000000000001</v>
      </c>
    </row>
    <row r="68" spans="1:7" x14ac:dyDescent="0.55000000000000004">
      <c r="A68" t="s">
        <v>343</v>
      </c>
      <c r="B68" t="s">
        <v>27</v>
      </c>
      <c r="C68" t="s">
        <v>4383</v>
      </c>
      <c r="D68" t="s">
        <v>344</v>
      </c>
      <c r="E68">
        <v>146.04999999999998</v>
      </c>
      <c r="F68">
        <v>0.5</v>
      </c>
      <c r="G68">
        <v>-131.44499999999999</v>
      </c>
    </row>
    <row r="69" spans="1:7" x14ac:dyDescent="0.55000000000000004">
      <c r="A69" t="s">
        <v>348</v>
      </c>
      <c r="B69" t="s">
        <v>27</v>
      </c>
      <c r="C69" t="s">
        <v>4384</v>
      </c>
      <c r="D69" t="s">
        <v>349</v>
      </c>
      <c r="E69">
        <v>13.4</v>
      </c>
      <c r="F69">
        <v>0</v>
      </c>
      <c r="G69">
        <v>12.864000000000001</v>
      </c>
    </row>
    <row r="70" spans="1:7" x14ac:dyDescent="0.55000000000000004">
      <c r="A70" t="s">
        <v>354</v>
      </c>
      <c r="B70" t="s">
        <v>27</v>
      </c>
      <c r="C70" t="s">
        <v>4384</v>
      </c>
      <c r="D70" t="s">
        <v>355</v>
      </c>
      <c r="E70">
        <v>4.7299999999999995</v>
      </c>
      <c r="F70">
        <v>0.2</v>
      </c>
      <c r="G70">
        <v>3.5948000000000002</v>
      </c>
    </row>
    <row r="71" spans="1:7" x14ac:dyDescent="0.55000000000000004">
      <c r="A71" t="s">
        <v>356</v>
      </c>
      <c r="B71" t="s">
        <v>27</v>
      </c>
      <c r="C71" t="s">
        <v>4382</v>
      </c>
      <c r="D71" t="s">
        <v>357</v>
      </c>
      <c r="E71">
        <v>291.72999999999996</v>
      </c>
      <c r="F71">
        <v>0.2</v>
      </c>
      <c r="G71">
        <v>52.511400000000002</v>
      </c>
    </row>
    <row r="72" spans="1:7" x14ac:dyDescent="0.55000000000000004">
      <c r="A72" t="s">
        <v>358</v>
      </c>
      <c r="B72" t="s">
        <v>27</v>
      </c>
      <c r="C72" t="s">
        <v>4384</v>
      </c>
      <c r="D72" t="s">
        <v>359</v>
      </c>
      <c r="E72">
        <v>19.04</v>
      </c>
      <c r="F72">
        <v>0.2</v>
      </c>
      <c r="G72">
        <v>1.7136</v>
      </c>
    </row>
    <row r="73" spans="1:7" x14ac:dyDescent="0.55000000000000004">
      <c r="A73" t="s">
        <v>364</v>
      </c>
      <c r="B73" t="s">
        <v>27</v>
      </c>
      <c r="C73" t="s">
        <v>4384</v>
      </c>
      <c r="D73" t="s">
        <v>365</v>
      </c>
      <c r="E73">
        <v>29.180000000000003</v>
      </c>
      <c r="F73">
        <v>0</v>
      </c>
      <c r="G73">
        <v>37.642200000000003</v>
      </c>
    </row>
    <row r="74" spans="1:7" x14ac:dyDescent="0.55000000000000004">
      <c r="A74" t="s">
        <v>369</v>
      </c>
      <c r="B74" t="s">
        <v>27</v>
      </c>
      <c r="C74" t="s">
        <v>4382</v>
      </c>
      <c r="D74" t="s">
        <v>370</v>
      </c>
      <c r="E74">
        <v>150.98000000000002</v>
      </c>
      <c r="F74">
        <v>0.1</v>
      </c>
      <c r="G74">
        <v>24.1568</v>
      </c>
    </row>
    <row r="75" spans="1:7" x14ac:dyDescent="0.55000000000000004">
      <c r="A75" t="s">
        <v>375</v>
      </c>
      <c r="B75" t="s">
        <v>27</v>
      </c>
      <c r="C75" t="s">
        <v>4384</v>
      </c>
      <c r="D75" t="s">
        <v>376</v>
      </c>
      <c r="E75">
        <v>19.990000000000002</v>
      </c>
      <c r="F75">
        <v>0.2</v>
      </c>
      <c r="G75">
        <v>0.99950000000000006</v>
      </c>
    </row>
    <row r="76" spans="1:7" x14ac:dyDescent="0.55000000000000004">
      <c r="A76" t="s">
        <v>380</v>
      </c>
      <c r="B76" t="s">
        <v>27</v>
      </c>
      <c r="C76" t="s">
        <v>4382</v>
      </c>
      <c r="D76" t="s">
        <v>381</v>
      </c>
      <c r="E76">
        <v>280.98</v>
      </c>
      <c r="F76">
        <v>0.3</v>
      </c>
      <c r="G76">
        <v>-258.5016</v>
      </c>
    </row>
    <row r="77" spans="1:7" x14ac:dyDescent="0.55000000000000004">
      <c r="A77" t="s">
        <v>385</v>
      </c>
      <c r="B77" t="s">
        <v>27</v>
      </c>
      <c r="C77" t="s">
        <v>4383</v>
      </c>
      <c r="D77" t="s">
        <v>386</v>
      </c>
      <c r="E77">
        <v>290.97999999999996</v>
      </c>
      <c r="F77">
        <v>0.2</v>
      </c>
      <c r="G77">
        <v>-17.4588</v>
      </c>
    </row>
    <row r="78" spans="1:7" x14ac:dyDescent="0.55000000000000004">
      <c r="A78" t="s">
        <v>390</v>
      </c>
      <c r="B78" t="s">
        <v>27</v>
      </c>
      <c r="C78" t="s">
        <v>4381</v>
      </c>
      <c r="D78" t="s">
        <v>391</v>
      </c>
      <c r="E78">
        <v>80.98</v>
      </c>
      <c r="F78">
        <v>0.2</v>
      </c>
      <c r="G78">
        <v>-4.8587999999999996</v>
      </c>
    </row>
    <row r="79" spans="1:7" x14ac:dyDescent="0.55000000000000004">
      <c r="A79" t="s">
        <v>395</v>
      </c>
      <c r="B79" t="s">
        <v>27</v>
      </c>
      <c r="C79" t="s">
        <v>4382</v>
      </c>
      <c r="D79" t="s">
        <v>396</v>
      </c>
      <c r="E79">
        <v>180.98000000000002</v>
      </c>
      <c r="F79">
        <v>0.1</v>
      </c>
      <c r="G79">
        <v>86.870400000000004</v>
      </c>
    </row>
    <row r="80" spans="1:7" x14ac:dyDescent="0.55000000000000004">
      <c r="A80" t="s">
        <v>397</v>
      </c>
      <c r="B80" t="s">
        <v>27</v>
      </c>
      <c r="C80" t="s">
        <v>4384</v>
      </c>
      <c r="D80" t="s">
        <v>398</v>
      </c>
      <c r="E80">
        <v>5.89</v>
      </c>
      <c r="F80">
        <v>0</v>
      </c>
      <c r="G80">
        <v>20.732800000000001</v>
      </c>
    </row>
    <row r="81" spans="1:7" x14ac:dyDescent="0.55000000000000004">
      <c r="A81" t="s">
        <v>85</v>
      </c>
      <c r="B81" t="s">
        <v>27</v>
      </c>
      <c r="C81" t="s">
        <v>4381</v>
      </c>
      <c r="D81" t="s">
        <v>86</v>
      </c>
      <c r="E81">
        <v>260.98</v>
      </c>
      <c r="F81">
        <v>0</v>
      </c>
      <c r="G81">
        <v>271.41919999999999</v>
      </c>
    </row>
    <row r="82" spans="1:7" x14ac:dyDescent="0.55000000000000004">
      <c r="A82" t="s">
        <v>408</v>
      </c>
      <c r="B82" t="s">
        <v>27</v>
      </c>
      <c r="C82" t="s">
        <v>4383</v>
      </c>
      <c r="D82" t="s">
        <v>409</v>
      </c>
      <c r="E82">
        <v>303.76000000000005</v>
      </c>
      <c r="F82">
        <v>0.3</v>
      </c>
      <c r="G82">
        <v>-297.6848</v>
      </c>
    </row>
    <row r="83" spans="1:7" x14ac:dyDescent="0.55000000000000004">
      <c r="A83" t="s">
        <v>414</v>
      </c>
      <c r="B83" t="s">
        <v>27</v>
      </c>
      <c r="C83" t="s">
        <v>4383</v>
      </c>
      <c r="D83" t="s">
        <v>415</v>
      </c>
      <c r="E83">
        <v>227.54999999999998</v>
      </c>
      <c r="F83">
        <v>0.45</v>
      </c>
      <c r="G83">
        <v>-157.0095</v>
      </c>
    </row>
    <row r="84" spans="1:7" x14ac:dyDescent="0.55000000000000004">
      <c r="A84" t="s">
        <v>419</v>
      </c>
      <c r="B84" t="s">
        <v>27</v>
      </c>
      <c r="C84" t="s">
        <v>4384</v>
      </c>
      <c r="D84" t="s">
        <v>420</v>
      </c>
      <c r="E84">
        <v>3.7</v>
      </c>
      <c r="F84">
        <v>0.2</v>
      </c>
      <c r="G84">
        <v>0.77700000000000002</v>
      </c>
    </row>
    <row r="85" spans="1:7" x14ac:dyDescent="0.55000000000000004">
      <c r="A85" t="s">
        <v>67</v>
      </c>
      <c r="B85" t="s">
        <v>27</v>
      </c>
      <c r="C85" t="s">
        <v>4381</v>
      </c>
      <c r="D85" t="s">
        <v>68</v>
      </c>
      <c r="E85">
        <v>880.98000000000013</v>
      </c>
      <c r="F85">
        <v>0.32</v>
      </c>
      <c r="G85">
        <v>-317.15280000000001</v>
      </c>
    </row>
    <row r="86" spans="1:7" x14ac:dyDescent="0.55000000000000004">
      <c r="A86" t="s">
        <v>427</v>
      </c>
      <c r="B86" t="s">
        <v>27</v>
      </c>
      <c r="C86" t="s">
        <v>4383</v>
      </c>
      <c r="D86" t="s">
        <v>428</v>
      </c>
      <c r="E86">
        <v>179.29</v>
      </c>
      <c r="F86">
        <v>0.2</v>
      </c>
      <c r="G86">
        <v>-112.95269999999999</v>
      </c>
    </row>
    <row r="87" spans="1:7" x14ac:dyDescent="0.55000000000000004">
      <c r="A87" t="s">
        <v>429</v>
      </c>
      <c r="B87" t="s">
        <v>27</v>
      </c>
      <c r="C87" t="s">
        <v>4381</v>
      </c>
      <c r="D87" t="s">
        <v>430</v>
      </c>
      <c r="E87">
        <v>120.98</v>
      </c>
      <c r="F87">
        <v>0.15</v>
      </c>
      <c r="G87">
        <v>31.454799999999999</v>
      </c>
    </row>
    <row r="88" spans="1:7" x14ac:dyDescent="0.55000000000000004">
      <c r="A88" t="s">
        <v>431</v>
      </c>
      <c r="B88" t="s">
        <v>27</v>
      </c>
      <c r="C88" t="s">
        <v>4382</v>
      </c>
      <c r="D88" t="s">
        <v>432</v>
      </c>
      <c r="E88">
        <v>70.98</v>
      </c>
      <c r="F88">
        <v>0.2</v>
      </c>
      <c r="G88">
        <v>-18.454799999999999</v>
      </c>
    </row>
    <row r="89" spans="1:7" x14ac:dyDescent="0.55000000000000004">
      <c r="A89" t="s">
        <v>331</v>
      </c>
      <c r="B89" t="s">
        <v>27</v>
      </c>
      <c r="C89" t="s">
        <v>4382</v>
      </c>
      <c r="D89" t="s">
        <v>332</v>
      </c>
      <c r="E89">
        <v>95.98</v>
      </c>
      <c r="F89">
        <v>0.2</v>
      </c>
      <c r="G89">
        <v>26.874400000000001</v>
      </c>
    </row>
    <row r="90" spans="1:7" x14ac:dyDescent="0.55000000000000004">
      <c r="A90" t="s">
        <v>439</v>
      </c>
      <c r="B90" t="s">
        <v>27</v>
      </c>
      <c r="C90" t="s">
        <v>4382</v>
      </c>
      <c r="D90" t="s">
        <v>440</v>
      </c>
      <c r="E90">
        <v>95.95</v>
      </c>
      <c r="F90">
        <v>0.2</v>
      </c>
      <c r="G90">
        <v>38.380000000000003</v>
      </c>
    </row>
    <row r="91" spans="1:7" x14ac:dyDescent="0.55000000000000004">
      <c r="A91" t="s">
        <v>445</v>
      </c>
      <c r="B91" t="s">
        <v>27</v>
      </c>
      <c r="C91" t="s">
        <v>4384</v>
      </c>
      <c r="D91" t="s">
        <v>446</v>
      </c>
      <c r="E91">
        <v>14.14</v>
      </c>
      <c r="F91">
        <v>0</v>
      </c>
      <c r="G91">
        <v>14.7056</v>
      </c>
    </row>
    <row r="92" spans="1:7" x14ac:dyDescent="0.55000000000000004">
      <c r="A92" t="s">
        <v>452</v>
      </c>
      <c r="B92" t="s">
        <v>27</v>
      </c>
      <c r="C92" t="s">
        <v>4382</v>
      </c>
      <c r="D92" t="s">
        <v>453</v>
      </c>
      <c r="E92">
        <v>216.6</v>
      </c>
      <c r="F92">
        <v>0</v>
      </c>
      <c r="G92">
        <v>225.26400000000001</v>
      </c>
    </row>
    <row r="93" spans="1:7" x14ac:dyDescent="0.55000000000000004">
      <c r="A93" t="s">
        <v>458</v>
      </c>
      <c r="B93" t="s">
        <v>27</v>
      </c>
      <c r="C93" t="s">
        <v>4384</v>
      </c>
      <c r="D93" t="s">
        <v>459</v>
      </c>
      <c r="E93">
        <v>14.2</v>
      </c>
      <c r="F93">
        <v>0</v>
      </c>
      <c r="G93">
        <v>11.076000000000001</v>
      </c>
    </row>
    <row r="94" spans="1:7" x14ac:dyDescent="0.55000000000000004">
      <c r="A94" t="s">
        <v>461</v>
      </c>
      <c r="B94" t="s">
        <v>27</v>
      </c>
      <c r="C94" t="s">
        <v>4382</v>
      </c>
      <c r="D94" t="s">
        <v>462</v>
      </c>
      <c r="E94">
        <v>76.98</v>
      </c>
      <c r="F94">
        <v>0.1</v>
      </c>
      <c r="G94">
        <v>2.3094000000000001</v>
      </c>
    </row>
    <row r="95" spans="1:7" x14ac:dyDescent="0.55000000000000004">
      <c r="A95" t="s">
        <v>466</v>
      </c>
      <c r="B95" t="s">
        <v>27</v>
      </c>
      <c r="C95" t="s">
        <v>4384</v>
      </c>
      <c r="D95" t="s">
        <v>467</v>
      </c>
      <c r="E95">
        <v>12.22</v>
      </c>
      <c r="F95">
        <v>0</v>
      </c>
      <c r="G95">
        <v>3.6659999999999999</v>
      </c>
    </row>
    <row r="96" spans="1:7" x14ac:dyDescent="0.55000000000000004">
      <c r="A96" t="s">
        <v>468</v>
      </c>
      <c r="B96" t="s">
        <v>27</v>
      </c>
      <c r="C96" t="s">
        <v>4382</v>
      </c>
      <c r="D96" t="s">
        <v>469</v>
      </c>
      <c r="E96">
        <v>80.98</v>
      </c>
      <c r="F96">
        <v>0</v>
      </c>
      <c r="G96">
        <v>29.152799999999999</v>
      </c>
    </row>
    <row r="97" spans="1:7" x14ac:dyDescent="0.55000000000000004">
      <c r="A97" t="s">
        <v>473</v>
      </c>
      <c r="B97" t="s">
        <v>27</v>
      </c>
      <c r="C97" t="s">
        <v>4384</v>
      </c>
      <c r="D97" t="s">
        <v>474</v>
      </c>
      <c r="E97">
        <v>2.91</v>
      </c>
      <c r="F97">
        <v>0</v>
      </c>
      <c r="G97">
        <v>1.3676999999999999</v>
      </c>
    </row>
    <row r="98" spans="1:7" x14ac:dyDescent="0.55000000000000004">
      <c r="A98" t="s">
        <v>49</v>
      </c>
      <c r="B98" t="s">
        <v>27</v>
      </c>
      <c r="C98" t="s">
        <v>4383</v>
      </c>
      <c r="D98" t="s">
        <v>50</v>
      </c>
      <c r="E98">
        <v>236.97</v>
      </c>
      <c r="F98">
        <v>0.4</v>
      </c>
      <c r="G98">
        <v>-75.830399999999997</v>
      </c>
    </row>
    <row r="99" spans="1:7" x14ac:dyDescent="0.55000000000000004">
      <c r="A99" t="s">
        <v>483</v>
      </c>
      <c r="B99" t="s">
        <v>27</v>
      </c>
      <c r="C99" t="s">
        <v>4382</v>
      </c>
      <c r="D99" t="s">
        <v>484</v>
      </c>
      <c r="E99">
        <v>80.98</v>
      </c>
      <c r="F99">
        <v>0.2</v>
      </c>
      <c r="G99">
        <v>-24.294</v>
      </c>
    </row>
    <row r="100" spans="1:7" x14ac:dyDescent="0.55000000000000004">
      <c r="A100" t="s">
        <v>487</v>
      </c>
      <c r="B100" t="s">
        <v>27</v>
      </c>
      <c r="C100" t="s">
        <v>4382</v>
      </c>
      <c r="D100" t="s">
        <v>488</v>
      </c>
      <c r="E100">
        <v>355.98</v>
      </c>
      <c r="F100">
        <v>0.3</v>
      </c>
      <c r="G100">
        <v>-96.114599999999996</v>
      </c>
    </row>
    <row r="101" spans="1:7" x14ac:dyDescent="0.55000000000000004">
      <c r="A101" t="s">
        <v>397</v>
      </c>
      <c r="B101" t="s">
        <v>27</v>
      </c>
      <c r="C101" t="s">
        <v>4384</v>
      </c>
      <c r="D101" t="s">
        <v>398</v>
      </c>
      <c r="E101">
        <v>5.89</v>
      </c>
      <c r="F101">
        <v>0.2</v>
      </c>
      <c r="G101">
        <v>7.0679999999999996</v>
      </c>
    </row>
    <row r="102" spans="1:7" x14ac:dyDescent="0.55000000000000004">
      <c r="A102" t="s">
        <v>494</v>
      </c>
      <c r="B102" t="s">
        <v>27</v>
      </c>
      <c r="C102" t="s">
        <v>4383</v>
      </c>
      <c r="D102" t="s">
        <v>495</v>
      </c>
      <c r="E102">
        <v>424.21000000000004</v>
      </c>
      <c r="F102">
        <v>0.5</v>
      </c>
      <c r="G102">
        <v>-814.48320000000001</v>
      </c>
    </row>
    <row r="103" spans="1:7" x14ac:dyDescent="0.55000000000000004">
      <c r="A103" t="s">
        <v>333</v>
      </c>
      <c r="B103" t="s">
        <v>27</v>
      </c>
      <c r="C103" t="s">
        <v>4384</v>
      </c>
      <c r="D103" t="s">
        <v>334</v>
      </c>
      <c r="E103">
        <v>90.98</v>
      </c>
      <c r="F103">
        <v>0.6</v>
      </c>
      <c r="G103">
        <v>-312.06139999999999</v>
      </c>
    </row>
    <row r="104" spans="1:7" x14ac:dyDescent="0.55000000000000004">
      <c r="A104" t="s">
        <v>502</v>
      </c>
      <c r="B104" t="s">
        <v>27</v>
      </c>
      <c r="C104" t="s">
        <v>4381</v>
      </c>
      <c r="D104" t="s">
        <v>503</v>
      </c>
      <c r="E104">
        <v>150.98000000000002</v>
      </c>
      <c r="F104">
        <v>0.32</v>
      </c>
      <c r="G104">
        <v>-36.235199999999999</v>
      </c>
    </row>
    <row r="105" spans="1:7" x14ac:dyDescent="0.55000000000000004">
      <c r="A105" t="s">
        <v>507</v>
      </c>
      <c r="B105" t="s">
        <v>27</v>
      </c>
      <c r="C105" t="s">
        <v>4381</v>
      </c>
      <c r="D105" t="s">
        <v>508</v>
      </c>
      <c r="E105">
        <v>130.97999999999999</v>
      </c>
      <c r="F105">
        <v>0.15</v>
      </c>
      <c r="G105">
        <v>10.478400000000001</v>
      </c>
    </row>
    <row r="106" spans="1:7" x14ac:dyDescent="0.55000000000000004">
      <c r="A106" t="s">
        <v>348</v>
      </c>
      <c r="B106" t="s">
        <v>27</v>
      </c>
      <c r="C106" t="s">
        <v>4384</v>
      </c>
      <c r="D106" t="s">
        <v>349</v>
      </c>
      <c r="E106">
        <v>13.4</v>
      </c>
      <c r="F106">
        <v>0</v>
      </c>
      <c r="G106">
        <v>19.295999999999999</v>
      </c>
    </row>
    <row r="107" spans="1:7" x14ac:dyDescent="0.55000000000000004">
      <c r="A107" t="s">
        <v>515</v>
      </c>
      <c r="B107" t="s">
        <v>27</v>
      </c>
      <c r="C107" t="s">
        <v>4381</v>
      </c>
      <c r="D107" t="s">
        <v>516</v>
      </c>
      <c r="E107">
        <v>120.97999999999999</v>
      </c>
      <c r="F107">
        <v>0.15</v>
      </c>
      <c r="G107">
        <v>-30.245000000000001</v>
      </c>
    </row>
    <row r="108" spans="1:7" x14ac:dyDescent="0.55000000000000004">
      <c r="A108" t="s">
        <v>520</v>
      </c>
      <c r="B108" t="s">
        <v>27</v>
      </c>
      <c r="C108" t="s">
        <v>4383</v>
      </c>
      <c r="D108" t="s">
        <v>521</v>
      </c>
      <c r="E108">
        <v>105.49000000000001</v>
      </c>
      <c r="F108">
        <v>0.4</v>
      </c>
      <c r="G108">
        <v>-94.941000000000003</v>
      </c>
    </row>
    <row r="109" spans="1:7" x14ac:dyDescent="0.55000000000000004">
      <c r="A109" t="s">
        <v>524</v>
      </c>
      <c r="B109" t="s">
        <v>27</v>
      </c>
      <c r="C109" t="s">
        <v>4384</v>
      </c>
      <c r="D109" t="s">
        <v>525</v>
      </c>
      <c r="E109">
        <v>63.94</v>
      </c>
      <c r="F109">
        <v>0</v>
      </c>
      <c r="G109">
        <v>81.843199999999996</v>
      </c>
    </row>
    <row r="110" spans="1:7" x14ac:dyDescent="0.55000000000000004">
      <c r="A110" t="s">
        <v>369</v>
      </c>
      <c r="B110" t="s">
        <v>27</v>
      </c>
      <c r="C110" t="s">
        <v>4382</v>
      </c>
      <c r="D110" t="s">
        <v>370</v>
      </c>
      <c r="E110">
        <v>150.98000000000002</v>
      </c>
      <c r="F110">
        <v>0.2</v>
      </c>
      <c r="G110">
        <v>18.117599999999999</v>
      </c>
    </row>
    <row r="111" spans="1:7" x14ac:dyDescent="0.55000000000000004">
      <c r="A111" t="s">
        <v>526</v>
      </c>
      <c r="B111" t="s">
        <v>27</v>
      </c>
      <c r="C111" t="s">
        <v>4384</v>
      </c>
      <c r="D111" t="s">
        <v>527</v>
      </c>
      <c r="E111">
        <v>7.6999999999999993</v>
      </c>
      <c r="F111">
        <v>0</v>
      </c>
      <c r="G111">
        <v>22.869</v>
      </c>
    </row>
    <row r="112" spans="1:7" x14ac:dyDescent="0.55000000000000004">
      <c r="A112" t="s">
        <v>532</v>
      </c>
      <c r="B112" t="s">
        <v>27</v>
      </c>
      <c r="C112" t="s">
        <v>4382</v>
      </c>
      <c r="D112" t="s">
        <v>533</v>
      </c>
      <c r="E112">
        <v>500.98</v>
      </c>
      <c r="F112">
        <v>0.2</v>
      </c>
      <c r="G112">
        <v>50.097999999999999</v>
      </c>
    </row>
    <row r="113" spans="1:7" x14ac:dyDescent="0.55000000000000004">
      <c r="A113" t="s">
        <v>539</v>
      </c>
      <c r="B113" t="s">
        <v>27</v>
      </c>
      <c r="C113" t="s">
        <v>4384</v>
      </c>
      <c r="D113" t="s">
        <v>540</v>
      </c>
      <c r="E113">
        <v>42.1</v>
      </c>
      <c r="F113">
        <v>0</v>
      </c>
      <c r="G113">
        <v>40.415999999999997</v>
      </c>
    </row>
    <row r="114" spans="1:7" x14ac:dyDescent="0.55000000000000004">
      <c r="A114" t="s">
        <v>520</v>
      </c>
      <c r="B114" t="s">
        <v>27</v>
      </c>
      <c r="C114" t="s">
        <v>4383</v>
      </c>
      <c r="D114" t="s">
        <v>521</v>
      </c>
      <c r="E114">
        <v>105.49</v>
      </c>
      <c r="F114">
        <v>0</v>
      </c>
      <c r="G114">
        <v>21.097999999999999</v>
      </c>
    </row>
    <row r="115" spans="1:7" x14ac:dyDescent="0.55000000000000004">
      <c r="A115" t="s">
        <v>548</v>
      </c>
      <c r="B115" t="s">
        <v>27</v>
      </c>
      <c r="C115" t="s">
        <v>4382</v>
      </c>
      <c r="D115" t="s">
        <v>549</v>
      </c>
      <c r="E115">
        <v>284.98</v>
      </c>
      <c r="F115">
        <v>0.2</v>
      </c>
      <c r="G115">
        <v>42.747</v>
      </c>
    </row>
    <row r="116" spans="1:7" x14ac:dyDescent="0.55000000000000004">
      <c r="A116" t="s">
        <v>358</v>
      </c>
      <c r="B116" t="s">
        <v>27</v>
      </c>
      <c r="C116" t="s">
        <v>4384</v>
      </c>
      <c r="D116" t="s">
        <v>359</v>
      </c>
      <c r="E116">
        <v>19.04</v>
      </c>
      <c r="F116">
        <v>0.2</v>
      </c>
      <c r="G116">
        <v>5.1407999999999996</v>
      </c>
    </row>
    <row r="117" spans="1:7" x14ac:dyDescent="0.55000000000000004">
      <c r="A117" t="s">
        <v>553</v>
      </c>
      <c r="B117" t="s">
        <v>27</v>
      </c>
      <c r="C117" t="s">
        <v>4382</v>
      </c>
      <c r="D117" t="s">
        <v>554</v>
      </c>
      <c r="E117">
        <v>238.4</v>
      </c>
      <c r="F117">
        <v>0.2</v>
      </c>
      <c r="G117">
        <v>11.92</v>
      </c>
    </row>
    <row r="118" spans="1:7" x14ac:dyDescent="0.55000000000000004">
      <c r="A118" t="s">
        <v>558</v>
      </c>
      <c r="B118" t="s">
        <v>27</v>
      </c>
      <c r="C118" t="s">
        <v>4384</v>
      </c>
      <c r="D118" t="s">
        <v>559</v>
      </c>
      <c r="E118">
        <v>15.979999999999999</v>
      </c>
      <c r="F118">
        <v>0</v>
      </c>
      <c r="G118">
        <v>2.3969999999999998</v>
      </c>
    </row>
    <row r="119" spans="1:7" x14ac:dyDescent="0.55000000000000004">
      <c r="A119" t="s">
        <v>563</v>
      </c>
      <c r="B119" t="s">
        <v>27</v>
      </c>
      <c r="C119" t="s">
        <v>4382</v>
      </c>
      <c r="D119" t="s">
        <v>564</v>
      </c>
      <c r="E119">
        <v>70.98</v>
      </c>
      <c r="F119">
        <v>0</v>
      </c>
      <c r="G119">
        <v>70.98</v>
      </c>
    </row>
    <row r="120" spans="1:7" x14ac:dyDescent="0.55000000000000004">
      <c r="A120" t="s">
        <v>569</v>
      </c>
      <c r="B120" t="s">
        <v>27</v>
      </c>
      <c r="C120" t="s">
        <v>4384</v>
      </c>
      <c r="D120" t="s">
        <v>570</v>
      </c>
      <c r="E120">
        <v>41.319999999999993</v>
      </c>
      <c r="F120">
        <v>0.6</v>
      </c>
      <c r="G120">
        <v>-84.2928</v>
      </c>
    </row>
    <row r="121" spans="1:7" x14ac:dyDescent="0.55000000000000004">
      <c r="A121" t="s">
        <v>574</v>
      </c>
      <c r="B121" t="s">
        <v>27</v>
      </c>
      <c r="C121" t="s">
        <v>4382</v>
      </c>
      <c r="D121" t="s">
        <v>575</v>
      </c>
      <c r="E121">
        <v>700.98</v>
      </c>
      <c r="F121">
        <v>0.2</v>
      </c>
      <c r="G121">
        <v>0</v>
      </c>
    </row>
    <row r="122" spans="1:7" x14ac:dyDescent="0.55000000000000004">
      <c r="A122" t="s">
        <v>580</v>
      </c>
      <c r="B122" t="s">
        <v>27</v>
      </c>
      <c r="C122" t="s">
        <v>4384</v>
      </c>
      <c r="D122" t="s">
        <v>581</v>
      </c>
      <c r="E122">
        <v>43.129999999999995</v>
      </c>
      <c r="F122">
        <v>0.2</v>
      </c>
      <c r="G122">
        <v>6.0381999999999998</v>
      </c>
    </row>
    <row r="123" spans="1:7" x14ac:dyDescent="0.55000000000000004">
      <c r="A123" t="s">
        <v>585</v>
      </c>
      <c r="B123" t="s">
        <v>27</v>
      </c>
      <c r="C123" t="s">
        <v>4383</v>
      </c>
      <c r="D123" t="s">
        <v>586</v>
      </c>
      <c r="E123">
        <v>417.40000000000003</v>
      </c>
      <c r="F123">
        <v>0.2</v>
      </c>
      <c r="G123">
        <v>-217.048</v>
      </c>
    </row>
    <row r="124" spans="1:7" x14ac:dyDescent="0.55000000000000004">
      <c r="A124" t="s">
        <v>458</v>
      </c>
      <c r="B124" t="s">
        <v>27</v>
      </c>
      <c r="C124" t="s">
        <v>4384</v>
      </c>
      <c r="D124" t="s">
        <v>459</v>
      </c>
      <c r="E124">
        <v>14.200000000000001</v>
      </c>
      <c r="F124">
        <v>0</v>
      </c>
      <c r="G124">
        <v>16.614000000000001</v>
      </c>
    </row>
    <row r="125" spans="1:7" x14ac:dyDescent="0.55000000000000004">
      <c r="A125" t="s">
        <v>593</v>
      </c>
      <c r="B125" t="s">
        <v>27</v>
      </c>
      <c r="C125" t="s">
        <v>4384</v>
      </c>
      <c r="D125" t="s">
        <v>594</v>
      </c>
      <c r="E125">
        <v>5.47</v>
      </c>
      <c r="F125">
        <v>0.2</v>
      </c>
      <c r="G125">
        <v>3.7743000000000002</v>
      </c>
    </row>
    <row r="126" spans="1:7" x14ac:dyDescent="0.55000000000000004">
      <c r="A126" t="s">
        <v>598</v>
      </c>
      <c r="B126" t="s">
        <v>27</v>
      </c>
      <c r="C126" t="s">
        <v>4382</v>
      </c>
      <c r="D126" t="s">
        <v>599</v>
      </c>
      <c r="E126">
        <v>187.98</v>
      </c>
      <c r="F126">
        <v>0.2</v>
      </c>
      <c r="G126">
        <v>0</v>
      </c>
    </row>
    <row r="127" spans="1:7" x14ac:dyDescent="0.55000000000000004">
      <c r="A127" t="s">
        <v>603</v>
      </c>
      <c r="B127" t="s">
        <v>27</v>
      </c>
      <c r="C127" t="s">
        <v>4384</v>
      </c>
      <c r="D127" t="s">
        <v>604</v>
      </c>
      <c r="E127">
        <v>21.98</v>
      </c>
      <c r="F127">
        <v>0.6</v>
      </c>
      <c r="G127">
        <v>-5.7148000000000003</v>
      </c>
    </row>
    <row r="128" spans="1:7" x14ac:dyDescent="0.55000000000000004">
      <c r="A128" t="s">
        <v>431</v>
      </c>
      <c r="B128" t="s">
        <v>27</v>
      </c>
      <c r="C128" t="s">
        <v>4382</v>
      </c>
      <c r="D128" t="s">
        <v>432</v>
      </c>
      <c r="E128">
        <v>70.98</v>
      </c>
      <c r="F128">
        <v>0</v>
      </c>
      <c r="G128">
        <v>4.9686000000000003</v>
      </c>
    </row>
    <row r="129" spans="1:7" x14ac:dyDescent="0.55000000000000004">
      <c r="A129" t="s">
        <v>613</v>
      </c>
      <c r="B129" t="s">
        <v>27</v>
      </c>
      <c r="C129" t="s">
        <v>4384</v>
      </c>
      <c r="D129" t="s">
        <v>614</v>
      </c>
      <c r="E129">
        <v>40.97</v>
      </c>
      <c r="F129">
        <v>0</v>
      </c>
      <c r="G129">
        <v>91.772800000000004</v>
      </c>
    </row>
    <row r="130" spans="1:7" x14ac:dyDescent="0.55000000000000004">
      <c r="A130" t="s">
        <v>358</v>
      </c>
      <c r="B130" t="s">
        <v>27</v>
      </c>
      <c r="C130" t="s">
        <v>4384</v>
      </c>
      <c r="D130" t="s">
        <v>359</v>
      </c>
      <c r="E130">
        <v>19.04</v>
      </c>
      <c r="F130">
        <v>0.2</v>
      </c>
      <c r="G130">
        <v>5.1407999999999996</v>
      </c>
    </row>
    <row r="131" spans="1:7" x14ac:dyDescent="0.55000000000000004">
      <c r="A131" t="s">
        <v>621</v>
      </c>
      <c r="B131" t="s">
        <v>27</v>
      </c>
      <c r="C131" t="s">
        <v>4384</v>
      </c>
      <c r="D131" t="s">
        <v>622</v>
      </c>
      <c r="E131">
        <v>20.239999999999998</v>
      </c>
      <c r="F131">
        <v>0</v>
      </c>
      <c r="G131">
        <v>15.7872</v>
      </c>
    </row>
    <row r="132" spans="1:7" x14ac:dyDescent="0.55000000000000004">
      <c r="A132" t="s">
        <v>623</v>
      </c>
      <c r="B132" t="s">
        <v>27</v>
      </c>
      <c r="C132" t="s">
        <v>4384</v>
      </c>
      <c r="D132" t="s">
        <v>624</v>
      </c>
      <c r="E132">
        <v>4.97</v>
      </c>
      <c r="F132">
        <v>0</v>
      </c>
      <c r="G132">
        <v>3.0813999999999999</v>
      </c>
    </row>
    <row r="133" spans="1:7" x14ac:dyDescent="0.55000000000000004">
      <c r="A133" t="s">
        <v>209</v>
      </c>
      <c r="B133" t="s">
        <v>27</v>
      </c>
      <c r="C133" t="s">
        <v>4384</v>
      </c>
      <c r="D133" t="s">
        <v>210</v>
      </c>
      <c r="E133">
        <v>29.34</v>
      </c>
      <c r="F133">
        <v>0</v>
      </c>
      <c r="G133">
        <v>27.286200000000001</v>
      </c>
    </row>
    <row r="134" spans="1:7" x14ac:dyDescent="0.55000000000000004">
      <c r="A134" t="s">
        <v>629</v>
      </c>
      <c r="B134" t="s">
        <v>27</v>
      </c>
      <c r="C134" t="s">
        <v>4382</v>
      </c>
      <c r="D134" t="s">
        <v>630</v>
      </c>
      <c r="E134">
        <v>150.97999999999999</v>
      </c>
      <c r="F134">
        <v>0</v>
      </c>
      <c r="G134">
        <v>87.568399999999997</v>
      </c>
    </row>
    <row r="135" spans="1:7" x14ac:dyDescent="0.55000000000000004">
      <c r="A135" t="s">
        <v>634</v>
      </c>
      <c r="B135" t="s">
        <v>27</v>
      </c>
      <c r="C135" t="s">
        <v>4384</v>
      </c>
      <c r="D135" t="s">
        <v>635</v>
      </c>
      <c r="E135">
        <v>5.08</v>
      </c>
      <c r="F135">
        <v>0</v>
      </c>
      <c r="G135">
        <v>12.090400000000001</v>
      </c>
    </row>
    <row r="136" spans="1:7" x14ac:dyDescent="0.55000000000000004">
      <c r="A136" t="s">
        <v>641</v>
      </c>
      <c r="B136" t="s">
        <v>27</v>
      </c>
      <c r="C136" t="s">
        <v>4382</v>
      </c>
      <c r="D136" t="s">
        <v>642</v>
      </c>
      <c r="E136">
        <v>130.97999999999999</v>
      </c>
      <c r="F136">
        <v>0</v>
      </c>
      <c r="G136">
        <v>43.223399999999998</v>
      </c>
    </row>
    <row r="137" spans="1:7" x14ac:dyDescent="0.55000000000000004">
      <c r="A137" t="s">
        <v>288</v>
      </c>
      <c r="B137" t="s">
        <v>27</v>
      </c>
      <c r="C137" t="s">
        <v>4384</v>
      </c>
      <c r="D137" t="s">
        <v>289</v>
      </c>
      <c r="E137">
        <v>209.84</v>
      </c>
      <c r="F137">
        <v>0</v>
      </c>
      <c r="G137">
        <v>272.79199999999997</v>
      </c>
    </row>
    <row r="138" spans="1:7" x14ac:dyDescent="0.55000000000000004">
      <c r="A138" t="s">
        <v>650</v>
      </c>
      <c r="B138" t="s">
        <v>27</v>
      </c>
      <c r="C138" t="s">
        <v>4384</v>
      </c>
      <c r="D138" t="s">
        <v>651</v>
      </c>
      <c r="E138">
        <v>6.28</v>
      </c>
      <c r="F138">
        <v>0</v>
      </c>
      <c r="G138">
        <v>6.0288000000000004</v>
      </c>
    </row>
    <row r="139" spans="1:7" x14ac:dyDescent="0.55000000000000004">
      <c r="A139" t="s">
        <v>419</v>
      </c>
      <c r="B139" t="s">
        <v>27</v>
      </c>
      <c r="C139" t="s">
        <v>4384</v>
      </c>
      <c r="D139" t="s">
        <v>420</v>
      </c>
      <c r="E139">
        <v>3.7</v>
      </c>
      <c r="F139">
        <v>0</v>
      </c>
      <c r="G139">
        <v>6.0679999999999996</v>
      </c>
    </row>
    <row r="140" spans="1:7" x14ac:dyDescent="0.55000000000000004">
      <c r="A140" t="s">
        <v>532</v>
      </c>
      <c r="B140" t="s">
        <v>27</v>
      </c>
      <c r="C140" t="s">
        <v>4382</v>
      </c>
      <c r="D140" t="s">
        <v>533</v>
      </c>
      <c r="E140">
        <v>500.97999999999996</v>
      </c>
      <c r="F140">
        <v>0.3</v>
      </c>
      <c r="G140">
        <v>-50.097999999999999</v>
      </c>
    </row>
    <row r="141" spans="1:7" x14ac:dyDescent="0.55000000000000004">
      <c r="A141" t="s">
        <v>171</v>
      </c>
      <c r="B141" t="s">
        <v>27</v>
      </c>
      <c r="C141" t="s">
        <v>4383</v>
      </c>
      <c r="D141" t="s">
        <v>172</v>
      </c>
      <c r="E141">
        <v>262.51</v>
      </c>
      <c r="F141">
        <v>0.3</v>
      </c>
      <c r="G141">
        <v>-118.12949999999999</v>
      </c>
    </row>
    <row r="142" spans="1:7" x14ac:dyDescent="0.55000000000000004">
      <c r="A142" t="s">
        <v>667</v>
      </c>
      <c r="B142" t="s">
        <v>27</v>
      </c>
      <c r="C142" t="s">
        <v>4384</v>
      </c>
      <c r="D142" t="s">
        <v>668</v>
      </c>
      <c r="E142">
        <v>7.5900000000000007</v>
      </c>
      <c r="F142">
        <v>0.2</v>
      </c>
      <c r="G142">
        <v>8.7285000000000004</v>
      </c>
    </row>
    <row r="143" spans="1:7" x14ac:dyDescent="0.55000000000000004">
      <c r="A143" t="s">
        <v>670</v>
      </c>
      <c r="B143" t="s">
        <v>27</v>
      </c>
      <c r="C143" t="s">
        <v>4384</v>
      </c>
      <c r="D143" t="s">
        <v>671</v>
      </c>
      <c r="E143">
        <v>19.98</v>
      </c>
      <c r="F143">
        <v>0.6</v>
      </c>
      <c r="G143">
        <v>-14.3856</v>
      </c>
    </row>
    <row r="144" spans="1:7" x14ac:dyDescent="0.55000000000000004">
      <c r="A144" t="s">
        <v>672</v>
      </c>
      <c r="B144" t="s">
        <v>27</v>
      </c>
      <c r="C144" t="s">
        <v>4383</v>
      </c>
      <c r="D144" t="s">
        <v>673</v>
      </c>
      <c r="E144">
        <v>217.85</v>
      </c>
      <c r="F144">
        <v>0.5</v>
      </c>
      <c r="G144">
        <v>-71.890500000000003</v>
      </c>
    </row>
    <row r="145" spans="1:7" x14ac:dyDescent="0.55000000000000004">
      <c r="A145" t="s">
        <v>678</v>
      </c>
      <c r="B145" t="s">
        <v>27</v>
      </c>
      <c r="C145" t="s">
        <v>4384</v>
      </c>
      <c r="D145" t="s">
        <v>679</v>
      </c>
      <c r="E145">
        <v>68.77</v>
      </c>
      <c r="F145">
        <v>0.6</v>
      </c>
      <c r="G145">
        <v>-41.262</v>
      </c>
    </row>
    <row r="146" spans="1:7" x14ac:dyDescent="0.55000000000000004">
      <c r="A146" t="s">
        <v>683</v>
      </c>
      <c r="B146" t="s">
        <v>27</v>
      </c>
      <c r="C146" t="s">
        <v>4381</v>
      </c>
      <c r="D146" t="s">
        <v>684</v>
      </c>
      <c r="E146">
        <v>119.99000000000001</v>
      </c>
      <c r="F146">
        <v>0.2</v>
      </c>
      <c r="G146">
        <v>4.7995999999999999</v>
      </c>
    </row>
    <row r="147" spans="1:7" x14ac:dyDescent="0.55000000000000004">
      <c r="A147" t="s">
        <v>690</v>
      </c>
      <c r="B147" t="s">
        <v>27</v>
      </c>
      <c r="C147" t="s">
        <v>4384</v>
      </c>
      <c r="D147" t="s">
        <v>691</v>
      </c>
      <c r="E147">
        <v>104.01</v>
      </c>
      <c r="F147">
        <v>0</v>
      </c>
      <c r="G147">
        <v>14.561400000000001</v>
      </c>
    </row>
    <row r="148" spans="1:7" x14ac:dyDescent="0.55000000000000004">
      <c r="A148" t="s">
        <v>247</v>
      </c>
      <c r="B148" t="s">
        <v>27</v>
      </c>
      <c r="C148" t="s">
        <v>4384</v>
      </c>
      <c r="D148" t="s">
        <v>248</v>
      </c>
      <c r="E148">
        <v>6.28</v>
      </c>
      <c r="F148">
        <v>0.2</v>
      </c>
      <c r="G148">
        <v>4.1448</v>
      </c>
    </row>
    <row r="149" spans="1:7" x14ac:dyDescent="0.55000000000000004">
      <c r="A149" t="s">
        <v>698</v>
      </c>
      <c r="B149" t="s">
        <v>27</v>
      </c>
      <c r="C149" t="s">
        <v>4384</v>
      </c>
      <c r="D149" t="s">
        <v>699</v>
      </c>
      <c r="E149">
        <v>69.959999999999994</v>
      </c>
      <c r="F149">
        <v>0</v>
      </c>
      <c r="G149">
        <v>35.679600000000001</v>
      </c>
    </row>
    <row r="150" spans="1:7" x14ac:dyDescent="0.55000000000000004">
      <c r="A150" t="s">
        <v>704</v>
      </c>
      <c r="B150" t="s">
        <v>27</v>
      </c>
      <c r="C150" t="s">
        <v>4383</v>
      </c>
      <c r="D150" t="s">
        <v>705</v>
      </c>
      <c r="E150">
        <v>154.13</v>
      </c>
      <c r="F150">
        <v>0.2</v>
      </c>
      <c r="G150">
        <v>-13.871700000000001</v>
      </c>
    </row>
    <row r="151" spans="1:7" x14ac:dyDescent="0.55000000000000004">
      <c r="A151" t="s">
        <v>709</v>
      </c>
      <c r="B151" t="s">
        <v>27</v>
      </c>
      <c r="C151" t="s">
        <v>4381</v>
      </c>
      <c r="D151" t="s">
        <v>710</v>
      </c>
      <c r="E151">
        <v>220.97999999999996</v>
      </c>
      <c r="F151">
        <v>0.2</v>
      </c>
      <c r="G151">
        <v>-110.49</v>
      </c>
    </row>
    <row r="152" spans="1:7" x14ac:dyDescent="0.55000000000000004">
      <c r="A152" t="s">
        <v>623</v>
      </c>
      <c r="B152" t="s">
        <v>27</v>
      </c>
      <c r="C152" t="s">
        <v>4384</v>
      </c>
      <c r="D152" t="s">
        <v>624</v>
      </c>
      <c r="E152">
        <v>4.97</v>
      </c>
      <c r="F152">
        <v>0</v>
      </c>
      <c r="G152">
        <v>3.0813999999999999</v>
      </c>
    </row>
    <row r="153" spans="1:7" x14ac:dyDescent="0.55000000000000004">
      <c r="A153" t="s">
        <v>718</v>
      </c>
      <c r="B153" t="s">
        <v>27</v>
      </c>
      <c r="C153" t="s">
        <v>4384</v>
      </c>
      <c r="D153" t="s">
        <v>719</v>
      </c>
      <c r="E153">
        <v>42.94</v>
      </c>
      <c r="F153">
        <v>0.2</v>
      </c>
      <c r="G153">
        <v>24.4758</v>
      </c>
    </row>
    <row r="154" spans="1:7" x14ac:dyDescent="0.55000000000000004">
      <c r="A154" t="s">
        <v>466</v>
      </c>
      <c r="B154" t="s">
        <v>27</v>
      </c>
      <c r="C154" t="s">
        <v>4384</v>
      </c>
      <c r="D154" t="s">
        <v>467</v>
      </c>
      <c r="E154">
        <v>12.219999999999999</v>
      </c>
      <c r="F154">
        <v>0</v>
      </c>
      <c r="G154">
        <v>21.995999999999999</v>
      </c>
    </row>
    <row r="155" spans="1:7" x14ac:dyDescent="0.55000000000000004">
      <c r="A155" t="s">
        <v>724</v>
      </c>
      <c r="B155" t="s">
        <v>27</v>
      </c>
      <c r="C155" t="s">
        <v>4383</v>
      </c>
      <c r="D155" t="s">
        <v>725</v>
      </c>
      <c r="E155">
        <v>550.98</v>
      </c>
      <c r="F155">
        <v>0</v>
      </c>
      <c r="G155">
        <v>231.41159999999999</v>
      </c>
    </row>
    <row r="156" spans="1:7" x14ac:dyDescent="0.55000000000000004">
      <c r="A156" t="s">
        <v>729</v>
      </c>
      <c r="B156" t="s">
        <v>27</v>
      </c>
      <c r="C156" t="s">
        <v>4384</v>
      </c>
      <c r="D156" t="s">
        <v>730</v>
      </c>
      <c r="E156">
        <v>32.479999999999997</v>
      </c>
      <c r="F156">
        <v>0.2</v>
      </c>
      <c r="G156">
        <v>21.111999999999998</v>
      </c>
    </row>
    <row r="157" spans="1:7" x14ac:dyDescent="0.55000000000000004">
      <c r="A157" t="s">
        <v>735</v>
      </c>
      <c r="B157" t="s">
        <v>27</v>
      </c>
      <c r="C157" t="s">
        <v>4383</v>
      </c>
      <c r="D157" t="s">
        <v>736</v>
      </c>
      <c r="E157">
        <v>333.36</v>
      </c>
      <c r="F157">
        <v>0.4</v>
      </c>
      <c r="G157">
        <v>-153.34559999999999</v>
      </c>
    </row>
    <row r="158" spans="1:7" x14ac:dyDescent="0.55000000000000004">
      <c r="A158" t="s">
        <v>304</v>
      </c>
      <c r="B158" t="s">
        <v>27</v>
      </c>
      <c r="C158" t="s">
        <v>4382</v>
      </c>
      <c r="D158" t="s">
        <v>305</v>
      </c>
      <c r="E158">
        <v>200.98</v>
      </c>
      <c r="F158">
        <v>0.1</v>
      </c>
      <c r="G158">
        <v>102.49979999999999</v>
      </c>
    </row>
    <row r="159" spans="1:7" x14ac:dyDescent="0.55000000000000004">
      <c r="A159" t="s">
        <v>740</v>
      </c>
      <c r="B159" t="s">
        <v>27</v>
      </c>
      <c r="C159" t="s">
        <v>4381</v>
      </c>
      <c r="D159" t="s">
        <v>741</v>
      </c>
      <c r="E159">
        <v>84.98</v>
      </c>
      <c r="F159">
        <v>0</v>
      </c>
      <c r="G159">
        <v>18.695599999999999</v>
      </c>
    </row>
    <row r="160" spans="1:7" x14ac:dyDescent="0.55000000000000004">
      <c r="A160" t="s">
        <v>292</v>
      </c>
      <c r="B160" t="s">
        <v>27</v>
      </c>
      <c r="C160" t="s">
        <v>4383</v>
      </c>
      <c r="D160" t="s">
        <v>293</v>
      </c>
      <c r="E160">
        <v>70.89</v>
      </c>
      <c r="F160">
        <v>0.2</v>
      </c>
      <c r="G160">
        <v>-28.356000000000002</v>
      </c>
    </row>
    <row r="161" spans="1:7" x14ac:dyDescent="0.55000000000000004">
      <c r="A161" t="s">
        <v>749</v>
      </c>
      <c r="B161" t="s">
        <v>27</v>
      </c>
      <c r="C161" t="s">
        <v>4384</v>
      </c>
      <c r="D161" t="s">
        <v>750</v>
      </c>
      <c r="E161">
        <v>14.340000000000002</v>
      </c>
      <c r="F161">
        <v>0</v>
      </c>
      <c r="G161">
        <v>56.7864</v>
      </c>
    </row>
    <row r="162" spans="1:7" x14ac:dyDescent="0.55000000000000004">
      <c r="A162" t="s">
        <v>670</v>
      </c>
      <c r="B162" t="s">
        <v>27</v>
      </c>
      <c r="C162" t="s">
        <v>4384</v>
      </c>
      <c r="D162" t="s">
        <v>671</v>
      </c>
      <c r="E162">
        <v>19.98</v>
      </c>
      <c r="F162">
        <v>0</v>
      </c>
      <c r="G162">
        <v>28.7712</v>
      </c>
    </row>
    <row r="163" spans="1:7" x14ac:dyDescent="0.55000000000000004">
      <c r="A163" t="s">
        <v>757</v>
      </c>
      <c r="B163" t="s">
        <v>27</v>
      </c>
      <c r="C163" t="s">
        <v>4383</v>
      </c>
      <c r="D163" t="s">
        <v>758</v>
      </c>
      <c r="E163">
        <v>174.29</v>
      </c>
      <c r="F163">
        <v>0.45</v>
      </c>
      <c r="G163">
        <v>-167.3184</v>
      </c>
    </row>
    <row r="164" spans="1:7" x14ac:dyDescent="0.55000000000000004">
      <c r="A164" t="s">
        <v>763</v>
      </c>
      <c r="B164" t="s">
        <v>27</v>
      </c>
      <c r="C164" t="s">
        <v>4384</v>
      </c>
      <c r="D164" t="s">
        <v>764</v>
      </c>
      <c r="E164">
        <v>194.3</v>
      </c>
      <c r="F164">
        <v>0.2</v>
      </c>
      <c r="G164">
        <v>23.315999999999999</v>
      </c>
    </row>
    <row r="165" spans="1:7" x14ac:dyDescent="0.55000000000000004">
      <c r="A165" t="s">
        <v>768</v>
      </c>
      <c r="B165" t="s">
        <v>27</v>
      </c>
      <c r="C165" t="s">
        <v>4382</v>
      </c>
      <c r="D165" t="s">
        <v>769</v>
      </c>
      <c r="E165">
        <v>320.98</v>
      </c>
      <c r="F165">
        <v>0</v>
      </c>
      <c r="G165">
        <v>179.74879999999999</v>
      </c>
    </row>
    <row r="166" spans="1:7" x14ac:dyDescent="0.55000000000000004">
      <c r="A166" t="s">
        <v>775</v>
      </c>
      <c r="B166" t="s">
        <v>27</v>
      </c>
      <c r="C166" t="s">
        <v>4384</v>
      </c>
      <c r="D166" t="s">
        <v>776</v>
      </c>
      <c r="E166">
        <v>4.9399999999999995</v>
      </c>
      <c r="F166">
        <v>0</v>
      </c>
      <c r="G166">
        <v>14.5236</v>
      </c>
    </row>
    <row r="167" spans="1:7" x14ac:dyDescent="0.55000000000000004">
      <c r="A167" t="s">
        <v>778</v>
      </c>
      <c r="B167" t="s">
        <v>27</v>
      </c>
      <c r="C167" t="s">
        <v>4382</v>
      </c>
      <c r="D167" t="s">
        <v>779</v>
      </c>
      <c r="E167">
        <v>226.67</v>
      </c>
      <c r="F167">
        <v>0.2</v>
      </c>
      <c r="G167">
        <v>40.800600000000003</v>
      </c>
    </row>
    <row r="168" spans="1:7" x14ac:dyDescent="0.55000000000000004">
      <c r="A168" t="s">
        <v>783</v>
      </c>
      <c r="B168" t="s">
        <v>27</v>
      </c>
      <c r="C168" t="s">
        <v>4381</v>
      </c>
      <c r="D168" t="s">
        <v>784</v>
      </c>
      <c r="E168">
        <v>70.98</v>
      </c>
      <c r="F168">
        <v>0.5</v>
      </c>
      <c r="G168">
        <v>-15.615600000000001</v>
      </c>
    </row>
    <row r="169" spans="1:7" x14ac:dyDescent="0.55000000000000004">
      <c r="A169" t="s">
        <v>789</v>
      </c>
      <c r="B169" t="s">
        <v>27</v>
      </c>
      <c r="C169" t="s">
        <v>4382</v>
      </c>
      <c r="D169" t="s">
        <v>790</v>
      </c>
      <c r="E169">
        <v>218.07999999999998</v>
      </c>
      <c r="F169">
        <v>0.2</v>
      </c>
      <c r="G169">
        <v>34.892800000000001</v>
      </c>
    </row>
    <row r="170" spans="1:7" x14ac:dyDescent="0.55000000000000004">
      <c r="A170" t="s">
        <v>794</v>
      </c>
      <c r="B170" t="s">
        <v>27</v>
      </c>
      <c r="C170" t="s">
        <v>4382</v>
      </c>
      <c r="D170" t="s">
        <v>795</v>
      </c>
      <c r="E170">
        <v>110.98</v>
      </c>
      <c r="F170">
        <v>0</v>
      </c>
      <c r="G170">
        <v>79.905600000000007</v>
      </c>
    </row>
    <row r="171" spans="1:7" x14ac:dyDescent="0.55000000000000004">
      <c r="A171" t="s">
        <v>563</v>
      </c>
      <c r="B171" t="s">
        <v>27</v>
      </c>
      <c r="C171" t="s">
        <v>4382</v>
      </c>
      <c r="D171" t="s">
        <v>564</v>
      </c>
      <c r="E171">
        <v>70.98</v>
      </c>
      <c r="F171">
        <v>0.2</v>
      </c>
      <c r="G171">
        <v>17.745000000000001</v>
      </c>
    </row>
    <row r="172" spans="1:7" x14ac:dyDescent="0.55000000000000004">
      <c r="A172" t="s">
        <v>803</v>
      </c>
      <c r="B172" t="s">
        <v>27</v>
      </c>
      <c r="C172" t="s">
        <v>4384</v>
      </c>
      <c r="D172" t="s">
        <v>804</v>
      </c>
      <c r="E172">
        <v>22.23</v>
      </c>
      <c r="F172">
        <v>0</v>
      </c>
      <c r="G172">
        <v>7.3358999999999996</v>
      </c>
    </row>
    <row r="173" spans="1:7" x14ac:dyDescent="0.55000000000000004">
      <c r="A173" t="s">
        <v>808</v>
      </c>
      <c r="B173" t="s">
        <v>27</v>
      </c>
      <c r="C173" t="s">
        <v>4384</v>
      </c>
      <c r="D173" t="s">
        <v>809</v>
      </c>
      <c r="E173">
        <v>9.14</v>
      </c>
      <c r="F173">
        <v>0</v>
      </c>
      <c r="G173">
        <v>6.2152000000000003</v>
      </c>
    </row>
    <row r="174" spans="1:7" x14ac:dyDescent="0.55000000000000004">
      <c r="A174" t="s">
        <v>458</v>
      </c>
      <c r="B174" t="s">
        <v>27</v>
      </c>
      <c r="C174" t="s">
        <v>4384</v>
      </c>
      <c r="D174" t="s">
        <v>459</v>
      </c>
      <c r="E174">
        <v>14.2</v>
      </c>
      <c r="F174">
        <v>0</v>
      </c>
      <c r="G174">
        <v>11.076000000000001</v>
      </c>
    </row>
    <row r="175" spans="1:7" x14ac:dyDescent="0.55000000000000004">
      <c r="A175" t="s">
        <v>317</v>
      </c>
      <c r="B175" t="s">
        <v>27</v>
      </c>
      <c r="C175" t="s">
        <v>4383</v>
      </c>
      <c r="D175" t="s">
        <v>318</v>
      </c>
      <c r="E175">
        <v>259.70999999999998</v>
      </c>
      <c r="F175">
        <v>0</v>
      </c>
      <c r="G175">
        <v>311.65199999999999</v>
      </c>
    </row>
    <row r="176" spans="1:7" x14ac:dyDescent="0.55000000000000004">
      <c r="A176" t="s">
        <v>808</v>
      </c>
      <c r="B176" t="s">
        <v>27</v>
      </c>
      <c r="C176" t="s">
        <v>4384</v>
      </c>
      <c r="D176" t="s">
        <v>809</v>
      </c>
      <c r="E176">
        <v>9.14</v>
      </c>
      <c r="F176">
        <v>0</v>
      </c>
      <c r="G176">
        <v>6.2152000000000003</v>
      </c>
    </row>
    <row r="177" spans="1:7" x14ac:dyDescent="0.55000000000000004">
      <c r="A177" t="s">
        <v>824</v>
      </c>
      <c r="B177" t="s">
        <v>27</v>
      </c>
      <c r="C177" t="s">
        <v>4382</v>
      </c>
      <c r="D177" t="s">
        <v>825</v>
      </c>
      <c r="E177">
        <v>350.98999999999995</v>
      </c>
      <c r="F177">
        <v>0.3</v>
      </c>
      <c r="G177">
        <v>0</v>
      </c>
    </row>
    <row r="178" spans="1:7" x14ac:dyDescent="0.55000000000000004">
      <c r="A178" t="s">
        <v>828</v>
      </c>
      <c r="B178" t="s">
        <v>27</v>
      </c>
      <c r="C178" t="s">
        <v>4382</v>
      </c>
      <c r="D178" t="s">
        <v>829</v>
      </c>
      <c r="E178">
        <v>150.97999999999999</v>
      </c>
      <c r="F178">
        <v>0</v>
      </c>
      <c r="G178">
        <v>90.587999999999994</v>
      </c>
    </row>
    <row r="179" spans="1:7" x14ac:dyDescent="0.55000000000000004">
      <c r="A179" t="s">
        <v>833</v>
      </c>
      <c r="B179" t="s">
        <v>27</v>
      </c>
      <c r="C179" t="s">
        <v>4381</v>
      </c>
      <c r="D179" t="s">
        <v>834</v>
      </c>
      <c r="E179">
        <v>58.14</v>
      </c>
      <c r="F179">
        <v>0.2</v>
      </c>
      <c r="G179">
        <v>9.3024000000000004</v>
      </c>
    </row>
    <row r="180" spans="1:7" x14ac:dyDescent="0.55000000000000004">
      <c r="A180" t="s">
        <v>331</v>
      </c>
      <c r="B180" t="s">
        <v>27</v>
      </c>
      <c r="C180" t="s">
        <v>4382</v>
      </c>
      <c r="D180" t="s">
        <v>332</v>
      </c>
      <c r="E180">
        <v>95.98</v>
      </c>
      <c r="F180">
        <v>0</v>
      </c>
      <c r="G180">
        <v>77.743799999999993</v>
      </c>
    </row>
    <row r="181" spans="1:7" x14ac:dyDescent="0.55000000000000004">
      <c r="A181" t="s">
        <v>843</v>
      </c>
      <c r="B181" t="s">
        <v>27</v>
      </c>
      <c r="C181" t="s">
        <v>4384</v>
      </c>
      <c r="D181" t="s">
        <v>844</v>
      </c>
      <c r="E181">
        <v>15.280000000000001</v>
      </c>
      <c r="F181">
        <v>0.2</v>
      </c>
      <c r="G181">
        <v>8.5568000000000008</v>
      </c>
    </row>
    <row r="182" spans="1:7" x14ac:dyDescent="0.55000000000000004">
      <c r="A182" t="s">
        <v>803</v>
      </c>
      <c r="B182" t="s">
        <v>27</v>
      </c>
      <c r="C182" t="s">
        <v>4384</v>
      </c>
      <c r="D182" t="s">
        <v>804</v>
      </c>
      <c r="E182">
        <v>22.23</v>
      </c>
      <c r="F182">
        <v>0</v>
      </c>
      <c r="G182">
        <v>14.671799999999999</v>
      </c>
    </row>
    <row r="183" spans="1:7" x14ac:dyDescent="0.55000000000000004">
      <c r="A183" t="s">
        <v>852</v>
      </c>
      <c r="B183" t="s">
        <v>27</v>
      </c>
      <c r="C183" t="s">
        <v>4384</v>
      </c>
      <c r="D183" t="s">
        <v>853</v>
      </c>
      <c r="E183">
        <v>51.94</v>
      </c>
      <c r="F183">
        <v>0</v>
      </c>
      <c r="G183">
        <v>21.295400000000001</v>
      </c>
    </row>
    <row r="184" spans="1:7" x14ac:dyDescent="0.55000000000000004">
      <c r="A184" t="s">
        <v>283</v>
      </c>
      <c r="B184" t="s">
        <v>27</v>
      </c>
      <c r="C184" t="s">
        <v>4384</v>
      </c>
      <c r="D184" t="s">
        <v>284</v>
      </c>
      <c r="E184">
        <v>107.52999999999999</v>
      </c>
      <c r="F184">
        <v>0</v>
      </c>
      <c r="G184">
        <v>64.518000000000001</v>
      </c>
    </row>
    <row r="185" spans="1:7" x14ac:dyDescent="0.55000000000000004">
      <c r="A185" t="s">
        <v>223</v>
      </c>
      <c r="B185" t="s">
        <v>27</v>
      </c>
      <c r="C185" t="s">
        <v>4382</v>
      </c>
      <c r="D185" t="s">
        <v>224</v>
      </c>
      <c r="E185">
        <v>276.20000000000005</v>
      </c>
      <c r="F185">
        <v>0.1</v>
      </c>
      <c r="G185">
        <v>262.39</v>
      </c>
    </row>
    <row r="186" spans="1:7" x14ac:dyDescent="0.55000000000000004">
      <c r="A186" t="s">
        <v>650</v>
      </c>
      <c r="B186" t="s">
        <v>27</v>
      </c>
      <c r="C186" t="s">
        <v>4384</v>
      </c>
      <c r="D186" t="s">
        <v>651</v>
      </c>
      <c r="E186">
        <v>6.2799999999999994</v>
      </c>
      <c r="F186">
        <v>0</v>
      </c>
      <c r="G186">
        <v>10.048</v>
      </c>
    </row>
    <row r="187" spans="1:7" x14ac:dyDescent="0.55000000000000004">
      <c r="A187" t="s">
        <v>868</v>
      </c>
      <c r="B187" t="s">
        <v>27</v>
      </c>
      <c r="C187" t="s">
        <v>4384</v>
      </c>
      <c r="D187" t="s">
        <v>869</v>
      </c>
      <c r="E187">
        <v>8.73</v>
      </c>
      <c r="F187">
        <v>0</v>
      </c>
      <c r="G187">
        <v>5.9363999999999999</v>
      </c>
    </row>
    <row r="188" spans="1:7" x14ac:dyDescent="0.55000000000000004">
      <c r="A188" t="s">
        <v>871</v>
      </c>
      <c r="B188" t="s">
        <v>27</v>
      </c>
      <c r="C188" t="s">
        <v>4381</v>
      </c>
      <c r="D188" t="s">
        <v>872</v>
      </c>
      <c r="E188">
        <v>100.98</v>
      </c>
      <c r="F188">
        <v>0.2</v>
      </c>
      <c r="G188">
        <v>12.117599999999999</v>
      </c>
    </row>
    <row r="189" spans="1:7" x14ac:dyDescent="0.55000000000000004">
      <c r="A189" t="s">
        <v>419</v>
      </c>
      <c r="B189" t="s">
        <v>27</v>
      </c>
      <c r="C189" t="s">
        <v>4384</v>
      </c>
      <c r="D189" t="s">
        <v>420</v>
      </c>
      <c r="E189">
        <v>3.6999999999999997</v>
      </c>
      <c r="F189">
        <v>0</v>
      </c>
      <c r="G189">
        <v>9.1020000000000003</v>
      </c>
    </row>
    <row r="190" spans="1:7" x14ac:dyDescent="0.55000000000000004">
      <c r="A190" t="s">
        <v>329</v>
      </c>
      <c r="B190" t="s">
        <v>27</v>
      </c>
      <c r="C190" t="s">
        <v>4384</v>
      </c>
      <c r="D190" t="s">
        <v>330</v>
      </c>
      <c r="E190">
        <v>46.94</v>
      </c>
      <c r="F190">
        <v>0</v>
      </c>
      <c r="G190">
        <v>19.2454</v>
      </c>
    </row>
    <row r="191" spans="1:7" x14ac:dyDescent="0.55000000000000004">
      <c r="A191" t="s">
        <v>880</v>
      </c>
      <c r="B191" t="s">
        <v>27</v>
      </c>
      <c r="C191" t="s">
        <v>4383</v>
      </c>
      <c r="D191" t="s">
        <v>881</v>
      </c>
      <c r="E191">
        <v>71.37</v>
      </c>
      <c r="F191">
        <v>0.3</v>
      </c>
      <c r="G191">
        <v>-18.5562</v>
      </c>
    </row>
    <row r="192" spans="1:7" x14ac:dyDescent="0.55000000000000004">
      <c r="A192" t="s">
        <v>548</v>
      </c>
      <c r="B192" t="s">
        <v>27</v>
      </c>
      <c r="C192" t="s">
        <v>4382</v>
      </c>
      <c r="D192" t="s">
        <v>549</v>
      </c>
      <c r="E192">
        <v>284.98</v>
      </c>
      <c r="F192">
        <v>0.3</v>
      </c>
      <c r="G192">
        <v>-56.996000000000002</v>
      </c>
    </row>
    <row r="193" spans="1:7" x14ac:dyDescent="0.55000000000000004">
      <c r="A193" t="s">
        <v>37</v>
      </c>
      <c r="B193" t="s">
        <v>27</v>
      </c>
      <c r="C193" t="s">
        <v>4383</v>
      </c>
      <c r="D193" t="s">
        <v>39</v>
      </c>
      <c r="E193">
        <v>348.21</v>
      </c>
      <c r="F193">
        <v>0.2</v>
      </c>
      <c r="G193">
        <v>41.785200000000003</v>
      </c>
    </row>
    <row r="194" spans="1:7" x14ac:dyDescent="0.55000000000000004">
      <c r="A194" t="s">
        <v>888</v>
      </c>
      <c r="B194" t="s">
        <v>27</v>
      </c>
      <c r="C194" t="s">
        <v>4383</v>
      </c>
      <c r="D194" t="s">
        <v>889</v>
      </c>
      <c r="E194">
        <v>262.11</v>
      </c>
      <c r="F194">
        <v>0.5</v>
      </c>
      <c r="G194">
        <v>-204.44579999999999</v>
      </c>
    </row>
    <row r="195" spans="1:7" x14ac:dyDescent="0.55000000000000004">
      <c r="A195" t="s">
        <v>893</v>
      </c>
      <c r="B195" t="s">
        <v>27</v>
      </c>
      <c r="C195" t="s">
        <v>4384</v>
      </c>
      <c r="D195" t="s">
        <v>894</v>
      </c>
      <c r="E195">
        <v>92.230000000000018</v>
      </c>
      <c r="F195">
        <v>0.2</v>
      </c>
      <c r="G195">
        <v>-12.9122</v>
      </c>
    </row>
    <row r="196" spans="1:7" x14ac:dyDescent="0.55000000000000004">
      <c r="A196" t="s">
        <v>288</v>
      </c>
      <c r="B196" t="s">
        <v>27</v>
      </c>
      <c r="C196" t="s">
        <v>4384</v>
      </c>
      <c r="D196" t="s">
        <v>289</v>
      </c>
      <c r="E196">
        <v>209.84</v>
      </c>
      <c r="F196">
        <v>0.2</v>
      </c>
      <c r="G196">
        <v>75.542400000000001</v>
      </c>
    </row>
    <row r="197" spans="1:7" x14ac:dyDescent="0.55000000000000004">
      <c r="A197" t="s">
        <v>895</v>
      </c>
      <c r="B197" t="s">
        <v>27</v>
      </c>
      <c r="C197" t="s">
        <v>4383</v>
      </c>
      <c r="D197" t="s">
        <v>896</v>
      </c>
      <c r="E197">
        <v>286.85000000000002</v>
      </c>
      <c r="F197">
        <v>0.4</v>
      </c>
      <c r="G197">
        <v>-619.596</v>
      </c>
    </row>
    <row r="198" spans="1:7" x14ac:dyDescent="0.55000000000000004">
      <c r="A198" t="s">
        <v>900</v>
      </c>
      <c r="B198" t="s">
        <v>27</v>
      </c>
      <c r="C198" t="s">
        <v>4384</v>
      </c>
      <c r="D198" t="s">
        <v>291</v>
      </c>
      <c r="E198">
        <v>7.9600000000000009</v>
      </c>
      <c r="F198">
        <v>0.2</v>
      </c>
      <c r="G198">
        <v>7.6416000000000004</v>
      </c>
    </row>
    <row r="199" spans="1:7" x14ac:dyDescent="0.55000000000000004">
      <c r="A199" t="s">
        <v>323</v>
      </c>
      <c r="B199" t="s">
        <v>27</v>
      </c>
      <c r="C199" t="s">
        <v>4381</v>
      </c>
      <c r="D199" t="s">
        <v>324</v>
      </c>
      <c r="E199">
        <v>57.980000000000004</v>
      </c>
      <c r="F199">
        <v>0.32</v>
      </c>
      <c r="G199">
        <v>-11.596</v>
      </c>
    </row>
    <row r="200" spans="1:7" x14ac:dyDescent="0.55000000000000004">
      <c r="A200" t="s">
        <v>908</v>
      </c>
      <c r="B200" t="s">
        <v>27</v>
      </c>
      <c r="C200" t="s">
        <v>4384</v>
      </c>
      <c r="D200" t="s">
        <v>909</v>
      </c>
      <c r="E200">
        <v>102.3</v>
      </c>
      <c r="F200">
        <v>0</v>
      </c>
      <c r="G200">
        <v>53.195999999999998</v>
      </c>
    </row>
    <row r="201" spans="1:7" x14ac:dyDescent="0.55000000000000004">
      <c r="A201" t="s">
        <v>304</v>
      </c>
      <c r="B201" t="s">
        <v>27</v>
      </c>
      <c r="C201" t="s">
        <v>4382</v>
      </c>
      <c r="D201" t="s">
        <v>305</v>
      </c>
      <c r="E201">
        <v>200.98</v>
      </c>
      <c r="F201">
        <v>0.2</v>
      </c>
      <c r="G201">
        <v>28.1372</v>
      </c>
    </row>
    <row r="202" spans="1:7" x14ac:dyDescent="0.55000000000000004">
      <c r="A202" t="s">
        <v>916</v>
      </c>
      <c r="B202" t="s">
        <v>27</v>
      </c>
      <c r="C202" t="s">
        <v>4384</v>
      </c>
      <c r="D202" t="s">
        <v>917</v>
      </c>
      <c r="E202">
        <v>26.48</v>
      </c>
      <c r="F202">
        <v>0.2</v>
      </c>
      <c r="G202">
        <v>28.598400000000002</v>
      </c>
    </row>
    <row r="203" spans="1:7" x14ac:dyDescent="0.55000000000000004">
      <c r="A203" t="s">
        <v>794</v>
      </c>
      <c r="B203" t="s">
        <v>27</v>
      </c>
      <c r="C203" t="s">
        <v>4382</v>
      </c>
      <c r="D203" t="s">
        <v>795</v>
      </c>
      <c r="E203">
        <v>110.98000000000002</v>
      </c>
      <c r="F203">
        <v>0.1</v>
      </c>
      <c r="G203">
        <v>93.223200000000006</v>
      </c>
    </row>
    <row r="204" spans="1:7" x14ac:dyDescent="0.55000000000000004">
      <c r="A204" t="s">
        <v>828</v>
      </c>
      <c r="B204" t="s">
        <v>27</v>
      </c>
      <c r="C204" t="s">
        <v>4382</v>
      </c>
      <c r="D204" t="s">
        <v>829</v>
      </c>
      <c r="E204">
        <v>150.97999999999999</v>
      </c>
      <c r="F204">
        <v>0.2</v>
      </c>
      <c r="G204">
        <v>75.489999999999995</v>
      </c>
    </row>
    <row r="205" spans="1:7" x14ac:dyDescent="0.55000000000000004">
      <c r="A205" t="s">
        <v>690</v>
      </c>
      <c r="B205" t="s">
        <v>27</v>
      </c>
      <c r="C205" t="s">
        <v>4384</v>
      </c>
      <c r="D205" t="s">
        <v>691</v>
      </c>
      <c r="E205">
        <v>104.00999999999999</v>
      </c>
      <c r="F205">
        <v>0</v>
      </c>
      <c r="G205">
        <v>72.807000000000002</v>
      </c>
    </row>
    <row r="206" spans="1:7" x14ac:dyDescent="0.55000000000000004">
      <c r="A206" t="s">
        <v>356</v>
      </c>
      <c r="B206" t="s">
        <v>27</v>
      </c>
      <c r="C206" t="s">
        <v>4382</v>
      </c>
      <c r="D206" t="s">
        <v>357</v>
      </c>
      <c r="E206">
        <v>291.73</v>
      </c>
      <c r="F206">
        <v>0.2</v>
      </c>
      <c r="G206">
        <v>131.27850000000001</v>
      </c>
    </row>
    <row r="207" spans="1:7" x14ac:dyDescent="0.55000000000000004">
      <c r="A207" t="s">
        <v>932</v>
      </c>
      <c r="B207" t="s">
        <v>27</v>
      </c>
      <c r="C207" t="s">
        <v>4384</v>
      </c>
      <c r="D207" t="s">
        <v>933</v>
      </c>
      <c r="E207">
        <v>4.82</v>
      </c>
      <c r="F207">
        <v>0</v>
      </c>
      <c r="G207">
        <v>9.1579999999999995</v>
      </c>
    </row>
    <row r="208" spans="1:7" x14ac:dyDescent="0.55000000000000004">
      <c r="A208" t="s">
        <v>354</v>
      </c>
      <c r="B208" t="s">
        <v>27</v>
      </c>
      <c r="C208" t="s">
        <v>4384</v>
      </c>
      <c r="D208" t="s">
        <v>355</v>
      </c>
      <c r="E208">
        <v>4.7299999999999995</v>
      </c>
      <c r="F208">
        <v>0</v>
      </c>
      <c r="G208">
        <v>12.9129</v>
      </c>
    </row>
    <row r="209" spans="1:7" x14ac:dyDescent="0.55000000000000004">
      <c r="A209" t="s">
        <v>317</v>
      </c>
      <c r="B209" t="s">
        <v>27</v>
      </c>
      <c r="C209" t="s">
        <v>4383</v>
      </c>
      <c r="D209" t="s">
        <v>318</v>
      </c>
      <c r="E209">
        <v>259.70999999999998</v>
      </c>
      <c r="F209">
        <v>0.4</v>
      </c>
      <c r="G209">
        <v>-290.87520000000001</v>
      </c>
    </row>
    <row r="210" spans="1:7" x14ac:dyDescent="0.55000000000000004">
      <c r="A210" t="s">
        <v>940</v>
      </c>
      <c r="B210" t="s">
        <v>27</v>
      </c>
      <c r="C210" t="s">
        <v>4384</v>
      </c>
      <c r="D210" t="s">
        <v>941</v>
      </c>
      <c r="E210">
        <v>37.93</v>
      </c>
      <c r="F210">
        <v>0</v>
      </c>
      <c r="G210">
        <v>27.3096</v>
      </c>
    </row>
    <row r="211" spans="1:7" x14ac:dyDescent="0.55000000000000004">
      <c r="A211" t="s">
        <v>69</v>
      </c>
      <c r="B211" t="s">
        <v>27</v>
      </c>
      <c r="C211" t="s">
        <v>4384</v>
      </c>
      <c r="D211" t="s">
        <v>70</v>
      </c>
      <c r="E211">
        <v>51.75</v>
      </c>
      <c r="F211">
        <v>0</v>
      </c>
      <c r="G211">
        <v>46.575000000000003</v>
      </c>
    </row>
    <row r="212" spans="1:7" x14ac:dyDescent="0.55000000000000004">
      <c r="A212" t="s">
        <v>266</v>
      </c>
      <c r="B212" t="s">
        <v>27</v>
      </c>
      <c r="C212" t="s">
        <v>4383</v>
      </c>
      <c r="D212" t="s">
        <v>267</v>
      </c>
      <c r="E212">
        <v>124.49</v>
      </c>
      <c r="F212">
        <v>0</v>
      </c>
      <c r="G212">
        <v>356.04140000000001</v>
      </c>
    </row>
    <row r="213" spans="1:7" x14ac:dyDescent="0.55000000000000004">
      <c r="A213" t="s">
        <v>950</v>
      </c>
      <c r="B213" t="s">
        <v>27</v>
      </c>
      <c r="C213" t="s">
        <v>4384</v>
      </c>
      <c r="D213" t="s">
        <v>951</v>
      </c>
      <c r="E213">
        <v>6.98</v>
      </c>
      <c r="F213">
        <v>0</v>
      </c>
      <c r="G213">
        <v>6.7008000000000001</v>
      </c>
    </row>
    <row r="214" spans="1:7" x14ac:dyDescent="0.55000000000000004">
      <c r="A214" t="s">
        <v>852</v>
      </c>
      <c r="B214" t="s">
        <v>27</v>
      </c>
      <c r="C214" t="s">
        <v>4384</v>
      </c>
      <c r="D214" t="s">
        <v>853</v>
      </c>
      <c r="E214">
        <v>51.94</v>
      </c>
      <c r="F214">
        <v>0</v>
      </c>
      <c r="G214">
        <v>63.886200000000002</v>
      </c>
    </row>
    <row r="215" spans="1:7" x14ac:dyDescent="0.55000000000000004">
      <c r="A215" t="s">
        <v>954</v>
      </c>
      <c r="B215" t="s">
        <v>27</v>
      </c>
      <c r="C215" t="s">
        <v>4382</v>
      </c>
      <c r="D215" t="s">
        <v>955</v>
      </c>
      <c r="E215">
        <v>422.51</v>
      </c>
      <c r="F215">
        <v>0</v>
      </c>
      <c r="G215">
        <v>316.88249999999999</v>
      </c>
    </row>
    <row r="216" spans="1:7" x14ac:dyDescent="0.55000000000000004">
      <c r="A216" t="s">
        <v>548</v>
      </c>
      <c r="B216" t="s">
        <v>27</v>
      </c>
      <c r="C216" t="s">
        <v>4382</v>
      </c>
      <c r="D216" t="s">
        <v>549</v>
      </c>
      <c r="E216">
        <v>284.98</v>
      </c>
      <c r="F216">
        <v>0</v>
      </c>
      <c r="G216">
        <v>213.73500000000001</v>
      </c>
    </row>
    <row r="217" spans="1:7" x14ac:dyDescent="0.55000000000000004">
      <c r="A217" t="s">
        <v>152</v>
      </c>
      <c r="B217" t="s">
        <v>27</v>
      </c>
      <c r="C217" t="s">
        <v>4384</v>
      </c>
      <c r="D217" t="s">
        <v>153</v>
      </c>
      <c r="E217">
        <v>13.79</v>
      </c>
      <c r="F217">
        <v>0</v>
      </c>
      <c r="G217">
        <v>52.126199999999997</v>
      </c>
    </row>
    <row r="218" spans="1:7" x14ac:dyDescent="0.55000000000000004">
      <c r="A218" t="s">
        <v>963</v>
      </c>
      <c r="B218" t="s">
        <v>27</v>
      </c>
      <c r="C218" t="s">
        <v>4384</v>
      </c>
      <c r="D218" t="s">
        <v>964</v>
      </c>
      <c r="E218">
        <v>43.31</v>
      </c>
      <c r="F218">
        <v>0</v>
      </c>
      <c r="G218">
        <v>8.6620000000000008</v>
      </c>
    </row>
    <row r="219" spans="1:7" x14ac:dyDescent="0.55000000000000004">
      <c r="A219" t="s">
        <v>757</v>
      </c>
      <c r="B219" t="s">
        <v>27</v>
      </c>
      <c r="C219" t="s">
        <v>4383</v>
      </c>
      <c r="D219" t="s">
        <v>758</v>
      </c>
      <c r="E219">
        <v>174.29</v>
      </c>
      <c r="F219">
        <v>0</v>
      </c>
      <c r="G219">
        <v>146.40360000000001</v>
      </c>
    </row>
    <row r="220" spans="1:7" x14ac:dyDescent="0.55000000000000004">
      <c r="A220" t="s">
        <v>972</v>
      </c>
      <c r="B220" t="s">
        <v>27</v>
      </c>
      <c r="C220" t="s">
        <v>4381</v>
      </c>
      <c r="D220" t="s">
        <v>973</v>
      </c>
      <c r="E220">
        <v>300.97999999999996</v>
      </c>
      <c r="F220">
        <v>0.2</v>
      </c>
      <c r="G220">
        <v>90.293999999999997</v>
      </c>
    </row>
    <row r="221" spans="1:7" x14ac:dyDescent="0.55000000000000004">
      <c r="A221" t="s">
        <v>976</v>
      </c>
      <c r="B221" t="s">
        <v>27</v>
      </c>
      <c r="C221" t="s">
        <v>4382</v>
      </c>
      <c r="D221" t="s">
        <v>977</v>
      </c>
      <c r="E221">
        <v>25.98</v>
      </c>
      <c r="F221">
        <v>0.3</v>
      </c>
      <c r="G221">
        <v>-18.186</v>
      </c>
    </row>
    <row r="222" spans="1:7" x14ac:dyDescent="0.55000000000000004">
      <c r="A222" t="s">
        <v>159</v>
      </c>
      <c r="B222" t="s">
        <v>27</v>
      </c>
      <c r="C222" t="s">
        <v>4384</v>
      </c>
      <c r="D222" t="s">
        <v>160</v>
      </c>
      <c r="E222">
        <v>42.65</v>
      </c>
      <c r="F222">
        <v>0.2</v>
      </c>
      <c r="G222">
        <v>-3.8384999999999998</v>
      </c>
    </row>
    <row r="223" spans="1:7" x14ac:dyDescent="0.55000000000000004">
      <c r="A223" t="s">
        <v>983</v>
      </c>
      <c r="B223" t="s">
        <v>27</v>
      </c>
      <c r="C223" t="s">
        <v>4384</v>
      </c>
      <c r="D223" t="s">
        <v>984</v>
      </c>
      <c r="E223">
        <v>105.28999999999999</v>
      </c>
      <c r="F223">
        <v>0.2</v>
      </c>
      <c r="G223">
        <v>-29.481200000000001</v>
      </c>
    </row>
    <row r="224" spans="1:7" x14ac:dyDescent="0.55000000000000004">
      <c r="A224" t="s">
        <v>985</v>
      </c>
      <c r="B224" t="s">
        <v>27</v>
      </c>
      <c r="C224" t="s">
        <v>4384</v>
      </c>
      <c r="D224" t="s">
        <v>986</v>
      </c>
      <c r="E224">
        <v>39.289999999999992</v>
      </c>
      <c r="F224">
        <v>0.2</v>
      </c>
      <c r="G224">
        <v>56.577599999999997</v>
      </c>
    </row>
    <row r="225" spans="1:7" x14ac:dyDescent="0.55000000000000004">
      <c r="A225" t="s">
        <v>990</v>
      </c>
      <c r="B225" t="s">
        <v>27</v>
      </c>
      <c r="C225" t="s">
        <v>4384</v>
      </c>
      <c r="D225" t="s">
        <v>991</v>
      </c>
      <c r="E225">
        <v>54.2</v>
      </c>
      <c r="F225">
        <v>0</v>
      </c>
      <c r="G225">
        <v>22.763999999999999</v>
      </c>
    </row>
    <row r="226" spans="1:7" x14ac:dyDescent="0.55000000000000004">
      <c r="A226" t="s">
        <v>461</v>
      </c>
      <c r="B226" t="s">
        <v>27</v>
      </c>
      <c r="C226" t="s">
        <v>4382</v>
      </c>
      <c r="D226" t="s">
        <v>462</v>
      </c>
      <c r="E226">
        <v>76.98</v>
      </c>
      <c r="F226">
        <v>0.3</v>
      </c>
      <c r="G226">
        <v>-29.252400000000002</v>
      </c>
    </row>
    <row r="227" spans="1:7" x14ac:dyDescent="0.55000000000000004">
      <c r="A227" t="s">
        <v>115</v>
      </c>
      <c r="B227" t="s">
        <v>27</v>
      </c>
      <c r="C227" t="s">
        <v>4382</v>
      </c>
      <c r="D227" t="s">
        <v>116</v>
      </c>
      <c r="E227">
        <v>60.89</v>
      </c>
      <c r="F227">
        <v>0.2</v>
      </c>
      <c r="G227">
        <v>12.178000000000001</v>
      </c>
    </row>
    <row r="228" spans="1:7" x14ac:dyDescent="0.55000000000000004">
      <c r="A228" t="s">
        <v>1001</v>
      </c>
      <c r="B228" t="s">
        <v>27</v>
      </c>
      <c r="C228" t="s">
        <v>4382</v>
      </c>
      <c r="D228" t="s">
        <v>1002</v>
      </c>
      <c r="E228">
        <v>122.99000000000001</v>
      </c>
      <c r="F228">
        <v>0</v>
      </c>
      <c r="G228">
        <v>121.76009999999999</v>
      </c>
    </row>
    <row r="229" spans="1:7" x14ac:dyDescent="0.55000000000000004">
      <c r="A229" t="s">
        <v>757</v>
      </c>
      <c r="B229" t="s">
        <v>27</v>
      </c>
      <c r="C229" t="s">
        <v>4383</v>
      </c>
      <c r="D229" t="s">
        <v>758</v>
      </c>
      <c r="E229">
        <v>174.29</v>
      </c>
      <c r="F229">
        <v>0.4</v>
      </c>
      <c r="G229">
        <v>-264.92079999999999</v>
      </c>
    </row>
    <row r="230" spans="1:7" x14ac:dyDescent="0.55000000000000004">
      <c r="A230" t="s">
        <v>375</v>
      </c>
      <c r="B230" t="s">
        <v>27</v>
      </c>
      <c r="C230" t="s">
        <v>4384</v>
      </c>
      <c r="D230" t="s">
        <v>376</v>
      </c>
      <c r="E230">
        <v>19.990000000000002</v>
      </c>
      <c r="F230">
        <v>0.2</v>
      </c>
      <c r="G230">
        <v>1.9990000000000001</v>
      </c>
    </row>
    <row r="231" spans="1:7" x14ac:dyDescent="0.55000000000000004">
      <c r="A231" t="s">
        <v>1013</v>
      </c>
      <c r="B231" t="s">
        <v>27</v>
      </c>
      <c r="C231" t="s">
        <v>4383</v>
      </c>
      <c r="D231" t="s">
        <v>1014</v>
      </c>
      <c r="E231">
        <v>111.96</v>
      </c>
      <c r="F231">
        <v>0.2</v>
      </c>
      <c r="G231">
        <v>11.196</v>
      </c>
    </row>
    <row r="232" spans="1:7" x14ac:dyDescent="0.55000000000000004">
      <c r="A232" t="s">
        <v>473</v>
      </c>
      <c r="B232" t="s">
        <v>27</v>
      </c>
      <c r="C232" t="s">
        <v>4384</v>
      </c>
      <c r="D232" t="s">
        <v>474</v>
      </c>
      <c r="E232">
        <v>2.91</v>
      </c>
      <c r="F232">
        <v>0</v>
      </c>
      <c r="G232">
        <v>4.1031000000000004</v>
      </c>
    </row>
    <row r="233" spans="1:7" x14ac:dyDescent="0.55000000000000004">
      <c r="A233" t="s">
        <v>473</v>
      </c>
      <c r="B233" t="s">
        <v>27</v>
      </c>
      <c r="C233" t="s">
        <v>4384</v>
      </c>
      <c r="D233" t="s">
        <v>474</v>
      </c>
      <c r="E233">
        <v>2.9099999999999997</v>
      </c>
      <c r="F233">
        <v>0.6</v>
      </c>
      <c r="G233">
        <v>-0.75660000000000005</v>
      </c>
    </row>
    <row r="234" spans="1:7" x14ac:dyDescent="0.55000000000000004">
      <c r="A234" t="s">
        <v>1025</v>
      </c>
      <c r="B234" t="s">
        <v>27</v>
      </c>
      <c r="C234" t="s">
        <v>4381</v>
      </c>
      <c r="D234" t="s">
        <v>1026</v>
      </c>
      <c r="E234">
        <v>140.97999999999999</v>
      </c>
      <c r="F234">
        <v>0.15</v>
      </c>
      <c r="G234">
        <v>-12.6882</v>
      </c>
    </row>
    <row r="235" spans="1:7" x14ac:dyDescent="0.55000000000000004">
      <c r="A235" t="s">
        <v>132</v>
      </c>
      <c r="B235" t="s">
        <v>27</v>
      </c>
      <c r="C235" t="s">
        <v>4384</v>
      </c>
      <c r="D235" t="s">
        <v>133</v>
      </c>
      <c r="E235">
        <v>9.65</v>
      </c>
      <c r="F235">
        <v>0</v>
      </c>
      <c r="G235">
        <v>11.58</v>
      </c>
    </row>
    <row r="236" spans="1:7" x14ac:dyDescent="0.55000000000000004">
      <c r="A236" t="s">
        <v>487</v>
      </c>
      <c r="B236" t="s">
        <v>27</v>
      </c>
      <c r="C236" t="s">
        <v>4382</v>
      </c>
      <c r="D236" t="s">
        <v>488</v>
      </c>
      <c r="E236">
        <v>355.98</v>
      </c>
      <c r="F236">
        <v>0</v>
      </c>
      <c r="G236">
        <v>224.26740000000001</v>
      </c>
    </row>
    <row r="237" spans="1:7" x14ac:dyDescent="0.55000000000000004">
      <c r="A237" t="s">
        <v>1035</v>
      </c>
      <c r="B237" t="s">
        <v>27</v>
      </c>
      <c r="C237" t="s">
        <v>4383</v>
      </c>
      <c r="D237" t="s">
        <v>1036</v>
      </c>
      <c r="E237">
        <v>85.98</v>
      </c>
      <c r="F237">
        <v>0</v>
      </c>
      <c r="G237">
        <v>75.662400000000005</v>
      </c>
    </row>
    <row r="238" spans="1:7" x14ac:dyDescent="0.55000000000000004">
      <c r="A238" t="s">
        <v>908</v>
      </c>
      <c r="B238" t="s">
        <v>27</v>
      </c>
      <c r="C238" t="s">
        <v>4384</v>
      </c>
      <c r="D238" t="s">
        <v>909</v>
      </c>
      <c r="E238">
        <v>102.3</v>
      </c>
      <c r="F238">
        <v>0</v>
      </c>
      <c r="G238">
        <v>53.195999999999998</v>
      </c>
    </row>
    <row r="239" spans="1:7" x14ac:dyDescent="0.55000000000000004">
      <c r="A239" t="s">
        <v>1044</v>
      </c>
      <c r="B239" t="s">
        <v>27</v>
      </c>
      <c r="C239" t="s">
        <v>4384</v>
      </c>
      <c r="D239" t="s">
        <v>1045</v>
      </c>
      <c r="E239">
        <v>1.7400000000000002</v>
      </c>
      <c r="F239">
        <v>0.2</v>
      </c>
      <c r="G239">
        <v>1.2527999999999999</v>
      </c>
    </row>
    <row r="240" spans="1:7" x14ac:dyDescent="0.55000000000000004">
      <c r="A240" t="s">
        <v>1050</v>
      </c>
      <c r="B240" t="s">
        <v>27</v>
      </c>
      <c r="C240" t="s">
        <v>4383</v>
      </c>
      <c r="D240" t="s">
        <v>1051</v>
      </c>
      <c r="E240">
        <v>320.64</v>
      </c>
      <c r="F240">
        <v>0</v>
      </c>
      <c r="G240">
        <v>493.78559999999999</v>
      </c>
    </row>
    <row r="241" spans="1:7" x14ac:dyDescent="0.55000000000000004">
      <c r="A241" t="s">
        <v>414</v>
      </c>
      <c r="B241" t="s">
        <v>27</v>
      </c>
      <c r="C241" t="s">
        <v>4383</v>
      </c>
      <c r="D241" t="s">
        <v>415</v>
      </c>
      <c r="E241">
        <v>227.55</v>
      </c>
      <c r="F241">
        <v>0</v>
      </c>
      <c r="G241">
        <v>100.122</v>
      </c>
    </row>
    <row r="242" spans="1:7" x14ac:dyDescent="0.55000000000000004">
      <c r="A242" t="s">
        <v>1055</v>
      </c>
      <c r="B242" t="s">
        <v>27</v>
      </c>
      <c r="C242" t="s">
        <v>4382</v>
      </c>
      <c r="D242" t="s">
        <v>1056</v>
      </c>
      <c r="E242">
        <v>243.98</v>
      </c>
      <c r="F242">
        <v>0.2</v>
      </c>
      <c r="G242">
        <v>19.5184</v>
      </c>
    </row>
    <row r="243" spans="1:7" x14ac:dyDescent="0.55000000000000004">
      <c r="A243" t="s">
        <v>1058</v>
      </c>
      <c r="B243" t="s">
        <v>27</v>
      </c>
      <c r="C243" t="s">
        <v>4384</v>
      </c>
      <c r="D243" t="s">
        <v>1059</v>
      </c>
      <c r="E243">
        <v>54.74</v>
      </c>
      <c r="F243">
        <v>0</v>
      </c>
      <c r="G243">
        <v>33.938800000000001</v>
      </c>
    </row>
    <row r="244" spans="1:7" x14ac:dyDescent="0.55000000000000004">
      <c r="A244" t="s">
        <v>1063</v>
      </c>
      <c r="B244" t="s">
        <v>27</v>
      </c>
      <c r="C244" t="s">
        <v>4382</v>
      </c>
      <c r="D244" t="s">
        <v>1064</v>
      </c>
      <c r="E244">
        <v>86.25</v>
      </c>
      <c r="F244">
        <v>0</v>
      </c>
      <c r="G244">
        <v>51.75</v>
      </c>
    </row>
    <row r="245" spans="1:7" x14ac:dyDescent="0.55000000000000004">
      <c r="A245" t="s">
        <v>1068</v>
      </c>
      <c r="B245" t="s">
        <v>27</v>
      </c>
      <c r="C245" t="s">
        <v>4382</v>
      </c>
      <c r="D245" t="s">
        <v>1069</v>
      </c>
      <c r="E245">
        <v>371.76</v>
      </c>
      <c r="F245">
        <v>0.2</v>
      </c>
      <c r="G245">
        <v>89.222399999999993</v>
      </c>
    </row>
    <row r="246" spans="1:7" x14ac:dyDescent="0.55000000000000004">
      <c r="A246" t="s">
        <v>1072</v>
      </c>
      <c r="B246" t="s">
        <v>27</v>
      </c>
      <c r="C246" t="s">
        <v>4384</v>
      </c>
      <c r="D246" t="s">
        <v>1073</v>
      </c>
      <c r="E246">
        <v>4.91</v>
      </c>
      <c r="F246">
        <v>0.2</v>
      </c>
      <c r="G246">
        <v>2.5531999999999999</v>
      </c>
    </row>
    <row r="247" spans="1:7" x14ac:dyDescent="0.55000000000000004">
      <c r="A247" t="s">
        <v>698</v>
      </c>
      <c r="B247" t="s">
        <v>27</v>
      </c>
      <c r="C247" t="s">
        <v>4384</v>
      </c>
      <c r="D247" t="s">
        <v>699</v>
      </c>
      <c r="E247">
        <v>69.960000000000008</v>
      </c>
      <c r="F247">
        <v>0.2</v>
      </c>
      <c r="G247">
        <v>-2.0988000000000002</v>
      </c>
    </row>
    <row r="248" spans="1:7" x14ac:dyDescent="0.55000000000000004">
      <c r="A248" t="s">
        <v>1075</v>
      </c>
      <c r="B248" t="s">
        <v>27</v>
      </c>
      <c r="C248" t="s">
        <v>4382</v>
      </c>
      <c r="D248" t="s">
        <v>1076</v>
      </c>
      <c r="E248">
        <v>34.28</v>
      </c>
      <c r="F248">
        <v>0.3</v>
      </c>
      <c r="G248">
        <v>-4.1135999999999999</v>
      </c>
    </row>
    <row r="249" spans="1:7" x14ac:dyDescent="0.55000000000000004">
      <c r="A249" t="s">
        <v>778</v>
      </c>
      <c r="B249" t="s">
        <v>27</v>
      </c>
      <c r="C249" t="s">
        <v>4382</v>
      </c>
      <c r="D249" t="s">
        <v>779</v>
      </c>
      <c r="E249">
        <v>226.67</v>
      </c>
      <c r="F249">
        <v>0.2</v>
      </c>
      <c r="G249">
        <v>40.800600000000003</v>
      </c>
    </row>
    <row r="250" spans="1:7" x14ac:dyDescent="0.55000000000000004">
      <c r="A250" t="s">
        <v>487</v>
      </c>
      <c r="B250" t="s">
        <v>27</v>
      </c>
      <c r="C250" t="s">
        <v>4382</v>
      </c>
      <c r="D250" t="s">
        <v>488</v>
      </c>
      <c r="E250">
        <v>355.98</v>
      </c>
      <c r="F250">
        <v>0.2</v>
      </c>
      <c r="G250">
        <v>10.679399999999999</v>
      </c>
    </row>
    <row r="251" spans="1:7" x14ac:dyDescent="0.55000000000000004">
      <c r="A251" t="s">
        <v>253</v>
      </c>
      <c r="B251" t="s">
        <v>27</v>
      </c>
      <c r="C251" t="s">
        <v>4381</v>
      </c>
      <c r="D251" t="s">
        <v>254</v>
      </c>
      <c r="E251">
        <v>180.98</v>
      </c>
      <c r="F251">
        <v>0.2</v>
      </c>
      <c r="G251">
        <v>21.717600000000001</v>
      </c>
    </row>
    <row r="252" spans="1:7" x14ac:dyDescent="0.55000000000000004">
      <c r="A252" t="s">
        <v>271</v>
      </c>
      <c r="B252" t="s">
        <v>27</v>
      </c>
      <c r="C252" t="s">
        <v>4382</v>
      </c>
      <c r="D252" t="s">
        <v>272</v>
      </c>
      <c r="E252">
        <v>100.98000000000002</v>
      </c>
      <c r="F252">
        <v>0.3</v>
      </c>
      <c r="G252">
        <v>-48.470399999999998</v>
      </c>
    </row>
    <row r="253" spans="1:7" x14ac:dyDescent="0.55000000000000004">
      <c r="A253" t="s">
        <v>1086</v>
      </c>
      <c r="B253" t="s">
        <v>27</v>
      </c>
      <c r="C253" t="s">
        <v>4384</v>
      </c>
      <c r="D253" t="s">
        <v>1087</v>
      </c>
      <c r="E253">
        <v>10.64</v>
      </c>
      <c r="F253">
        <v>0.2</v>
      </c>
      <c r="G253">
        <v>1.7023999999999999</v>
      </c>
    </row>
    <row r="254" spans="1:7" x14ac:dyDescent="0.55000000000000004">
      <c r="A254" t="s">
        <v>940</v>
      </c>
      <c r="B254" t="s">
        <v>27</v>
      </c>
      <c r="C254" t="s">
        <v>4384</v>
      </c>
      <c r="D254" t="s">
        <v>941</v>
      </c>
      <c r="E254">
        <v>37.93</v>
      </c>
      <c r="F254">
        <v>0</v>
      </c>
      <c r="G254">
        <v>20.482199999999999</v>
      </c>
    </row>
    <row r="255" spans="1:7" x14ac:dyDescent="0.55000000000000004">
      <c r="A255" t="s">
        <v>868</v>
      </c>
      <c r="B255" t="s">
        <v>27</v>
      </c>
      <c r="C255" t="s">
        <v>4384</v>
      </c>
      <c r="D255" t="s">
        <v>869</v>
      </c>
      <c r="E255">
        <v>8.73</v>
      </c>
      <c r="F255">
        <v>0</v>
      </c>
      <c r="G255">
        <v>2.9681999999999999</v>
      </c>
    </row>
    <row r="256" spans="1:7" x14ac:dyDescent="0.55000000000000004">
      <c r="A256" t="s">
        <v>1094</v>
      </c>
      <c r="B256" t="s">
        <v>27</v>
      </c>
      <c r="C256" t="s">
        <v>4384</v>
      </c>
      <c r="D256" t="s">
        <v>1095</v>
      </c>
      <c r="E256">
        <v>19.98</v>
      </c>
      <c r="F256">
        <v>0.2</v>
      </c>
      <c r="G256">
        <v>13.786199999999999</v>
      </c>
    </row>
    <row r="257" spans="1:7" x14ac:dyDescent="0.55000000000000004">
      <c r="A257" t="s">
        <v>1096</v>
      </c>
      <c r="B257" t="s">
        <v>27</v>
      </c>
      <c r="C257" t="s">
        <v>4384</v>
      </c>
      <c r="D257" t="s">
        <v>1097</v>
      </c>
      <c r="E257">
        <v>39.980000000000004</v>
      </c>
      <c r="F257">
        <v>0.2</v>
      </c>
      <c r="G257">
        <v>0</v>
      </c>
    </row>
    <row r="258" spans="1:7" x14ac:dyDescent="0.55000000000000004">
      <c r="A258" t="s">
        <v>678</v>
      </c>
      <c r="B258" t="s">
        <v>27</v>
      </c>
      <c r="C258" t="s">
        <v>4384</v>
      </c>
      <c r="D258" t="s">
        <v>679</v>
      </c>
      <c r="E258">
        <v>68.77</v>
      </c>
      <c r="F258">
        <v>0.2</v>
      </c>
      <c r="G258">
        <v>41.262</v>
      </c>
    </row>
    <row r="259" spans="1:7" x14ac:dyDescent="0.55000000000000004">
      <c r="A259" t="s">
        <v>1101</v>
      </c>
      <c r="B259" t="s">
        <v>27</v>
      </c>
      <c r="C259" t="s">
        <v>4384</v>
      </c>
      <c r="D259" t="s">
        <v>1102</v>
      </c>
      <c r="E259">
        <v>12.35</v>
      </c>
      <c r="F259">
        <v>0</v>
      </c>
      <c r="G259">
        <v>5.4340000000000002</v>
      </c>
    </row>
    <row r="260" spans="1:7" x14ac:dyDescent="0.55000000000000004">
      <c r="A260" t="s">
        <v>1107</v>
      </c>
      <c r="B260" t="s">
        <v>27</v>
      </c>
      <c r="C260" t="s">
        <v>4383</v>
      </c>
      <c r="D260" t="s">
        <v>1108</v>
      </c>
      <c r="E260">
        <v>159.31</v>
      </c>
      <c r="F260">
        <v>0.2</v>
      </c>
      <c r="G260">
        <v>95.585999999999999</v>
      </c>
    </row>
    <row r="261" spans="1:7" x14ac:dyDescent="0.55000000000000004">
      <c r="A261" t="s">
        <v>281</v>
      </c>
      <c r="B261" t="s">
        <v>27</v>
      </c>
      <c r="C261" t="s">
        <v>4383</v>
      </c>
      <c r="D261" t="s">
        <v>282</v>
      </c>
      <c r="E261">
        <v>376.12999999999994</v>
      </c>
      <c r="F261">
        <v>0.2</v>
      </c>
      <c r="G261">
        <v>135.4068</v>
      </c>
    </row>
    <row r="262" spans="1:7" x14ac:dyDescent="0.55000000000000004">
      <c r="A262" t="s">
        <v>1109</v>
      </c>
      <c r="B262" t="s">
        <v>27</v>
      </c>
      <c r="C262" t="s">
        <v>4381</v>
      </c>
      <c r="D262" t="s">
        <v>1110</v>
      </c>
      <c r="E262">
        <v>99.990000000000009</v>
      </c>
      <c r="F262">
        <v>0.15</v>
      </c>
      <c r="G262">
        <v>11.998799999999999</v>
      </c>
    </row>
    <row r="263" spans="1:7" x14ac:dyDescent="0.55000000000000004">
      <c r="A263" t="s">
        <v>1114</v>
      </c>
      <c r="B263" t="s">
        <v>27</v>
      </c>
      <c r="C263" t="s">
        <v>4382</v>
      </c>
      <c r="D263" t="s">
        <v>1115</v>
      </c>
      <c r="E263">
        <v>140.98000000000002</v>
      </c>
      <c r="F263">
        <v>0.1</v>
      </c>
      <c r="G263">
        <v>139.5702</v>
      </c>
    </row>
    <row r="264" spans="1:7" x14ac:dyDescent="0.55000000000000004">
      <c r="A264" t="s">
        <v>1120</v>
      </c>
      <c r="B264" t="s">
        <v>27</v>
      </c>
      <c r="C264" t="s">
        <v>4384</v>
      </c>
      <c r="D264" t="s">
        <v>1121</v>
      </c>
      <c r="E264">
        <v>8.3699999999999992</v>
      </c>
      <c r="F264">
        <v>0.2</v>
      </c>
      <c r="G264">
        <v>0.50219999999999998</v>
      </c>
    </row>
    <row r="265" spans="1:7" x14ac:dyDescent="0.55000000000000004">
      <c r="A265" t="s">
        <v>1122</v>
      </c>
      <c r="B265" t="s">
        <v>27</v>
      </c>
      <c r="C265" t="s">
        <v>4384</v>
      </c>
      <c r="D265" t="s">
        <v>1123</v>
      </c>
      <c r="E265">
        <v>27.42</v>
      </c>
      <c r="F265">
        <v>0.2</v>
      </c>
      <c r="G265">
        <v>11.516400000000001</v>
      </c>
    </row>
    <row r="266" spans="1:7" x14ac:dyDescent="0.55000000000000004">
      <c r="A266" t="s">
        <v>1120</v>
      </c>
      <c r="B266" t="s">
        <v>27</v>
      </c>
      <c r="C266" t="s">
        <v>4384</v>
      </c>
      <c r="D266" t="s">
        <v>1121</v>
      </c>
      <c r="E266">
        <v>8.370000000000001</v>
      </c>
      <c r="F266">
        <v>0</v>
      </c>
      <c r="G266">
        <v>10.881</v>
      </c>
    </row>
    <row r="267" spans="1:7" x14ac:dyDescent="0.55000000000000004">
      <c r="A267" t="s">
        <v>115</v>
      </c>
      <c r="B267" t="s">
        <v>27</v>
      </c>
      <c r="C267" t="s">
        <v>4382</v>
      </c>
      <c r="D267" t="s">
        <v>116</v>
      </c>
      <c r="E267">
        <v>60.889999999999993</v>
      </c>
      <c r="F267">
        <v>0.2</v>
      </c>
      <c r="G267">
        <v>18.266999999999999</v>
      </c>
    </row>
    <row r="268" spans="1:7" x14ac:dyDescent="0.55000000000000004">
      <c r="A268" t="s">
        <v>466</v>
      </c>
      <c r="B268" t="s">
        <v>27</v>
      </c>
      <c r="C268" t="s">
        <v>4384</v>
      </c>
      <c r="D268" t="s">
        <v>467</v>
      </c>
      <c r="E268">
        <v>12.219999999999999</v>
      </c>
      <c r="F268">
        <v>0.2</v>
      </c>
      <c r="G268">
        <v>3.6659999999999999</v>
      </c>
    </row>
    <row r="269" spans="1:7" x14ac:dyDescent="0.55000000000000004">
      <c r="A269" t="s">
        <v>1137</v>
      </c>
      <c r="B269" t="s">
        <v>27</v>
      </c>
      <c r="C269" t="s">
        <v>4382</v>
      </c>
      <c r="D269" t="s">
        <v>1138</v>
      </c>
      <c r="E269">
        <v>110.97999999999999</v>
      </c>
      <c r="F269">
        <v>0.3</v>
      </c>
      <c r="G269">
        <v>-88.784000000000006</v>
      </c>
    </row>
    <row r="270" spans="1:7" x14ac:dyDescent="0.55000000000000004">
      <c r="A270" t="s">
        <v>108</v>
      </c>
      <c r="B270" t="s">
        <v>27</v>
      </c>
      <c r="C270" t="s">
        <v>4384</v>
      </c>
      <c r="D270" t="s">
        <v>109</v>
      </c>
      <c r="E270">
        <v>19.940000000000001</v>
      </c>
      <c r="F270">
        <v>0</v>
      </c>
      <c r="G270">
        <v>11.166399999999999</v>
      </c>
    </row>
    <row r="271" spans="1:7" x14ac:dyDescent="0.55000000000000004">
      <c r="A271" t="s">
        <v>78</v>
      </c>
      <c r="B271" t="s">
        <v>27</v>
      </c>
      <c r="C271" t="s">
        <v>4384</v>
      </c>
      <c r="D271" t="s">
        <v>79</v>
      </c>
      <c r="E271">
        <v>95.46</v>
      </c>
      <c r="F271">
        <v>0</v>
      </c>
      <c r="G271">
        <v>166.10040000000001</v>
      </c>
    </row>
    <row r="272" spans="1:7" x14ac:dyDescent="0.55000000000000004">
      <c r="A272" t="s">
        <v>78</v>
      </c>
      <c r="B272" t="s">
        <v>27</v>
      </c>
      <c r="C272" t="s">
        <v>4384</v>
      </c>
      <c r="D272" t="s">
        <v>79</v>
      </c>
      <c r="E272">
        <v>95.46</v>
      </c>
      <c r="F272">
        <v>0</v>
      </c>
      <c r="G272">
        <v>83.050200000000004</v>
      </c>
    </row>
    <row r="273" spans="1:7" x14ac:dyDescent="0.55000000000000004">
      <c r="A273" t="s">
        <v>1148</v>
      </c>
      <c r="B273" t="s">
        <v>27</v>
      </c>
      <c r="C273" t="s">
        <v>4381</v>
      </c>
      <c r="D273" t="s">
        <v>1149</v>
      </c>
      <c r="E273">
        <v>30.98</v>
      </c>
      <c r="F273">
        <v>0</v>
      </c>
      <c r="G273">
        <v>4.3372000000000002</v>
      </c>
    </row>
    <row r="274" spans="1:7" x14ac:dyDescent="0.55000000000000004">
      <c r="A274" t="s">
        <v>1153</v>
      </c>
      <c r="B274" t="s">
        <v>27</v>
      </c>
      <c r="C274" t="s">
        <v>4384</v>
      </c>
      <c r="D274" t="s">
        <v>1154</v>
      </c>
      <c r="E274">
        <v>23.99</v>
      </c>
      <c r="F274">
        <v>0</v>
      </c>
      <c r="G274">
        <v>5.5176999999999996</v>
      </c>
    </row>
    <row r="275" spans="1:7" x14ac:dyDescent="0.55000000000000004">
      <c r="A275" t="s">
        <v>1159</v>
      </c>
      <c r="B275" t="s">
        <v>27</v>
      </c>
      <c r="C275" t="s">
        <v>4382</v>
      </c>
      <c r="D275" t="s">
        <v>1160</v>
      </c>
      <c r="E275">
        <v>100.98</v>
      </c>
      <c r="F275">
        <v>0.2</v>
      </c>
      <c r="G275">
        <v>-8.0784000000000002</v>
      </c>
    </row>
    <row r="276" spans="1:7" x14ac:dyDescent="0.55000000000000004">
      <c r="A276" t="s">
        <v>794</v>
      </c>
      <c r="B276" t="s">
        <v>27</v>
      </c>
      <c r="C276" t="s">
        <v>4382</v>
      </c>
      <c r="D276" t="s">
        <v>795</v>
      </c>
      <c r="E276">
        <v>110.98000000000002</v>
      </c>
      <c r="F276">
        <v>0.3</v>
      </c>
      <c r="G276">
        <v>-13.317600000000001</v>
      </c>
    </row>
    <row r="277" spans="1:7" x14ac:dyDescent="0.55000000000000004">
      <c r="A277" t="s">
        <v>1165</v>
      </c>
      <c r="B277" t="s">
        <v>27</v>
      </c>
      <c r="C277" t="s">
        <v>4384</v>
      </c>
      <c r="D277" t="s">
        <v>1166</v>
      </c>
      <c r="E277">
        <v>22.98</v>
      </c>
      <c r="F277">
        <v>0</v>
      </c>
      <c r="G277">
        <v>62.505600000000001</v>
      </c>
    </row>
    <row r="278" spans="1:7" x14ac:dyDescent="0.55000000000000004">
      <c r="A278" t="s">
        <v>1086</v>
      </c>
      <c r="B278" t="s">
        <v>27</v>
      </c>
      <c r="C278" t="s">
        <v>4384</v>
      </c>
      <c r="D278" t="s">
        <v>1087</v>
      </c>
      <c r="E278">
        <v>10.64</v>
      </c>
      <c r="F278">
        <v>0.2</v>
      </c>
      <c r="G278">
        <v>5.1071999999999997</v>
      </c>
    </row>
    <row r="279" spans="1:7" x14ac:dyDescent="0.55000000000000004">
      <c r="A279" t="s">
        <v>1101</v>
      </c>
      <c r="B279" t="s">
        <v>27</v>
      </c>
      <c r="C279" t="s">
        <v>4384</v>
      </c>
      <c r="D279" t="s">
        <v>1102</v>
      </c>
      <c r="E279">
        <v>12.35</v>
      </c>
      <c r="F279">
        <v>0</v>
      </c>
      <c r="G279">
        <v>16.302</v>
      </c>
    </row>
    <row r="280" spans="1:7" x14ac:dyDescent="0.55000000000000004">
      <c r="A280" t="s">
        <v>1120</v>
      </c>
      <c r="B280" t="s">
        <v>27</v>
      </c>
      <c r="C280" t="s">
        <v>4384</v>
      </c>
      <c r="D280" t="s">
        <v>1121</v>
      </c>
      <c r="E280">
        <v>8.3699999999999992</v>
      </c>
      <c r="F280">
        <v>0</v>
      </c>
      <c r="G280">
        <v>6.5286</v>
      </c>
    </row>
    <row r="281" spans="1:7" x14ac:dyDescent="0.55000000000000004">
      <c r="A281" t="s">
        <v>1177</v>
      </c>
      <c r="B281" t="s">
        <v>27</v>
      </c>
      <c r="C281" t="s">
        <v>4384</v>
      </c>
      <c r="D281" t="s">
        <v>1178</v>
      </c>
      <c r="E281">
        <v>14.89</v>
      </c>
      <c r="F281">
        <v>0</v>
      </c>
      <c r="G281">
        <v>8.0405999999999995</v>
      </c>
    </row>
    <row r="282" spans="1:7" x14ac:dyDescent="0.55000000000000004">
      <c r="A282" t="s">
        <v>1001</v>
      </c>
      <c r="B282" t="s">
        <v>27</v>
      </c>
      <c r="C282" t="s">
        <v>4382</v>
      </c>
      <c r="D282" t="s">
        <v>1002</v>
      </c>
      <c r="E282">
        <v>122.99000000000001</v>
      </c>
      <c r="F282">
        <v>0.3</v>
      </c>
      <c r="G282">
        <v>-70.104299999999995</v>
      </c>
    </row>
    <row r="283" spans="1:7" x14ac:dyDescent="0.55000000000000004">
      <c r="A283" t="s">
        <v>281</v>
      </c>
      <c r="B283" t="s">
        <v>27</v>
      </c>
      <c r="C283" t="s">
        <v>4383</v>
      </c>
      <c r="D283" t="s">
        <v>282</v>
      </c>
      <c r="E283">
        <v>376.13</v>
      </c>
      <c r="F283">
        <v>0.2</v>
      </c>
      <c r="G283">
        <v>11.283899999999999</v>
      </c>
    </row>
    <row r="284" spans="1:7" x14ac:dyDescent="0.55000000000000004">
      <c r="A284" t="s">
        <v>623</v>
      </c>
      <c r="B284" t="s">
        <v>27</v>
      </c>
      <c r="C284" t="s">
        <v>4384</v>
      </c>
      <c r="D284" t="s">
        <v>624</v>
      </c>
      <c r="E284">
        <v>4.97</v>
      </c>
      <c r="F284">
        <v>0.6</v>
      </c>
      <c r="G284">
        <v>-1.4413</v>
      </c>
    </row>
    <row r="285" spans="1:7" x14ac:dyDescent="0.55000000000000004">
      <c r="A285" t="s">
        <v>1190</v>
      </c>
      <c r="B285" t="s">
        <v>27</v>
      </c>
      <c r="C285" t="s">
        <v>4382</v>
      </c>
      <c r="D285" t="s">
        <v>1191</v>
      </c>
      <c r="E285">
        <v>90.98</v>
      </c>
      <c r="F285">
        <v>0.2</v>
      </c>
      <c r="G285">
        <v>0</v>
      </c>
    </row>
    <row r="286" spans="1:7" x14ac:dyDescent="0.55000000000000004">
      <c r="A286" t="s">
        <v>380</v>
      </c>
      <c r="B286" t="s">
        <v>27</v>
      </c>
      <c r="C286" t="s">
        <v>4382</v>
      </c>
      <c r="D286" t="s">
        <v>381</v>
      </c>
      <c r="E286">
        <v>280.98</v>
      </c>
      <c r="F286">
        <v>0.2</v>
      </c>
      <c r="G286">
        <v>-146.1096</v>
      </c>
    </row>
    <row r="287" spans="1:7" x14ac:dyDescent="0.55000000000000004">
      <c r="A287" t="s">
        <v>364</v>
      </c>
      <c r="B287" t="s">
        <v>27</v>
      </c>
      <c r="C287" t="s">
        <v>4384</v>
      </c>
      <c r="D287" t="s">
        <v>365</v>
      </c>
      <c r="E287">
        <v>29.18</v>
      </c>
      <c r="F287">
        <v>0</v>
      </c>
      <c r="G287">
        <v>62.737000000000002</v>
      </c>
    </row>
    <row r="288" spans="1:7" x14ac:dyDescent="0.55000000000000004">
      <c r="A288" t="s">
        <v>236</v>
      </c>
      <c r="B288" t="s">
        <v>27</v>
      </c>
      <c r="C288" t="s">
        <v>4381</v>
      </c>
      <c r="D288" t="s">
        <v>237</v>
      </c>
      <c r="E288">
        <v>280.97999999999996</v>
      </c>
      <c r="F288">
        <v>0.7</v>
      </c>
      <c r="G288">
        <v>-786.74400000000003</v>
      </c>
    </row>
    <row r="289" spans="1:7" x14ac:dyDescent="0.55000000000000004">
      <c r="A289" t="s">
        <v>1207</v>
      </c>
      <c r="B289" t="s">
        <v>27</v>
      </c>
      <c r="C289" t="s">
        <v>4383</v>
      </c>
      <c r="D289" t="s">
        <v>1208</v>
      </c>
      <c r="E289">
        <v>182.55</v>
      </c>
      <c r="F289">
        <v>0</v>
      </c>
      <c r="G289">
        <v>118.6575</v>
      </c>
    </row>
    <row r="290" spans="1:7" x14ac:dyDescent="0.55000000000000004">
      <c r="A290" t="s">
        <v>698</v>
      </c>
      <c r="B290" t="s">
        <v>27</v>
      </c>
      <c r="C290" t="s">
        <v>4384</v>
      </c>
      <c r="D290" t="s">
        <v>699</v>
      </c>
      <c r="E290">
        <v>69.959999999999994</v>
      </c>
      <c r="F290">
        <v>0.6</v>
      </c>
      <c r="G290">
        <v>-90.248400000000004</v>
      </c>
    </row>
    <row r="291" spans="1:7" x14ac:dyDescent="0.55000000000000004">
      <c r="A291" t="s">
        <v>329</v>
      </c>
      <c r="B291" t="s">
        <v>27</v>
      </c>
      <c r="C291" t="s">
        <v>4384</v>
      </c>
      <c r="D291" t="s">
        <v>1216</v>
      </c>
      <c r="E291">
        <v>6.28</v>
      </c>
      <c r="F291">
        <v>0</v>
      </c>
      <c r="G291">
        <v>7.1592000000000002</v>
      </c>
    </row>
    <row r="292" spans="1:7" x14ac:dyDescent="0.55000000000000004">
      <c r="A292" t="s">
        <v>683</v>
      </c>
      <c r="B292" t="s">
        <v>27</v>
      </c>
      <c r="C292" t="s">
        <v>4381</v>
      </c>
      <c r="D292" t="s">
        <v>684</v>
      </c>
      <c r="E292">
        <v>119.99</v>
      </c>
      <c r="F292">
        <v>0</v>
      </c>
      <c r="G292">
        <v>52.7956</v>
      </c>
    </row>
    <row r="293" spans="1:7" x14ac:dyDescent="0.55000000000000004">
      <c r="A293" t="s">
        <v>1220</v>
      </c>
      <c r="B293" t="s">
        <v>27</v>
      </c>
      <c r="C293" t="s">
        <v>4383</v>
      </c>
      <c r="D293" t="s">
        <v>1221</v>
      </c>
      <c r="E293">
        <v>260.98</v>
      </c>
      <c r="F293">
        <v>0.5</v>
      </c>
      <c r="G293">
        <v>-430.61700000000002</v>
      </c>
    </row>
    <row r="294" spans="1:7" x14ac:dyDescent="0.55000000000000004">
      <c r="A294" t="s">
        <v>1222</v>
      </c>
      <c r="B294" t="s">
        <v>27</v>
      </c>
      <c r="C294" t="s">
        <v>4383</v>
      </c>
      <c r="D294" t="s">
        <v>1223</v>
      </c>
      <c r="E294">
        <v>44.43</v>
      </c>
      <c r="F294">
        <v>0.5</v>
      </c>
      <c r="G294">
        <v>-42.652799999999999</v>
      </c>
    </row>
    <row r="295" spans="1:7" x14ac:dyDescent="0.55000000000000004">
      <c r="A295" t="s">
        <v>1227</v>
      </c>
      <c r="B295" t="s">
        <v>27</v>
      </c>
      <c r="C295" t="s">
        <v>4383</v>
      </c>
      <c r="D295" t="s">
        <v>1228</v>
      </c>
      <c r="E295">
        <v>170.98</v>
      </c>
      <c r="F295">
        <v>0.4</v>
      </c>
      <c r="G295">
        <v>-58.133200000000002</v>
      </c>
    </row>
    <row r="296" spans="1:7" x14ac:dyDescent="0.55000000000000004">
      <c r="A296" t="s">
        <v>1232</v>
      </c>
      <c r="B296" t="s">
        <v>27</v>
      </c>
      <c r="C296" t="s">
        <v>4383</v>
      </c>
      <c r="D296" t="s">
        <v>1036</v>
      </c>
      <c r="E296">
        <v>85.980000000000018</v>
      </c>
      <c r="F296">
        <v>0.4</v>
      </c>
      <c r="G296">
        <v>-36.111600000000003</v>
      </c>
    </row>
    <row r="297" spans="1:7" x14ac:dyDescent="0.55000000000000004">
      <c r="A297" t="s">
        <v>375</v>
      </c>
      <c r="B297" t="s">
        <v>27</v>
      </c>
      <c r="C297" t="s">
        <v>4384</v>
      </c>
      <c r="D297" t="s">
        <v>376</v>
      </c>
      <c r="E297">
        <v>19.989999999999998</v>
      </c>
      <c r="F297">
        <v>0</v>
      </c>
      <c r="G297">
        <v>9.9949999999999992</v>
      </c>
    </row>
    <row r="298" spans="1:7" x14ac:dyDescent="0.55000000000000004">
      <c r="A298" t="s">
        <v>888</v>
      </c>
      <c r="B298" t="s">
        <v>27</v>
      </c>
      <c r="C298" t="s">
        <v>4383</v>
      </c>
      <c r="D298" t="s">
        <v>889</v>
      </c>
      <c r="E298">
        <v>262.11</v>
      </c>
      <c r="F298">
        <v>0.5</v>
      </c>
      <c r="G298">
        <v>-204.44579999999999</v>
      </c>
    </row>
    <row r="299" spans="1:7" x14ac:dyDescent="0.55000000000000004">
      <c r="A299" t="s">
        <v>778</v>
      </c>
      <c r="B299" t="s">
        <v>27</v>
      </c>
      <c r="C299" t="s">
        <v>4382</v>
      </c>
      <c r="D299" t="s">
        <v>779</v>
      </c>
      <c r="E299">
        <v>226.67</v>
      </c>
      <c r="F299">
        <v>0.1</v>
      </c>
      <c r="G299">
        <v>72.534400000000005</v>
      </c>
    </row>
    <row r="300" spans="1:7" x14ac:dyDescent="0.55000000000000004">
      <c r="A300" t="s">
        <v>569</v>
      </c>
      <c r="B300" t="s">
        <v>27</v>
      </c>
      <c r="C300" t="s">
        <v>4384</v>
      </c>
      <c r="D300" t="s">
        <v>570</v>
      </c>
      <c r="E300">
        <v>41.32</v>
      </c>
      <c r="F300">
        <v>0</v>
      </c>
      <c r="G300">
        <v>14.8752</v>
      </c>
    </row>
    <row r="301" spans="1:7" x14ac:dyDescent="0.55000000000000004">
      <c r="A301" t="s">
        <v>1241</v>
      </c>
      <c r="B301" t="s">
        <v>27</v>
      </c>
      <c r="C301" t="s">
        <v>4384</v>
      </c>
      <c r="D301" t="s">
        <v>1242</v>
      </c>
      <c r="E301">
        <v>12.58</v>
      </c>
      <c r="F301">
        <v>0</v>
      </c>
      <c r="G301">
        <v>12.8316</v>
      </c>
    </row>
    <row r="302" spans="1:7" x14ac:dyDescent="0.55000000000000004">
      <c r="A302" t="s">
        <v>94</v>
      </c>
      <c r="B302" t="s">
        <v>27</v>
      </c>
      <c r="C302" t="s">
        <v>4384</v>
      </c>
      <c r="D302" t="s">
        <v>95</v>
      </c>
      <c r="E302">
        <v>3.08</v>
      </c>
      <c r="F302">
        <v>0.6</v>
      </c>
      <c r="G302">
        <v>-1.4783999999999999</v>
      </c>
    </row>
    <row r="303" spans="1:7" x14ac:dyDescent="0.55000000000000004">
      <c r="A303" t="s">
        <v>122</v>
      </c>
      <c r="B303" t="s">
        <v>27</v>
      </c>
      <c r="C303" t="s">
        <v>4382</v>
      </c>
      <c r="D303" t="s">
        <v>123</v>
      </c>
      <c r="E303">
        <v>129.98999999999998</v>
      </c>
      <c r="F303">
        <v>0</v>
      </c>
      <c r="G303">
        <v>163.78739999999999</v>
      </c>
    </row>
    <row r="304" spans="1:7" x14ac:dyDescent="0.55000000000000004">
      <c r="A304" t="s">
        <v>574</v>
      </c>
      <c r="B304" t="s">
        <v>27</v>
      </c>
      <c r="C304" t="s">
        <v>4382</v>
      </c>
      <c r="D304" t="s">
        <v>575</v>
      </c>
      <c r="E304">
        <v>700.9799999999999</v>
      </c>
      <c r="F304">
        <v>0.3</v>
      </c>
      <c r="G304">
        <v>-350.49</v>
      </c>
    </row>
    <row r="305" spans="1:7" x14ac:dyDescent="0.55000000000000004">
      <c r="A305" t="s">
        <v>1252</v>
      </c>
      <c r="B305" t="s">
        <v>27</v>
      </c>
      <c r="C305" t="s">
        <v>4382</v>
      </c>
      <c r="D305" t="s">
        <v>1253</v>
      </c>
      <c r="E305">
        <v>95.98</v>
      </c>
      <c r="F305">
        <v>0.3</v>
      </c>
      <c r="G305">
        <v>-87.341800000000006</v>
      </c>
    </row>
    <row r="306" spans="1:7" x14ac:dyDescent="0.55000000000000004">
      <c r="A306" t="s">
        <v>1257</v>
      </c>
      <c r="B306" t="s">
        <v>27</v>
      </c>
      <c r="C306" t="s">
        <v>4383</v>
      </c>
      <c r="D306" t="s">
        <v>1258</v>
      </c>
      <c r="E306">
        <v>150.97999999999999</v>
      </c>
      <c r="F306">
        <v>0</v>
      </c>
      <c r="G306">
        <v>67.941000000000003</v>
      </c>
    </row>
    <row r="307" spans="1:7" x14ac:dyDescent="0.55000000000000004">
      <c r="A307" t="s">
        <v>1263</v>
      </c>
      <c r="B307" t="s">
        <v>27</v>
      </c>
      <c r="C307" t="s">
        <v>4384</v>
      </c>
      <c r="D307" t="s">
        <v>1264</v>
      </c>
      <c r="E307">
        <v>13.73</v>
      </c>
      <c r="F307">
        <v>0</v>
      </c>
      <c r="G307">
        <v>9.8856000000000002</v>
      </c>
    </row>
    <row r="308" spans="1:7" x14ac:dyDescent="0.55000000000000004">
      <c r="A308" t="s">
        <v>757</v>
      </c>
      <c r="B308" t="s">
        <v>27</v>
      </c>
      <c r="C308" t="s">
        <v>4383</v>
      </c>
      <c r="D308" t="s">
        <v>758</v>
      </c>
      <c r="E308">
        <v>174.29</v>
      </c>
      <c r="F308">
        <v>0.3</v>
      </c>
      <c r="G308">
        <v>-31.372199999999999</v>
      </c>
    </row>
    <row r="309" spans="1:7" x14ac:dyDescent="0.55000000000000004">
      <c r="A309" t="s">
        <v>1055</v>
      </c>
      <c r="B309" t="s">
        <v>27</v>
      </c>
      <c r="C309" t="s">
        <v>4382</v>
      </c>
      <c r="D309" t="s">
        <v>1056</v>
      </c>
      <c r="E309">
        <v>243.98</v>
      </c>
      <c r="F309">
        <v>0.3</v>
      </c>
      <c r="G309">
        <v>-29.2776</v>
      </c>
    </row>
    <row r="310" spans="1:7" x14ac:dyDescent="0.55000000000000004">
      <c r="A310" t="s">
        <v>940</v>
      </c>
      <c r="B310" t="s">
        <v>27</v>
      </c>
      <c r="C310" t="s">
        <v>4384</v>
      </c>
      <c r="D310" t="s">
        <v>941</v>
      </c>
      <c r="E310">
        <v>37.93</v>
      </c>
      <c r="F310">
        <v>0.2</v>
      </c>
      <c r="G310">
        <v>-3.0344000000000002</v>
      </c>
    </row>
    <row r="311" spans="1:7" x14ac:dyDescent="0.55000000000000004">
      <c r="A311" t="s">
        <v>1279</v>
      </c>
      <c r="B311" t="s">
        <v>27</v>
      </c>
      <c r="C311" t="s">
        <v>4382</v>
      </c>
      <c r="D311" t="s">
        <v>1280</v>
      </c>
      <c r="E311">
        <v>290.98</v>
      </c>
      <c r="F311">
        <v>0</v>
      </c>
      <c r="G311">
        <v>226.96440000000001</v>
      </c>
    </row>
    <row r="312" spans="1:7" x14ac:dyDescent="0.55000000000000004">
      <c r="A312" t="s">
        <v>1284</v>
      </c>
      <c r="B312" t="s">
        <v>27</v>
      </c>
      <c r="C312" t="s">
        <v>4384</v>
      </c>
      <c r="D312" t="s">
        <v>1285</v>
      </c>
      <c r="E312">
        <v>4.18</v>
      </c>
      <c r="F312">
        <v>0.6</v>
      </c>
      <c r="G312">
        <v>-4.0128000000000004</v>
      </c>
    </row>
    <row r="313" spans="1:7" x14ac:dyDescent="0.55000000000000004">
      <c r="A313" t="s">
        <v>458</v>
      </c>
      <c r="B313" t="s">
        <v>27</v>
      </c>
      <c r="C313" t="s">
        <v>4384</v>
      </c>
      <c r="D313" t="s">
        <v>459</v>
      </c>
      <c r="E313">
        <v>14.200000000000001</v>
      </c>
      <c r="F313">
        <v>0</v>
      </c>
      <c r="G313">
        <v>16.614000000000001</v>
      </c>
    </row>
    <row r="314" spans="1:7" x14ac:dyDescent="0.55000000000000004">
      <c r="A314" t="s">
        <v>395</v>
      </c>
      <c r="B314" t="s">
        <v>27</v>
      </c>
      <c r="C314" t="s">
        <v>4382</v>
      </c>
      <c r="D314" t="s">
        <v>396</v>
      </c>
      <c r="E314">
        <v>180.98000000000002</v>
      </c>
      <c r="F314">
        <v>0.1</v>
      </c>
      <c r="G314">
        <v>173.74080000000001</v>
      </c>
    </row>
    <row r="315" spans="1:7" x14ac:dyDescent="0.55000000000000004">
      <c r="A315" t="s">
        <v>932</v>
      </c>
      <c r="B315" t="s">
        <v>27</v>
      </c>
      <c r="C315" t="s">
        <v>4384</v>
      </c>
      <c r="D315" t="s">
        <v>933</v>
      </c>
      <c r="E315">
        <v>4.82</v>
      </c>
      <c r="F315">
        <v>0</v>
      </c>
      <c r="G315">
        <v>3.6631999999999998</v>
      </c>
    </row>
    <row r="316" spans="1:7" x14ac:dyDescent="0.55000000000000004">
      <c r="A316" t="s">
        <v>623</v>
      </c>
      <c r="B316" t="s">
        <v>27</v>
      </c>
      <c r="C316" t="s">
        <v>4384</v>
      </c>
      <c r="D316" t="s">
        <v>624</v>
      </c>
      <c r="E316">
        <v>4.97</v>
      </c>
      <c r="F316">
        <v>0</v>
      </c>
      <c r="G316">
        <v>3.0813999999999999</v>
      </c>
    </row>
    <row r="317" spans="1:7" x14ac:dyDescent="0.55000000000000004">
      <c r="A317" t="s">
        <v>1301</v>
      </c>
      <c r="B317" t="s">
        <v>27</v>
      </c>
      <c r="C317" t="s">
        <v>4383</v>
      </c>
      <c r="D317" t="s">
        <v>1302</v>
      </c>
      <c r="E317">
        <v>209.37</v>
      </c>
      <c r="F317">
        <v>0.2</v>
      </c>
      <c r="G317">
        <v>-175.8708</v>
      </c>
    </row>
    <row r="318" spans="1:7" x14ac:dyDescent="0.55000000000000004">
      <c r="A318" t="s">
        <v>1284</v>
      </c>
      <c r="B318" t="s">
        <v>27</v>
      </c>
      <c r="C318" t="s">
        <v>4384</v>
      </c>
      <c r="D318" t="s">
        <v>1285</v>
      </c>
      <c r="E318">
        <v>4.18</v>
      </c>
      <c r="F318">
        <v>0</v>
      </c>
      <c r="G318">
        <v>3.0095999999999998</v>
      </c>
    </row>
    <row r="319" spans="1:7" x14ac:dyDescent="0.55000000000000004">
      <c r="A319" t="s">
        <v>1190</v>
      </c>
      <c r="B319" t="s">
        <v>27</v>
      </c>
      <c r="C319" t="s">
        <v>4382</v>
      </c>
      <c r="D319" t="s">
        <v>1191</v>
      </c>
      <c r="E319">
        <v>90.98</v>
      </c>
      <c r="F319">
        <v>0.3</v>
      </c>
      <c r="G319">
        <v>-9.0980000000000008</v>
      </c>
    </row>
    <row r="320" spans="1:7" x14ac:dyDescent="0.55000000000000004">
      <c r="A320" t="s">
        <v>585</v>
      </c>
      <c r="B320" t="s">
        <v>27</v>
      </c>
      <c r="C320" t="s">
        <v>4383</v>
      </c>
      <c r="D320" t="s">
        <v>586</v>
      </c>
      <c r="E320">
        <v>417.4</v>
      </c>
      <c r="F320">
        <v>0</v>
      </c>
      <c r="G320">
        <v>116.872</v>
      </c>
    </row>
    <row r="321" spans="1:7" x14ac:dyDescent="0.55000000000000004">
      <c r="A321" t="s">
        <v>718</v>
      </c>
      <c r="B321" t="s">
        <v>27</v>
      </c>
      <c r="C321" t="s">
        <v>4384</v>
      </c>
      <c r="D321" t="s">
        <v>719</v>
      </c>
      <c r="E321">
        <v>42.94</v>
      </c>
      <c r="F321">
        <v>0.2</v>
      </c>
      <c r="G321">
        <v>48.951599999999999</v>
      </c>
    </row>
    <row r="322" spans="1:7" x14ac:dyDescent="0.55000000000000004">
      <c r="A322" t="s">
        <v>1321</v>
      </c>
      <c r="B322" t="s">
        <v>27</v>
      </c>
      <c r="C322" t="s">
        <v>4384</v>
      </c>
      <c r="D322" t="s">
        <v>1322</v>
      </c>
      <c r="E322">
        <v>7.2799999999999994</v>
      </c>
      <c r="F322">
        <v>0.2</v>
      </c>
      <c r="G322">
        <v>3.3488000000000002</v>
      </c>
    </row>
    <row r="323" spans="1:7" x14ac:dyDescent="0.55000000000000004">
      <c r="A323" t="s">
        <v>683</v>
      </c>
      <c r="B323" t="s">
        <v>27</v>
      </c>
      <c r="C323" t="s">
        <v>4381</v>
      </c>
      <c r="D323" t="s">
        <v>684</v>
      </c>
      <c r="E323">
        <v>119.99000000000001</v>
      </c>
      <c r="F323">
        <v>0.15</v>
      </c>
      <c r="G323">
        <v>16.7986</v>
      </c>
    </row>
    <row r="324" spans="1:7" x14ac:dyDescent="0.55000000000000004">
      <c r="A324" t="s">
        <v>85</v>
      </c>
      <c r="B324" t="s">
        <v>27</v>
      </c>
      <c r="C324" t="s">
        <v>4381</v>
      </c>
      <c r="D324" t="s">
        <v>86</v>
      </c>
      <c r="E324">
        <v>260.98</v>
      </c>
      <c r="F324">
        <v>0</v>
      </c>
      <c r="G324">
        <v>203.56440000000001</v>
      </c>
    </row>
    <row r="325" spans="1:7" x14ac:dyDescent="0.55000000000000004">
      <c r="A325" t="s">
        <v>1334</v>
      </c>
      <c r="B325" t="s">
        <v>27</v>
      </c>
      <c r="C325" t="s">
        <v>4384</v>
      </c>
      <c r="D325" t="s">
        <v>398</v>
      </c>
      <c r="E325">
        <v>2.08</v>
      </c>
      <c r="F325">
        <v>0.2</v>
      </c>
      <c r="G325">
        <v>2.2879999999999998</v>
      </c>
    </row>
    <row r="326" spans="1:7" x14ac:dyDescent="0.55000000000000004">
      <c r="A326" t="s">
        <v>236</v>
      </c>
      <c r="B326" t="s">
        <v>27</v>
      </c>
      <c r="C326" t="s">
        <v>4381</v>
      </c>
      <c r="D326" t="s">
        <v>237</v>
      </c>
      <c r="E326">
        <v>280.98</v>
      </c>
      <c r="F326">
        <v>0.2</v>
      </c>
      <c r="G326">
        <v>196.68600000000001</v>
      </c>
    </row>
    <row r="327" spans="1:7" x14ac:dyDescent="0.55000000000000004">
      <c r="A327" t="s">
        <v>1232</v>
      </c>
      <c r="B327" t="s">
        <v>27</v>
      </c>
      <c r="C327" t="s">
        <v>4383</v>
      </c>
      <c r="D327" t="s">
        <v>1036</v>
      </c>
      <c r="E327">
        <v>85.98</v>
      </c>
      <c r="F327">
        <v>0</v>
      </c>
      <c r="G327">
        <v>44.709600000000002</v>
      </c>
    </row>
    <row r="328" spans="1:7" x14ac:dyDescent="0.55000000000000004">
      <c r="A328" t="s">
        <v>37</v>
      </c>
      <c r="B328" t="s">
        <v>27</v>
      </c>
      <c r="C328" t="s">
        <v>4383</v>
      </c>
      <c r="D328" t="s">
        <v>39</v>
      </c>
      <c r="E328">
        <v>348.21000000000004</v>
      </c>
      <c r="F328">
        <v>0.4</v>
      </c>
      <c r="G328">
        <v>-295.9785</v>
      </c>
    </row>
    <row r="329" spans="1:7" x14ac:dyDescent="0.55000000000000004">
      <c r="A329" t="s">
        <v>139</v>
      </c>
      <c r="B329" t="s">
        <v>27</v>
      </c>
      <c r="C329" t="s">
        <v>4382</v>
      </c>
      <c r="D329" t="s">
        <v>140</v>
      </c>
      <c r="E329">
        <v>150.97999999999999</v>
      </c>
      <c r="F329">
        <v>0.2</v>
      </c>
      <c r="G329">
        <v>-67.941000000000003</v>
      </c>
    </row>
    <row r="330" spans="1:7" x14ac:dyDescent="0.55000000000000004">
      <c r="A330" t="s">
        <v>553</v>
      </c>
      <c r="B330" t="s">
        <v>27</v>
      </c>
      <c r="C330" t="s">
        <v>4382</v>
      </c>
      <c r="D330" t="s">
        <v>554</v>
      </c>
      <c r="E330">
        <v>238.4</v>
      </c>
      <c r="F330">
        <v>0.2</v>
      </c>
      <c r="G330">
        <v>23.84</v>
      </c>
    </row>
    <row r="331" spans="1:7" x14ac:dyDescent="0.55000000000000004">
      <c r="A331" t="s">
        <v>789</v>
      </c>
      <c r="B331" t="s">
        <v>27</v>
      </c>
      <c r="C331" t="s">
        <v>4382</v>
      </c>
      <c r="D331" t="s">
        <v>790</v>
      </c>
      <c r="E331">
        <v>218.08</v>
      </c>
      <c r="F331">
        <v>0.3</v>
      </c>
      <c r="G331">
        <v>-21.808</v>
      </c>
    </row>
    <row r="332" spans="1:7" x14ac:dyDescent="0.55000000000000004">
      <c r="A332" t="s">
        <v>292</v>
      </c>
      <c r="B332" t="s">
        <v>27</v>
      </c>
      <c r="C332" t="s">
        <v>4383</v>
      </c>
      <c r="D332" t="s">
        <v>293</v>
      </c>
      <c r="E332">
        <v>70.89</v>
      </c>
      <c r="F332">
        <v>0.4</v>
      </c>
      <c r="G332">
        <v>-153.1224</v>
      </c>
    </row>
    <row r="333" spans="1:7" x14ac:dyDescent="0.55000000000000004">
      <c r="A333" t="s">
        <v>178</v>
      </c>
      <c r="B333" t="s">
        <v>27</v>
      </c>
      <c r="C333" t="s">
        <v>4384</v>
      </c>
      <c r="D333" t="s">
        <v>179</v>
      </c>
      <c r="E333">
        <v>15.68</v>
      </c>
      <c r="F333">
        <v>0</v>
      </c>
      <c r="G333">
        <v>18.345600000000001</v>
      </c>
    </row>
    <row r="334" spans="1:7" x14ac:dyDescent="0.55000000000000004">
      <c r="A334" t="s">
        <v>94</v>
      </c>
      <c r="B334" t="s">
        <v>27</v>
      </c>
      <c r="C334" t="s">
        <v>4384</v>
      </c>
      <c r="D334" t="s">
        <v>95</v>
      </c>
      <c r="E334">
        <v>3.08</v>
      </c>
      <c r="F334">
        <v>0</v>
      </c>
      <c r="G334">
        <v>2.9567999999999999</v>
      </c>
    </row>
    <row r="335" spans="1:7" x14ac:dyDescent="0.55000000000000004">
      <c r="A335" t="s">
        <v>1353</v>
      </c>
      <c r="B335" t="s">
        <v>27</v>
      </c>
      <c r="C335" t="s">
        <v>4381</v>
      </c>
      <c r="D335" t="s">
        <v>1354</v>
      </c>
      <c r="E335">
        <v>170.98000000000002</v>
      </c>
      <c r="F335">
        <v>0.3</v>
      </c>
      <c r="G335">
        <v>-35.905799999999999</v>
      </c>
    </row>
    <row r="336" spans="1:7" x14ac:dyDescent="0.55000000000000004">
      <c r="A336" t="s">
        <v>1075</v>
      </c>
      <c r="B336" t="s">
        <v>27</v>
      </c>
      <c r="C336" t="s">
        <v>4382</v>
      </c>
      <c r="D336" t="s">
        <v>1076</v>
      </c>
      <c r="E336">
        <v>34.28</v>
      </c>
      <c r="F336">
        <v>0.3</v>
      </c>
      <c r="G336">
        <v>-2.0568</v>
      </c>
    </row>
    <row r="337" spans="1:7" x14ac:dyDescent="0.55000000000000004">
      <c r="A337" t="s">
        <v>539</v>
      </c>
      <c r="B337" t="s">
        <v>27</v>
      </c>
      <c r="C337" t="s">
        <v>4384</v>
      </c>
      <c r="D337" t="s">
        <v>540</v>
      </c>
      <c r="E337">
        <v>42.099999999999994</v>
      </c>
      <c r="F337">
        <v>0</v>
      </c>
      <c r="G337">
        <v>175.136</v>
      </c>
    </row>
    <row r="338" spans="1:7" x14ac:dyDescent="0.55000000000000004">
      <c r="A338" t="s">
        <v>375</v>
      </c>
      <c r="B338" t="s">
        <v>27</v>
      </c>
      <c r="C338" t="s">
        <v>4384</v>
      </c>
      <c r="D338" t="s">
        <v>376</v>
      </c>
      <c r="E338">
        <v>19.990000000000002</v>
      </c>
      <c r="F338">
        <v>0.6</v>
      </c>
      <c r="G338">
        <v>-13.993</v>
      </c>
    </row>
    <row r="339" spans="1:7" x14ac:dyDescent="0.55000000000000004">
      <c r="A339" t="s">
        <v>1364</v>
      </c>
      <c r="B339" t="s">
        <v>27</v>
      </c>
      <c r="C339" t="s">
        <v>4384</v>
      </c>
      <c r="D339" t="s">
        <v>1365</v>
      </c>
      <c r="E339">
        <v>105.98</v>
      </c>
      <c r="F339">
        <v>0</v>
      </c>
      <c r="G339">
        <v>42.392000000000003</v>
      </c>
    </row>
    <row r="340" spans="1:7" x14ac:dyDescent="0.55000000000000004">
      <c r="A340" t="s">
        <v>1353</v>
      </c>
      <c r="B340" t="s">
        <v>27</v>
      </c>
      <c r="C340" t="s">
        <v>4381</v>
      </c>
      <c r="D340" t="s">
        <v>1354</v>
      </c>
      <c r="E340">
        <v>170.98</v>
      </c>
      <c r="F340">
        <v>0.15</v>
      </c>
      <c r="G340">
        <v>27.3568</v>
      </c>
    </row>
    <row r="341" spans="1:7" x14ac:dyDescent="0.55000000000000004">
      <c r="A341" t="s">
        <v>1373</v>
      </c>
      <c r="B341" t="s">
        <v>27</v>
      </c>
      <c r="C341" t="s">
        <v>4384</v>
      </c>
      <c r="D341" t="s">
        <v>1374</v>
      </c>
      <c r="E341">
        <v>99.23</v>
      </c>
      <c r="F341">
        <v>0</v>
      </c>
      <c r="G341">
        <v>99.23</v>
      </c>
    </row>
    <row r="342" spans="1:7" x14ac:dyDescent="0.55000000000000004">
      <c r="A342" t="s">
        <v>1063</v>
      </c>
      <c r="B342" t="s">
        <v>27</v>
      </c>
      <c r="C342" t="s">
        <v>4382</v>
      </c>
      <c r="D342" t="s">
        <v>1064</v>
      </c>
      <c r="E342">
        <v>86.25</v>
      </c>
      <c r="F342">
        <v>0</v>
      </c>
      <c r="G342">
        <v>155.25</v>
      </c>
    </row>
    <row r="343" spans="1:7" x14ac:dyDescent="0.55000000000000004">
      <c r="A343" t="s">
        <v>1381</v>
      </c>
      <c r="B343" t="s">
        <v>27</v>
      </c>
      <c r="C343" t="s">
        <v>4384</v>
      </c>
      <c r="D343" t="s">
        <v>1382</v>
      </c>
      <c r="E343">
        <v>4.4800000000000004</v>
      </c>
      <c r="F343">
        <v>0.2</v>
      </c>
      <c r="G343">
        <v>2.464</v>
      </c>
    </row>
    <row r="344" spans="1:7" x14ac:dyDescent="0.55000000000000004">
      <c r="A344" t="s">
        <v>152</v>
      </c>
      <c r="B344" t="s">
        <v>27</v>
      </c>
      <c r="C344" t="s">
        <v>4384</v>
      </c>
      <c r="D344" t="s">
        <v>153</v>
      </c>
      <c r="E344">
        <v>13.79</v>
      </c>
      <c r="F344">
        <v>0</v>
      </c>
      <c r="G344">
        <v>17.375399999999999</v>
      </c>
    </row>
    <row r="345" spans="1:7" x14ac:dyDescent="0.55000000000000004">
      <c r="A345" t="s">
        <v>623</v>
      </c>
      <c r="B345" t="s">
        <v>27</v>
      </c>
      <c r="C345" t="s">
        <v>4384</v>
      </c>
      <c r="D345" t="s">
        <v>624</v>
      </c>
      <c r="E345">
        <v>4.97</v>
      </c>
      <c r="F345">
        <v>0</v>
      </c>
      <c r="G345">
        <v>10.7849</v>
      </c>
    </row>
    <row r="346" spans="1:7" x14ac:dyDescent="0.55000000000000004">
      <c r="A346" t="s">
        <v>494</v>
      </c>
      <c r="B346" t="s">
        <v>27</v>
      </c>
      <c r="C346" t="s">
        <v>4383</v>
      </c>
      <c r="D346" t="s">
        <v>495</v>
      </c>
      <c r="E346">
        <v>424.21000000000004</v>
      </c>
      <c r="F346">
        <v>0.4</v>
      </c>
      <c r="G346">
        <v>-373.3048</v>
      </c>
    </row>
    <row r="347" spans="1:7" x14ac:dyDescent="0.55000000000000004">
      <c r="A347" t="s">
        <v>1122</v>
      </c>
      <c r="B347" t="s">
        <v>27</v>
      </c>
      <c r="C347" t="s">
        <v>4384</v>
      </c>
      <c r="D347" t="s">
        <v>1123</v>
      </c>
      <c r="E347">
        <v>27.42</v>
      </c>
      <c r="F347">
        <v>0.6</v>
      </c>
      <c r="G347">
        <v>-10.419600000000001</v>
      </c>
    </row>
    <row r="348" spans="1:7" x14ac:dyDescent="0.55000000000000004">
      <c r="A348" t="s">
        <v>1394</v>
      </c>
      <c r="B348" t="s">
        <v>27</v>
      </c>
      <c r="C348" t="s">
        <v>4384</v>
      </c>
      <c r="D348" t="s">
        <v>1395</v>
      </c>
      <c r="E348">
        <v>26.48</v>
      </c>
      <c r="F348">
        <v>0.2</v>
      </c>
      <c r="G348">
        <v>8.4735999999999994</v>
      </c>
    </row>
    <row r="349" spans="1:7" x14ac:dyDescent="0.55000000000000004">
      <c r="A349" t="s">
        <v>775</v>
      </c>
      <c r="B349" t="s">
        <v>27</v>
      </c>
      <c r="C349" t="s">
        <v>4384</v>
      </c>
      <c r="D349" t="s">
        <v>776</v>
      </c>
      <c r="E349">
        <v>4.9400000000000004</v>
      </c>
      <c r="F349">
        <v>0</v>
      </c>
      <c r="G349">
        <v>6.2244000000000002</v>
      </c>
    </row>
    <row r="350" spans="1:7" x14ac:dyDescent="0.55000000000000004">
      <c r="A350" t="s">
        <v>763</v>
      </c>
      <c r="B350" t="s">
        <v>27</v>
      </c>
      <c r="C350" t="s">
        <v>4384</v>
      </c>
      <c r="D350" t="s">
        <v>764</v>
      </c>
      <c r="E350">
        <v>194.3</v>
      </c>
      <c r="F350">
        <v>0.2</v>
      </c>
      <c r="G350">
        <v>23.315999999999999</v>
      </c>
    </row>
    <row r="351" spans="1:7" x14ac:dyDescent="0.55000000000000004">
      <c r="A351" t="s">
        <v>49</v>
      </c>
      <c r="B351" t="s">
        <v>27</v>
      </c>
      <c r="C351" t="s">
        <v>4383</v>
      </c>
      <c r="D351" t="s">
        <v>50</v>
      </c>
      <c r="E351">
        <v>236.97</v>
      </c>
      <c r="F351">
        <v>0.4</v>
      </c>
      <c r="G351">
        <v>-227.49119999999999</v>
      </c>
    </row>
    <row r="352" spans="1:7" x14ac:dyDescent="0.55000000000000004">
      <c r="A352" t="s">
        <v>593</v>
      </c>
      <c r="B352" t="s">
        <v>27</v>
      </c>
      <c r="C352" t="s">
        <v>4384</v>
      </c>
      <c r="D352" t="s">
        <v>594</v>
      </c>
      <c r="E352">
        <v>5.47</v>
      </c>
      <c r="F352">
        <v>0.2</v>
      </c>
      <c r="G352">
        <v>6.2904999999999998</v>
      </c>
    </row>
    <row r="353" spans="1:7" x14ac:dyDescent="0.55000000000000004">
      <c r="A353" t="s">
        <v>1035</v>
      </c>
      <c r="B353" t="s">
        <v>27</v>
      </c>
      <c r="C353" t="s">
        <v>4383</v>
      </c>
      <c r="D353" t="s">
        <v>1036</v>
      </c>
      <c r="E353">
        <v>85.98</v>
      </c>
      <c r="F353">
        <v>0</v>
      </c>
      <c r="G353">
        <v>113.4936</v>
      </c>
    </row>
    <row r="354" spans="1:7" x14ac:dyDescent="0.55000000000000004">
      <c r="A354" t="s">
        <v>553</v>
      </c>
      <c r="B354" t="s">
        <v>27</v>
      </c>
      <c r="C354" t="s">
        <v>4382</v>
      </c>
      <c r="D354" t="s">
        <v>554</v>
      </c>
      <c r="E354">
        <v>238.39999999999998</v>
      </c>
      <c r="F354">
        <v>0.1</v>
      </c>
      <c r="G354">
        <v>321.83999999999997</v>
      </c>
    </row>
    <row r="355" spans="1:7" x14ac:dyDescent="0.55000000000000004">
      <c r="A355" t="s">
        <v>96</v>
      </c>
      <c r="B355" t="s">
        <v>27</v>
      </c>
      <c r="C355" t="s">
        <v>4382</v>
      </c>
      <c r="D355" t="s">
        <v>97</v>
      </c>
      <c r="E355">
        <v>89.990000000000009</v>
      </c>
      <c r="F355">
        <v>0.2</v>
      </c>
      <c r="G355">
        <v>-0.89990000000000003</v>
      </c>
    </row>
    <row r="356" spans="1:7" x14ac:dyDescent="0.55000000000000004">
      <c r="A356" t="s">
        <v>242</v>
      </c>
      <c r="B356" t="s">
        <v>27</v>
      </c>
      <c r="C356" t="s">
        <v>4383</v>
      </c>
      <c r="D356" t="s">
        <v>243</v>
      </c>
      <c r="E356">
        <v>218.75</v>
      </c>
      <c r="F356">
        <v>0.5</v>
      </c>
      <c r="G356">
        <v>-566.5625</v>
      </c>
    </row>
    <row r="357" spans="1:7" x14ac:dyDescent="0.55000000000000004">
      <c r="A357" t="s">
        <v>1419</v>
      </c>
      <c r="B357" t="s">
        <v>27</v>
      </c>
      <c r="C357" t="s">
        <v>4381</v>
      </c>
      <c r="D357" t="s">
        <v>1420</v>
      </c>
      <c r="E357">
        <v>180.98000000000002</v>
      </c>
      <c r="F357">
        <v>0.15</v>
      </c>
      <c r="G357">
        <v>-14.478400000000001</v>
      </c>
    </row>
    <row r="358" spans="1:7" x14ac:dyDescent="0.55000000000000004">
      <c r="A358" t="s">
        <v>1424</v>
      </c>
      <c r="B358" t="s">
        <v>27</v>
      </c>
      <c r="C358" t="s">
        <v>4384</v>
      </c>
      <c r="D358" t="s">
        <v>1425</v>
      </c>
      <c r="E358">
        <v>8.98</v>
      </c>
      <c r="F358">
        <v>0</v>
      </c>
      <c r="G358">
        <v>15.086399999999999</v>
      </c>
    </row>
    <row r="359" spans="1:7" x14ac:dyDescent="0.55000000000000004">
      <c r="A359" t="s">
        <v>623</v>
      </c>
      <c r="B359" t="s">
        <v>27</v>
      </c>
      <c r="C359" t="s">
        <v>4384</v>
      </c>
      <c r="D359" t="s">
        <v>624</v>
      </c>
      <c r="E359">
        <v>4.97</v>
      </c>
      <c r="F359">
        <v>0</v>
      </c>
      <c r="G359">
        <v>12.3256</v>
      </c>
    </row>
    <row r="360" spans="1:7" x14ac:dyDescent="0.55000000000000004">
      <c r="A360" t="s">
        <v>1429</v>
      </c>
      <c r="B360" t="s">
        <v>27</v>
      </c>
      <c r="C360" t="s">
        <v>4381</v>
      </c>
      <c r="D360" t="s">
        <v>1430</v>
      </c>
      <c r="E360">
        <v>170.98000000000002</v>
      </c>
      <c r="F360">
        <v>0.3</v>
      </c>
      <c r="G360">
        <v>-71.811599999999999</v>
      </c>
    </row>
    <row r="361" spans="1:7" x14ac:dyDescent="0.55000000000000004">
      <c r="A361" t="s">
        <v>1434</v>
      </c>
      <c r="B361" t="s">
        <v>27</v>
      </c>
      <c r="C361" t="s">
        <v>4383</v>
      </c>
      <c r="D361" t="s">
        <v>1435</v>
      </c>
      <c r="E361">
        <v>349.45</v>
      </c>
      <c r="F361">
        <v>0.4</v>
      </c>
      <c r="G361">
        <v>-69.89</v>
      </c>
    </row>
    <row r="362" spans="1:7" x14ac:dyDescent="0.55000000000000004">
      <c r="A362" t="s">
        <v>1381</v>
      </c>
      <c r="B362" t="s">
        <v>27</v>
      </c>
      <c r="C362" t="s">
        <v>4384</v>
      </c>
      <c r="D362" t="s">
        <v>1382</v>
      </c>
      <c r="E362">
        <v>4.4800000000000004</v>
      </c>
      <c r="F362">
        <v>0.2</v>
      </c>
      <c r="G362">
        <v>0.98560000000000003</v>
      </c>
    </row>
    <row r="363" spans="1:7" x14ac:dyDescent="0.55000000000000004">
      <c r="A363" t="s">
        <v>1438</v>
      </c>
      <c r="B363" t="s">
        <v>27</v>
      </c>
      <c r="C363" t="s">
        <v>4383</v>
      </c>
      <c r="D363" t="s">
        <v>1439</v>
      </c>
      <c r="E363">
        <v>147.82999999999998</v>
      </c>
      <c r="F363">
        <v>0.3</v>
      </c>
      <c r="G363">
        <v>-32.522599999999997</v>
      </c>
    </row>
    <row r="364" spans="1:7" x14ac:dyDescent="0.55000000000000004">
      <c r="A364" t="s">
        <v>354</v>
      </c>
      <c r="B364" t="s">
        <v>27</v>
      </c>
      <c r="C364" t="s">
        <v>4384</v>
      </c>
      <c r="D364" t="s">
        <v>355</v>
      </c>
      <c r="E364">
        <v>4.7300000000000004</v>
      </c>
      <c r="F364">
        <v>0</v>
      </c>
      <c r="G364">
        <v>3.6894</v>
      </c>
    </row>
    <row r="365" spans="1:7" x14ac:dyDescent="0.55000000000000004">
      <c r="A365" t="s">
        <v>1447</v>
      </c>
      <c r="B365" t="s">
        <v>27</v>
      </c>
      <c r="C365" t="s">
        <v>4381</v>
      </c>
      <c r="D365" t="s">
        <v>1448</v>
      </c>
      <c r="E365">
        <v>120.98</v>
      </c>
      <c r="F365">
        <v>0.15</v>
      </c>
      <c r="G365">
        <v>-4.8391999999999999</v>
      </c>
    </row>
    <row r="366" spans="1:7" x14ac:dyDescent="0.55000000000000004">
      <c r="A366" t="s">
        <v>1449</v>
      </c>
      <c r="B366" t="s">
        <v>27</v>
      </c>
      <c r="C366" t="s">
        <v>4381</v>
      </c>
      <c r="D366" t="s">
        <v>1450</v>
      </c>
      <c r="E366">
        <v>114.98</v>
      </c>
      <c r="F366">
        <v>0.15</v>
      </c>
      <c r="G366">
        <v>-20.696400000000001</v>
      </c>
    </row>
    <row r="367" spans="1:7" x14ac:dyDescent="0.55000000000000004">
      <c r="A367" t="s">
        <v>1455</v>
      </c>
      <c r="B367" t="s">
        <v>27</v>
      </c>
      <c r="C367" t="s">
        <v>4384</v>
      </c>
      <c r="D367" t="s">
        <v>1456</v>
      </c>
      <c r="E367">
        <v>12.2</v>
      </c>
      <c r="F367">
        <v>0</v>
      </c>
      <c r="G367">
        <v>46.116</v>
      </c>
    </row>
    <row r="368" spans="1:7" x14ac:dyDescent="0.55000000000000004">
      <c r="A368" t="s">
        <v>1459</v>
      </c>
      <c r="B368" t="s">
        <v>27</v>
      </c>
      <c r="C368" t="s">
        <v>4382</v>
      </c>
      <c r="D368" t="s">
        <v>1460</v>
      </c>
      <c r="E368">
        <v>350.98</v>
      </c>
      <c r="F368">
        <v>0</v>
      </c>
      <c r="G368">
        <v>673.88160000000005</v>
      </c>
    </row>
    <row r="369" spans="1:7" x14ac:dyDescent="0.55000000000000004">
      <c r="A369" t="s">
        <v>580</v>
      </c>
      <c r="B369" t="s">
        <v>27</v>
      </c>
      <c r="C369" t="s">
        <v>4384</v>
      </c>
      <c r="D369" t="s">
        <v>581</v>
      </c>
      <c r="E369">
        <v>43.13</v>
      </c>
      <c r="F369">
        <v>0</v>
      </c>
      <c r="G369">
        <v>73.320999999999998</v>
      </c>
    </row>
    <row r="370" spans="1:7" x14ac:dyDescent="0.55000000000000004">
      <c r="A370" t="s">
        <v>1284</v>
      </c>
      <c r="B370" t="s">
        <v>27</v>
      </c>
      <c r="C370" t="s">
        <v>4384</v>
      </c>
      <c r="D370" t="s">
        <v>1285</v>
      </c>
      <c r="E370">
        <v>4.18</v>
      </c>
      <c r="F370">
        <v>0</v>
      </c>
      <c r="G370">
        <v>1.5047999999999999</v>
      </c>
    </row>
    <row r="371" spans="1:7" x14ac:dyDescent="0.55000000000000004">
      <c r="A371" t="s">
        <v>1469</v>
      </c>
      <c r="B371" t="s">
        <v>27</v>
      </c>
      <c r="C371" t="s">
        <v>4384</v>
      </c>
      <c r="D371" t="s">
        <v>1470</v>
      </c>
      <c r="E371">
        <v>5.7700000000000005</v>
      </c>
      <c r="F371">
        <v>0.6</v>
      </c>
      <c r="G371">
        <v>-12.117000000000001</v>
      </c>
    </row>
    <row r="372" spans="1:7" x14ac:dyDescent="0.55000000000000004">
      <c r="A372" t="s">
        <v>189</v>
      </c>
      <c r="B372" t="s">
        <v>27</v>
      </c>
      <c r="C372" t="s">
        <v>4383</v>
      </c>
      <c r="D372" t="s">
        <v>190</v>
      </c>
      <c r="E372">
        <v>205.9</v>
      </c>
      <c r="F372">
        <v>0</v>
      </c>
      <c r="G372">
        <v>245.02099999999999</v>
      </c>
    </row>
    <row r="373" spans="1:7" x14ac:dyDescent="0.55000000000000004">
      <c r="A373" t="s">
        <v>338</v>
      </c>
      <c r="B373" t="s">
        <v>27</v>
      </c>
      <c r="C373" t="s">
        <v>4384</v>
      </c>
      <c r="D373" t="s">
        <v>339</v>
      </c>
      <c r="E373">
        <v>19.399999999999999</v>
      </c>
      <c r="F373">
        <v>0.2</v>
      </c>
      <c r="G373">
        <v>28.13</v>
      </c>
    </row>
    <row r="374" spans="1:7" x14ac:dyDescent="0.55000000000000004">
      <c r="A374" t="s">
        <v>473</v>
      </c>
      <c r="B374" t="s">
        <v>27</v>
      </c>
      <c r="C374" t="s">
        <v>4384</v>
      </c>
      <c r="D374" t="s">
        <v>474</v>
      </c>
      <c r="E374">
        <v>2.9099999999999997</v>
      </c>
      <c r="F374">
        <v>0.2</v>
      </c>
      <c r="G374">
        <v>1.5713999999999999</v>
      </c>
    </row>
    <row r="375" spans="1:7" x14ac:dyDescent="0.55000000000000004">
      <c r="A375" t="s">
        <v>292</v>
      </c>
      <c r="B375" t="s">
        <v>27</v>
      </c>
      <c r="C375" t="s">
        <v>4383</v>
      </c>
      <c r="D375" t="s">
        <v>293</v>
      </c>
      <c r="E375">
        <v>70.89</v>
      </c>
      <c r="F375">
        <v>0.2</v>
      </c>
      <c r="G375">
        <v>-8.5068000000000001</v>
      </c>
    </row>
    <row r="376" spans="1:7" x14ac:dyDescent="0.55000000000000004">
      <c r="A376" t="s">
        <v>1481</v>
      </c>
      <c r="B376" t="s">
        <v>27</v>
      </c>
      <c r="C376" t="s">
        <v>4384</v>
      </c>
      <c r="D376" t="s">
        <v>1482</v>
      </c>
      <c r="E376">
        <v>36.65</v>
      </c>
      <c r="F376">
        <v>0.6</v>
      </c>
      <c r="G376">
        <v>-24.189</v>
      </c>
    </row>
    <row r="377" spans="1:7" x14ac:dyDescent="0.55000000000000004">
      <c r="A377" t="s">
        <v>1486</v>
      </c>
      <c r="B377" t="s">
        <v>27</v>
      </c>
      <c r="C377" t="s">
        <v>4382</v>
      </c>
      <c r="D377" t="s">
        <v>1487</v>
      </c>
      <c r="E377">
        <v>29.98</v>
      </c>
      <c r="F377">
        <v>0.3</v>
      </c>
      <c r="G377">
        <v>-2.6981999999999999</v>
      </c>
    </row>
    <row r="378" spans="1:7" x14ac:dyDescent="0.55000000000000004">
      <c r="A378" t="s">
        <v>419</v>
      </c>
      <c r="B378" t="s">
        <v>27</v>
      </c>
      <c r="C378" t="s">
        <v>4384</v>
      </c>
      <c r="D378" t="s">
        <v>420</v>
      </c>
      <c r="E378">
        <v>3.7</v>
      </c>
      <c r="F378">
        <v>0.2</v>
      </c>
      <c r="G378">
        <v>3.1080000000000001</v>
      </c>
    </row>
    <row r="379" spans="1:7" x14ac:dyDescent="0.55000000000000004">
      <c r="A379" t="s">
        <v>1491</v>
      </c>
      <c r="B379" t="s">
        <v>27</v>
      </c>
      <c r="C379" t="s">
        <v>4384</v>
      </c>
      <c r="D379" t="s">
        <v>1492</v>
      </c>
      <c r="E379">
        <v>28.479999999999997</v>
      </c>
      <c r="F379">
        <v>0.2</v>
      </c>
      <c r="G379">
        <v>4.8415999999999997</v>
      </c>
    </row>
    <row r="380" spans="1:7" x14ac:dyDescent="0.55000000000000004">
      <c r="A380" t="s">
        <v>888</v>
      </c>
      <c r="B380" t="s">
        <v>27</v>
      </c>
      <c r="C380" t="s">
        <v>4383</v>
      </c>
      <c r="D380" t="s">
        <v>889</v>
      </c>
      <c r="E380">
        <v>262.11</v>
      </c>
      <c r="F380">
        <v>0</v>
      </c>
      <c r="G380">
        <v>62.906399999999998</v>
      </c>
    </row>
    <row r="381" spans="1:7" x14ac:dyDescent="0.55000000000000004">
      <c r="A381" t="s">
        <v>1063</v>
      </c>
      <c r="B381" t="s">
        <v>27</v>
      </c>
      <c r="C381" t="s">
        <v>4382</v>
      </c>
      <c r="D381" t="s">
        <v>1064</v>
      </c>
      <c r="E381">
        <v>86.25</v>
      </c>
      <c r="F381">
        <v>0.2</v>
      </c>
      <c r="G381">
        <v>25.875</v>
      </c>
    </row>
    <row r="382" spans="1:7" x14ac:dyDescent="0.55000000000000004">
      <c r="A382" t="s">
        <v>152</v>
      </c>
      <c r="B382" t="s">
        <v>27</v>
      </c>
      <c r="C382" t="s">
        <v>4384</v>
      </c>
      <c r="D382" t="s">
        <v>153</v>
      </c>
      <c r="E382">
        <v>13.79</v>
      </c>
      <c r="F382">
        <v>0.2</v>
      </c>
      <c r="G382">
        <v>12.135199999999999</v>
      </c>
    </row>
    <row r="383" spans="1:7" x14ac:dyDescent="0.55000000000000004">
      <c r="A383" t="s">
        <v>1505</v>
      </c>
      <c r="B383" t="s">
        <v>27</v>
      </c>
      <c r="C383" t="s">
        <v>4382</v>
      </c>
      <c r="D383" t="s">
        <v>1506</v>
      </c>
      <c r="E383">
        <v>140.81</v>
      </c>
      <c r="F383">
        <v>0</v>
      </c>
      <c r="G383">
        <v>39.4268</v>
      </c>
    </row>
    <row r="384" spans="1:7" x14ac:dyDescent="0.55000000000000004">
      <c r="A384" t="s">
        <v>1510</v>
      </c>
      <c r="B384" t="s">
        <v>27</v>
      </c>
      <c r="C384" t="s">
        <v>4384</v>
      </c>
      <c r="D384" t="s">
        <v>1511</v>
      </c>
      <c r="E384">
        <v>50.98</v>
      </c>
      <c r="F384">
        <v>0.6</v>
      </c>
      <c r="G384">
        <v>-30.588000000000001</v>
      </c>
    </row>
    <row r="385" spans="1:7" x14ac:dyDescent="0.55000000000000004">
      <c r="A385" t="s">
        <v>1515</v>
      </c>
      <c r="B385" t="s">
        <v>27</v>
      </c>
      <c r="C385" t="s">
        <v>4384</v>
      </c>
      <c r="D385" t="s">
        <v>1516</v>
      </c>
      <c r="E385">
        <v>18.84</v>
      </c>
      <c r="F385">
        <v>0</v>
      </c>
      <c r="G385">
        <v>15.8256</v>
      </c>
    </row>
    <row r="386" spans="1:7" x14ac:dyDescent="0.55000000000000004">
      <c r="A386" t="s">
        <v>369</v>
      </c>
      <c r="B386" t="s">
        <v>27</v>
      </c>
      <c r="C386" t="s">
        <v>4382</v>
      </c>
      <c r="D386" t="s">
        <v>370</v>
      </c>
      <c r="E386">
        <v>150.97999999999999</v>
      </c>
      <c r="F386">
        <v>0.2</v>
      </c>
      <c r="G386">
        <v>27.176400000000001</v>
      </c>
    </row>
    <row r="387" spans="1:7" x14ac:dyDescent="0.55000000000000004">
      <c r="A387" t="s">
        <v>1521</v>
      </c>
      <c r="B387" t="s">
        <v>27</v>
      </c>
      <c r="C387" t="s">
        <v>4381</v>
      </c>
      <c r="D387" t="s">
        <v>1522</v>
      </c>
      <c r="E387">
        <v>160.97999999999999</v>
      </c>
      <c r="F387">
        <v>0.2</v>
      </c>
      <c r="G387">
        <v>-28.976400000000002</v>
      </c>
    </row>
    <row r="388" spans="1:7" x14ac:dyDescent="0.55000000000000004">
      <c r="A388" t="s">
        <v>385</v>
      </c>
      <c r="B388" t="s">
        <v>27</v>
      </c>
      <c r="C388" t="s">
        <v>4383</v>
      </c>
      <c r="D388" t="s">
        <v>386</v>
      </c>
      <c r="E388">
        <v>290.98</v>
      </c>
      <c r="F388">
        <v>0.5</v>
      </c>
      <c r="G388">
        <v>-465.56799999999998</v>
      </c>
    </row>
    <row r="389" spans="1:7" x14ac:dyDescent="0.55000000000000004">
      <c r="A389" t="s">
        <v>1526</v>
      </c>
      <c r="B389" t="s">
        <v>27</v>
      </c>
      <c r="C389" t="s">
        <v>4384</v>
      </c>
      <c r="D389" t="s">
        <v>1527</v>
      </c>
      <c r="E389">
        <v>10.4</v>
      </c>
      <c r="F389">
        <v>0.2</v>
      </c>
      <c r="G389">
        <v>4.3680000000000003</v>
      </c>
    </row>
    <row r="390" spans="1:7" x14ac:dyDescent="0.55000000000000004">
      <c r="A390" t="s">
        <v>985</v>
      </c>
      <c r="B390" t="s">
        <v>27</v>
      </c>
      <c r="C390" t="s">
        <v>4384</v>
      </c>
      <c r="D390" t="s">
        <v>986</v>
      </c>
      <c r="E390">
        <v>39.29</v>
      </c>
      <c r="F390">
        <v>0</v>
      </c>
      <c r="G390">
        <v>70.721999999999994</v>
      </c>
    </row>
    <row r="391" spans="1:7" x14ac:dyDescent="0.55000000000000004">
      <c r="A391" t="s">
        <v>532</v>
      </c>
      <c r="B391" t="s">
        <v>27</v>
      </c>
      <c r="C391" t="s">
        <v>4382</v>
      </c>
      <c r="D391" t="s">
        <v>533</v>
      </c>
      <c r="E391">
        <v>500.98</v>
      </c>
      <c r="F391">
        <v>0.2</v>
      </c>
      <c r="G391">
        <v>50.097999999999999</v>
      </c>
    </row>
    <row r="392" spans="1:7" x14ac:dyDescent="0.55000000000000004">
      <c r="A392" t="s">
        <v>1534</v>
      </c>
      <c r="B392" t="s">
        <v>27</v>
      </c>
      <c r="C392" t="s">
        <v>4383</v>
      </c>
      <c r="D392" t="s">
        <v>1535</v>
      </c>
      <c r="E392">
        <v>341.06</v>
      </c>
      <c r="F392">
        <v>0.2</v>
      </c>
      <c r="G392">
        <v>27.284800000000001</v>
      </c>
    </row>
    <row r="393" spans="1:7" x14ac:dyDescent="0.55000000000000004">
      <c r="A393" t="s">
        <v>1540</v>
      </c>
      <c r="B393" t="s">
        <v>27</v>
      </c>
      <c r="C393" t="s">
        <v>4383</v>
      </c>
      <c r="D393" t="s">
        <v>1541</v>
      </c>
      <c r="E393">
        <v>70.98</v>
      </c>
      <c r="F393">
        <v>0</v>
      </c>
      <c r="G393">
        <v>20.584199999999999</v>
      </c>
    </row>
    <row r="394" spans="1:7" x14ac:dyDescent="0.55000000000000004">
      <c r="A394" t="s">
        <v>709</v>
      </c>
      <c r="B394" t="s">
        <v>27</v>
      </c>
      <c r="C394" t="s">
        <v>4381</v>
      </c>
      <c r="D394" t="s">
        <v>710</v>
      </c>
      <c r="E394">
        <v>220.98</v>
      </c>
      <c r="F394">
        <v>0.2</v>
      </c>
      <c r="G394">
        <v>-22.097999999999999</v>
      </c>
    </row>
    <row r="395" spans="1:7" x14ac:dyDescent="0.55000000000000004">
      <c r="A395" t="s">
        <v>1001</v>
      </c>
      <c r="B395" t="s">
        <v>27</v>
      </c>
      <c r="C395" t="s">
        <v>4382</v>
      </c>
      <c r="D395" t="s">
        <v>1002</v>
      </c>
      <c r="E395">
        <v>122.99</v>
      </c>
      <c r="F395">
        <v>0.2</v>
      </c>
      <c r="G395">
        <v>-44.276400000000002</v>
      </c>
    </row>
    <row r="396" spans="1:7" x14ac:dyDescent="0.55000000000000004">
      <c r="A396" t="s">
        <v>115</v>
      </c>
      <c r="B396" t="s">
        <v>27</v>
      </c>
      <c r="C396" t="s">
        <v>4382</v>
      </c>
      <c r="D396" t="s">
        <v>116</v>
      </c>
      <c r="E396">
        <v>60.890000000000008</v>
      </c>
      <c r="F396">
        <v>0.1</v>
      </c>
      <c r="G396">
        <v>63.9345</v>
      </c>
    </row>
    <row r="397" spans="1:7" x14ac:dyDescent="0.55000000000000004">
      <c r="A397" t="s">
        <v>1550</v>
      </c>
      <c r="B397" t="s">
        <v>27</v>
      </c>
      <c r="C397" t="s">
        <v>4384</v>
      </c>
      <c r="D397" t="s">
        <v>1551</v>
      </c>
      <c r="E397">
        <v>10.52</v>
      </c>
      <c r="F397">
        <v>0</v>
      </c>
      <c r="G397">
        <v>10.4148</v>
      </c>
    </row>
    <row r="398" spans="1:7" x14ac:dyDescent="0.55000000000000004">
      <c r="A398" t="s">
        <v>414</v>
      </c>
      <c r="B398" t="s">
        <v>27</v>
      </c>
      <c r="C398" t="s">
        <v>4383</v>
      </c>
      <c r="D398" t="s">
        <v>415</v>
      </c>
      <c r="E398">
        <v>227.54999999999998</v>
      </c>
      <c r="F398">
        <v>0.4</v>
      </c>
      <c r="G398">
        <v>-122.877</v>
      </c>
    </row>
    <row r="399" spans="1:7" x14ac:dyDescent="0.55000000000000004">
      <c r="A399" t="s">
        <v>520</v>
      </c>
      <c r="B399" t="s">
        <v>27</v>
      </c>
      <c r="C399" t="s">
        <v>4383</v>
      </c>
      <c r="D399" t="s">
        <v>521</v>
      </c>
      <c r="E399">
        <v>105.49000000000001</v>
      </c>
      <c r="F399">
        <v>0.45</v>
      </c>
      <c r="G399">
        <v>-110.7645</v>
      </c>
    </row>
    <row r="400" spans="1:7" x14ac:dyDescent="0.55000000000000004">
      <c r="A400" t="s">
        <v>1558</v>
      </c>
      <c r="B400" t="s">
        <v>27</v>
      </c>
      <c r="C400" t="s">
        <v>4382</v>
      </c>
      <c r="D400" t="s">
        <v>1559</v>
      </c>
      <c r="E400">
        <v>299.05</v>
      </c>
      <c r="F400">
        <v>0.2</v>
      </c>
      <c r="G400">
        <v>47.847999999999999</v>
      </c>
    </row>
    <row r="401" spans="1:7" x14ac:dyDescent="0.55000000000000004">
      <c r="A401" t="s">
        <v>1563</v>
      </c>
      <c r="B401" t="s">
        <v>27</v>
      </c>
      <c r="C401" t="s">
        <v>4384</v>
      </c>
      <c r="D401" t="s">
        <v>1564</v>
      </c>
      <c r="E401">
        <v>34.229999999999997</v>
      </c>
      <c r="F401">
        <v>0</v>
      </c>
      <c r="G401">
        <v>41.076000000000001</v>
      </c>
    </row>
    <row r="402" spans="1:7" x14ac:dyDescent="0.55000000000000004">
      <c r="A402" t="s">
        <v>1568</v>
      </c>
      <c r="B402" t="s">
        <v>27</v>
      </c>
      <c r="C402" t="s">
        <v>4384</v>
      </c>
      <c r="D402" t="s">
        <v>1569</v>
      </c>
      <c r="E402">
        <v>9.48</v>
      </c>
      <c r="F402">
        <v>0</v>
      </c>
      <c r="G402">
        <v>8.532</v>
      </c>
    </row>
    <row r="403" spans="1:7" x14ac:dyDescent="0.55000000000000004">
      <c r="A403" t="s">
        <v>1573</v>
      </c>
      <c r="B403" t="s">
        <v>27</v>
      </c>
      <c r="C403" t="s">
        <v>4382</v>
      </c>
      <c r="D403" t="s">
        <v>1574</v>
      </c>
      <c r="E403">
        <v>256.98</v>
      </c>
      <c r="F403">
        <v>0.1</v>
      </c>
      <c r="G403">
        <v>97.6524</v>
      </c>
    </row>
    <row r="404" spans="1:7" x14ac:dyDescent="0.55000000000000004">
      <c r="A404" t="s">
        <v>1576</v>
      </c>
      <c r="B404" t="s">
        <v>27</v>
      </c>
      <c r="C404" t="s">
        <v>4381</v>
      </c>
      <c r="D404" t="s">
        <v>1577</v>
      </c>
      <c r="E404">
        <v>48.580000000000005</v>
      </c>
      <c r="F404">
        <v>0</v>
      </c>
      <c r="G404">
        <v>23.3184</v>
      </c>
    </row>
    <row r="405" spans="1:7" x14ac:dyDescent="0.55000000000000004">
      <c r="A405" t="s">
        <v>94</v>
      </c>
      <c r="B405" t="s">
        <v>27</v>
      </c>
      <c r="C405" t="s">
        <v>4384</v>
      </c>
      <c r="D405" t="s">
        <v>95</v>
      </c>
      <c r="E405">
        <v>3.08</v>
      </c>
      <c r="F405">
        <v>0</v>
      </c>
      <c r="G405">
        <v>7.3920000000000003</v>
      </c>
    </row>
    <row r="406" spans="1:7" x14ac:dyDescent="0.55000000000000004">
      <c r="A406" t="s">
        <v>1072</v>
      </c>
      <c r="B406" t="s">
        <v>27</v>
      </c>
      <c r="C406" t="s">
        <v>4384</v>
      </c>
      <c r="D406" t="s">
        <v>1073</v>
      </c>
      <c r="E406">
        <v>4.91</v>
      </c>
      <c r="F406">
        <v>0</v>
      </c>
      <c r="G406">
        <v>4.8609</v>
      </c>
    </row>
    <row r="407" spans="1:7" x14ac:dyDescent="0.55000000000000004">
      <c r="A407" t="s">
        <v>223</v>
      </c>
      <c r="B407" t="s">
        <v>27</v>
      </c>
      <c r="C407" t="s">
        <v>4382</v>
      </c>
      <c r="D407" t="s">
        <v>224</v>
      </c>
      <c r="E407">
        <v>276.2</v>
      </c>
      <c r="F407">
        <v>0.2</v>
      </c>
      <c r="G407">
        <v>74.573999999999998</v>
      </c>
    </row>
    <row r="408" spans="1:7" x14ac:dyDescent="0.55000000000000004">
      <c r="A408" t="s">
        <v>1469</v>
      </c>
      <c r="B408" t="s">
        <v>27</v>
      </c>
      <c r="C408" t="s">
        <v>4384</v>
      </c>
      <c r="D408" t="s">
        <v>1470</v>
      </c>
      <c r="E408">
        <v>5.77</v>
      </c>
      <c r="F408">
        <v>0</v>
      </c>
      <c r="G408">
        <v>3.4620000000000002</v>
      </c>
    </row>
    <row r="409" spans="1:7" x14ac:dyDescent="0.55000000000000004">
      <c r="A409" t="s">
        <v>494</v>
      </c>
      <c r="B409" t="s">
        <v>27</v>
      </c>
      <c r="C409" t="s">
        <v>4383</v>
      </c>
      <c r="D409" t="s">
        <v>495</v>
      </c>
      <c r="E409">
        <v>424.21000000000004</v>
      </c>
      <c r="F409">
        <v>0.4</v>
      </c>
      <c r="G409">
        <v>-93.3262</v>
      </c>
    </row>
    <row r="410" spans="1:7" x14ac:dyDescent="0.55000000000000004">
      <c r="A410" t="s">
        <v>548</v>
      </c>
      <c r="B410" t="s">
        <v>27</v>
      </c>
      <c r="C410" t="s">
        <v>4382</v>
      </c>
      <c r="D410" t="s">
        <v>549</v>
      </c>
      <c r="E410">
        <v>284.98</v>
      </c>
      <c r="F410">
        <v>0.1</v>
      </c>
      <c r="G410">
        <v>213.73500000000001</v>
      </c>
    </row>
    <row r="411" spans="1:7" x14ac:dyDescent="0.55000000000000004">
      <c r="A411" t="s">
        <v>1590</v>
      </c>
      <c r="B411" t="s">
        <v>27</v>
      </c>
      <c r="C411" t="s">
        <v>4382</v>
      </c>
      <c r="D411" t="s">
        <v>1591</v>
      </c>
      <c r="E411">
        <v>90.98</v>
      </c>
      <c r="F411">
        <v>0</v>
      </c>
      <c r="G411">
        <v>70.964399999999998</v>
      </c>
    </row>
    <row r="412" spans="1:7" x14ac:dyDescent="0.55000000000000004">
      <c r="A412" t="s">
        <v>356</v>
      </c>
      <c r="B412" t="s">
        <v>27</v>
      </c>
      <c r="C412" t="s">
        <v>4382</v>
      </c>
      <c r="D412" t="s">
        <v>357</v>
      </c>
      <c r="E412">
        <v>291.72999999999996</v>
      </c>
      <c r="F412">
        <v>0.2</v>
      </c>
      <c r="G412">
        <v>105.0228</v>
      </c>
    </row>
    <row r="413" spans="1:7" x14ac:dyDescent="0.55000000000000004">
      <c r="A413" t="s">
        <v>900</v>
      </c>
      <c r="B413" t="s">
        <v>27</v>
      </c>
      <c r="C413" t="s">
        <v>4384</v>
      </c>
      <c r="D413" t="s">
        <v>291</v>
      </c>
      <c r="E413">
        <v>7.96</v>
      </c>
      <c r="F413">
        <v>0</v>
      </c>
      <c r="G413">
        <v>10.507199999999999</v>
      </c>
    </row>
    <row r="414" spans="1:7" x14ac:dyDescent="0.55000000000000004">
      <c r="A414" t="s">
        <v>1600</v>
      </c>
      <c r="B414" t="s">
        <v>27</v>
      </c>
      <c r="C414" t="s">
        <v>4383</v>
      </c>
      <c r="D414" t="s">
        <v>1601</v>
      </c>
      <c r="E414">
        <v>146.34</v>
      </c>
      <c r="F414">
        <v>0</v>
      </c>
      <c r="G414">
        <v>215.1198</v>
      </c>
    </row>
    <row r="415" spans="1:7" x14ac:dyDescent="0.55000000000000004">
      <c r="A415" t="s">
        <v>593</v>
      </c>
      <c r="B415" t="s">
        <v>27</v>
      </c>
      <c r="C415" t="s">
        <v>4384</v>
      </c>
      <c r="D415" t="s">
        <v>594</v>
      </c>
      <c r="E415">
        <v>5.4700000000000006</v>
      </c>
      <c r="F415">
        <v>0.6</v>
      </c>
      <c r="G415">
        <v>-3.7195999999999998</v>
      </c>
    </row>
    <row r="416" spans="1:7" x14ac:dyDescent="0.55000000000000004">
      <c r="A416" t="s">
        <v>115</v>
      </c>
      <c r="B416" t="s">
        <v>27</v>
      </c>
      <c r="C416" t="s">
        <v>4382</v>
      </c>
      <c r="D416" t="s">
        <v>116</v>
      </c>
      <c r="E416">
        <v>60.89</v>
      </c>
      <c r="F416">
        <v>0</v>
      </c>
      <c r="G416">
        <v>76.112499999999997</v>
      </c>
    </row>
    <row r="417" spans="1:7" x14ac:dyDescent="0.55000000000000004">
      <c r="A417" t="s">
        <v>1609</v>
      </c>
      <c r="B417" t="s">
        <v>27</v>
      </c>
      <c r="C417" t="s">
        <v>4381</v>
      </c>
      <c r="D417" t="s">
        <v>1610</v>
      </c>
      <c r="E417">
        <v>130.98000000000002</v>
      </c>
      <c r="F417">
        <v>0.3</v>
      </c>
      <c r="G417">
        <v>-36.674399999999999</v>
      </c>
    </row>
    <row r="418" spans="1:7" x14ac:dyDescent="0.55000000000000004">
      <c r="A418" t="s">
        <v>1459</v>
      </c>
      <c r="B418" t="s">
        <v>27</v>
      </c>
      <c r="C418" t="s">
        <v>4382</v>
      </c>
      <c r="D418" t="s">
        <v>1460</v>
      </c>
      <c r="E418">
        <v>350.98</v>
      </c>
      <c r="F418">
        <v>0</v>
      </c>
      <c r="G418">
        <v>84.235200000000006</v>
      </c>
    </row>
    <row r="419" spans="1:7" x14ac:dyDescent="0.55000000000000004">
      <c r="A419" t="s">
        <v>789</v>
      </c>
      <c r="B419" t="s">
        <v>27</v>
      </c>
      <c r="C419" t="s">
        <v>4382</v>
      </c>
      <c r="D419" t="s">
        <v>790</v>
      </c>
      <c r="E419">
        <v>218.08</v>
      </c>
      <c r="F419">
        <v>0</v>
      </c>
      <c r="G419">
        <v>244.24959999999999</v>
      </c>
    </row>
    <row r="420" spans="1:7" x14ac:dyDescent="0.55000000000000004">
      <c r="A420" t="s">
        <v>783</v>
      </c>
      <c r="B420" t="s">
        <v>27</v>
      </c>
      <c r="C420" t="s">
        <v>4381</v>
      </c>
      <c r="D420" t="s">
        <v>784</v>
      </c>
      <c r="E420">
        <v>70.98</v>
      </c>
      <c r="F420">
        <v>0</v>
      </c>
      <c r="G420">
        <v>39.748800000000003</v>
      </c>
    </row>
    <row r="421" spans="1:7" x14ac:dyDescent="0.55000000000000004">
      <c r="A421" t="s">
        <v>96</v>
      </c>
      <c r="B421" t="s">
        <v>27</v>
      </c>
      <c r="C421" t="s">
        <v>4382</v>
      </c>
      <c r="D421" t="s">
        <v>97</v>
      </c>
      <c r="E421">
        <v>89.990000000000009</v>
      </c>
      <c r="F421">
        <v>0</v>
      </c>
      <c r="G421">
        <v>51.2943</v>
      </c>
    </row>
    <row r="422" spans="1:7" x14ac:dyDescent="0.55000000000000004">
      <c r="A422" t="s">
        <v>1515</v>
      </c>
      <c r="B422" t="s">
        <v>27</v>
      </c>
      <c r="C422" t="s">
        <v>4384</v>
      </c>
      <c r="D422" t="s">
        <v>1516</v>
      </c>
      <c r="E422">
        <v>18.84</v>
      </c>
      <c r="F422">
        <v>0.2</v>
      </c>
      <c r="G422">
        <v>20.724</v>
      </c>
    </row>
    <row r="423" spans="1:7" x14ac:dyDescent="0.55000000000000004">
      <c r="A423" t="s">
        <v>69</v>
      </c>
      <c r="B423" t="s">
        <v>27</v>
      </c>
      <c r="C423" t="s">
        <v>4384</v>
      </c>
      <c r="D423" t="s">
        <v>70</v>
      </c>
      <c r="E423">
        <v>51.75</v>
      </c>
      <c r="F423">
        <v>0.2</v>
      </c>
      <c r="G423">
        <v>36.225000000000001</v>
      </c>
    </row>
    <row r="424" spans="1:7" x14ac:dyDescent="0.55000000000000004">
      <c r="A424" t="s">
        <v>1629</v>
      </c>
      <c r="B424" t="s">
        <v>27</v>
      </c>
      <c r="C424" t="s">
        <v>4382</v>
      </c>
      <c r="D424" t="s">
        <v>1630</v>
      </c>
      <c r="E424">
        <v>60.980000000000004</v>
      </c>
      <c r="F424">
        <v>0.3</v>
      </c>
      <c r="G424">
        <v>-73.176000000000002</v>
      </c>
    </row>
    <row r="425" spans="1:7" x14ac:dyDescent="0.55000000000000004">
      <c r="A425" t="s">
        <v>1631</v>
      </c>
      <c r="B425" t="s">
        <v>27</v>
      </c>
      <c r="C425" t="s">
        <v>4384</v>
      </c>
      <c r="D425" t="s">
        <v>1632</v>
      </c>
      <c r="E425">
        <v>5.28</v>
      </c>
      <c r="F425">
        <v>0.2</v>
      </c>
      <c r="G425">
        <v>3.4847999999999999</v>
      </c>
    </row>
    <row r="426" spans="1:7" x14ac:dyDescent="0.55000000000000004">
      <c r="A426" t="s">
        <v>1469</v>
      </c>
      <c r="B426" t="s">
        <v>27</v>
      </c>
      <c r="C426" t="s">
        <v>4384</v>
      </c>
      <c r="D426" t="s">
        <v>1470</v>
      </c>
      <c r="E426">
        <v>5.77</v>
      </c>
      <c r="F426">
        <v>0</v>
      </c>
      <c r="G426">
        <v>5.1929999999999996</v>
      </c>
    </row>
    <row r="427" spans="1:7" x14ac:dyDescent="0.55000000000000004">
      <c r="A427" t="s">
        <v>778</v>
      </c>
      <c r="B427" t="s">
        <v>27</v>
      </c>
      <c r="C427" t="s">
        <v>4382</v>
      </c>
      <c r="D427" t="s">
        <v>779</v>
      </c>
      <c r="E427">
        <v>226.67000000000002</v>
      </c>
      <c r="F427">
        <v>0</v>
      </c>
      <c r="G427">
        <v>412.5394</v>
      </c>
    </row>
    <row r="428" spans="1:7" x14ac:dyDescent="0.55000000000000004">
      <c r="A428" t="s">
        <v>189</v>
      </c>
      <c r="B428" t="s">
        <v>27</v>
      </c>
      <c r="C428" t="s">
        <v>4383</v>
      </c>
      <c r="D428" t="s">
        <v>190</v>
      </c>
      <c r="E428">
        <v>205.9</v>
      </c>
      <c r="F428">
        <v>0</v>
      </c>
      <c r="G428">
        <v>70.006</v>
      </c>
    </row>
    <row r="429" spans="1:7" x14ac:dyDescent="0.55000000000000004">
      <c r="A429" t="s">
        <v>1629</v>
      </c>
      <c r="B429" t="s">
        <v>27</v>
      </c>
      <c r="C429" t="s">
        <v>4382</v>
      </c>
      <c r="D429" t="s">
        <v>1630</v>
      </c>
      <c r="E429">
        <v>60.98</v>
      </c>
      <c r="F429">
        <v>0.2</v>
      </c>
      <c r="G429">
        <v>-9.1470000000000002</v>
      </c>
    </row>
    <row r="430" spans="1:7" x14ac:dyDescent="0.55000000000000004">
      <c r="A430" t="s">
        <v>1644</v>
      </c>
      <c r="B430" t="s">
        <v>27</v>
      </c>
      <c r="C430" t="s">
        <v>4383</v>
      </c>
      <c r="D430" t="s">
        <v>1645</v>
      </c>
      <c r="E430">
        <v>296.18</v>
      </c>
      <c r="F430">
        <v>0.2</v>
      </c>
      <c r="G430">
        <v>-97.739400000000003</v>
      </c>
    </row>
    <row r="431" spans="1:7" x14ac:dyDescent="0.55000000000000004">
      <c r="A431" t="s">
        <v>431</v>
      </c>
      <c r="B431" t="s">
        <v>27</v>
      </c>
      <c r="C431" t="s">
        <v>4382</v>
      </c>
      <c r="D431" t="s">
        <v>432</v>
      </c>
      <c r="E431">
        <v>70.98</v>
      </c>
      <c r="F431">
        <v>0.2</v>
      </c>
      <c r="G431">
        <v>-46.137</v>
      </c>
    </row>
    <row r="432" spans="1:7" x14ac:dyDescent="0.55000000000000004">
      <c r="A432" t="s">
        <v>338</v>
      </c>
      <c r="B432" t="s">
        <v>27</v>
      </c>
      <c r="C432" t="s">
        <v>4384</v>
      </c>
      <c r="D432" t="s">
        <v>339</v>
      </c>
      <c r="E432">
        <v>19.400000000000002</v>
      </c>
      <c r="F432">
        <v>0</v>
      </c>
      <c r="G432">
        <v>28.518000000000001</v>
      </c>
    </row>
    <row r="433" spans="1:7" x14ac:dyDescent="0.55000000000000004">
      <c r="A433" t="s">
        <v>932</v>
      </c>
      <c r="B433" t="s">
        <v>27</v>
      </c>
      <c r="C433" t="s">
        <v>4384</v>
      </c>
      <c r="D433" t="s">
        <v>933</v>
      </c>
      <c r="E433">
        <v>4.82</v>
      </c>
      <c r="F433">
        <v>0.2</v>
      </c>
      <c r="G433">
        <v>1.7352000000000001</v>
      </c>
    </row>
    <row r="434" spans="1:7" x14ac:dyDescent="0.55000000000000004">
      <c r="A434" t="s">
        <v>1438</v>
      </c>
      <c r="B434" t="s">
        <v>27</v>
      </c>
      <c r="C434" t="s">
        <v>4383</v>
      </c>
      <c r="D434" t="s">
        <v>1439</v>
      </c>
      <c r="E434">
        <v>147.83000000000001</v>
      </c>
      <c r="F434">
        <v>0.3</v>
      </c>
      <c r="G434">
        <v>-48.783900000000003</v>
      </c>
    </row>
    <row r="435" spans="1:7" x14ac:dyDescent="0.55000000000000004">
      <c r="A435" t="s">
        <v>1252</v>
      </c>
      <c r="B435" t="s">
        <v>27</v>
      </c>
      <c r="C435" t="s">
        <v>4382</v>
      </c>
      <c r="D435" t="s">
        <v>1253</v>
      </c>
      <c r="E435">
        <v>95.97999999999999</v>
      </c>
      <c r="F435">
        <v>0</v>
      </c>
      <c r="G435">
        <v>81.582999999999998</v>
      </c>
    </row>
    <row r="436" spans="1:7" x14ac:dyDescent="0.55000000000000004">
      <c r="A436" t="s">
        <v>468</v>
      </c>
      <c r="B436" t="s">
        <v>27</v>
      </c>
      <c r="C436" t="s">
        <v>4382</v>
      </c>
      <c r="D436" t="s">
        <v>469</v>
      </c>
      <c r="E436">
        <v>80.98</v>
      </c>
      <c r="F436">
        <v>0.2</v>
      </c>
      <c r="G436">
        <v>-25.913599999999999</v>
      </c>
    </row>
    <row r="437" spans="1:7" x14ac:dyDescent="0.55000000000000004">
      <c r="A437" t="s">
        <v>87</v>
      </c>
      <c r="B437" t="s">
        <v>27</v>
      </c>
      <c r="C437" t="s">
        <v>4382</v>
      </c>
      <c r="D437" t="s">
        <v>88</v>
      </c>
      <c r="E437">
        <v>100.98</v>
      </c>
      <c r="F437">
        <v>0.2</v>
      </c>
      <c r="G437">
        <v>20.196000000000002</v>
      </c>
    </row>
    <row r="438" spans="1:7" x14ac:dyDescent="0.55000000000000004">
      <c r="A438" t="s">
        <v>1668</v>
      </c>
      <c r="B438" t="s">
        <v>27</v>
      </c>
      <c r="C438" t="s">
        <v>4381</v>
      </c>
      <c r="D438" t="s">
        <v>1669</v>
      </c>
      <c r="E438">
        <v>500.98000000000008</v>
      </c>
      <c r="F438">
        <v>0.15</v>
      </c>
      <c r="G438">
        <v>20.039200000000001</v>
      </c>
    </row>
    <row r="439" spans="1:7" x14ac:dyDescent="0.55000000000000004">
      <c r="A439" t="s">
        <v>1434</v>
      </c>
      <c r="B439" t="s">
        <v>27</v>
      </c>
      <c r="C439" t="s">
        <v>4383</v>
      </c>
      <c r="D439" t="s">
        <v>1435</v>
      </c>
      <c r="E439">
        <v>349.45</v>
      </c>
      <c r="F439">
        <v>0.4</v>
      </c>
      <c r="G439">
        <v>-13.978</v>
      </c>
    </row>
    <row r="440" spans="1:7" x14ac:dyDescent="0.55000000000000004">
      <c r="A440" t="s">
        <v>96</v>
      </c>
      <c r="B440" t="s">
        <v>27</v>
      </c>
      <c r="C440" t="s">
        <v>4382</v>
      </c>
      <c r="D440" t="s">
        <v>97</v>
      </c>
      <c r="E440">
        <v>89.990000000000009</v>
      </c>
      <c r="F440">
        <v>0.2</v>
      </c>
      <c r="G440">
        <v>-2.6997</v>
      </c>
    </row>
    <row r="441" spans="1:7" x14ac:dyDescent="0.55000000000000004">
      <c r="A441" t="s">
        <v>429</v>
      </c>
      <c r="B441" t="s">
        <v>27</v>
      </c>
      <c r="C441" t="s">
        <v>4381</v>
      </c>
      <c r="D441" t="s">
        <v>430</v>
      </c>
      <c r="E441">
        <v>120.98</v>
      </c>
      <c r="F441">
        <v>0</v>
      </c>
      <c r="G441">
        <v>41.133200000000002</v>
      </c>
    </row>
    <row r="442" spans="1:7" x14ac:dyDescent="0.55000000000000004">
      <c r="A442" t="s">
        <v>1682</v>
      </c>
      <c r="B442" t="s">
        <v>27</v>
      </c>
      <c r="C442" t="s">
        <v>4384</v>
      </c>
      <c r="D442" t="s">
        <v>1683</v>
      </c>
      <c r="E442">
        <v>27.060000000000002</v>
      </c>
      <c r="F442">
        <v>0.2</v>
      </c>
      <c r="G442">
        <v>6.4943999999999997</v>
      </c>
    </row>
    <row r="443" spans="1:7" x14ac:dyDescent="0.55000000000000004">
      <c r="A443" t="s">
        <v>1094</v>
      </c>
      <c r="B443" t="s">
        <v>27</v>
      </c>
      <c r="C443" t="s">
        <v>4384</v>
      </c>
      <c r="D443" t="s">
        <v>1095</v>
      </c>
      <c r="E443">
        <v>19.98</v>
      </c>
      <c r="F443">
        <v>0</v>
      </c>
      <c r="G443">
        <v>60.139800000000001</v>
      </c>
    </row>
    <row r="444" spans="1:7" x14ac:dyDescent="0.55000000000000004">
      <c r="A444" t="s">
        <v>1691</v>
      </c>
      <c r="B444" t="s">
        <v>27</v>
      </c>
      <c r="C444" t="s">
        <v>4384</v>
      </c>
      <c r="D444" t="s">
        <v>1692</v>
      </c>
      <c r="E444">
        <v>7.38</v>
      </c>
      <c r="F444">
        <v>0.6</v>
      </c>
      <c r="G444">
        <v>-11.439</v>
      </c>
    </row>
    <row r="445" spans="1:7" x14ac:dyDescent="0.55000000000000004">
      <c r="A445" t="s">
        <v>1696</v>
      </c>
      <c r="B445" t="s">
        <v>27</v>
      </c>
      <c r="C445" t="s">
        <v>4383</v>
      </c>
      <c r="D445" t="s">
        <v>1697</v>
      </c>
      <c r="E445">
        <v>550.98</v>
      </c>
      <c r="F445">
        <v>0.4</v>
      </c>
      <c r="G445">
        <v>-347.11739999999998</v>
      </c>
    </row>
    <row r="446" spans="1:7" x14ac:dyDescent="0.55000000000000004">
      <c r="A446" t="s">
        <v>304</v>
      </c>
      <c r="B446" t="s">
        <v>27</v>
      </c>
      <c r="C446" t="s">
        <v>4382</v>
      </c>
      <c r="D446" t="s">
        <v>305</v>
      </c>
      <c r="E446">
        <v>200.98000000000002</v>
      </c>
      <c r="F446">
        <v>0.3</v>
      </c>
      <c r="G446">
        <v>-18.088200000000001</v>
      </c>
    </row>
    <row r="447" spans="1:7" x14ac:dyDescent="0.55000000000000004">
      <c r="A447" t="s">
        <v>963</v>
      </c>
      <c r="B447" t="s">
        <v>27</v>
      </c>
      <c r="C447" t="s">
        <v>4384</v>
      </c>
      <c r="D447" t="s">
        <v>964</v>
      </c>
      <c r="E447">
        <v>43.31</v>
      </c>
      <c r="F447">
        <v>0</v>
      </c>
      <c r="G447">
        <v>4.3310000000000004</v>
      </c>
    </row>
    <row r="448" spans="1:7" x14ac:dyDescent="0.55000000000000004">
      <c r="A448" t="s">
        <v>1137</v>
      </c>
      <c r="B448" t="s">
        <v>27</v>
      </c>
      <c r="C448" t="s">
        <v>4382</v>
      </c>
      <c r="D448" t="s">
        <v>1138</v>
      </c>
      <c r="E448">
        <v>110.98</v>
      </c>
      <c r="F448">
        <v>0.3</v>
      </c>
      <c r="G448">
        <v>-53.270400000000002</v>
      </c>
    </row>
    <row r="449" spans="1:7" x14ac:dyDescent="0.55000000000000004">
      <c r="A449" t="s">
        <v>1515</v>
      </c>
      <c r="B449" t="s">
        <v>27</v>
      </c>
      <c r="C449" t="s">
        <v>4384</v>
      </c>
      <c r="D449" t="s">
        <v>1516</v>
      </c>
      <c r="E449">
        <v>18.84</v>
      </c>
      <c r="F449">
        <v>0.6</v>
      </c>
      <c r="G449">
        <v>-10.1736</v>
      </c>
    </row>
    <row r="450" spans="1:7" x14ac:dyDescent="0.55000000000000004">
      <c r="A450" t="s">
        <v>1373</v>
      </c>
      <c r="B450" t="s">
        <v>27</v>
      </c>
      <c r="C450" t="s">
        <v>4384</v>
      </c>
      <c r="D450" t="s">
        <v>1374</v>
      </c>
      <c r="E450">
        <v>99.23</v>
      </c>
      <c r="F450">
        <v>0.2</v>
      </c>
      <c r="G450">
        <v>29.768999999999998</v>
      </c>
    </row>
    <row r="451" spans="1:7" x14ac:dyDescent="0.55000000000000004">
      <c r="A451" t="s">
        <v>698</v>
      </c>
      <c r="B451" t="s">
        <v>27</v>
      </c>
      <c r="C451" t="s">
        <v>4384</v>
      </c>
      <c r="D451" t="s">
        <v>699</v>
      </c>
      <c r="E451">
        <v>69.959999999999994</v>
      </c>
      <c r="F451">
        <v>0.6</v>
      </c>
      <c r="G451">
        <v>-150.41399999999999</v>
      </c>
    </row>
    <row r="452" spans="1:7" x14ac:dyDescent="0.55000000000000004">
      <c r="A452" t="s">
        <v>789</v>
      </c>
      <c r="B452" t="s">
        <v>27</v>
      </c>
      <c r="C452" t="s">
        <v>4382</v>
      </c>
      <c r="D452" t="s">
        <v>790</v>
      </c>
      <c r="E452">
        <v>218.08</v>
      </c>
      <c r="F452">
        <v>0.3</v>
      </c>
      <c r="G452">
        <v>-8.7232000000000003</v>
      </c>
    </row>
    <row r="453" spans="1:7" x14ac:dyDescent="0.55000000000000004">
      <c r="A453" t="s">
        <v>1720</v>
      </c>
      <c r="B453" t="s">
        <v>27</v>
      </c>
      <c r="C453" t="s">
        <v>4382</v>
      </c>
      <c r="D453" t="s">
        <v>1721</v>
      </c>
      <c r="E453">
        <v>122.99000000000001</v>
      </c>
      <c r="F453">
        <v>0.1</v>
      </c>
      <c r="G453">
        <v>59.035200000000003</v>
      </c>
    </row>
    <row r="454" spans="1:7" x14ac:dyDescent="0.55000000000000004">
      <c r="A454" t="s">
        <v>900</v>
      </c>
      <c r="B454" t="s">
        <v>27</v>
      </c>
      <c r="C454" t="s">
        <v>4384</v>
      </c>
      <c r="D454" t="s">
        <v>291</v>
      </c>
      <c r="E454">
        <v>7.96</v>
      </c>
      <c r="F454">
        <v>0</v>
      </c>
      <c r="G454">
        <v>28.019200000000001</v>
      </c>
    </row>
    <row r="455" spans="1:7" x14ac:dyDescent="0.55000000000000004">
      <c r="A455" t="s">
        <v>124</v>
      </c>
      <c r="B455" t="s">
        <v>27</v>
      </c>
      <c r="C455" t="s">
        <v>4384</v>
      </c>
      <c r="D455" t="s">
        <v>125</v>
      </c>
      <c r="E455">
        <v>60.65</v>
      </c>
      <c r="F455">
        <v>0</v>
      </c>
      <c r="G455">
        <v>25.472999999999999</v>
      </c>
    </row>
    <row r="456" spans="1:7" x14ac:dyDescent="0.55000000000000004">
      <c r="A456" t="s">
        <v>419</v>
      </c>
      <c r="B456" t="s">
        <v>27</v>
      </c>
      <c r="C456" t="s">
        <v>4384</v>
      </c>
      <c r="D456" t="s">
        <v>420</v>
      </c>
      <c r="E456">
        <v>3.6999999999999997</v>
      </c>
      <c r="F456">
        <v>0</v>
      </c>
      <c r="G456">
        <v>9.1020000000000003</v>
      </c>
    </row>
    <row r="457" spans="1:7" x14ac:dyDescent="0.55000000000000004">
      <c r="A457" t="s">
        <v>1728</v>
      </c>
      <c r="B457" t="s">
        <v>27</v>
      </c>
      <c r="C457" t="s">
        <v>4384</v>
      </c>
      <c r="D457" t="s">
        <v>1729</v>
      </c>
      <c r="E457">
        <v>63.94</v>
      </c>
      <c r="F457">
        <v>0</v>
      </c>
      <c r="G457">
        <v>74.809799999999996</v>
      </c>
    </row>
    <row r="458" spans="1:7" x14ac:dyDescent="0.55000000000000004">
      <c r="A458" t="s">
        <v>1263</v>
      </c>
      <c r="B458" t="s">
        <v>27</v>
      </c>
      <c r="C458" t="s">
        <v>4384</v>
      </c>
      <c r="D458" t="s">
        <v>1731</v>
      </c>
      <c r="E458">
        <v>25.13</v>
      </c>
      <c r="F458">
        <v>0.2</v>
      </c>
      <c r="G458">
        <v>1.7591000000000001</v>
      </c>
    </row>
    <row r="459" spans="1:7" x14ac:dyDescent="0.55000000000000004">
      <c r="A459" t="s">
        <v>1122</v>
      </c>
      <c r="B459" t="s">
        <v>27</v>
      </c>
      <c r="C459" t="s">
        <v>4384</v>
      </c>
      <c r="D459" t="s">
        <v>1123</v>
      </c>
      <c r="E459">
        <v>27.42</v>
      </c>
      <c r="F459">
        <v>0</v>
      </c>
      <c r="G459">
        <v>11.2422</v>
      </c>
    </row>
    <row r="460" spans="1:7" x14ac:dyDescent="0.55000000000000004">
      <c r="A460" t="s">
        <v>1738</v>
      </c>
      <c r="B460" t="s">
        <v>27</v>
      </c>
      <c r="C460" t="s">
        <v>4382</v>
      </c>
      <c r="D460" t="s">
        <v>1739</v>
      </c>
      <c r="E460">
        <v>33.94</v>
      </c>
      <c r="F460">
        <v>0.2</v>
      </c>
      <c r="G460">
        <v>9.5031999999999996</v>
      </c>
    </row>
    <row r="461" spans="1:7" x14ac:dyDescent="0.55000000000000004">
      <c r="A461" t="s">
        <v>271</v>
      </c>
      <c r="B461" t="s">
        <v>27</v>
      </c>
      <c r="C461" t="s">
        <v>4382</v>
      </c>
      <c r="D461" t="s">
        <v>272</v>
      </c>
      <c r="E461">
        <v>100.98000000000002</v>
      </c>
      <c r="F461">
        <v>0.3</v>
      </c>
      <c r="G461">
        <v>-24.235199999999999</v>
      </c>
    </row>
    <row r="462" spans="1:7" x14ac:dyDescent="0.55000000000000004">
      <c r="A462" t="s">
        <v>1748</v>
      </c>
      <c r="B462" t="s">
        <v>27</v>
      </c>
      <c r="C462" t="s">
        <v>4381</v>
      </c>
      <c r="D462" t="s">
        <v>1749</v>
      </c>
      <c r="E462">
        <v>240.97999999999996</v>
      </c>
      <c r="F462">
        <v>0.7</v>
      </c>
      <c r="G462">
        <v>-98.8018</v>
      </c>
    </row>
    <row r="463" spans="1:7" x14ac:dyDescent="0.55000000000000004">
      <c r="A463" t="s">
        <v>1696</v>
      </c>
      <c r="B463" t="s">
        <v>27</v>
      </c>
      <c r="C463" t="s">
        <v>4383</v>
      </c>
      <c r="D463" t="s">
        <v>1697</v>
      </c>
      <c r="E463">
        <v>550.98</v>
      </c>
      <c r="F463">
        <v>0.4</v>
      </c>
      <c r="G463">
        <v>-115.7058</v>
      </c>
    </row>
    <row r="464" spans="1:7" x14ac:dyDescent="0.55000000000000004">
      <c r="A464" t="s">
        <v>983</v>
      </c>
      <c r="B464" t="s">
        <v>27</v>
      </c>
      <c r="C464" t="s">
        <v>4384</v>
      </c>
      <c r="D464" t="s">
        <v>984</v>
      </c>
      <c r="E464">
        <v>105.29</v>
      </c>
      <c r="F464">
        <v>0</v>
      </c>
      <c r="G464">
        <v>31.587</v>
      </c>
    </row>
    <row r="465" spans="1:7" x14ac:dyDescent="0.55000000000000004">
      <c r="A465" t="s">
        <v>1757</v>
      </c>
      <c r="B465" t="s">
        <v>27</v>
      </c>
      <c r="C465" t="s">
        <v>4384</v>
      </c>
      <c r="D465" t="s">
        <v>1758</v>
      </c>
      <c r="E465">
        <v>55.5</v>
      </c>
      <c r="F465">
        <v>0.6</v>
      </c>
      <c r="G465">
        <v>-52.17</v>
      </c>
    </row>
    <row r="466" spans="1:7" x14ac:dyDescent="0.55000000000000004">
      <c r="A466" t="s">
        <v>1058</v>
      </c>
      <c r="B466" t="s">
        <v>27</v>
      </c>
      <c r="C466" t="s">
        <v>4384</v>
      </c>
      <c r="D466" t="s">
        <v>1059</v>
      </c>
      <c r="E466">
        <v>54.74</v>
      </c>
      <c r="F466">
        <v>0</v>
      </c>
      <c r="G466">
        <v>33.938800000000001</v>
      </c>
    </row>
    <row r="467" spans="1:7" x14ac:dyDescent="0.55000000000000004">
      <c r="A467" t="s">
        <v>452</v>
      </c>
      <c r="B467" t="s">
        <v>27</v>
      </c>
      <c r="C467" t="s">
        <v>4382</v>
      </c>
      <c r="D467" t="s">
        <v>453</v>
      </c>
      <c r="E467">
        <v>216.6</v>
      </c>
      <c r="F467">
        <v>0.2</v>
      </c>
      <c r="G467">
        <v>90.971999999999994</v>
      </c>
    </row>
    <row r="468" spans="1:7" x14ac:dyDescent="0.55000000000000004">
      <c r="A468" t="s">
        <v>683</v>
      </c>
      <c r="B468" t="s">
        <v>27</v>
      </c>
      <c r="C468" t="s">
        <v>4381</v>
      </c>
      <c r="D468" t="s">
        <v>684</v>
      </c>
      <c r="E468">
        <v>119.99000000000001</v>
      </c>
      <c r="F468">
        <v>0</v>
      </c>
      <c r="G468">
        <v>79.193399999999997</v>
      </c>
    </row>
    <row r="469" spans="1:7" x14ac:dyDescent="0.55000000000000004">
      <c r="A469" t="s">
        <v>1769</v>
      </c>
      <c r="B469" t="s">
        <v>27</v>
      </c>
      <c r="C469" t="s">
        <v>4384</v>
      </c>
      <c r="D469" t="s">
        <v>1770</v>
      </c>
      <c r="E469">
        <v>62.18</v>
      </c>
      <c r="F469">
        <v>0</v>
      </c>
      <c r="G469">
        <v>95.757199999999997</v>
      </c>
    </row>
    <row r="470" spans="1:7" x14ac:dyDescent="0.55000000000000004">
      <c r="A470" t="s">
        <v>1772</v>
      </c>
      <c r="B470" t="s">
        <v>27</v>
      </c>
      <c r="C470" t="s">
        <v>4383</v>
      </c>
      <c r="D470" t="s">
        <v>1773</v>
      </c>
      <c r="E470">
        <v>179.29</v>
      </c>
      <c r="F470">
        <v>0.2</v>
      </c>
      <c r="G470">
        <v>3.5857999999999999</v>
      </c>
    </row>
    <row r="471" spans="1:7" x14ac:dyDescent="0.55000000000000004">
      <c r="A471" t="s">
        <v>57</v>
      </c>
      <c r="B471" t="s">
        <v>27</v>
      </c>
      <c r="C471" t="s">
        <v>4382</v>
      </c>
      <c r="D471" t="s">
        <v>58</v>
      </c>
      <c r="E471">
        <v>50.98</v>
      </c>
      <c r="F471">
        <v>0.2</v>
      </c>
      <c r="G471">
        <v>13.7646</v>
      </c>
    </row>
    <row r="472" spans="1:7" x14ac:dyDescent="0.55000000000000004">
      <c r="A472" t="s">
        <v>1232</v>
      </c>
      <c r="B472" t="s">
        <v>27</v>
      </c>
      <c r="C472" t="s">
        <v>4383</v>
      </c>
      <c r="D472" t="s">
        <v>1036</v>
      </c>
      <c r="E472">
        <v>85.98</v>
      </c>
      <c r="F472">
        <v>0</v>
      </c>
      <c r="G472">
        <v>22.354800000000001</v>
      </c>
    </row>
    <row r="473" spans="1:7" x14ac:dyDescent="0.55000000000000004">
      <c r="A473" t="s">
        <v>1629</v>
      </c>
      <c r="B473" t="s">
        <v>27</v>
      </c>
      <c r="C473" t="s">
        <v>4382</v>
      </c>
      <c r="D473" t="s">
        <v>1630</v>
      </c>
      <c r="E473">
        <v>60.98</v>
      </c>
      <c r="F473">
        <v>0.2</v>
      </c>
      <c r="G473">
        <v>-6.0979999999999999</v>
      </c>
    </row>
    <row r="474" spans="1:7" x14ac:dyDescent="0.55000000000000004">
      <c r="A474" t="s">
        <v>1252</v>
      </c>
      <c r="B474" t="s">
        <v>27</v>
      </c>
      <c r="C474" t="s">
        <v>4382</v>
      </c>
      <c r="D474" t="s">
        <v>1253</v>
      </c>
      <c r="E474">
        <v>95.98</v>
      </c>
      <c r="F474">
        <v>0.2</v>
      </c>
      <c r="G474">
        <v>-23.0352</v>
      </c>
    </row>
    <row r="475" spans="1:7" x14ac:dyDescent="0.55000000000000004">
      <c r="A475" t="s">
        <v>1109</v>
      </c>
      <c r="B475" t="s">
        <v>27</v>
      </c>
      <c r="C475" t="s">
        <v>4381</v>
      </c>
      <c r="D475" t="s">
        <v>1110</v>
      </c>
      <c r="E475">
        <v>99.99</v>
      </c>
      <c r="F475">
        <v>0</v>
      </c>
      <c r="G475">
        <v>37.996200000000002</v>
      </c>
    </row>
    <row r="476" spans="1:7" x14ac:dyDescent="0.55000000000000004">
      <c r="A476" t="s">
        <v>1784</v>
      </c>
      <c r="B476" t="s">
        <v>27</v>
      </c>
      <c r="C476" t="s">
        <v>4383</v>
      </c>
      <c r="D476" t="s">
        <v>1785</v>
      </c>
      <c r="E476">
        <v>446.49</v>
      </c>
      <c r="F476">
        <v>0</v>
      </c>
      <c r="G476">
        <v>80.368200000000002</v>
      </c>
    </row>
    <row r="477" spans="1:7" x14ac:dyDescent="0.55000000000000004">
      <c r="A477" t="s">
        <v>1373</v>
      </c>
      <c r="B477" t="s">
        <v>27</v>
      </c>
      <c r="C477" t="s">
        <v>4384</v>
      </c>
      <c r="D477" t="s">
        <v>1374</v>
      </c>
      <c r="E477">
        <v>99.23</v>
      </c>
      <c r="F477">
        <v>0</v>
      </c>
      <c r="G477">
        <v>297.69</v>
      </c>
    </row>
    <row r="478" spans="1:7" x14ac:dyDescent="0.55000000000000004">
      <c r="A478" t="s">
        <v>124</v>
      </c>
      <c r="B478" t="s">
        <v>27</v>
      </c>
      <c r="C478" t="s">
        <v>4384</v>
      </c>
      <c r="D478" t="s">
        <v>125</v>
      </c>
      <c r="E478">
        <v>60.65</v>
      </c>
      <c r="F478">
        <v>0</v>
      </c>
      <c r="G478">
        <v>38.209499999999998</v>
      </c>
    </row>
    <row r="479" spans="1:7" x14ac:dyDescent="0.55000000000000004">
      <c r="A479" t="s">
        <v>852</v>
      </c>
      <c r="B479" t="s">
        <v>27</v>
      </c>
      <c r="C479" t="s">
        <v>4384</v>
      </c>
      <c r="D479" t="s">
        <v>853</v>
      </c>
      <c r="E479">
        <v>51.94</v>
      </c>
      <c r="F479">
        <v>0</v>
      </c>
      <c r="G479">
        <v>106.477</v>
      </c>
    </row>
    <row r="480" spans="1:7" x14ac:dyDescent="0.55000000000000004">
      <c r="A480" t="s">
        <v>395</v>
      </c>
      <c r="B480" t="s">
        <v>27</v>
      </c>
      <c r="C480" t="s">
        <v>4382</v>
      </c>
      <c r="D480" t="s">
        <v>396</v>
      </c>
      <c r="E480">
        <v>180.98</v>
      </c>
      <c r="F480">
        <v>0</v>
      </c>
      <c r="G480">
        <v>188.2192</v>
      </c>
    </row>
    <row r="481" spans="1:7" x14ac:dyDescent="0.55000000000000004">
      <c r="A481" t="s">
        <v>871</v>
      </c>
      <c r="B481" t="s">
        <v>27</v>
      </c>
      <c r="C481" t="s">
        <v>4381</v>
      </c>
      <c r="D481" t="s">
        <v>872</v>
      </c>
      <c r="E481">
        <v>100.98000000000002</v>
      </c>
      <c r="F481">
        <v>0.3</v>
      </c>
      <c r="G481">
        <v>-14.1372</v>
      </c>
    </row>
    <row r="482" spans="1:7" x14ac:dyDescent="0.55000000000000004">
      <c r="A482" t="s">
        <v>824</v>
      </c>
      <c r="B482" t="s">
        <v>27</v>
      </c>
      <c r="C482" t="s">
        <v>4382</v>
      </c>
      <c r="D482" t="s">
        <v>825</v>
      </c>
      <c r="E482">
        <v>350.98999999999995</v>
      </c>
      <c r="F482">
        <v>0.2</v>
      </c>
      <c r="G482">
        <v>35.098999999999997</v>
      </c>
    </row>
    <row r="483" spans="1:7" x14ac:dyDescent="0.55000000000000004">
      <c r="A483" t="s">
        <v>1629</v>
      </c>
      <c r="B483" t="s">
        <v>27</v>
      </c>
      <c r="C483" t="s">
        <v>4382</v>
      </c>
      <c r="D483" t="s">
        <v>1630</v>
      </c>
      <c r="E483">
        <v>60.98</v>
      </c>
      <c r="F483">
        <v>0</v>
      </c>
      <c r="G483">
        <v>27.440999999999999</v>
      </c>
    </row>
    <row r="484" spans="1:7" x14ac:dyDescent="0.55000000000000004">
      <c r="A484" t="s">
        <v>323</v>
      </c>
      <c r="B484" t="s">
        <v>27</v>
      </c>
      <c r="C484" t="s">
        <v>4381</v>
      </c>
      <c r="D484" t="s">
        <v>324</v>
      </c>
      <c r="E484">
        <v>57.980000000000004</v>
      </c>
      <c r="F484">
        <v>0.2</v>
      </c>
      <c r="G484">
        <v>1.1596</v>
      </c>
    </row>
    <row r="485" spans="1:7" x14ac:dyDescent="0.55000000000000004">
      <c r="A485" t="s">
        <v>1804</v>
      </c>
      <c r="B485" t="s">
        <v>27</v>
      </c>
      <c r="C485" t="s">
        <v>4384</v>
      </c>
      <c r="D485" t="s">
        <v>1805</v>
      </c>
      <c r="E485">
        <v>170.98</v>
      </c>
      <c r="F485">
        <v>0.2</v>
      </c>
      <c r="G485">
        <v>-68.391999999999996</v>
      </c>
    </row>
    <row r="486" spans="1:7" x14ac:dyDescent="0.55000000000000004">
      <c r="A486" t="s">
        <v>1807</v>
      </c>
      <c r="B486" t="s">
        <v>27</v>
      </c>
      <c r="C486" t="s">
        <v>4384</v>
      </c>
      <c r="D486" t="s">
        <v>1808</v>
      </c>
      <c r="E486">
        <v>12.64</v>
      </c>
      <c r="F486">
        <v>0</v>
      </c>
      <c r="G486">
        <v>23.384</v>
      </c>
    </row>
    <row r="487" spans="1:7" x14ac:dyDescent="0.55000000000000004">
      <c r="A487" t="s">
        <v>1107</v>
      </c>
      <c r="B487" t="s">
        <v>27</v>
      </c>
      <c r="C487" t="s">
        <v>4383</v>
      </c>
      <c r="D487" t="s">
        <v>1108</v>
      </c>
      <c r="E487">
        <v>159.31</v>
      </c>
      <c r="F487">
        <v>0.3</v>
      </c>
      <c r="G487">
        <v>0</v>
      </c>
    </row>
    <row r="488" spans="1:7" x14ac:dyDescent="0.55000000000000004">
      <c r="A488" t="s">
        <v>85</v>
      </c>
      <c r="B488" t="s">
        <v>27</v>
      </c>
      <c r="C488" t="s">
        <v>4381</v>
      </c>
      <c r="D488" t="s">
        <v>86</v>
      </c>
      <c r="E488">
        <v>260.97999999999996</v>
      </c>
      <c r="F488">
        <v>0.15</v>
      </c>
      <c r="G488">
        <v>200.9546</v>
      </c>
    </row>
    <row r="489" spans="1:7" x14ac:dyDescent="0.55000000000000004">
      <c r="A489" t="s">
        <v>281</v>
      </c>
      <c r="B489" t="s">
        <v>27</v>
      </c>
      <c r="C489" t="s">
        <v>4383</v>
      </c>
      <c r="D489" t="s">
        <v>282</v>
      </c>
      <c r="E489">
        <v>376.13000000000005</v>
      </c>
      <c r="F489">
        <v>0.4</v>
      </c>
      <c r="G489">
        <v>-447.59469999999999</v>
      </c>
    </row>
    <row r="490" spans="1:7" x14ac:dyDescent="0.55000000000000004">
      <c r="A490" t="s">
        <v>1784</v>
      </c>
      <c r="B490" t="s">
        <v>27</v>
      </c>
      <c r="C490" t="s">
        <v>4383</v>
      </c>
      <c r="D490" t="s">
        <v>1785</v>
      </c>
      <c r="E490">
        <v>446.49</v>
      </c>
      <c r="F490">
        <v>0.4</v>
      </c>
      <c r="G490">
        <v>-553.64760000000001</v>
      </c>
    </row>
    <row r="491" spans="1:7" x14ac:dyDescent="0.55000000000000004">
      <c r="A491" t="s">
        <v>1534</v>
      </c>
      <c r="B491" t="s">
        <v>27</v>
      </c>
      <c r="C491" t="s">
        <v>4383</v>
      </c>
      <c r="D491" t="s">
        <v>1535</v>
      </c>
      <c r="E491">
        <v>341.06</v>
      </c>
      <c r="F491">
        <v>0.4</v>
      </c>
      <c r="G491">
        <v>-122.7816</v>
      </c>
    </row>
    <row r="492" spans="1:7" x14ac:dyDescent="0.55000000000000004">
      <c r="A492" t="s">
        <v>524</v>
      </c>
      <c r="B492" t="s">
        <v>27</v>
      </c>
      <c r="C492" t="s">
        <v>4384</v>
      </c>
      <c r="D492" t="s">
        <v>525</v>
      </c>
      <c r="E492">
        <v>63.94</v>
      </c>
      <c r="F492">
        <v>0</v>
      </c>
      <c r="G492">
        <v>40.921599999999998</v>
      </c>
    </row>
    <row r="493" spans="1:7" x14ac:dyDescent="0.55000000000000004">
      <c r="A493" t="s">
        <v>1823</v>
      </c>
      <c r="B493" t="s">
        <v>27</v>
      </c>
      <c r="C493" t="s">
        <v>4382</v>
      </c>
      <c r="D493" t="s">
        <v>1824</v>
      </c>
      <c r="E493">
        <v>150.89000000000001</v>
      </c>
      <c r="F493">
        <v>0.2</v>
      </c>
      <c r="G493">
        <v>-18.1068</v>
      </c>
    </row>
    <row r="494" spans="1:7" x14ac:dyDescent="0.55000000000000004">
      <c r="A494" t="s">
        <v>1826</v>
      </c>
      <c r="B494" t="s">
        <v>27</v>
      </c>
      <c r="C494" t="s">
        <v>4384</v>
      </c>
      <c r="D494" t="s">
        <v>1827</v>
      </c>
      <c r="E494">
        <v>110.97999999999998</v>
      </c>
      <c r="F494">
        <v>0.2</v>
      </c>
      <c r="G494">
        <v>-26.635200000000001</v>
      </c>
    </row>
    <row r="495" spans="1:7" x14ac:dyDescent="0.55000000000000004">
      <c r="A495" t="s">
        <v>1515</v>
      </c>
      <c r="B495" t="s">
        <v>27</v>
      </c>
      <c r="C495" t="s">
        <v>4384</v>
      </c>
      <c r="D495" t="s">
        <v>1516</v>
      </c>
      <c r="E495">
        <v>18.84</v>
      </c>
      <c r="F495">
        <v>0.6</v>
      </c>
      <c r="G495">
        <v>-27.1296</v>
      </c>
    </row>
    <row r="496" spans="1:7" x14ac:dyDescent="0.55000000000000004">
      <c r="A496" t="s">
        <v>395</v>
      </c>
      <c r="B496" t="s">
        <v>27</v>
      </c>
      <c r="C496" t="s">
        <v>4382</v>
      </c>
      <c r="D496" t="s">
        <v>396</v>
      </c>
      <c r="E496">
        <v>180.98000000000002</v>
      </c>
      <c r="F496">
        <v>0.3</v>
      </c>
      <c r="G496">
        <v>-14.478400000000001</v>
      </c>
    </row>
    <row r="497" spans="1:7" x14ac:dyDescent="0.55000000000000004">
      <c r="A497" t="s">
        <v>69</v>
      </c>
      <c r="B497" t="s">
        <v>27</v>
      </c>
      <c r="C497" t="s">
        <v>4384</v>
      </c>
      <c r="D497" t="s">
        <v>1834</v>
      </c>
      <c r="E497">
        <v>9.77</v>
      </c>
      <c r="F497">
        <v>0.2</v>
      </c>
      <c r="G497">
        <v>11.626300000000001</v>
      </c>
    </row>
    <row r="498" spans="1:7" x14ac:dyDescent="0.55000000000000004">
      <c r="A498" t="s">
        <v>1491</v>
      </c>
      <c r="B498" t="s">
        <v>27</v>
      </c>
      <c r="C498" t="s">
        <v>4384</v>
      </c>
      <c r="D498" t="s">
        <v>1492</v>
      </c>
      <c r="E498">
        <v>28.48</v>
      </c>
      <c r="F498">
        <v>0</v>
      </c>
      <c r="G498">
        <v>42.150399999999998</v>
      </c>
    </row>
    <row r="499" spans="1:7" x14ac:dyDescent="0.55000000000000004">
      <c r="A499" t="s">
        <v>1842</v>
      </c>
      <c r="B499" t="s">
        <v>27</v>
      </c>
      <c r="C499" t="s">
        <v>4381</v>
      </c>
      <c r="D499" t="s">
        <v>1843</v>
      </c>
      <c r="E499">
        <v>200.98000000000002</v>
      </c>
      <c r="F499">
        <v>0.32</v>
      </c>
      <c r="G499">
        <v>-225.0976</v>
      </c>
    </row>
    <row r="500" spans="1:7" x14ac:dyDescent="0.55000000000000004">
      <c r="A500" t="s">
        <v>1394</v>
      </c>
      <c r="B500" t="s">
        <v>27</v>
      </c>
      <c r="C500" t="s">
        <v>4384</v>
      </c>
      <c r="D500" t="s">
        <v>1395</v>
      </c>
      <c r="E500">
        <v>26.48</v>
      </c>
      <c r="F500">
        <v>0</v>
      </c>
      <c r="G500">
        <v>76.2624</v>
      </c>
    </row>
    <row r="501" spans="1:7" x14ac:dyDescent="0.55000000000000004">
      <c r="A501" t="s">
        <v>888</v>
      </c>
      <c r="B501" t="s">
        <v>27</v>
      </c>
      <c r="C501" t="s">
        <v>4383</v>
      </c>
      <c r="D501" t="s">
        <v>889</v>
      </c>
      <c r="E501">
        <v>262.10999999999996</v>
      </c>
      <c r="F501">
        <v>0.2</v>
      </c>
      <c r="G501">
        <v>31.453199999999999</v>
      </c>
    </row>
    <row r="502" spans="1:7" x14ac:dyDescent="0.55000000000000004">
      <c r="A502" t="s">
        <v>1823</v>
      </c>
      <c r="B502" t="s">
        <v>27</v>
      </c>
      <c r="C502" t="s">
        <v>4382</v>
      </c>
      <c r="D502" t="s">
        <v>1824</v>
      </c>
      <c r="E502">
        <v>150.89000000000001</v>
      </c>
      <c r="F502">
        <v>0</v>
      </c>
      <c r="G502">
        <v>60.356000000000002</v>
      </c>
    </row>
    <row r="503" spans="1:7" x14ac:dyDescent="0.55000000000000004">
      <c r="A503" t="s">
        <v>502</v>
      </c>
      <c r="B503" t="s">
        <v>27</v>
      </c>
      <c r="C503" t="s">
        <v>4381</v>
      </c>
      <c r="D503" t="s">
        <v>503</v>
      </c>
      <c r="E503">
        <v>150.97999999999999</v>
      </c>
      <c r="F503">
        <v>0</v>
      </c>
      <c r="G503">
        <v>60.392000000000003</v>
      </c>
    </row>
    <row r="504" spans="1:7" x14ac:dyDescent="0.55000000000000004">
      <c r="A504" t="s">
        <v>1856</v>
      </c>
      <c r="B504" t="s">
        <v>27</v>
      </c>
      <c r="C504" t="s">
        <v>4383</v>
      </c>
      <c r="D504" t="s">
        <v>1857</v>
      </c>
      <c r="E504">
        <v>227.55</v>
      </c>
      <c r="F504">
        <v>0.4</v>
      </c>
      <c r="G504">
        <v>-104.673</v>
      </c>
    </row>
    <row r="505" spans="1:7" x14ac:dyDescent="0.55000000000000004">
      <c r="A505" t="s">
        <v>1381</v>
      </c>
      <c r="B505" t="s">
        <v>27</v>
      </c>
      <c r="C505" t="s">
        <v>4384</v>
      </c>
      <c r="D505" t="s">
        <v>1382</v>
      </c>
      <c r="E505">
        <v>4.4799999999999995</v>
      </c>
      <c r="F505">
        <v>0.6</v>
      </c>
      <c r="G505">
        <v>-9.0944000000000003</v>
      </c>
    </row>
    <row r="506" spans="1:7" x14ac:dyDescent="0.55000000000000004">
      <c r="A506" t="s">
        <v>419</v>
      </c>
      <c r="B506" t="s">
        <v>27</v>
      </c>
      <c r="C506" t="s">
        <v>4384</v>
      </c>
      <c r="D506" t="s">
        <v>420</v>
      </c>
      <c r="E506">
        <v>3.7</v>
      </c>
      <c r="F506">
        <v>0</v>
      </c>
      <c r="G506">
        <v>3.0339999999999998</v>
      </c>
    </row>
    <row r="507" spans="1:7" x14ac:dyDescent="0.55000000000000004">
      <c r="A507" t="s">
        <v>1865</v>
      </c>
      <c r="B507" t="s">
        <v>27</v>
      </c>
      <c r="C507" t="s">
        <v>4382</v>
      </c>
      <c r="D507" t="s">
        <v>1866</v>
      </c>
      <c r="E507">
        <v>58.220000000000006</v>
      </c>
      <c r="F507">
        <v>0.1</v>
      </c>
      <c r="G507">
        <v>65.206400000000002</v>
      </c>
    </row>
    <row r="508" spans="1:7" x14ac:dyDescent="0.55000000000000004">
      <c r="A508" t="s">
        <v>124</v>
      </c>
      <c r="B508" t="s">
        <v>27</v>
      </c>
      <c r="C508" t="s">
        <v>4384</v>
      </c>
      <c r="D508" t="s">
        <v>125</v>
      </c>
      <c r="E508">
        <v>60.650000000000006</v>
      </c>
      <c r="F508">
        <v>0</v>
      </c>
      <c r="G508">
        <v>114.6285</v>
      </c>
    </row>
    <row r="509" spans="1:7" x14ac:dyDescent="0.55000000000000004">
      <c r="A509" t="s">
        <v>1873</v>
      </c>
      <c r="B509" t="s">
        <v>27</v>
      </c>
      <c r="C509" t="s">
        <v>4383</v>
      </c>
      <c r="D509" t="s">
        <v>1874</v>
      </c>
      <c r="E509">
        <v>145.97999999999999</v>
      </c>
      <c r="F509">
        <v>0.5</v>
      </c>
      <c r="G509">
        <v>-99.266400000000004</v>
      </c>
    </row>
    <row r="510" spans="1:7" x14ac:dyDescent="0.55000000000000004">
      <c r="A510" t="s">
        <v>775</v>
      </c>
      <c r="B510" t="s">
        <v>27</v>
      </c>
      <c r="C510" t="s">
        <v>4384</v>
      </c>
      <c r="D510" t="s">
        <v>776</v>
      </c>
      <c r="E510">
        <v>4.9399999999999995</v>
      </c>
      <c r="F510">
        <v>0.2</v>
      </c>
      <c r="G510">
        <v>2.1736</v>
      </c>
    </row>
    <row r="511" spans="1:7" x14ac:dyDescent="0.55000000000000004">
      <c r="A511" t="s">
        <v>266</v>
      </c>
      <c r="B511" t="s">
        <v>27</v>
      </c>
      <c r="C511" t="s">
        <v>4383</v>
      </c>
      <c r="D511" t="s">
        <v>267</v>
      </c>
      <c r="E511">
        <v>124.49000000000001</v>
      </c>
      <c r="F511">
        <v>0.3</v>
      </c>
      <c r="G511">
        <v>-19.918399999999998</v>
      </c>
    </row>
    <row r="512" spans="1:7" x14ac:dyDescent="0.55000000000000004">
      <c r="A512" t="s">
        <v>1505</v>
      </c>
      <c r="B512" t="s">
        <v>27</v>
      </c>
      <c r="C512" t="s">
        <v>4382</v>
      </c>
      <c r="D512" t="s">
        <v>1506</v>
      </c>
      <c r="E512">
        <v>140.81</v>
      </c>
      <c r="F512">
        <v>0.3</v>
      </c>
      <c r="G512">
        <v>-14.081</v>
      </c>
    </row>
    <row r="513" spans="1:7" x14ac:dyDescent="0.55000000000000004">
      <c r="A513" t="s">
        <v>1885</v>
      </c>
      <c r="B513" t="s">
        <v>27</v>
      </c>
      <c r="C513" t="s">
        <v>4384</v>
      </c>
      <c r="D513" t="s">
        <v>1886</v>
      </c>
      <c r="E513">
        <v>2.23</v>
      </c>
      <c r="F513">
        <v>0.2</v>
      </c>
      <c r="G513">
        <v>4.2816000000000001</v>
      </c>
    </row>
    <row r="514" spans="1:7" x14ac:dyDescent="0.55000000000000004">
      <c r="A514" t="s">
        <v>1668</v>
      </c>
      <c r="B514" t="s">
        <v>27</v>
      </c>
      <c r="C514" t="s">
        <v>4381</v>
      </c>
      <c r="D514" t="s">
        <v>1887</v>
      </c>
      <c r="E514">
        <v>140.98000000000002</v>
      </c>
      <c r="F514">
        <v>0.2</v>
      </c>
      <c r="G514">
        <v>-67.670400000000001</v>
      </c>
    </row>
    <row r="515" spans="1:7" x14ac:dyDescent="0.55000000000000004">
      <c r="A515" t="s">
        <v>1891</v>
      </c>
      <c r="B515" t="s">
        <v>27</v>
      </c>
      <c r="C515" t="s">
        <v>4382</v>
      </c>
      <c r="D515" t="s">
        <v>1892</v>
      </c>
      <c r="E515">
        <v>135.99</v>
      </c>
      <c r="F515">
        <v>0.2</v>
      </c>
      <c r="G515">
        <v>-29.9178</v>
      </c>
    </row>
    <row r="516" spans="1:7" x14ac:dyDescent="0.55000000000000004">
      <c r="A516" t="s">
        <v>724</v>
      </c>
      <c r="B516" t="s">
        <v>27</v>
      </c>
      <c r="C516" t="s">
        <v>4383</v>
      </c>
      <c r="D516" t="s">
        <v>725</v>
      </c>
      <c r="E516">
        <v>550.98</v>
      </c>
      <c r="F516">
        <v>0.2</v>
      </c>
      <c r="G516">
        <v>-99.176400000000001</v>
      </c>
    </row>
    <row r="517" spans="1:7" x14ac:dyDescent="0.55000000000000004">
      <c r="A517" t="s">
        <v>414</v>
      </c>
      <c r="B517" t="s">
        <v>27</v>
      </c>
      <c r="C517" t="s">
        <v>4383</v>
      </c>
      <c r="D517" t="s">
        <v>415</v>
      </c>
      <c r="E517">
        <v>227.55</v>
      </c>
      <c r="F517">
        <v>0</v>
      </c>
      <c r="G517">
        <v>250.30500000000001</v>
      </c>
    </row>
    <row r="518" spans="1:7" x14ac:dyDescent="0.55000000000000004">
      <c r="A518" t="s">
        <v>1035</v>
      </c>
      <c r="B518" t="s">
        <v>27</v>
      </c>
      <c r="C518" t="s">
        <v>4383</v>
      </c>
      <c r="D518" t="s">
        <v>1036</v>
      </c>
      <c r="E518">
        <v>85.98</v>
      </c>
      <c r="F518">
        <v>0.3</v>
      </c>
      <c r="G518">
        <v>-34.392000000000003</v>
      </c>
    </row>
    <row r="519" spans="1:7" x14ac:dyDescent="0.55000000000000004">
      <c r="A519" t="s">
        <v>483</v>
      </c>
      <c r="B519" t="s">
        <v>27</v>
      </c>
      <c r="C519" t="s">
        <v>4382</v>
      </c>
      <c r="D519" t="s">
        <v>484</v>
      </c>
      <c r="E519">
        <v>80.98</v>
      </c>
      <c r="F519">
        <v>0</v>
      </c>
      <c r="G519">
        <v>32.392000000000003</v>
      </c>
    </row>
    <row r="520" spans="1:7" x14ac:dyDescent="0.55000000000000004">
      <c r="A520" t="s">
        <v>290</v>
      </c>
      <c r="B520" t="s">
        <v>27</v>
      </c>
      <c r="C520" t="s">
        <v>4384</v>
      </c>
      <c r="D520" t="s">
        <v>291</v>
      </c>
      <c r="E520">
        <v>9.74</v>
      </c>
      <c r="F520">
        <v>0</v>
      </c>
      <c r="G520">
        <v>34.284799999999997</v>
      </c>
    </row>
    <row r="521" spans="1:7" x14ac:dyDescent="0.55000000000000004">
      <c r="A521" t="s">
        <v>1075</v>
      </c>
      <c r="B521" t="s">
        <v>27</v>
      </c>
      <c r="C521" t="s">
        <v>4382</v>
      </c>
      <c r="D521" t="s">
        <v>1076</v>
      </c>
      <c r="E521">
        <v>34.28</v>
      </c>
      <c r="F521">
        <v>0.3</v>
      </c>
      <c r="G521">
        <v>-2.0568</v>
      </c>
    </row>
    <row r="522" spans="1:7" x14ac:dyDescent="0.55000000000000004">
      <c r="A522" t="s">
        <v>963</v>
      </c>
      <c r="B522" t="s">
        <v>27</v>
      </c>
      <c r="C522" t="s">
        <v>4384</v>
      </c>
      <c r="D522" t="s">
        <v>964</v>
      </c>
      <c r="E522">
        <v>43.31</v>
      </c>
      <c r="F522">
        <v>0</v>
      </c>
      <c r="G522">
        <v>12.993</v>
      </c>
    </row>
    <row r="523" spans="1:7" x14ac:dyDescent="0.55000000000000004">
      <c r="A523" t="s">
        <v>122</v>
      </c>
      <c r="B523" t="s">
        <v>27</v>
      </c>
      <c r="C523" t="s">
        <v>4382</v>
      </c>
      <c r="D523" t="s">
        <v>123</v>
      </c>
      <c r="E523">
        <v>129.99</v>
      </c>
      <c r="F523">
        <v>0.3</v>
      </c>
      <c r="G523">
        <v>-54.595799999999997</v>
      </c>
    </row>
    <row r="524" spans="1:7" x14ac:dyDescent="0.55000000000000004">
      <c r="A524" t="s">
        <v>380</v>
      </c>
      <c r="B524" t="s">
        <v>27</v>
      </c>
      <c r="C524" t="s">
        <v>4382</v>
      </c>
      <c r="D524" t="s">
        <v>381</v>
      </c>
      <c r="E524">
        <v>280.97999999999996</v>
      </c>
      <c r="F524">
        <v>0.2</v>
      </c>
      <c r="G524">
        <v>-219.1644</v>
      </c>
    </row>
    <row r="525" spans="1:7" x14ac:dyDescent="0.55000000000000004">
      <c r="A525" t="s">
        <v>356</v>
      </c>
      <c r="B525" t="s">
        <v>27</v>
      </c>
      <c r="C525" t="s">
        <v>4382</v>
      </c>
      <c r="D525" t="s">
        <v>357</v>
      </c>
      <c r="E525">
        <v>291.73</v>
      </c>
      <c r="F525">
        <v>0.2</v>
      </c>
      <c r="G525">
        <v>78.767099999999999</v>
      </c>
    </row>
    <row r="526" spans="1:7" x14ac:dyDescent="0.55000000000000004">
      <c r="A526" t="s">
        <v>670</v>
      </c>
      <c r="B526" t="s">
        <v>27</v>
      </c>
      <c r="C526" t="s">
        <v>4384</v>
      </c>
      <c r="D526" t="s">
        <v>671</v>
      </c>
      <c r="E526">
        <v>19.98</v>
      </c>
      <c r="F526">
        <v>0.2</v>
      </c>
      <c r="G526">
        <v>22.377600000000001</v>
      </c>
    </row>
    <row r="527" spans="1:7" x14ac:dyDescent="0.55000000000000004">
      <c r="A527" t="s">
        <v>1926</v>
      </c>
      <c r="B527" t="s">
        <v>27</v>
      </c>
      <c r="C527" t="s">
        <v>4381</v>
      </c>
      <c r="D527" t="s">
        <v>1927</v>
      </c>
      <c r="E527">
        <v>57.98</v>
      </c>
      <c r="F527">
        <v>0</v>
      </c>
      <c r="G527">
        <v>13.9152</v>
      </c>
    </row>
    <row r="528" spans="1:7" x14ac:dyDescent="0.55000000000000004">
      <c r="A528" t="s">
        <v>515</v>
      </c>
      <c r="B528" t="s">
        <v>27</v>
      </c>
      <c r="C528" t="s">
        <v>4381</v>
      </c>
      <c r="D528" t="s">
        <v>516</v>
      </c>
      <c r="E528">
        <v>120.98</v>
      </c>
      <c r="F528">
        <v>0.15</v>
      </c>
      <c r="G528">
        <v>-6.0490000000000004</v>
      </c>
    </row>
    <row r="529" spans="1:7" x14ac:dyDescent="0.55000000000000004">
      <c r="A529" t="s">
        <v>1930</v>
      </c>
      <c r="B529" t="s">
        <v>27</v>
      </c>
      <c r="C529" t="s">
        <v>4384</v>
      </c>
      <c r="D529" t="s">
        <v>1931</v>
      </c>
      <c r="E529">
        <v>136.97999999999999</v>
      </c>
      <c r="F529">
        <v>0</v>
      </c>
      <c r="G529">
        <v>213.68879999999999</v>
      </c>
    </row>
    <row r="530" spans="1:7" x14ac:dyDescent="0.55000000000000004">
      <c r="A530" t="s">
        <v>1935</v>
      </c>
      <c r="B530" t="s">
        <v>27</v>
      </c>
      <c r="C530" t="s">
        <v>4384</v>
      </c>
      <c r="D530" t="s">
        <v>1936</v>
      </c>
      <c r="E530">
        <v>16.16</v>
      </c>
      <c r="F530">
        <v>0.6</v>
      </c>
      <c r="G530">
        <v>-32.32</v>
      </c>
    </row>
    <row r="531" spans="1:7" x14ac:dyDescent="0.55000000000000004">
      <c r="A531" t="s">
        <v>1940</v>
      </c>
      <c r="B531" t="s">
        <v>27</v>
      </c>
      <c r="C531" t="s">
        <v>4381</v>
      </c>
      <c r="D531" t="s">
        <v>1941</v>
      </c>
      <c r="E531">
        <v>200.98</v>
      </c>
      <c r="F531">
        <v>0</v>
      </c>
      <c r="G531">
        <v>140.68600000000001</v>
      </c>
    </row>
    <row r="532" spans="1:7" x14ac:dyDescent="0.55000000000000004">
      <c r="A532" t="s">
        <v>1644</v>
      </c>
      <c r="B532" t="s">
        <v>27</v>
      </c>
      <c r="C532" t="s">
        <v>4383</v>
      </c>
      <c r="D532" t="s">
        <v>1645</v>
      </c>
      <c r="E532">
        <v>296.18</v>
      </c>
      <c r="F532">
        <v>0</v>
      </c>
      <c r="G532">
        <v>239.9058</v>
      </c>
    </row>
    <row r="533" spans="1:7" x14ac:dyDescent="0.55000000000000004">
      <c r="A533" t="s">
        <v>983</v>
      </c>
      <c r="B533" t="s">
        <v>27</v>
      </c>
      <c r="C533" t="s">
        <v>4384</v>
      </c>
      <c r="D533" t="s">
        <v>984</v>
      </c>
      <c r="E533">
        <v>105.29</v>
      </c>
      <c r="F533">
        <v>0</v>
      </c>
      <c r="G533">
        <v>31.587</v>
      </c>
    </row>
    <row r="534" spans="1:7" x14ac:dyDescent="0.55000000000000004">
      <c r="A534" t="s">
        <v>1951</v>
      </c>
      <c r="B534" t="s">
        <v>27</v>
      </c>
      <c r="C534" t="s">
        <v>4384</v>
      </c>
      <c r="D534" t="s">
        <v>1952</v>
      </c>
      <c r="E534">
        <v>20.94</v>
      </c>
      <c r="F534">
        <v>0</v>
      </c>
      <c r="G534">
        <v>30.7818</v>
      </c>
    </row>
    <row r="535" spans="1:7" x14ac:dyDescent="0.55000000000000004">
      <c r="A535" t="s">
        <v>1953</v>
      </c>
      <c r="B535" t="s">
        <v>27</v>
      </c>
      <c r="C535" t="s">
        <v>4384</v>
      </c>
      <c r="D535" t="s">
        <v>1954</v>
      </c>
      <c r="E535">
        <v>4.1399999999999997</v>
      </c>
      <c r="F535">
        <v>0</v>
      </c>
      <c r="G535">
        <v>4.4711999999999996</v>
      </c>
    </row>
    <row r="536" spans="1:7" x14ac:dyDescent="0.55000000000000004">
      <c r="A536" t="s">
        <v>1956</v>
      </c>
      <c r="B536" t="s">
        <v>27</v>
      </c>
      <c r="C536" t="s">
        <v>4384</v>
      </c>
      <c r="D536" t="s">
        <v>1957</v>
      </c>
      <c r="E536">
        <v>22.23</v>
      </c>
      <c r="F536">
        <v>0</v>
      </c>
      <c r="G536">
        <v>9.7812000000000001</v>
      </c>
    </row>
    <row r="537" spans="1:7" x14ac:dyDescent="0.55000000000000004">
      <c r="A537" t="s">
        <v>1962</v>
      </c>
      <c r="B537" t="s">
        <v>27</v>
      </c>
      <c r="C537" t="s">
        <v>4384</v>
      </c>
      <c r="D537" t="s">
        <v>1963</v>
      </c>
      <c r="E537">
        <v>17.669999999999998</v>
      </c>
      <c r="F537">
        <v>0.6</v>
      </c>
      <c r="G537">
        <v>-7.7747999999999999</v>
      </c>
    </row>
    <row r="538" spans="1:7" x14ac:dyDescent="0.55000000000000004">
      <c r="A538" t="s">
        <v>1964</v>
      </c>
      <c r="B538" t="s">
        <v>27</v>
      </c>
      <c r="C538" t="s">
        <v>4383</v>
      </c>
      <c r="D538" t="s">
        <v>1965</v>
      </c>
      <c r="E538">
        <v>400.98</v>
      </c>
      <c r="F538">
        <v>0.5</v>
      </c>
      <c r="G538">
        <v>-300.73500000000001</v>
      </c>
    </row>
    <row r="539" spans="1:7" x14ac:dyDescent="0.55000000000000004">
      <c r="A539" t="s">
        <v>1353</v>
      </c>
      <c r="B539" t="s">
        <v>27</v>
      </c>
      <c r="C539" t="s">
        <v>4381</v>
      </c>
      <c r="D539" t="s">
        <v>1354</v>
      </c>
      <c r="E539">
        <v>170.98</v>
      </c>
      <c r="F539">
        <v>0.2</v>
      </c>
      <c r="G539">
        <v>5.1294000000000004</v>
      </c>
    </row>
    <row r="540" spans="1:7" x14ac:dyDescent="0.55000000000000004">
      <c r="A540" t="s">
        <v>843</v>
      </c>
      <c r="B540" t="s">
        <v>27</v>
      </c>
      <c r="C540" t="s">
        <v>4384</v>
      </c>
      <c r="D540" t="s">
        <v>844</v>
      </c>
      <c r="E540">
        <v>15.28</v>
      </c>
      <c r="F540">
        <v>0</v>
      </c>
      <c r="G540">
        <v>20.780799999999999</v>
      </c>
    </row>
    <row r="541" spans="1:7" x14ac:dyDescent="0.55000000000000004">
      <c r="A541" t="s">
        <v>37</v>
      </c>
      <c r="B541" t="s">
        <v>27</v>
      </c>
      <c r="C541" t="s">
        <v>4383</v>
      </c>
      <c r="D541" t="s">
        <v>39</v>
      </c>
      <c r="E541">
        <v>348.21</v>
      </c>
      <c r="F541">
        <v>0.3</v>
      </c>
      <c r="G541">
        <v>-121.87350000000001</v>
      </c>
    </row>
    <row r="542" spans="1:7" x14ac:dyDescent="0.55000000000000004">
      <c r="A542" t="s">
        <v>634</v>
      </c>
      <c r="B542" t="s">
        <v>27</v>
      </c>
      <c r="C542" t="s">
        <v>4384</v>
      </c>
      <c r="D542" t="s">
        <v>635</v>
      </c>
      <c r="E542">
        <v>5.08</v>
      </c>
      <c r="F542">
        <v>0.6</v>
      </c>
      <c r="G542">
        <v>-3.9624000000000001</v>
      </c>
    </row>
    <row r="543" spans="1:7" x14ac:dyDescent="0.55000000000000004">
      <c r="A543" t="s">
        <v>976</v>
      </c>
      <c r="B543" t="s">
        <v>27</v>
      </c>
      <c r="C543" t="s">
        <v>4382</v>
      </c>
      <c r="D543" t="s">
        <v>977</v>
      </c>
      <c r="E543">
        <v>25.979999999999997</v>
      </c>
      <c r="F543">
        <v>0.2</v>
      </c>
      <c r="G543">
        <v>2.5979999999999999</v>
      </c>
    </row>
    <row r="544" spans="1:7" x14ac:dyDescent="0.55000000000000004">
      <c r="A544" t="s">
        <v>439</v>
      </c>
      <c r="B544" t="s">
        <v>27</v>
      </c>
      <c r="C544" t="s">
        <v>4382</v>
      </c>
      <c r="D544" t="s">
        <v>440</v>
      </c>
      <c r="E544">
        <v>95.95</v>
      </c>
      <c r="F544">
        <v>0.2</v>
      </c>
      <c r="G544">
        <v>23.027999999999999</v>
      </c>
    </row>
    <row r="545" spans="1:7" x14ac:dyDescent="0.55000000000000004">
      <c r="A545" t="s">
        <v>1094</v>
      </c>
      <c r="B545" t="s">
        <v>27</v>
      </c>
      <c r="C545" t="s">
        <v>4384</v>
      </c>
      <c r="D545" t="s">
        <v>1095</v>
      </c>
      <c r="E545">
        <v>19.98</v>
      </c>
      <c r="F545">
        <v>0</v>
      </c>
      <c r="G545">
        <v>17.1828</v>
      </c>
    </row>
    <row r="546" spans="1:7" x14ac:dyDescent="0.55000000000000004">
      <c r="A546" t="s">
        <v>1981</v>
      </c>
      <c r="B546" t="s">
        <v>27</v>
      </c>
      <c r="C546" t="s">
        <v>4382</v>
      </c>
      <c r="D546" t="s">
        <v>1982</v>
      </c>
      <c r="E546">
        <v>26.64</v>
      </c>
      <c r="F546">
        <v>0.2</v>
      </c>
      <c r="G546">
        <v>4.2624000000000004</v>
      </c>
    </row>
    <row r="547" spans="1:7" x14ac:dyDescent="0.55000000000000004">
      <c r="A547" t="s">
        <v>223</v>
      </c>
      <c r="B547" t="s">
        <v>27</v>
      </c>
      <c r="C547" t="s">
        <v>4382</v>
      </c>
      <c r="D547" t="s">
        <v>224</v>
      </c>
      <c r="E547">
        <v>276.2</v>
      </c>
      <c r="F547">
        <v>0.2</v>
      </c>
      <c r="G547">
        <v>24.858000000000001</v>
      </c>
    </row>
    <row r="548" spans="1:7" x14ac:dyDescent="0.55000000000000004">
      <c r="A548" t="s">
        <v>1984</v>
      </c>
      <c r="B548" t="s">
        <v>27</v>
      </c>
      <c r="C548" t="s">
        <v>4384</v>
      </c>
      <c r="D548" t="s">
        <v>1985</v>
      </c>
      <c r="E548">
        <v>3.08</v>
      </c>
      <c r="F548">
        <v>0.2</v>
      </c>
      <c r="G548">
        <v>0.73919999999999997</v>
      </c>
    </row>
    <row r="549" spans="1:7" x14ac:dyDescent="0.55000000000000004">
      <c r="A549" t="s">
        <v>553</v>
      </c>
      <c r="B549" t="s">
        <v>27</v>
      </c>
      <c r="C549" t="s">
        <v>4382</v>
      </c>
      <c r="D549" t="s">
        <v>554</v>
      </c>
      <c r="E549">
        <v>238.4</v>
      </c>
      <c r="F549">
        <v>0.1</v>
      </c>
      <c r="G549">
        <v>143.04</v>
      </c>
    </row>
    <row r="550" spans="1:7" x14ac:dyDescent="0.55000000000000004">
      <c r="A550" t="s">
        <v>473</v>
      </c>
      <c r="B550" t="s">
        <v>27</v>
      </c>
      <c r="C550" t="s">
        <v>4384</v>
      </c>
      <c r="D550" t="s">
        <v>474</v>
      </c>
      <c r="E550">
        <v>2.9099999999999997</v>
      </c>
      <c r="F550">
        <v>0.2</v>
      </c>
      <c r="G550">
        <v>6.2855999999999996</v>
      </c>
    </row>
    <row r="551" spans="1:7" x14ac:dyDescent="0.55000000000000004">
      <c r="A551" t="s">
        <v>1284</v>
      </c>
      <c r="B551" t="s">
        <v>27</v>
      </c>
      <c r="C551" t="s">
        <v>4384</v>
      </c>
      <c r="D551" t="s">
        <v>1995</v>
      </c>
      <c r="E551">
        <v>19.23</v>
      </c>
      <c r="F551">
        <v>0</v>
      </c>
      <c r="G551">
        <v>23.652899999999999</v>
      </c>
    </row>
    <row r="552" spans="1:7" x14ac:dyDescent="0.55000000000000004">
      <c r="A552" t="s">
        <v>1930</v>
      </c>
      <c r="B552" t="s">
        <v>27</v>
      </c>
      <c r="C552" t="s">
        <v>4384</v>
      </c>
      <c r="D552" t="s">
        <v>1931</v>
      </c>
      <c r="E552">
        <v>136.97999999999999</v>
      </c>
      <c r="F552">
        <v>0</v>
      </c>
      <c r="G552">
        <v>213.68879999999999</v>
      </c>
    </row>
    <row r="553" spans="1:7" x14ac:dyDescent="0.55000000000000004">
      <c r="A553" t="s">
        <v>1109</v>
      </c>
      <c r="B553" t="s">
        <v>27</v>
      </c>
      <c r="C553" t="s">
        <v>4381</v>
      </c>
      <c r="D553" t="s">
        <v>1110</v>
      </c>
      <c r="E553">
        <v>99.99</v>
      </c>
      <c r="F553">
        <v>0.15</v>
      </c>
      <c r="G553">
        <v>19.998000000000001</v>
      </c>
    </row>
    <row r="554" spans="1:7" x14ac:dyDescent="0.55000000000000004">
      <c r="A554" t="s">
        <v>2001</v>
      </c>
      <c r="B554" t="s">
        <v>27</v>
      </c>
      <c r="C554" t="s">
        <v>4381</v>
      </c>
      <c r="D554" t="s">
        <v>2002</v>
      </c>
      <c r="E554">
        <v>430.98</v>
      </c>
      <c r="F554">
        <v>0</v>
      </c>
      <c r="G554">
        <v>77.576400000000007</v>
      </c>
    </row>
    <row r="555" spans="1:7" x14ac:dyDescent="0.55000000000000004">
      <c r="A555" t="s">
        <v>223</v>
      </c>
      <c r="B555" t="s">
        <v>27</v>
      </c>
      <c r="C555" t="s">
        <v>4382</v>
      </c>
      <c r="D555" t="s">
        <v>224</v>
      </c>
      <c r="E555">
        <v>276.2</v>
      </c>
      <c r="F555">
        <v>0.2</v>
      </c>
      <c r="G555">
        <v>99.432000000000002</v>
      </c>
    </row>
    <row r="556" spans="1:7" x14ac:dyDescent="0.55000000000000004">
      <c r="A556" t="s">
        <v>189</v>
      </c>
      <c r="B556" t="s">
        <v>27</v>
      </c>
      <c r="C556" t="s">
        <v>4383</v>
      </c>
      <c r="D556" t="s">
        <v>190</v>
      </c>
      <c r="E556">
        <v>205.9</v>
      </c>
      <c r="F556">
        <v>0.4</v>
      </c>
      <c r="G556">
        <v>-142.071</v>
      </c>
    </row>
    <row r="557" spans="1:7" x14ac:dyDescent="0.55000000000000004">
      <c r="A557" t="s">
        <v>57</v>
      </c>
      <c r="B557" t="s">
        <v>27</v>
      </c>
      <c r="C557" t="s">
        <v>4382</v>
      </c>
      <c r="D557" t="s">
        <v>58</v>
      </c>
      <c r="E557">
        <v>50.98</v>
      </c>
      <c r="F557">
        <v>0.2</v>
      </c>
      <c r="G557">
        <v>4.5881999999999996</v>
      </c>
    </row>
    <row r="558" spans="1:7" x14ac:dyDescent="0.55000000000000004">
      <c r="A558" t="s">
        <v>2017</v>
      </c>
      <c r="B558" t="s">
        <v>27</v>
      </c>
      <c r="C558" t="s">
        <v>4382</v>
      </c>
      <c r="D558" t="s">
        <v>2018</v>
      </c>
      <c r="E558">
        <v>130.97999999999999</v>
      </c>
      <c r="F558">
        <v>0</v>
      </c>
      <c r="G558">
        <v>212.1876</v>
      </c>
    </row>
    <row r="559" spans="1:7" x14ac:dyDescent="0.55000000000000004">
      <c r="A559" t="s">
        <v>603</v>
      </c>
      <c r="B559" t="s">
        <v>27</v>
      </c>
      <c r="C559" t="s">
        <v>4384</v>
      </c>
      <c r="D559" t="s">
        <v>604</v>
      </c>
      <c r="E559">
        <v>21.98</v>
      </c>
      <c r="F559">
        <v>0</v>
      </c>
      <c r="G559">
        <v>37.366</v>
      </c>
    </row>
    <row r="560" spans="1:7" x14ac:dyDescent="0.55000000000000004">
      <c r="A560" t="s">
        <v>1284</v>
      </c>
      <c r="B560" t="s">
        <v>27</v>
      </c>
      <c r="C560" t="s">
        <v>4384</v>
      </c>
      <c r="D560" t="s">
        <v>1995</v>
      </c>
      <c r="E560">
        <v>19.23</v>
      </c>
      <c r="F560">
        <v>0.2</v>
      </c>
      <c r="G560">
        <v>4.0382999999999996</v>
      </c>
    </row>
    <row r="561" spans="1:7" x14ac:dyDescent="0.55000000000000004">
      <c r="A561" t="s">
        <v>1284</v>
      </c>
      <c r="B561" t="s">
        <v>27</v>
      </c>
      <c r="C561" t="s">
        <v>4384</v>
      </c>
      <c r="D561" t="s">
        <v>1995</v>
      </c>
      <c r="E561">
        <v>19.23</v>
      </c>
      <c r="F561">
        <v>0.2</v>
      </c>
      <c r="G561">
        <v>8.0765999999999991</v>
      </c>
    </row>
    <row r="562" spans="1:7" x14ac:dyDescent="0.55000000000000004">
      <c r="A562" t="s">
        <v>1510</v>
      </c>
      <c r="B562" t="s">
        <v>27</v>
      </c>
      <c r="C562" t="s">
        <v>4384</v>
      </c>
      <c r="D562" t="s">
        <v>1511</v>
      </c>
      <c r="E562">
        <v>50.98</v>
      </c>
      <c r="F562">
        <v>0.2</v>
      </c>
      <c r="G562">
        <v>15.294</v>
      </c>
    </row>
    <row r="563" spans="1:7" x14ac:dyDescent="0.55000000000000004">
      <c r="A563" t="s">
        <v>2028</v>
      </c>
      <c r="B563" t="s">
        <v>27</v>
      </c>
      <c r="C563" t="s">
        <v>4384</v>
      </c>
      <c r="D563" t="s">
        <v>2029</v>
      </c>
      <c r="E563">
        <v>32.480000000000004</v>
      </c>
      <c r="F563">
        <v>0</v>
      </c>
      <c r="G563">
        <v>81.849599999999995</v>
      </c>
    </row>
    <row r="564" spans="1:7" x14ac:dyDescent="0.55000000000000004">
      <c r="A564" t="s">
        <v>749</v>
      </c>
      <c r="B564" t="s">
        <v>27</v>
      </c>
      <c r="C564" t="s">
        <v>4384</v>
      </c>
      <c r="D564" t="s">
        <v>750</v>
      </c>
      <c r="E564">
        <v>14.34</v>
      </c>
      <c r="F564">
        <v>0.2</v>
      </c>
      <c r="G564">
        <v>9.1776</v>
      </c>
    </row>
    <row r="565" spans="1:7" x14ac:dyDescent="0.55000000000000004">
      <c r="A565" t="s">
        <v>670</v>
      </c>
      <c r="B565" t="s">
        <v>27</v>
      </c>
      <c r="C565" t="s">
        <v>4384</v>
      </c>
      <c r="D565" t="s">
        <v>671</v>
      </c>
      <c r="E565">
        <v>19.98</v>
      </c>
      <c r="F565">
        <v>0.6</v>
      </c>
      <c r="G565">
        <v>-14.3856</v>
      </c>
    </row>
    <row r="566" spans="1:7" x14ac:dyDescent="0.55000000000000004">
      <c r="A566" t="s">
        <v>1873</v>
      </c>
      <c r="B566" t="s">
        <v>27</v>
      </c>
      <c r="C566" t="s">
        <v>4383</v>
      </c>
      <c r="D566" t="s">
        <v>1874</v>
      </c>
      <c r="E566">
        <v>145.97999999999999</v>
      </c>
      <c r="F566">
        <v>0.4</v>
      </c>
      <c r="G566">
        <v>-140.14080000000001</v>
      </c>
    </row>
    <row r="567" spans="1:7" x14ac:dyDescent="0.55000000000000004">
      <c r="A567" t="s">
        <v>283</v>
      </c>
      <c r="B567" t="s">
        <v>27</v>
      </c>
      <c r="C567" t="s">
        <v>4384</v>
      </c>
      <c r="D567" t="s">
        <v>284</v>
      </c>
      <c r="E567">
        <v>107.53</v>
      </c>
      <c r="F567">
        <v>0</v>
      </c>
      <c r="G567">
        <v>21.506</v>
      </c>
    </row>
    <row r="568" spans="1:7" x14ac:dyDescent="0.55000000000000004">
      <c r="A568" t="s">
        <v>1109</v>
      </c>
      <c r="B568" t="s">
        <v>27</v>
      </c>
      <c r="C568" t="s">
        <v>4381</v>
      </c>
      <c r="D568" t="s">
        <v>1110</v>
      </c>
      <c r="E568">
        <v>99.990000000000009</v>
      </c>
      <c r="F568">
        <v>0</v>
      </c>
      <c r="G568">
        <v>56.994300000000003</v>
      </c>
    </row>
    <row r="569" spans="1:7" x14ac:dyDescent="0.55000000000000004">
      <c r="A569" t="s">
        <v>1962</v>
      </c>
      <c r="B569" t="s">
        <v>27</v>
      </c>
      <c r="C569" t="s">
        <v>4384</v>
      </c>
      <c r="D569" t="s">
        <v>1963</v>
      </c>
      <c r="E569">
        <v>17.670000000000002</v>
      </c>
      <c r="F569">
        <v>0</v>
      </c>
      <c r="G569">
        <v>13.4292</v>
      </c>
    </row>
    <row r="570" spans="1:7" x14ac:dyDescent="0.55000000000000004">
      <c r="A570" t="s">
        <v>718</v>
      </c>
      <c r="B570" t="s">
        <v>27</v>
      </c>
      <c r="C570" t="s">
        <v>4384</v>
      </c>
      <c r="D570" t="s">
        <v>719</v>
      </c>
      <c r="E570">
        <v>42.94</v>
      </c>
      <c r="F570">
        <v>0</v>
      </c>
      <c r="G570">
        <v>100.4796</v>
      </c>
    </row>
    <row r="571" spans="1:7" x14ac:dyDescent="0.55000000000000004">
      <c r="A571" t="s">
        <v>735</v>
      </c>
      <c r="B571" t="s">
        <v>27</v>
      </c>
      <c r="C571" t="s">
        <v>4383</v>
      </c>
      <c r="D571" t="s">
        <v>736</v>
      </c>
      <c r="E571">
        <v>333.36</v>
      </c>
      <c r="F571">
        <v>0.3</v>
      </c>
      <c r="G571">
        <v>-130.0104</v>
      </c>
    </row>
    <row r="572" spans="1:7" x14ac:dyDescent="0.55000000000000004">
      <c r="A572" t="s">
        <v>2050</v>
      </c>
      <c r="B572" t="s">
        <v>27</v>
      </c>
      <c r="C572" t="s">
        <v>4382</v>
      </c>
      <c r="D572" t="s">
        <v>2051</v>
      </c>
      <c r="E572">
        <v>243.98000000000002</v>
      </c>
      <c r="F572">
        <v>0.2</v>
      </c>
      <c r="G572">
        <v>73.194000000000003</v>
      </c>
    </row>
    <row r="573" spans="1:7" x14ac:dyDescent="0.55000000000000004">
      <c r="A573" t="s">
        <v>1505</v>
      </c>
      <c r="B573" t="s">
        <v>27</v>
      </c>
      <c r="C573" t="s">
        <v>4382</v>
      </c>
      <c r="D573" t="s">
        <v>1506</v>
      </c>
      <c r="E573">
        <v>140.81</v>
      </c>
      <c r="F573">
        <v>0.2</v>
      </c>
      <c r="G573">
        <v>22.529599999999999</v>
      </c>
    </row>
    <row r="574" spans="1:7" x14ac:dyDescent="0.55000000000000004">
      <c r="A574" t="s">
        <v>1284</v>
      </c>
      <c r="B574" t="s">
        <v>27</v>
      </c>
      <c r="C574" t="s">
        <v>4384</v>
      </c>
      <c r="D574" t="s">
        <v>1995</v>
      </c>
      <c r="E574">
        <v>19.23</v>
      </c>
      <c r="F574">
        <v>0</v>
      </c>
      <c r="G574">
        <v>31.537199999999999</v>
      </c>
    </row>
    <row r="575" spans="1:7" x14ac:dyDescent="0.55000000000000004">
      <c r="A575" t="s">
        <v>900</v>
      </c>
      <c r="B575" t="s">
        <v>27</v>
      </c>
      <c r="C575" t="s">
        <v>4384</v>
      </c>
      <c r="D575" t="s">
        <v>291</v>
      </c>
      <c r="E575">
        <v>7.96</v>
      </c>
      <c r="F575">
        <v>0.2</v>
      </c>
      <c r="G575">
        <v>5.7312000000000003</v>
      </c>
    </row>
    <row r="576" spans="1:7" x14ac:dyDescent="0.55000000000000004">
      <c r="A576" t="s">
        <v>1449</v>
      </c>
      <c r="B576" t="s">
        <v>27</v>
      </c>
      <c r="C576" t="s">
        <v>4381</v>
      </c>
      <c r="D576" t="s">
        <v>1450</v>
      </c>
      <c r="E576">
        <v>114.98</v>
      </c>
      <c r="F576">
        <v>0.15</v>
      </c>
      <c r="G576">
        <v>-13.797599999999999</v>
      </c>
    </row>
    <row r="577" spans="1:7" x14ac:dyDescent="0.55000000000000004">
      <c r="A577" t="s">
        <v>419</v>
      </c>
      <c r="B577" t="s">
        <v>27</v>
      </c>
      <c r="C577" t="s">
        <v>4384</v>
      </c>
      <c r="D577" t="s">
        <v>420</v>
      </c>
      <c r="E577">
        <v>3.7</v>
      </c>
      <c r="F577">
        <v>0.2</v>
      </c>
      <c r="G577">
        <v>6.2160000000000002</v>
      </c>
    </row>
    <row r="578" spans="1:7" x14ac:dyDescent="0.55000000000000004">
      <c r="A578" t="s">
        <v>598</v>
      </c>
      <c r="B578" t="s">
        <v>27</v>
      </c>
      <c r="C578" t="s">
        <v>4382</v>
      </c>
      <c r="D578" t="s">
        <v>599</v>
      </c>
      <c r="E578">
        <v>187.98</v>
      </c>
      <c r="F578">
        <v>0.2</v>
      </c>
      <c r="G578">
        <v>0</v>
      </c>
    </row>
    <row r="579" spans="1:7" x14ac:dyDescent="0.55000000000000004">
      <c r="A579" t="s">
        <v>364</v>
      </c>
      <c r="B579" t="s">
        <v>27</v>
      </c>
      <c r="C579" t="s">
        <v>4384</v>
      </c>
      <c r="D579" t="s">
        <v>365</v>
      </c>
      <c r="E579">
        <v>29.18</v>
      </c>
      <c r="F579">
        <v>0.6</v>
      </c>
      <c r="G579">
        <v>-24.803000000000001</v>
      </c>
    </row>
    <row r="580" spans="1:7" x14ac:dyDescent="0.55000000000000004">
      <c r="A580" t="s">
        <v>670</v>
      </c>
      <c r="B580" t="s">
        <v>27</v>
      </c>
      <c r="C580" t="s">
        <v>4384</v>
      </c>
      <c r="D580" t="s">
        <v>671</v>
      </c>
      <c r="E580">
        <v>19.98</v>
      </c>
      <c r="F580">
        <v>0.6</v>
      </c>
      <c r="G580">
        <v>-23.975999999999999</v>
      </c>
    </row>
    <row r="581" spans="1:7" x14ac:dyDescent="0.55000000000000004">
      <c r="A581" t="s">
        <v>515</v>
      </c>
      <c r="B581" t="s">
        <v>27</v>
      </c>
      <c r="C581" t="s">
        <v>4381</v>
      </c>
      <c r="D581" t="s">
        <v>516</v>
      </c>
      <c r="E581">
        <v>120.98000000000002</v>
      </c>
      <c r="F581">
        <v>0.15</v>
      </c>
      <c r="G581">
        <v>-18.146999999999998</v>
      </c>
    </row>
    <row r="582" spans="1:7" x14ac:dyDescent="0.55000000000000004">
      <c r="A582" t="s">
        <v>152</v>
      </c>
      <c r="B582" t="s">
        <v>27</v>
      </c>
      <c r="C582" t="s">
        <v>4384</v>
      </c>
      <c r="D582" t="s">
        <v>153</v>
      </c>
      <c r="E582">
        <v>13.79</v>
      </c>
      <c r="F582">
        <v>0</v>
      </c>
      <c r="G582">
        <v>17.375399999999999</v>
      </c>
    </row>
    <row r="583" spans="1:7" x14ac:dyDescent="0.55000000000000004">
      <c r="A583" t="s">
        <v>1738</v>
      </c>
      <c r="B583" t="s">
        <v>27</v>
      </c>
      <c r="C583" t="s">
        <v>4382</v>
      </c>
      <c r="D583" t="s">
        <v>1739</v>
      </c>
      <c r="E583">
        <v>33.94</v>
      </c>
      <c r="F583">
        <v>0.3</v>
      </c>
      <c r="G583">
        <v>-2.0364</v>
      </c>
    </row>
    <row r="584" spans="1:7" x14ac:dyDescent="0.55000000000000004">
      <c r="A584" t="s">
        <v>1668</v>
      </c>
      <c r="B584" t="s">
        <v>27</v>
      </c>
      <c r="C584" t="s">
        <v>4381</v>
      </c>
      <c r="D584" t="s">
        <v>1887</v>
      </c>
      <c r="E584">
        <v>140.97999999999999</v>
      </c>
      <c r="F584">
        <v>0</v>
      </c>
      <c r="G584">
        <v>56.392000000000003</v>
      </c>
    </row>
    <row r="585" spans="1:7" x14ac:dyDescent="0.55000000000000004">
      <c r="A585" t="s">
        <v>1459</v>
      </c>
      <c r="B585" t="s">
        <v>27</v>
      </c>
      <c r="C585" t="s">
        <v>4382</v>
      </c>
      <c r="D585" t="s">
        <v>1460</v>
      </c>
      <c r="E585">
        <v>350.98</v>
      </c>
      <c r="F585">
        <v>0.2</v>
      </c>
      <c r="G585">
        <v>28.078399999999998</v>
      </c>
    </row>
    <row r="586" spans="1:7" x14ac:dyDescent="0.55000000000000004">
      <c r="A586" t="s">
        <v>2083</v>
      </c>
      <c r="B586" t="s">
        <v>27</v>
      </c>
      <c r="C586" t="s">
        <v>4384</v>
      </c>
      <c r="D586" t="s">
        <v>2084</v>
      </c>
      <c r="E586">
        <v>30.930000000000003</v>
      </c>
      <c r="F586">
        <v>0</v>
      </c>
      <c r="G586">
        <v>76.087800000000001</v>
      </c>
    </row>
    <row r="587" spans="1:7" x14ac:dyDescent="0.55000000000000004">
      <c r="A587" t="s">
        <v>880</v>
      </c>
      <c r="B587" t="s">
        <v>27</v>
      </c>
      <c r="C587" t="s">
        <v>4383</v>
      </c>
      <c r="D587" t="s">
        <v>881</v>
      </c>
      <c r="E587">
        <v>71.37</v>
      </c>
      <c r="F587">
        <v>0</v>
      </c>
      <c r="G587">
        <v>36.398699999999998</v>
      </c>
    </row>
    <row r="588" spans="1:7" x14ac:dyDescent="0.55000000000000004">
      <c r="A588" t="s">
        <v>672</v>
      </c>
      <c r="B588" t="s">
        <v>27</v>
      </c>
      <c r="C588" t="s">
        <v>4383</v>
      </c>
      <c r="D588" t="s">
        <v>673</v>
      </c>
      <c r="E588">
        <v>217.85</v>
      </c>
      <c r="F588">
        <v>0</v>
      </c>
      <c r="G588">
        <v>111.1035</v>
      </c>
    </row>
    <row r="589" spans="1:7" x14ac:dyDescent="0.55000000000000004">
      <c r="A589" t="s">
        <v>228</v>
      </c>
      <c r="B589" t="s">
        <v>27</v>
      </c>
      <c r="C589" t="s">
        <v>4382</v>
      </c>
      <c r="D589" t="s">
        <v>229</v>
      </c>
      <c r="E589">
        <v>60.74</v>
      </c>
      <c r="F589">
        <v>0</v>
      </c>
      <c r="G589">
        <v>15.185</v>
      </c>
    </row>
    <row r="590" spans="1:7" x14ac:dyDescent="0.55000000000000004">
      <c r="A590" t="s">
        <v>1769</v>
      </c>
      <c r="B590" t="s">
        <v>27</v>
      </c>
      <c r="C590" t="s">
        <v>4384</v>
      </c>
      <c r="D590" t="s">
        <v>1770</v>
      </c>
      <c r="E590">
        <v>62.18</v>
      </c>
      <c r="F590">
        <v>0</v>
      </c>
      <c r="G590">
        <v>27.359200000000001</v>
      </c>
    </row>
    <row r="591" spans="1:7" x14ac:dyDescent="0.55000000000000004">
      <c r="A591" t="s">
        <v>266</v>
      </c>
      <c r="B591" t="s">
        <v>27</v>
      </c>
      <c r="C591" t="s">
        <v>4383</v>
      </c>
      <c r="D591" t="s">
        <v>267</v>
      </c>
      <c r="E591">
        <v>124.49000000000001</v>
      </c>
      <c r="F591">
        <v>0.2</v>
      </c>
      <c r="G591">
        <v>7.4694000000000003</v>
      </c>
    </row>
    <row r="592" spans="1:7" x14ac:dyDescent="0.55000000000000004">
      <c r="A592" t="s">
        <v>709</v>
      </c>
      <c r="B592" t="s">
        <v>27</v>
      </c>
      <c r="C592" t="s">
        <v>4381</v>
      </c>
      <c r="D592" t="s">
        <v>710</v>
      </c>
      <c r="E592">
        <v>220.98000000000002</v>
      </c>
      <c r="F592">
        <v>0.32</v>
      </c>
      <c r="G592">
        <v>-97.231200000000001</v>
      </c>
    </row>
    <row r="593" spans="1:7" x14ac:dyDescent="0.55000000000000004">
      <c r="A593" t="s">
        <v>548</v>
      </c>
      <c r="B593" t="s">
        <v>27</v>
      </c>
      <c r="C593" t="s">
        <v>4382</v>
      </c>
      <c r="D593" t="s">
        <v>549</v>
      </c>
      <c r="E593">
        <v>284.98</v>
      </c>
      <c r="F593">
        <v>0</v>
      </c>
      <c r="G593">
        <v>284.98</v>
      </c>
    </row>
    <row r="594" spans="1:7" x14ac:dyDescent="0.55000000000000004">
      <c r="A594" t="s">
        <v>629</v>
      </c>
      <c r="B594" t="s">
        <v>27</v>
      </c>
      <c r="C594" t="s">
        <v>4382</v>
      </c>
      <c r="D594" t="s">
        <v>630</v>
      </c>
      <c r="E594">
        <v>150.98000000000002</v>
      </c>
      <c r="F594">
        <v>0.3</v>
      </c>
      <c r="G594">
        <v>-12.0784</v>
      </c>
    </row>
    <row r="595" spans="1:7" x14ac:dyDescent="0.55000000000000004">
      <c r="A595" t="s">
        <v>2099</v>
      </c>
      <c r="B595" t="s">
        <v>27</v>
      </c>
      <c r="C595" t="s">
        <v>4384</v>
      </c>
      <c r="D595" t="s">
        <v>2100</v>
      </c>
      <c r="E595">
        <v>9.3800000000000008</v>
      </c>
      <c r="F595">
        <v>0</v>
      </c>
      <c r="G595">
        <v>15.7584</v>
      </c>
    </row>
    <row r="596" spans="1:7" x14ac:dyDescent="0.55000000000000004">
      <c r="A596" t="s">
        <v>2102</v>
      </c>
      <c r="B596" t="s">
        <v>27</v>
      </c>
      <c r="C596" t="s">
        <v>4384</v>
      </c>
      <c r="D596" t="s">
        <v>2103</v>
      </c>
      <c r="E596">
        <v>14.98</v>
      </c>
      <c r="F596">
        <v>0</v>
      </c>
      <c r="G596">
        <v>6.8907999999999996</v>
      </c>
    </row>
    <row r="597" spans="1:7" x14ac:dyDescent="0.55000000000000004">
      <c r="A597" t="s">
        <v>634</v>
      </c>
      <c r="B597" t="s">
        <v>27</v>
      </c>
      <c r="C597" t="s">
        <v>4384</v>
      </c>
      <c r="D597" t="s">
        <v>635</v>
      </c>
      <c r="E597">
        <v>5.08</v>
      </c>
      <c r="F597">
        <v>0</v>
      </c>
      <c r="G597">
        <v>6.9088000000000003</v>
      </c>
    </row>
    <row r="598" spans="1:7" x14ac:dyDescent="0.55000000000000004">
      <c r="A598" t="s">
        <v>532</v>
      </c>
      <c r="B598" t="s">
        <v>27</v>
      </c>
      <c r="C598" t="s">
        <v>4382</v>
      </c>
      <c r="D598" t="s">
        <v>533</v>
      </c>
      <c r="E598">
        <v>500.98</v>
      </c>
      <c r="F598">
        <v>0.2</v>
      </c>
      <c r="G598">
        <v>100.196</v>
      </c>
    </row>
    <row r="599" spans="1:7" x14ac:dyDescent="0.55000000000000004">
      <c r="A599" t="s">
        <v>1505</v>
      </c>
      <c r="B599" t="s">
        <v>27</v>
      </c>
      <c r="C599" t="s">
        <v>4382</v>
      </c>
      <c r="D599" t="s">
        <v>1506</v>
      </c>
      <c r="E599">
        <v>140.81</v>
      </c>
      <c r="F599">
        <v>0.2</v>
      </c>
      <c r="G599">
        <v>22.529599999999999</v>
      </c>
    </row>
    <row r="600" spans="1:7" x14ac:dyDescent="0.55000000000000004">
      <c r="A600" t="s">
        <v>253</v>
      </c>
      <c r="B600" t="s">
        <v>27</v>
      </c>
      <c r="C600" t="s">
        <v>4381</v>
      </c>
      <c r="D600" t="s">
        <v>254</v>
      </c>
      <c r="E600">
        <v>180.98</v>
      </c>
      <c r="F600">
        <v>0</v>
      </c>
      <c r="G600">
        <v>374.62860000000001</v>
      </c>
    </row>
    <row r="601" spans="1:7" x14ac:dyDescent="0.55000000000000004">
      <c r="A601" t="s">
        <v>2113</v>
      </c>
      <c r="B601" t="s">
        <v>27</v>
      </c>
      <c r="C601" t="s">
        <v>4384</v>
      </c>
      <c r="D601" t="s">
        <v>2114</v>
      </c>
      <c r="E601">
        <v>10.68</v>
      </c>
      <c r="F601">
        <v>0.2</v>
      </c>
      <c r="G601">
        <v>1.0680000000000001</v>
      </c>
    </row>
    <row r="602" spans="1:7" x14ac:dyDescent="0.55000000000000004">
      <c r="A602" t="s">
        <v>641</v>
      </c>
      <c r="B602" t="s">
        <v>27</v>
      </c>
      <c r="C602" t="s">
        <v>4382</v>
      </c>
      <c r="D602" t="s">
        <v>642</v>
      </c>
      <c r="E602">
        <v>130.97999999999999</v>
      </c>
      <c r="F602">
        <v>0.2</v>
      </c>
      <c r="G602">
        <v>-35.364600000000003</v>
      </c>
    </row>
    <row r="603" spans="1:7" x14ac:dyDescent="0.55000000000000004">
      <c r="A603" t="s">
        <v>1252</v>
      </c>
      <c r="B603" t="s">
        <v>27</v>
      </c>
      <c r="C603" t="s">
        <v>4382</v>
      </c>
      <c r="D603" t="s">
        <v>1253</v>
      </c>
      <c r="E603">
        <v>95.98</v>
      </c>
      <c r="F603">
        <v>0.2</v>
      </c>
      <c r="G603">
        <v>-5.7587999999999999</v>
      </c>
    </row>
    <row r="604" spans="1:7" x14ac:dyDescent="0.55000000000000004">
      <c r="A604" t="s">
        <v>395</v>
      </c>
      <c r="B604" t="s">
        <v>27</v>
      </c>
      <c r="C604" t="s">
        <v>4382</v>
      </c>
      <c r="D604" t="s">
        <v>396</v>
      </c>
      <c r="E604">
        <v>180.98000000000002</v>
      </c>
      <c r="F604">
        <v>0.2</v>
      </c>
      <c r="G604">
        <v>76.011600000000001</v>
      </c>
    </row>
    <row r="605" spans="1:7" x14ac:dyDescent="0.55000000000000004">
      <c r="A605" t="s">
        <v>1044</v>
      </c>
      <c r="B605" t="s">
        <v>27</v>
      </c>
      <c r="C605" t="s">
        <v>4384</v>
      </c>
      <c r="D605" t="s">
        <v>1045</v>
      </c>
      <c r="E605">
        <v>1.74</v>
      </c>
      <c r="F605">
        <v>0</v>
      </c>
      <c r="G605">
        <v>2.2271999999999998</v>
      </c>
    </row>
    <row r="606" spans="1:7" x14ac:dyDescent="0.55000000000000004">
      <c r="A606" t="s">
        <v>461</v>
      </c>
      <c r="B606" t="s">
        <v>27</v>
      </c>
      <c r="C606" t="s">
        <v>4382</v>
      </c>
      <c r="D606" t="s">
        <v>462</v>
      </c>
      <c r="E606">
        <v>76.98</v>
      </c>
      <c r="F606">
        <v>0.2</v>
      </c>
      <c r="G606">
        <v>-34.640999999999998</v>
      </c>
    </row>
    <row r="607" spans="1:7" x14ac:dyDescent="0.55000000000000004">
      <c r="A607" t="s">
        <v>976</v>
      </c>
      <c r="B607" t="s">
        <v>27</v>
      </c>
      <c r="C607" t="s">
        <v>4382</v>
      </c>
      <c r="D607" t="s">
        <v>977</v>
      </c>
      <c r="E607">
        <v>25.98</v>
      </c>
      <c r="F607">
        <v>0</v>
      </c>
      <c r="G607">
        <v>12.99</v>
      </c>
    </row>
    <row r="608" spans="1:7" x14ac:dyDescent="0.55000000000000004">
      <c r="A608" t="s">
        <v>2131</v>
      </c>
      <c r="B608" t="s">
        <v>27</v>
      </c>
      <c r="C608" t="s">
        <v>4384</v>
      </c>
      <c r="D608" t="s">
        <v>2132</v>
      </c>
      <c r="E608">
        <v>6.28</v>
      </c>
      <c r="F608">
        <v>0</v>
      </c>
      <c r="G608">
        <v>29.0136</v>
      </c>
    </row>
    <row r="609" spans="1:7" x14ac:dyDescent="0.55000000000000004">
      <c r="A609" t="s">
        <v>356</v>
      </c>
      <c r="B609" t="s">
        <v>27</v>
      </c>
      <c r="C609" t="s">
        <v>4382</v>
      </c>
      <c r="D609" t="s">
        <v>357</v>
      </c>
      <c r="E609">
        <v>291.73</v>
      </c>
      <c r="F609">
        <v>0.3</v>
      </c>
      <c r="G609">
        <v>-5.8346</v>
      </c>
    </row>
    <row r="610" spans="1:7" x14ac:dyDescent="0.55000000000000004">
      <c r="A610" t="s">
        <v>1573</v>
      </c>
      <c r="B610" t="s">
        <v>27</v>
      </c>
      <c r="C610" t="s">
        <v>4382</v>
      </c>
      <c r="D610" t="s">
        <v>1574</v>
      </c>
      <c r="E610">
        <v>256.98</v>
      </c>
      <c r="F610">
        <v>0.3</v>
      </c>
      <c r="G610">
        <v>-7.7093999999999996</v>
      </c>
    </row>
    <row r="611" spans="1:7" x14ac:dyDescent="0.55000000000000004">
      <c r="A611" t="s">
        <v>1424</v>
      </c>
      <c r="B611" t="s">
        <v>27</v>
      </c>
      <c r="C611" t="s">
        <v>4384</v>
      </c>
      <c r="D611" t="s">
        <v>1425</v>
      </c>
      <c r="E611">
        <v>8.98</v>
      </c>
      <c r="F611">
        <v>0.2</v>
      </c>
      <c r="G611">
        <v>3.9512</v>
      </c>
    </row>
    <row r="612" spans="1:7" x14ac:dyDescent="0.55000000000000004">
      <c r="A612" t="s">
        <v>1241</v>
      </c>
      <c r="B612" t="s">
        <v>27</v>
      </c>
      <c r="C612" t="s">
        <v>4384</v>
      </c>
      <c r="D612" t="s">
        <v>1242</v>
      </c>
      <c r="E612">
        <v>12.579999999999998</v>
      </c>
      <c r="F612">
        <v>0.2</v>
      </c>
      <c r="G612">
        <v>12.3284</v>
      </c>
    </row>
    <row r="613" spans="1:7" x14ac:dyDescent="0.55000000000000004">
      <c r="A613" t="s">
        <v>2142</v>
      </c>
      <c r="B613" t="s">
        <v>27</v>
      </c>
      <c r="C613" t="s">
        <v>4384</v>
      </c>
      <c r="D613" t="s">
        <v>2143</v>
      </c>
      <c r="E613">
        <v>70.709999999999994</v>
      </c>
      <c r="F613">
        <v>0</v>
      </c>
      <c r="G613">
        <v>4.9497</v>
      </c>
    </row>
    <row r="614" spans="1:7" x14ac:dyDescent="0.55000000000000004">
      <c r="A614" t="s">
        <v>2131</v>
      </c>
      <c r="B614" t="s">
        <v>27</v>
      </c>
      <c r="C614" t="s">
        <v>4384</v>
      </c>
      <c r="D614" t="s">
        <v>2132</v>
      </c>
      <c r="E614">
        <v>6.28</v>
      </c>
      <c r="F614">
        <v>0</v>
      </c>
      <c r="G614">
        <v>7.9127999999999998</v>
      </c>
    </row>
    <row r="615" spans="1:7" x14ac:dyDescent="0.55000000000000004">
      <c r="A615" t="s">
        <v>775</v>
      </c>
      <c r="B615" t="s">
        <v>27</v>
      </c>
      <c r="C615" t="s">
        <v>4384</v>
      </c>
      <c r="D615" t="s">
        <v>776</v>
      </c>
      <c r="E615">
        <v>4.9400000000000004</v>
      </c>
      <c r="F615">
        <v>0</v>
      </c>
      <c r="G615">
        <v>8.2992000000000008</v>
      </c>
    </row>
    <row r="616" spans="1:7" x14ac:dyDescent="0.55000000000000004">
      <c r="A616" t="s">
        <v>395</v>
      </c>
      <c r="B616" t="s">
        <v>27</v>
      </c>
      <c r="C616" t="s">
        <v>4382</v>
      </c>
      <c r="D616" t="s">
        <v>396</v>
      </c>
      <c r="E616">
        <v>180.98</v>
      </c>
      <c r="F616">
        <v>0.2</v>
      </c>
      <c r="G616">
        <v>10.8588</v>
      </c>
    </row>
    <row r="617" spans="1:7" x14ac:dyDescent="0.55000000000000004">
      <c r="A617" t="s">
        <v>2153</v>
      </c>
      <c r="B617" t="s">
        <v>27</v>
      </c>
      <c r="C617" t="s">
        <v>4382</v>
      </c>
      <c r="D617" t="s">
        <v>2154</v>
      </c>
      <c r="E617">
        <v>90.99</v>
      </c>
      <c r="F617">
        <v>0</v>
      </c>
      <c r="G617">
        <v>14.558400000000001</v>
      </c>
    </row>
    <row r="618" spans="1:7" x14ac:dyDescent="0.55000000000000004">
      <c r="A618" t="s">
        <v>789</v>
      </c>
      <c r="B618" t="s">
        <v>27</v>
      </c>
      <c r="C618" t="s">
        <v>4382</v>
      </c>
      <c r="D618" t="s">
        <v>790</v>
      </c>
      <c r="E618">
        <v>218.07999999999998</v>
      </c>
      <c r="F618">
        <v>0</v>
      </c>
      <c r="G618">
        <v>427.43680000000001</v>
      </c>
    </row>
    <row r="619" spans="1:7" x14ac:dyDescent="0.55000000000000004">
      <c r="A619" t="s">
        <v>1001</v>
      </c>
      <c r="B619" t="s">
        <v>27</v>
      </c>
      <c r="C619" t="s">
        <v>4382</v>
      </c>
      <c r="D619" t="s">
        <v>1002</v>
      </c>
      <c r="E619">
        <v>122.99000000000001</v>
      </c>
      <c r="F619">
        <v>0</v>
      </c>
      <c r="G619">
        <v>40.5867</v>
      </c>
    </row>
    <row r="620" spans="1:7" x14ac:dyDescent="0.55000000000000004">
      <c r="A620" t="s">
        <v>2156</v>
      </c>
      <c r="B620" t="s">
        <v>27</v>
      </c>
      <c r="C620" t="s">
        <v>4384</v>
      </c>
      <c r="D620" t="s">
        <v>2157</v>
      </c>
      <c r="E620">
        <v>18.7</v>
      </c>
      <c r="F620">
        <v>0</v>
      </c>
      <c r="G620">
        <v>7.1059999999999999</v>
      </c>
    </row>
    <row r="621" spans="1:7" x14ac:dyDescent="0.55000000000000004">
      <c r="A621" t="s">
        <v>593</v>
      </c>
      <c r="B621" t="s">
        <v>27</v>
      </c>
      <c r="C621" t="s">
        <v>4384</v>
      </c>
      <c r="D621" t="s">
        <v>594</v>
      </c>
      <c r="E621">
        <v>5.47</v>
      </c>
      <c r="F621">
        <v>0</v>
      </c>
      <c r="G621">
        <v>16.464700000000001</v>
      </c>
    </row>
    <row r="622" spans="1:7" x14ac:dyDescent="0.55000000000000004">
      <c r="A622" t="s">
        <v>2162</v>
      </c>
      <c r="B622" t="s">
        <v>27</v>
      </c>
      <c r="C622" t="s">
        <v>4384</v>
      </c>
      <c r="D622" t="s">
        <v>2163</v>
      </c>
      <c r="E622">
        <v>8.75</v>
      </c>
      <c r="F622">
        <v>0</v>
      </c>
      <c r="G622">
        <v>11.025</v>
      </c>
    </row>
    <row r="623" spans="1:7" x14ac:dyDescent="0.55000000000000004">
      <c r="A623" t="s">
        <v>2167</v>
      </c>
      <c r="B623" t="s">
        <v>27</v>
      </c>
      <c r="C623" t="s">
        <v>4382</v>
      </c>
      <c r="D623" t="s">
        <v>2168</v>
      </c>
      <c r="E623">
        <v>71.180000000000007</v>
      </c>
      <c r="F623">
        <v>0.2</v>
      </c>
      <c r="G623">
        <v>9.9651999999999994</v>
      </c>
    </row>
    <row r="624" spans="1:7" x14ac:dyDescent="0.55000000000000004">
      <c r="A624" t="s">
        <v>2169</v>
      </c>
      <c r="B624" t="s">
        <v>27</v>
      </c>
      <c r="C624" t="s">
        <v>4384</v>
      </c>
      <c r="D624" t="s">
        <v>2170</v>
      </c>
      <c r="E624">
        <v>70.98</v>
      </c>
      <c r="F624">
        <v>0.2</v>
      </c>
      <c r="G624">
        <v>-5.6783999999999999</v>
      </c>
    </row>
    <row r="625" spans="1:7" x14ac:dyDescent="0.55000000000000004">
      <c r="A625" t="s">
        <v>563</v>
      </c>
      <c r="B625" t="s">
        <v>27</v>
      </c>
      <c r="C625" t="s">
        <v>4382</v>
      </c>
      <c r="D625" t="s">
        <v>564</v>
      </c>
      <c r="E625">
        <v>70.98</v>
      </c>
      <c r="F625">
        <v>0.1</v>
      </c>
      <c r="G625">
        <v>31.940999999999999</v>
      </c>
    </row>
    <row r="626" spans="1:7" x14ac:dyDescent="0.55000000000000004">
      <c r="A626" t="s">
        <v>57</v>
      </c>
      <c r="B626" t="s">
        <v>27</v>
      </c>
      <c r="C626" t="s">
        <v>4382</v>
      </c>
      <c r="D626" t="s">
        <v>58</v>
      </c>
      <c r="E626">
        <v>50.98</v>
      </c>
      <c r="F626">
        <v>0.2</v>
      </c>
      <c r="G626">
        <v>9.1763999999999992</v>
      </c>
    </row>
    <row r="627" spans="1:7" x14ac:dyDescent="0.55000000000000004">
      <c r="A627" t="s">
        <v>228</v>
      </c>
      <c r="B627" t="s">
        <v>27</v>
      </c>
      <c r="C627" t="s">
        <v>4382</v>
      </c>
      <c r="D627" t="s">
        <v>229</v>
      </c>
      <c r="E627">
        <v>60.739999999999995</v>
      </c>
      <c r="F627">
        <v>0.2</v>
      </c>
      <c r="G627">
        <v>6.0739999999999998</v>
      </c>
    </row>
    <row r="628" spans="1:7" x14ac:dyDescent="0.55000000000000004">
      <c r="A628" t="s">
        <v>2177</v>
      </c>
      <c r="B628" t="s">
        <v>27</v>
      </c>
      <c r="C628" t="s">
        <v>4384</v>
      </c>
      <c r="D628" t="s">
        <v>2178</v>
      </c>
      <c r="E628">
        <v>9.48</v>
      </c>
      <c r="F628">
        <v>0</v>
      </c>
      <c r="G628">
        <v>7.5839999999999996</v>
      </c>
    </row>
    <row r="629" spans="1:7" x14ac:dyDescent="0.55000000000000004">
      <c r="A629" t="s">
        <v>1263</v>
      </c>
      <c r="B629" t="s">
        <v>27</v>
      </c>
      <c r="C629" t="s">
        <v>4384</v>
      </c>
      <c r="D629" t="s">
        <v>1264</v>
      </c>
      <c r="E629">
        <v>13.729999999999999</v>
      </c>
      <c r="F629">
        <v>0.6</v>
      </c>
      <c r="G629">
        <v>-19.7712</v>
      </c>
    </row>
    <row r="630" spans="1:7" x14ac:dyDescent="0.55000000000000004">
      <c r="A630" t="s">
        <v>1962</v>
      </c>
      <c r="B630" t="s">
        <v>27</v>
      </c>
      <c r="C630" t="s">
        <v>4384</v>
      </c>
      <c r="D630" t="s">
        <v>1963</v>
      </c>
      <c r="E630">
        <v>17.669999999999998</v>
      </c>
      <c r="F630">
        <v>0.2</v>
      </c>
      <c r="G630">
        <v>6.3612000000000002</v>
      </c>
    </row>
    <row r="631" spans="1:7" x14ac:dyDescent="0.55000000000000004">
      <c r="A631" t="s">
        <v>757</v>
      </c>
      <c r="B631" t="s">
        <v>27</v>
      </c>
      <c r="C631" t="s">
        <v>4383</v>
      </c>
      <c r="D631" t="s">
        <v>758</v>
      </c>
      <c r="E631">
        <v>174.29</v>
      </c>
      <c r="F631">
        <v>0.3</v>
      </c>
      <c r="G631">
        <v>-31.372199999999999</v>
      </c>
    </row>
    <row r="632" spans="1:7" x14ac:dyDescent="0.55000000000000004">
      <c r="A632" t="s">
        <v>2191</v>
      </c>
      <c r="B632" t="s">
        <v>27</v>
      </c>
      <c r="C632" t="s">
        <v>4382</v>
      </c>
      <c r="D632" t="s">
        <v>2192</v>
      </c>
      <c r="E632">
        <v>38.480000000000004</v>
      </c>
      <c r="F632">
        <v>0.3</v>
      </c>
      <c r="G632">
        <v>-2.6936</v>
      </c>
    </row>
    <row r="633" spans="1:7" x14ac:dyDescent="0.55000000000000004">
      <c r="A633" t="s">
        <v>2153</v>
      </c>
      <c r="B633" t="s">
        <v>27</v>
      </c>
      <c r="C633" t="s">
        <v>4382</v>
      </c>
      <c r="D633" t="s">
        <v>2154</v>
      </c>
      <c r="E633">
        <v>90.990000000000009</v>
      </c>
      <c r="F633">
        <v>0</v>
      </c>
      <c r="G633">
        <v>87.350399999999993</v>
      </c>
    </row>
    <row r="634" spans="1:7" x14ac:dyDescent="0.55000000000000004">
      <c r="A634" t="s">
        <v>1682</v>
      </c>
      <c r="B634" t="s">
        <v>27</v>
      </c>
      <c r="C634" t="s">
        <v>4384</v>
      </c>
      <c r="D634" t="s">
        <v>1683</v>
      </c>
      <c r="E634">
        <v>27.06</v>
      </c>
      <c r="F634">
        <v>0.2</v>
      </c>
      <c r="G634">
        <v>4.3296000000000001</v>
      </c>
    </row>
    <row r="635" spans="1:7" x14ac:dyDescent="0.55000000000000004">
      <c r="A635" t="s">
        <v>2191</v>
      </c>
      <c r="B635" t="s">
        <v>27</v>
      </c>
      <c r="C635" t="s">
        <v>4382</v>
      </c>
      <c r="D635" t="s">
        <v>2192</v>
      </c>
      <c r="E635">
        <v>38.479999999999997</v>
      </c>
      <c r="F635">
        <v>0.2</v>
      </c>
      <c r="G635">
        <v>13.8528</v>
      </c>
    </row>
    <row r="636" spans="1:7" x14ac:dyDescent="0.55000000000000004">
      <c r="A636" t="s">
        <v>1696</v>
      </c>
      <c r="B636" t="s">
        <v>27</v>
      </c>
      <c r="C636" t="s">
        <v>4383</v>
      </c>
      <c r="D636" t="s">
        <v>1697</v>
      </c>
      <c r="E636">
        <v>550.98</v>
      </c>
      <c r="F636">
        <v>0.5</v>
      </c>
      <c r="G636">
        <v>-170.8038</v>
      </c>
    </row>
    <row r="637" spans="1:7" x14ac:dyDescent="0.55000000000000004">
      <c r="A637" t="s">
        <v>2205</v>
      </c>
      <c r="B637" t="s">
        <v>27</v>
      </c>
      <c r="C637" t="s">
        <v>4384</v>
      </c>
      <c r="D637" t="s">
        <v>2206</v>
      </c>
      <c r="E637">
        <v>6.24</v>
      </c>
      <c r="F637">
        <v>0</v>
      </c>
      <c r="G637">
        <v>6.24</v>
      </c>
    </row>
    <row r="638" spans="1:7" x14ac:dyDescent="0.55000000000000004">
      <c r="A638" t="s">
        <v>2210</v>
      </c>
      <c r="B638" t="s">
        <v>27</v>
      </c>
      <c r="C638" t="s">
        <v>4384</v>
      </c>
      <c r="D638" t="s">
        <v>2211</v>
      </c>
      <c r="E638">
        <v>4.9800000000000004</v>
      </c>
      <c r="F638">
        <v>0.2</v>
      </c>
      <c r="G638">
        <v>0.64739999999999998</v>
      </c>
    </row>
    <row r="639" spans="1:7" x14ac:dyDescent="0.55000000000000004">
      <c r="A639" t="s">
        <v>1728</v>
      </c>
      <c r="B639" t="s">
        <v>27</v>
      </c>
      <c r="C639" t="s">
        <v>4384</v>
      </c>
      <c r="D639" t="s">
        <v>1729</v>
      </c>
      <c r="E639">
        <v>63.94</v>
      </c>
      <c r="F639">
        <v>0</v>
      </c>
      <c r="G639">
        <v>74.809799999999996</v>
      </c>
    </row>
    <row r="640" spans="1:7" x14ac:dyDescent="0.55000000000000004">
      <c r="A640" t="s">
        <v>895</v>
      </c>
      <c r="B640" t="s">
        <v>27</v>
      </c>
      <c r="C640" t="s">
        <v>4383</v>
      </c>
      <c r="D640" t="s">
        <v>896</v>
      </c>
      <c r="E640">
        <v>286.85000000000002</v>
      </c>
      <c r="F640">
        <v>0.4</v>
      </c>
      <c r="G640">
        <v>-103.26600000000001</v>
      </c>
    </row>
    <row r="641" spans="1:7" x14ac:dyDescent="0.55000000000000004">
      <c r="A641" t="s">
        <v>1515</v>
      </c>
      <c r="B641" t="s">
        <v>27</v>
      </c>
      <c r="C641" t="s">
        <v>4384</v>
      </c>
      <c r="D641" t="s">
        <v>1516</v>
      </c>
      <c r="E641">
        <v>18.84</v>
      </c>
      <c r="F641">
        <v>0.6</v>
      </c>
      <c r="G641">
        <v>-10.1736</v>
      </c>
    </row>
    <row r="642" spans="1:7" x14ac:dyDescent="0.55000000000000004">
      <c r="A642" t="s">
        <v>803</v>
      </c>
      <c r="B642" t="s">
        <v>27</v>
      </c>
      <c r="C642" t="s">
        <v>4384</v>
      </c>
      <c r="D642" t="s">
        <v>804</v>
      </c>
      <c r="E642">
        <v>22.23</v>
      </c>
      <c r="F642">
        <v>0</v>
      </c>
      <c r="G642">
        <v>22.0077</v>
      </c>
    </row>
    <row r="643" spans="1:7" x14ac:dyDescent="0.55000000000000004">
      <c r="A643" t="s">
        <v>1748</v>
      </c>
      <c r="B643" t="s">
        <v>27</v>
      </c>
      <c r="C643" t="s">
        <v>4381</v>
      </c>
      <c r="D643" t="s">
        <v>1749</v>
      </c>
      <c r="E643">
        <v>240.98000000000002</v>
      </c>
      <c r="F643">
        <v>0.32</v>
      </c>
      <c r="G643">
        <v>-14.4588</v>
      </c>
    </row>
    <row r="644" spans="1:7" x14ac:dyDescent="0.55000000000000004">
      <c r="A644" t="s">
        <v>1364</v>
      </c>
      <c r="B644" t="s">
        <v>27</v>
      </c>
      <c r="C644" t="s">
        <v>4384</v>
      </c>
      <c r="D644" t="s">
        <v>1365</v>
      </c>
      <c r="E644">
        <v>105.98</v>
      </c>
      <c r="F644">
        <v>0.2</v>
      </c>
      <c r="G644">
        <v>0</v>
      </c>
    </row>
    <row r="645" spans="1:7" x14ac:dyDescent="0.55000000000000004">
      <c r="A645" t="s">
        <v>1159</v>
      </c>
      <c r="B645" t="s">
        <v>27</v>
      </c>
      <c r="C645" t="s">
        <v>4382</v>
      </c>
      <c r="D645" t="s">
        <v>1160</v>
      </c>
      <c r="E645">
        <v>100.97999999999999</v>
      </c>
      <c r="F645">
        <v>0</v>
      </c>
      <c r="G645">
        <v>80.784000000000006</v>
      </c>
    </row>
    <row r="646" spans="1:7" x14ac:dyDescent="0.55000000000000004">
      <c r="A646" t="s">
        <v>1576</v>
      </c>
      <c r="B646" t="s">
        <v>27</v>
      </c>
      <c r="C646" t="s">
        <v>4381</v>
      </c>
      <c r="D646" t="s">
        <v>1577</v>
      </c>
      <c r="E646">
        <v>48.58</v>
      </c>
      <c r="F646">
        <v>0</v>
      </c>
      <c r="G646">
        <v>31.091200000000001</v>
      </c>
    </row>
    <row r="647" spans="1:7" x14ac:dyDescent="0.55000000000000004">
      <c r="A647" t="s">
        <v>1629</v>
      </c>
      <c r="B647" t="s">
        <v>27</v>
      </c>
      <c r="C647" t="s">
        <v>4382</v>
      </c>
      <c r="D647" t="s">
        <v>1630</v>
      </c>
      <c r="E647">
        <v>60.98</v>
      </c>
      <c r="F647">
        <v>0.2</v>
      </c>
      <c r="G647">
        <v>-12.196</v>
      </c>
    </row>
    <row r="648" spans="1:7" x14ac:dyDescent="0.55000000000000004">
      <c r="A648" t="s">
        <v>2234</v>
      </c>
      <c r="B648" t="s">
        <v>27</v>
      </c>
      <c r="C648" t="s">
        <v>4384</v>
      </c>
      <c r="D648" t="s">
        <v>2235</v>
      </c>
      <c r="E648">
        <v>14.58</v>
      </c>
      <c r="F648">
        <v>0</v>
      </c>
      <c r="G648">
        <v>10.789199999999999</v>
      </c>
    </row>
    <row r="649" spans="1:7" x14ac:dyDescent="0.55000000000000004">
      <c r="A649" t="s">
        <v>880</v>
      </c>
      <c r="B649" t="s">
        <v>27</v>
      </c>
      <c r="C649" t="s">
        <v>4383</v>
      </c>
      <c r="D649" t="s">
        <v>881</v>
      </c>
      <c r="E649">
        <v>71.37</v>
      </c>
      <c r="F649">
        <v>0.2</v>
      </c>
      <c r="G649">
        <v>-6.4233000000000002</v>
      </c>
    </row>
    <row r="650" spans="1:7" x14ac:dyDescent="0.55000000000000004">
      <c r="A650" t="s">
        <v>1284</v>
      </c>
      <c r="B650" t="s">
        <v>27</v>
      </c>
      <c r="C650" t="s">
        <v>4384</v>
      </c>
      <c r="D650" t="s">
        <v>1285</v>
      </c>
      <c r="E650">
        <v>4.18</v>
      </c>
      <c r="F650">
        <v>0.2</v>
      </c>
      <c r="G650">
        <v>3.3439999999999999</v>
      </c>
    </row>
    <row r="651" spans="1:7" x14ac:dyDescent="0.55000000000000004">
      <c r="A651" t="s">
        <v>2246</v>
      </c>
      <c r="B651" t="s">
        <v>27</v>
      </c>
      <c r="C651" t="s">
        <v>4382</v>
      </c>
      <c r="D651" t="s">
        <v>2247</v>
      </c>
      <c r="E651">
        <v>320.98</v>
      </c>
      <c r="F651">
        <v>0.2</v>
      </c>
      <c r="G651">
        <v>256.78399999999999</v>
      </c>
    </row>
    <row r="652" spans="1:7" x14ac:dyDescent="0.55000000000000004">
      <c r="A652" t="s">
        <v>189</v>
      </c>
      <c r="B652" t="s">
        <v>27</v>
      </c>
      <c r="C652" t="s">
        <v>4383</v>
      </c>
      <c r="D652" t="s">
        <v>190</v>
      </c>
      <c r="E652">
        <v>205.9</v>
      </c>
      <c r="F652">
        <v>0</v>
      </c>
      <c r="G652">
        <v>70.006</v>
      </c>
    </row>
    <row r="653" spans="1:7" x14ac:dyDescent="0.55000000000000004">
      <c r="A653" t="s">
        <v>2254</v>
      </c>
      <c r="B653" t="s">
        <v>27</v>
      </c>
      <c r="C653" t="s">
        <v>4384</v>
      </c>
      <c r="D653" t="s">
        <v>2255</v>
      </c>
      <c r="E653">
        <v>20.98</v>
      </c>
      <c r="F653">
        <v>0</v>
      </c>
      <c r="G653">
        <v>2.9371999999999998</v>
      </c>
    </row>
    <row r="654" spans="1:7" x14ac:dyDescent="0.55000000000000004">
      <c r="A654" t="s">
        <v>843</v>
      </c>
      <c r="B654" t="s">
        <v>27</v>
      </c>
      <c r="C654" t="s">
        <v>4384</v>
      </c>
      <c r="D654" t="s">
        <v>844</v>
      </c>
      <c r="E654">
        <v>15.28</v>
      </c>
      <c r="F654">
        <v>0</v>
      </c>
      <c r="G654">
        <v>10.3904</v>
      </c>
    </row>
    <row r="655" spans="1:7" x14ac:dyDescent="0.55000000000000004">
      <c r="A655" t="s">
        <v>2259</v>
      </c>
      <c r="B655" t="s">
        <v>27</v>
      </c>
      <c r="C655" t="s">
        <v>4383</v>
      </c>
      <c r="D655" t="s">
        <v>2260</v>
      </c>
      <c r="E655">
        <v>15.229999999999999</v>
      </c>
      <c r="F655">
        <v>0.2</v>
      </c>
      <c r="G655">
        <v>-3.3506</v>
      </c>
    </row>
    <row r="656" spans="1:7" x14ac:dyDescent="0.55000000000000004">
      <c r="A656" t="s">
        <v>2264</v>
      </c>
      <c r="B656" t="s">
        <v>27</v>
      </c>
      <c r="C656" t="s">
        <v>4384</v>
      </c>
      <c r="D656" t="s">
        <v>2265</v>
      </c>
      <c r="E656">
        <v>41.47</v>
      </c>
      <c r="F656">
        <v>0</v>
      </c>
      <c r="G656">
        <v>14.9292</v>
      </c>
    </row>
    <row r="657" spans="1:7" x14ac:dyDescent="0.55000000000000004">
      <c r="A657" t="s">
        <v>783</v>
      </c>
      <c r="B657" t="s">
        <v>27</v>
      </c>
      <c r="C657" t="s">
        <v>4381</v>
      </c>
      <c r="D657" t="s">
        <v>784</v>
      </c>
      <c r="E657">
        <v>70.98</v>
      </c>
      <c r="F657">
        <v>0.15</v>
      </c>
      <c r="G657">
        <v>18.454799999999999</v>
      </c>
    </row>
    <row r="658" spans="1:7" x14ac:dyDescent="0.55000000000000004">
      <c r="A658" t="s">
        <v>1120</v>
      </c>
      <c r="B658" t="s">
        <v>27</v>
      </c>
      <c r="C658" t="s">
        <v>4384</v>
      </c>
      <c r="D658" t="s">
        <v>1121</v>
      </c>
      <c r="E658">
        <v>8.3699999999999992</v>
      </c>
      <c r="F658">
        <v>0.6</v>
      </c>
      <c r="G658">
        <v>-14.228999999999999</v>
      </c>
    </row>
    <row r="659" spans="1:7" x14ac:dyDescent="0.55000000000000004">
      <c r="A659" t="s">
        <v>574</v>
      </c>
      <c r="B659" t="s">
        <v>27</v>
      </c>
      <c r="C659" t="s">
        <v>4382</v>
      </c>
      <c r="D659" t="s">
        <v>575</v>
      </c>
      <c r="E659">
        <v>700.98</v>
      </c>
      <c r="F659">
        <v>0.3</v>
      </c>
      <c r="G659">
        <v>-140.196</v>
      </c>
    </row>
    <row r="660" spans="1:7" x14ac:dyDescent="0.55000000000000004">
      <c r="A660" t="s">
        <v>2210</v>
      </c>
      <c r="B660" t="s">
        <v>27</v>
      </c>
      <c r="C660" t="s">
        <v>4384</v>
      </c>
      <c r="D660" t="s">
        <v>2211</v>
      </c>
      <c r="E660">
        <v>4.9800000000000004</v>
      </c>
      <c r="F660">
        <v>0.6</v>
      </c>
      <c r="G660">
        <v>-2.6892</v>
      </c>
    </row>
    <row r="661" spans="1:7" x14ac:dyDescent="0.55000000000000004">
      <c r="A661" t="s">
        <v>1455</v>
      </c>
      <c r="B661" t="s">
        <v>27</v>
      </c>
      <c r="C661" t="s">
        <v>4384</v>
      </c>
      <c r="D661" t="s">
        <v>1456</v>
      </c>
      <c r="E661">
        <v>12.2</v>
      </c>
      <c r="F661">
        <v>0</v>
      </c>
      <c r="G661">
        <v>25.62</v>
      </c>
    </row>
    <row r="662" spans="1:7" x14ac:dyDescent="0.55000000000000004">
      <c r="A662" t="s">
        <v>390</v>
      </c>
      <c r="B662" t="s">
        <v>27</v>
      </c>
      <c r="C662" t="s">
        <v>4381</v>
      </c>
      <c r="D662" t="s">
        <v>391</v>
      </c>
      <c r="E662">
        <v>80.98</v>
      </c>
      <c r="F662">
        <v>0.32</v>
      </c>
      <c r="G662">
        <v>-42.1096</v>
      </c>
    </row>
    <row r="663" spans="1:7" x14ac:dyDescent="0.55000000000000004">
      <c r="A663" t="s">
        <v>871</v>
      </c>
      <c r="B663" t="s">
        <v>27</v>
      </c>
      <c r="C663" t="s">
        <v>4381</v>
      </c>
      <c r="D663" t="s">
        <v>872</v>
      </c>
      <c r="E663">
        <v>100.98</v>
      </c>
      <c r="F663">
        <v>0.2</v>
      </c>
      <c r="G663">
        <v>9.0882000000000005</v>
      </c>
    </row>
    <row r="664" spans="1:7" x14ac:dyDescent="0.55000000000000004">
      <c r="A664" t="s">
        <v>2283</v>
      </c>
      <c r="B664" t="s">
        <v>27</v>
      </c>
      <c r="C664" t="s">
        <v>4381</v>
      </c>
      <c r="D664" t="s">
        <v>2284</v>
      </c>
      <c r="E664">
        <v>220.98</v>
      </c>
      <c r="F664">
        <v>0</v>
      </c>
      <c r="G664">
        <v>50.825400000000002</v>
      </c>
    </row>
    <row r="665" spans="1:7" x14ac:dyDescent="0.55000000000000004">
      <c r="A665" t="s">
        <v>1137</v>
      </c>
      <c r="B665" t="s">
        <v>27</v>
      </c>
      <c r="C665" t="s">
        <v>4382</v>
      </c>
      <c r="D665" t="s">
        <v>1138</v>
      </c>
      <c r="E665">
        <v>110.97999999999998</v>
      </c>
      <c r="F665">
        <v>0.2</v>
      </c>
      <c r="G665">
        <v>-39.952800000000003</v>
      </c>
    </row>
    <row r="666" spans="1:7" x14ac:dyDescent="0.55000000000000004">
      <c r="A666" t="s">
        <v>380</v>
      </c>
      <c r="B666" t="s">
        <v>27</v>
      </c>
      <c r="C666" t="s">
        <v>4382</v>
      </c>
      <c r="D666" t="s">
        <v>381</v>
      </c>
      <c r="E666">
        <v>280.98</v>
      </c>
      <c r="F666">
        <v>0.2</v>
      </c>
      <c r="G666">
        <v>-182.637</v>
      </c>
    </row>
    <row r="667" spans="1:7" x14ac:dyDescent="0.55000000000000004">
      <c r="A667" t="s">
        <v>2291</v>
      </c>
      <c r="B667" t="s">
        <v>27</v>
      </c>
      <c r="C667" t="s">
        <v>4384</v>
      </c>
      <c r="D667" t="s">
        <v>2292</v>
      </c>
      <c r="E667">
        <v>20.279999999999998</v>
      </c>
      <c r="F667">
        <v>0.2</v>
      </c>
      <c r="G667">
        <v>7.3007999999999997</v>
      </c>
    </row>
    <row r="668" spans="1:7" x14ac:dyDescent="0.55000000000000004">
      <c r="A668" t="s">
        <v>803</v>
      </c>
      <c r="B668" t="s">
        <v>27</v>
      </c>
      <c r="C668" t="s">
        <v>4384</v>
      </c>
      <c r="D668" t="s">
        <v>804</v>
      </c>
      <c r="E668">
        <v>22.23</v>
      </c>
      <c r="F668">
        <v>0</v>
      </c>
      <c r="G668">
        <v>14.671799999999999</v>
      </c>
    </row>
    <row r="669" spans="1:7" x14ac:dyDescent="0.55000000000000004">
      <c r="A669" t="s">
        <v>369</v>
      </c>
      <c r="B669" t="s">
        <v>27</v>
      </c>
      <c r="C669" t="s">
        <v>4382</v>
      </c>
      <c r="D669" t="s">
        <v>370</v>
      </c>
      <c r="E669">
        <v>150.98000000000002</v>
      </c>
      <c r="F669">
        <v>0.2</v>
      </c>
      <c r="G669">
        <v>18.117599999999999</v>
      </c>
    </row>
    <row r="670" spans="1:7" x14ac:dyDescent="0.55000000000000004">
      <c r="A670" t="s">
        <v>2299</v>
      </c>
      <c r="B670" t="s">
        <v>27</v>
      </c>
      <c r="C670" t="s">
        <v>4384</v>
      </c>
      <c r="D670" t="s">
        <v>2300</v>
      </c>
      <c r="E670">
        <v>6.64</v>
      </c>
      <c r="F670">
        <v>0</v>
      </c>
      <c r="G670">
        <v>6.3743999999999996</v>
      </c>
    </row>
    <row r="671" spans="1:7" x14ac:dyDescent="0.55000000000000004">
      <c r="A671" t="s">
        <v>358</v>
      </c>
      <c r="B671" t="s">
        <v>27</v>
      </c>
      <c r="C671" t="s">
        <v>4384</v>
      </c>
      <c r="D671" t="s">
        <v>359</v>
      </c>
      <c r="E671">
        <v>19.04</v>
      </c>
      <c r="F671">
        <v>0.6</v>
      </c>
      <c r="G671">
        <v>-17.7072</v>
      </c>
    </row>
    <row r="672" spans="1:7" x14ac:dyDescent="0.55000000000000004">
      <c r="A672" t="s">
        <v>563</v>
      </c>
      <c r="B672" t="s">
        <v>27</v>
      </c>
      <c r="C672" t="s">
        <v>4382</v>
      </c>
      <c r="D672" t="s">
        <v>564</v>
      </c>
      <c r="E672">
        <v>70.98</v>
      </c>
      <c r="F672">
        <v>0.3</v>
      </c>
      <c r="G672">
        <v>-24.843</v>
      </c>
    </row>
    <row r="673" spans="1:7" x14ac:dyDescent="0.55000000000000004">
      <c r="A673" t="s">
        <v>2307</v>
      </c>
      <c r="B673" t="s">
        <v>27</v>
      </c>
      <c r="C673" t="s">
        <v>4382</v>
      </c>
      <c r="D673" t="s">
        <v>2308</v>
      </c>
      <c r="E673">
        <v>300.98</v>
      </c>
      <c r="F673">
        <v>0.2</v>
      </c>
      <c r="G673">
        <v>108.3528</v>
      </c>
    </row>
    <row r="674" spans="1:7" x14ac:dyDescent="0.55000000000000004">
      <c r="A674" t="s">
        <v>329</v>
      </c>
      <c r="B674" t="s">
        <v>27</v>
      </c>
      <c r="C674" t="s">
        <v>4384</v>
      </c>
      <c r="D674" t="s">
        <v>330</v>
      </c>
      <c r="E674">
        <v>46.94</v>
      </c>
      <c r="F674">
        <v>0.2</v>
      </c>
      <c r="G674">
        <v>69.001800000000003</v>
      </c>
    </row>
    <row r="675" spans="1:7" x14ac:dyDescent="0.55000000000000004">
      <c r="A675" t="s">
        <v>49</v>
      </c>
      <c r="B675" t="s">
        <v>27</v>
      </c>
      <c r="C675" t="s">
        <v>4383</v>
      </c>
      <c r="D675" t="s">
        <v>50</v>
      </c>
      <c r="E675">
        <v>236.97</v>
      </c>
      <c r="F675">
        <v>0.4</v>
      </c>
      <c r="G675">
        <v>-75.830399999999997</v>
      </c>
    </row>
    <row r="676" spans="1:7" x14ac:dyDescent="0.55000000000000004">
      <c r="A676" t="s">
        <v>348</v>
      </c>
      <c r="B676" t="s">
        <v>27</v>
      </c>
      <c r="C676" t="s">
        <v>4384</v>
      </c>
      <c r="D676" t="s">
        <v>349</v>
      </c>
      <c r="E676">
        <v>13.4</v>
      </c>
      <c r="F676">
        <v>0</v>
      </c>
      <c r="G676">
        <v>32.159999999999997</v>
      </c>
    </row>
    <row r="677" spans="1:7" x14ac:dyDescent="0.55000000000000004">
      <c r="A677" t="s">
        <v>1629</v>
      </c>
      <c r="B677" t="s">
        <v>27</v>
      </c>
      <c r="C677" t="s">
        <v>4382</v>
      </c>
      <c r="D677" t="s">
        <v>1630</v>
      </c>
      <c r="E677">
        <v>60.98</v>
      </c>
      <c r="F677">
        <v>0.2</v>
      </c>
      <c r="G677">
        <v>-24.391999999999999</v>
      </c>
    </row>
    <row r="678" spans="1:7" x14ac:dyDescent="0.55000000000000004">
      <c r="A678" t="s">
        <v>828</v>
      </c>
      <c r="B678" t="s">
        <v>27</v>
      </c>
      <c r="C678" t="s">
        <v>4382</v>
      </c>
      <c r="D678" t="s">
        <v>829</v>
      </c>
      <c r="E678">
        <v>150.97999999999999</v>
      </c>
      <c r="F678">
        <v>0.3</v>
      </c>
      <c r="G678">
        <v>0</v>
      </c>
    </row>
    <row r="679" spans="1:7" x14ac:dyDescent="0.55000000000000004">
      <c r="A679" t="s">
        <v>972</v>
      </c>
      <c r="B679" t="s">
        <v>27</v>
      </c>
      <c r="C679" t="s">
        <v>4381</v>
      </c>
      <c r="D679" t="s">
        <v>973</v>
      </c>
      <c r="E679">
        <v>300.97999999999996</v>
      </c>
      <c r="F679">
        <v>0.7</v>
      </c>
      <c r="G679">
        <v>-240.78399999999999</v>
      </c>
    </row>
    <row r="680" spans="1:7" x14ac:dyDescent="0.55000000000000004">
      <c r="A680" t="s">
        <v>46</v>
      </c>
      <c r="B680" t="s">
        <v>27</v>
      </c>
      <c r="C680" t="s">
        <v>4384</v>
      </c>
      <c r="D680" t="s">
        <v>48</v>
      </c>
      <c r="E680">
        <v>6.98</v>
      </c>
      <c r="F680">
        <v>0</v>
      </c>
      <c r="G680">
        <v>6.0726000000000004</v>
      </c>
    </row>
    <row r="681" spans="1:7" x14ac:dyDescent="0.55000000000000004">
      <c r="A681" t="s">
        <v>209</v>
      </c>
      <c r="B681" t="s">
        <v>27</v>
      </c>
      <c r="C681" t="s">
        <v>4384</v>
      </c>
      <c r="D681" t="s">
        <v>210</v>
      </c>
      <c r="E681">
        <v>29.34</v>
      </c>
      <c r="F681">
        <v>0</v>
      </c>
      <c r="G681">
        <v>18.190799999999999</v>
      </c>
    </row>
    <row r="682" spans="1:7" x14ac:dyDescent="0.55000000000000004">
      <c r="A682" t="s">
        <v>1769</v>
      </c>
      <c r="B682" t="s">
        <v>27</v>
      </c>
      <c r="C682" t="s">
        <v>4384</v>
      </c>
      <c r="D682" t="s">
        <v>1770</v>
      </c>
      <c r="E682">
        <v>62.18</v>
      </c>
      <c r="F682">
        <v>0.2</v>
      </c>
      <c r="G682">
        <v>3.7307999999999999</v>
      </c>
    </row>
    <row r="683" spans="1:7" x14ac:dyDescent="0.55000000000000004">
      <c r="A683" t="s">
        <v>108</v>
      </c>
      <c r="B683" t="s">
        <v>27</v>
      </c>
      <c r="C683" t="s">
        <v>4384</v>
      </c>
      <c r="D683" t="s">
        <v>109</v>
      </c>
      <c r="E683">
        <v>19.940000000000001</v>
      </c>
      <c r="F683">
        <v>0</v>
      </c>
      <c r="G683">
        <v>11.166399999999999</v>
      </c>
    </row>
    <row r="684" spans="1:7" x14ac:dyDescent="0.55000000000000004">
      <c r="A684" t="s">
        <v>1086</v>
      </c>
      <c r="B684" t="s">
        <v>27</v>
      </c>
      <c r="C684" t="s">
        <v>4384</v>
      </c>
      <c r="D684" t="s">
        <v>1087</v>
      </c>
      <c r="E684">
        <v>10.64</v>
      </c>
      <c r="F684">
        <v>0</v>
      </c>
      <c r="G684">
        <v>14.896000000000001</v>
      </c>
    </row>
    <row r="685" spans="1:7" x14ac:dyDescent="0.55000000000000004">
      <c r="A685" t="s">
        <v>1165</v>
      </c>
      <c r="B685" t="s">
        <v>27</v>
      </c>
      <c r="C685" t="s">
        <v>4384</v>
      </c>
      <c r="D685" t="s">
        <v>1166</v>
      </c>
      <c r="E685">
        <v>22.98</v>
      </c>
      <c r="F685">
        <v>0</v>
      </c>
      <c r="G685">
        <v>39.066000000000003</v>
      </c>
    </row>
    <row r="686" spans="1:7" x14ac:dyDescent="0.55000000000000004">
      <c r="A686" t="s">
        <v>317</v>
      </c>
      <c r="B686" t="s">
        <v>27</v>
      </c>
      <c r="C686" t="s">
        <v>4383</v>
      </c>
      <c r="D686" t="s">
        <v>318</v>
      </c>
      <c r="E686">
        <v>259.70999999999998</v>
      </c>
      <c r="F686">
        <v>0.3</v>
      </c>
      <c r="G686">
        <v>-15.582599999999999</v>
      </c>
    </row>
    <row r="687" spans="1:7" x14ac:dyDescent="0.55000000000000004">
      <c r="A687" t="s">
        <v>1590</v>
      </c>
      <c r="B687" t="s">
        <v>27</v>
      </c>
      <c r="C687" t="s">
        <v>4382</v>
      </c>
      <c r="D687" t="s">
        <v>1591</v>
      </c>
      <c r="E687">
        <v>90.98</v>
      </c>
      <c r="F687">
        <v>0.3</v>
      </c>
      <c r="G687">
        <v>-77.332999999999998</v>
      </c>
    </row>
    <row r="688" spans="1:7" x14ac:dyDescent="0.55000000000000004">
      <c r="A688" t="s">
        <v>397</v>
      </c>
      <c r="B688" t="s">
        <v>27</v>
      </c>
      <c r="C688" t="s">
        <v>4384</v>
      </c>
      <c r="D688" t="s">
        <v>398</v>
      </c>
      <c r="E688">
        <v>5.89</v>
      </c>
      <c r="F688">
        <v>0.6</v>
      </c>
      <c r="G688">
        <v>-2.8271999999999999</v>
      </c>
    </row>
    <row r="689" spans="1:7" x14ac:dyDescent="0.55000000000000004">
      <c r="A689" t="s">
        <v>369</v>
      </c>
      <c r="B689" t="s">
        <v>27</v>
      </c>
      <c r="C689" t="s">
        <v>4382</v>
      </c>
      <c r="D689" t="s">
        <v>370</v>
      </c>
      <c r="E689">
        <v>150.97999999999999</v>
      </c>
      <c r="F689">
        <v>0.3</v>
      </c>
      <c r="G689">
        <v>-18.117599999999999</v>
      </c>
    </row>
    <row r="690" spans="1:7" x14ac:dyDescent="0.55000000000000004">
      <c r="A690" t="s">
        <v>2167</v>
      </c>
      <c r="B690" t="s">
        <v>27</v>
      </c>
      <c r="C690" t="s">
        <v>4382</v>
      </c>
      <c r="D690" t="s">
        <v>2168</v>
      </c>
      <c r="E690">
        <v>71.180000000000007</v>
      </c>
      <c r="F690">
        <v>0.2</v>
      </c>
      <c r="G690">
        <v>9.9651999999999994</v>
      </c>
    </row>
    <row r="691" spans="1:7" x14ac:dyDescent="0.55000000000000004">
      <c r="A691" t="s">
        <v>1263</v>
      </c>
      <c r="B691" t="s">
        <v>27</v>
      </c>
      <c r="C691" t="s">
        <v>4384</v>
      </c>
      <c r="D691" t="s">
        <v>1731</v>
      </c>
      <c r="E691">
        <v>25.13</v>
      </c>
      <c r="F691">
        <v>0.2</v>
      </c>
      <c r="G691">
        <v>5.2773000000000003</v>
      </c>
    </row>
    <row r="692" spans="1:7" x14ac:dyDescent="0.55000000000000004">
      <c r="A692" t="s">
        <v>1222</v>
      </c>
      <c r="B692" t="s">
        <v>27</v>
      </c>
      <c r="C692" t="s">
        <v>4383</v>
      </c>
      <c r="D692" t="s">
        <v>1223</v>
      </c>
      <c r="E692">
        <v>44.430000000000007</v>
      </c>
      <c r="F692">
        <v>0.4</v>
      </c>
      <c r="G692">
        <v>-29.323799999999999</v>
      </c>
    </row>
    <row r="693" spans="1:7" x14ac:dyDescent="0.55000000000000004">
      <c r="A693" t="s">
        <v>57</v>
      </c>
      <c r="B693" t="s">
        <v>27</v>
      </c>
      <c r="C693" t="s">
        <v>4382</v>
      </c>
      <c r="D693" t="s">
        <v>58</v>
      </c>
      <c r="E693">
        <v>50.98</v>
      </c>
      <c r="F693">
        <v>0.2</v>
      </c>
      <c r="G693">
        <v>22.940999999999999</v>
      </c>
    </row>
    <row r="694" spans="1:7" x14ac:dyDescent="0.55000000000000004">
      <c r="A694" t="s">
        <v>634</v>
      </c>
      <c r="B694" t="s">
        <v>27</v>
      </c>
      <c r="C694" t="s">
        <v>4384</v>
      </c>
      <c r="D694" t="s">
        <v>635</v>
      </c>
      <c r="E694">
        <v>5.08</v>
      </c>
      <c r="F694">
        <v>0</v>
      </c>
      <c r="G694">
        <v>5.1816000000000004</v>
      </c>
    </row>
    <row r="695" spans="1:7" x14ac:dyDescent="0.55000000000000004">
      <c r="A695" t="s">
        <v>1044</v>
      </c>
      <c r="B695" t="s">
        <v>27</v>
      </c>
      <c r="C695" t="s">
        <v>4384</v>
      </c>
      <c r="D695" t="s">
        <v>1045</v>
      </c>
      <c r="E695">
        <v>1.74</v>
      </c>
      <c r="F695">
        <v>0</v>
      </c>
      <c r="G695">
        <v>1.1135999999999999</v>
      </c>
    </row>
    <row r="696" spans="1:7" x14ac:dyDescent="0.55000000000000004">
      <c r="A696" t="s">
        <v>1263</v>
      </c>
      <c r="B696" t="s">
        <v>27</v>
      </c>
      <c r="C696" t="s">
        <v>4384</v>
      </c>
      <c r="D696" t="s">
        <v>1731</v>
      </c>
      <c r="E696">
        <v>25.13</v>
      </c>
      <c r="F696">
        <v>0.2</v>
      </c>
      <c r="G696">
        <v>5.2773000000000003</v>
      </c>
    </row>
    <row r="697" spans="1:7" x14ac:dyDescent="0.55000000000000004">
      <c r="A697" t="s">
        <v>1101</v>
      </c>
      <c r="B697" t="s">
        <v>27</v>
      </c>
      <c r="C697" t="s">
        <v>4384</v>
      </c>
      <c r="D697" t="s">
        <v>1102</v>
      </c>
      <c r="E697">
        <v>12.35</v>
      </c>
      <c r="F697">
        <v>0</v>
      </c>
      <c r="G697">
        <v>38.037999999999997</v>
      </c>
    </row>
    <row r="698" spans="1:7" x14ac:dyDescent="0.55000000000000004">
      <c r="A698" t="s">
        <v>369</v>
      </c>
      <c r="B698" t="s">
        <v>27</v>
      </c>
      <c r="C698" t="s">
        <v>4382</v>
      </c>
      <c r="D698" t="s">
        <v>370</v>
      </c>
      <c r="E698">
        <v>150.97999999999999</v>
      </c>
      <c r="F698">
        <v>0.2</v>
      </c>
      <c r="G698">
        <v>45.293999999999997</v>
      </c>
    </row>
    <row r="699" spans="1:7" x14ac:dyDescent="0.55000000000000004">
      <c r="A699" t="s">
        <v>369</v>
      </c>
      <c r="B699" t="s">
        <v>27</v>
      </c>
      <c r="C699" t="s">
        <v>4382</v>
      </c>
      <c r="D699" t="s">
        <v>370</v>
      </c>
      <c r="E699">
        <v>150.98000000000002</v>
      </c>
      <c r="F699">
        <v>0.1</v>
      </c>
      <c r="G699">
        <v>48.313600000000001</v>
      </c>
    </row>
    <row r="700" spans="1:7" x14ac:dyDescent="0.55000000000000004">
      <c r="A700" t="s">
        <v>1804</v>
      </c>
      <c r="B700" t="s">
        <v>27</v>
      </c>
      <c r="C700" t="s">
        <v>4384</v>
      </c>
      <c r="D700" t="s">
        <v>1805</v>
      </c>
      <c r="E700">
        <v>170.98</v>
      </c>
      <c r="F700">
        <v>0.6</v>
      </c>
      <c r="G700">
        <v>-427.45</v>
      </c>
    </row>
    <row r="701" spans="1:7" x14ac:dyDescent="0.55000000000000004">
      <c r="A701" t="s">
        <v>223</v>
      </c>
      <c r="B701" t="s">
        <v>27</v>
      </c>
      <c r="C701" t="s">
        <v>4382</v>
      </c>
      <c r="D701" t="s">
        <v>224</v>
      </c>
      <c r="E701">
        <v>276.2</v>
      </c>
      <c r="F701">
        <v>0.2</v>
      </c>
      <c r="G701">
        <v>74.573999999999998</v>
      </c>
    </row>
    <row r="702" spans="1:7" x14ac:dyDescent="0.55000000000000004">
      <c r="A702" t="s">
        <v>718</v>
      </c>
      <c r="B702" t="s">
        <v>27</v>
      </c>
      <c r="C702" t="s">
        <v>4384</v>
      </c>
      <c r="D702" t="s">
        <v>719</v>
      </c>
      <c r="E702">
        <v>42.94</v>
      </c>
      <c r="F702">
        <v>0</v>
      </c>
      <c r="G702">
        <v>50.239800000000002</v>
      </c>
    </row>
    <row r="703" spans="1:7" x14ac:dyDescent="0.55000000000000004">
      <c r="A703" t="s">
        <v>2363</v>
      </c>
      <c r="B703" t="s">
        <v>27</v>
      </c>
      <c r="C703" t="s">
        <v>4384</v>
      </c>
      <c r="D703" t="s">
        <v>2364</v>
      </c>
      <c r="E703">
        <v>5.08</v>
      </c>
      <c r="F703">
        <v>0.6</v>
      </c>
      <c r="G703">
        <v>-1.3208</v>
      </c>
    </row>
    <row r="704" spans="1:7" x14ac:dyDescent="0.55000000000000004">
      <c r="A704" t="s">
        <v>2368</v>
      </c>
      <c r="B704" t="s">
        <v>27</v>
      </c>
      <c r="C704" t="s">
        <v>4384</v>
      </c>
      <c r="D704" t="s">
        <v>2369</v>
      </c>
      <c r="E704">
        <v>32.479999999999997</v>
      </c>
      <c r="F704">
        <v>0</v>
      </c>
      <c r="G704">
        <v>10.393599999999999</v>
      </c>
    </row>
    <row r="705" spans="1:7" x14ac:dyDescent="0.55000000000000004">
      <c r="A705" t="s">
        <v>49</v>
      </c>
      <c r="B705" t="s">
        <v>27</v>
      </c>
      <c r="C705" t="s">
        <v>4383</v>
      </c>
      <c r="D705" t="s">
        <v>50</v>
      </c>
      <c r="E705">
        <v>236.97</v>
      </c>
      <c r="F705">
        <v>0.2</v>
      </c>
      <c r="G705">
        <v>28.436399999999999</v>
      </c>
    </row>
    <row r="706" spans="1:7" x14ac:dyDescent="0.55000000000000004">
      <c r="A706" t="s">
        <v>1434</v>
      </c>
      <c r="B706" t="s">
        <v>27</v>
      </c>
      <c r="C706" t="s">
        <v>4383</v>
      </c>
      <c r="D706" t="s">
        <v>1435</v>
      </c>
      <c r="E706">
        <v>349.45000000000005</v>
      </c>
      <c r="F706">
        <v>0.3</v>
      </c>
      <c r="G706">
        <v>20.966999999999999</v>
      </c>
    </row>
    <row r="707" spans="1:7" x14ac:dyDescent="0.55000000000000004">
      <c r="A707" t="s">
        <v>2373</v>
      </c>
      <c r="B707" t="s">
        <v>27</v>
      </c>
      <c r="C707" t="s">
        <v>4381</v>
      </c>
      <c r="D707" t="s">
        <v>2374</v>
      </c>
      <c r="E707">
        <v>170.98000000000002</v>
      </c>
      <c r="F707">
        <v>0.15</v>
      </c>
      <c r="G707">
        <v>20.517600000000002</v>
      </c>
    </row>
    <row r="708" spans="1:7" x14ac:dyDescent="0.55000000000000004">
      <c r="A708" t="s">
        <v>2379</v>
      </c>
      <c r="B708" t="s">
        <v>27</v>
      </c>
      <c r="C708" t="s">
        <v>4383</v>
      </c>
      <c r="D708" t="s">
        <v>2380</v>
      </c>
      <c r="E708">
        <v>100.80000000000001</v>
      </c>
      <c r="F708">
        <v>0.3</v>
      </c>
      <c r="G708">
        <v>-4.032</v>
      </c>
    </row>
    <row r="709" spans="1:7" x14ac:dyDescent="0.55000000000000004">
      <c r="A709" t="s">
        <v>2382</v>
      </c>
      <c r="B709" t="s">
        <v>27</v>
      </c>
      <c r="C709" t="s">
        <v>4384</v>
      </c>
      <c r="D709" t="s">
        <v>2383</v>
      </c>
      <c r="E709">
        <v>11.76</v>
      </c>
      <c r="F709">
        <v>0</v>
      </c>
      <c r="G709">
        <v>11.995200000000001</v>
      </c>
    </row>
    <row r="710" spans="1:7" x14ac:dyDescent="0.55000000000000004">
      <c r="A710" t="s">
        <v>900</v>
      </c>
      <c r="B710" t="s">
        <v>27</v>
      </c>
      <c r="C710" t="s">
        <v>4384</v>
      </c>
      <c r="D710" t="s">
        <v>291</v>
      </c>
      <c r="E710">
        <v>7.96</v>
      </c>
      <c r="F710">
        <v>0.6</v>
      </c>
      <c r="G710">
        <v>-3.8208000000000002</v>
      </c>
    </row>
    <row r="711" spans="1:7" x14ac:dyDescent="0.55000000000000004">
      <c r="A711" t="s">
        <v>1429</v>
      </c>
      <c r="B711" t="s">
        <v>27</v>
      </c>
      <c r="C711" t="s">
        <v>4381</v>
      </c>
      <c r="D711" t="s">
        <v>1430</v>
      </c>
      <c r="E711">
        <v>170.98</v>
      </c>
      <c r="F711">
        <v>0.15</v>
      </c>
      <c r="G711">
        <v>3.4196</v>
      </c>
    </row>
    <row r="712" spans="1:7" x14ac:dyDescent="0.55000000000000004">
      <c r="A712" t="s">
        <v>2393</v>
      </c>
      <c r="B712" t="s">
        <v>27</v>
      </c>
      <c r="C712" t="s">
        <v>4381</v>
      </c>
      <c r="D712" t="s">
        <v>2394</v>
      </c>
      <c r="E712">
        <v>70.98</v>
      </c>
      <c r="F712">
        <v>0</v>
      </c>
      <c r="G712">
        <v>41.168399999999998</v>
      </c>
    </row>
    <row r="713" spans="1:7" x14ac:dyDescent="0.55000000000000004">
      <c r="A713" t="s">
        <v>2177</v>
      </c>
      <c r="B713" t="s">
        <v>27</v>
      </c>
      <c r="C713" t="s">
        <v>4384</v>
      </c>
      <c r="D713" t="s">
        <v>2178</v>
      </c>
      <c r="E713">
        <v>9.48</v>
      </c>
      <c r="F713">
        <v>0</v>
      </c>
      <c r="G713">
        <v>11.375999999999999</v>
      </c>
    </row>
    <row r="714" spans="1:7" x14ac:dyDescent="0.55000000000000004">
      <c r="A714" t="s">
        <v>468</v>
      </c>
      <c r="B714" t="s">
        <v>27</v>
      </c>
      <c r="C714" t="s">
        <v>4382</v>
      </c>
      <c r="D714" t="s">
        <v>469</v>
      </c>
      <c r="E714">
        <v>80.98</v>
      </c>
      <c r="F714">
        <v>0.1</v>
      </c>
      <c r="G714">
        <v>8.0980000000000008</v>
      </c>
    </row>
    <row r="715" spans="1:7" x14ac:dyDescent="0.55000000000000004">
      <c r="A715" t="s">
        <v>304</v>
      </c>
      <c r="B715" t="s">
        <v>27</v>
      </c>
      <c r="C715" t="s">
        <v>4382</v>
      </c>
      <c r="D715" t="s">
        <v>305</v>
      </c>
      <c r="E715">
        <v>200.98000000000002</v>
      </c>
      <c r="F715">
        <v>0.1</v>
      </c>
      <c r="G715">
        <v>68.333200000000005</v>
      </c>
    </row>
    <row r="716" spans="1:7" x14ac:dyDescent="0.55000000000000004">
      <c r="A716" t="s">
        <v>2398</v>
      </c>
      <c r="B716" t="s">
        <v>27</v>
      </c>
      <c r="C716" t="s">
        <v>4384</v>
      </c>
      <c r="D716" t="s">
        <v>2399</v>
      </c>
      <c r="E716">
        <v>3.34</v>
      </c>
      <c r="F716">
        <v>0.2</v>
      </c>
      <c r="G716">
        <v>7.2144000000000004</v>
      </c>
    </row>
    <row r="717" spans="1:7" x14ac:dyDescent="0.55000000000000004">
      <c r="A717" t="s">
        <v>2401</v>
      </c>
      <c r="B717" t="s">
        <v>27</v>
      </c>
      <c r="C717" t="s">
        <v>4382</v>
      </c>
      <c r="D717" t="s">
        <v>2402</v>
      </c>
      <c r="E717">
        <v>60.980000000000004</v>
      </c>
      <c r="F717">
        <v>0.1</v>
      </c>
      <c r="G717">
        <v>29.880199999999999</v>
      </c>
    </row>
    <row r="718" spans="1:7" x14ac:dyDescent="0.55000000000000004">
      <c r="A718" t="s">
        <v>1232</v>
      </c>
      <c r="B718" t="s">
        <v>27</v>
      </c>
      <c r="C718" t="s">
        <v>4383</v>
      </c>
      <c r="D718" t="s">
        <v>1036</v>
      </c>
      <c r="E718">
        <v>85.980000000000018</v>
      </c>
      <c r="F718">
        <v>0.4</v>
      </c>
      <c r="G718">
        <v>-36.111600000000003</v>
      </c>
    </row>
    <row r="719" spans="1:7" x14ac:dyDescent="0.55000000000000004">
      <c r="A719" t="s">
        <v>900</v>
      </c>
      <c r="B719" t="s">
        <v>27</v>
      </c>
      <c r="C719" t="s">
        <v>4384</v>
      </c>
      <c r="D719" t="s">
        <v>291</v>
      </c>
      <c r="E719">
        <v>7.96</v>
      </c>
      <c r="F719">
        <v>0.6</v>
      </c>
      <c r="G719">
        <v>-8.9152000000000005</v>
      </c>
    </row>
    <row r="720" spans="1:7" x14ac:dyDescent="0.55000000000000004">
      <c r="A720" t="s">
        <v>2409</v>
      </c>
      <c r="B720" t="s">
        <v>27</v>
      </c>
      <c r="C720" t="s">
        <v>4384</v>
      </c>
      <c r="D720" t="s">
        <v>2410</v>
      </c>
      <c r="E720">
        <v>40.89</v>
      </c>
      <c r="F720">
        <v>0.6</v>
      </c>
      <c r="G720">
        <v>-52.339199999999998</v>
      </c>
    </row>
    <row r="721" spans="1:7" x14ac:dyDescent="0.55000000000000004">
      <c r="A721" t="s">
        <v>304</v>
      </c>
      <c r="B721" t="s">
        <v>27</v>
      </c>
      <c r="C721" t="s">
        <v>4382</v>
      </c>
      <c r="D721" t="s">
        <v>305</v>
      </c>
      <c r="E721">
        <v>200.98000000000002</v>
      </c>
      <c r="F721">
        <v>0.3</v>
      </c>
      <c r="G721">
        <v>-12.0588</v>
      </c>
    </row>
    <row r="722" spans="1:7" x14ac:dyDescent="0.55000000000000004">
      <c r="A722" t="s">
        <v>304</v>
      </c>
      <c r="B722" t="s">
        <v>27</v>
      </c>
      <c r="C722" t="s">
        <v>4382</v>
      </c>
      <c r="D722" t="s">
        <v>305</v>
      </c>
      <c r="E722">
        <v>200.98000000000002</v>
      </c>
      <c r="F722">
        <v>0.3</v>
      </c>
      <c r="G722">
        <v>-12.0588</v>
      </c>
    </row>
    <row r="723" spans="1:7" x14ac:dyDescent="0.55000000000000004">
      <c r="A723" t="s">
        <v>950</v>
      </c>
      <c r="B723" t="s">
        <v>27</v>
      </c>
      <c r="C723" t="s">
        <v>4384</v>
      </c>
      <c r="D723" t="s">
        <v>951</v>
      </c>
      <c r="E723">
        <v>6.9799999999999995</v>
      </c>
      <c r="F723">
        <v>0.2</v>
      </c>
      <c r="G723">
        <v>7.8175999999999997</v>
      </c>
    </row>
    <row r="724" spans="1:7" x14ac:dyDescent="0.55000000000000004">
      <c r="A724" t="s">
        <v>828</v>
      </c>
      <c r="B724" t="s">
        <v>27</v>
      </c>
      <c r="C724" t="s">
        <v>4382</v>
      </c>
      <c r="D724" t="s">
        <v>829</v>
      </c>
      <c r="E724">
        <v>150.98000000000002</v>
      </c>
      <c r="F724">
        <v>0.1</v>
      </c>
      <c r="G724">
        <v>60.392000000000003</v>
      </c>
    </row>
    <row r="725" spans="1:7" x14ac:dyDescent="0.55000000000000004">
      <c r="A725" t="s">
        <v>1505</v>
      </c>
      <c r="B725" t="s">
        <v>27</v>
      </c>
      <c r="C725" t="s">
        <v>4382</v>
      </c>
      <c r="D725" t="s">
        <v>1506</v>
      </c>
      <c r="E725">
        <v>140.81</v>
      </c>
      <c r="F725">
        <v>0</v>
      </c>
      <c r="G725">
        <v>394.26799999999997</v>
      </c>
    </row>
    <row r="726" spans="1:7" x14ac:dyDescent="0.55000000000000004">
      <c r="A726" t="s">
        <v>427</v>
      </c>
      <c r="B726" t="s">
        <v>27</v>
      </c>
      <c r="C726" t="s">
        <v>4383</v>
      </c>
      <c r="D726" t="s">
        <v>428</v>
      </c>
      <c r="E726">
        <v>179.29</v>
      </c>
      <c r="F726">
        <v>0.4</v>
      </c>
      <c r="G726">
        <v>-103.98820000000001</v>
      </c>
    </row>
    <row r="727" spans="1:7" x14ac:dyDescent="0.55000000000000004">
      <c r="A727" t="s">
        <v>2422</v>
      </c>
      <c r="B727" t="s">
        <v>27</v>
      </c>
      <c r="C727" t="s">
        <v>4384</v>
      </c>
      <c r="D727" t="s">
        <v>2423</v>
      </c>
      <c r="E727">
        <v>64.45</v>
      </c>
      <c r="F727">
        <v>0</v>
      </c>
      <c r="G727">
        <v>15.468</v>
      </c>
    </row>
    <row r="728" spans="1:7" x14ac:dyDescent="0.55000000000000004">
      <c r="A728" t="s">
        <v>621</v>
      </c>
      <c r="B728" t="s">
        <v>27</v>
      </c>
      <c r="C728" t="s">
        <v>4384</v>
      </c>
      <c r="D728" t="s">
        <v>622</v>
      </c>
      <c r="E728">
        <v>20.239999999999998</v>
      </c>
      <c r="F728">
        <v>0.6</v>
      </c>
      <c r="G728">
        <v>-12.751200000000001</v>
      </c>
    </row>
    <row r="729" spans="1:7" x14ac:dyDescent="0.55000000000000004">
      <c r="A729" t="s">
        <v>621</v>
      </c>
      <c r="B729" t="s">
        <v>27</v>
      </c>
      <c r="C729" t="s">
        <v>4384</v>
      </c>
      <c r="D729" t="s">
        <v>622</v>
      </c>
      <c r="E729">
        <v>20.240000000000002</v>
      </c>
      <c r="F729">
        <v>0.6</v>
      </c>
      <c r="G729">
        <v>-8.5007999999999999</v>
      </c>
    </row>
    <row r="730" spans="1:7" x14ac:dyDescent="0.55000000000000004">
      <c r="A730" t="s">
        <v>427</v>
      </c>
      <c r="B730" t="s">
        <v>27</v>
      </c>
      <c r="C730" t="s">
        <v>4383</v>
      </c>
      <c r="D730" t="s">
        <v>428</v>
      </c>
      <c r="E730">
        <v>179.29</v>
      </c>
      <c r="F730">
        <v>0.3</v>
      </c>
      <c r="G730">
        <v>-68.130200000000002</v>
      </c>
    </row>
    <row r="731" spans="1:7" x14ac:dyDescent="0.55000000000000004">
      <c r="A731" t="s">
        <v>2099</v>
      </c>
      <c r="B731" t="s">
        <v>27</v>
      </c>
      <c r="C731" t="s">
        <v>4384</v>
      </c>
      <c r="D731" t="s">
        <v>2100</v>
      </c>
      <c r="E731">
        <v>9.3800000000000008</v>
      </c>
      <c r="F731">
        <v>0.2</v>
      </c>
      <c r="G731">
        <v>2.2511999999999999</v>
      </c>
    </row>
    <row r="732" spans="1:7" x14ac:dyDescent="0.55000000000000004">
      <c r="A732" t="s">
        <v>253</v>
      </c>
      <c r="B732" t="s">
        <v>27</v>
      </c>
      <c r="C732" t="s">
        <v>4381</v>
      </c>
      <c r="D732" t="s">
        <v>254</v>
      </c>
      <c r="E732">
        <v>180.98</v>
      </c>
      <c r="F732">
        <v>0</v>
      </c>
      <c r="G732">
        <v>83.250799999999998</v>
      </c>
    </row>
    <row r="733" spans="1:7" x14ac:dyDescent="0.55000000000000004">
      <c r="A733" t="s">
        <v>1956</v>
      </c>
      <c r="B733" t="s">
        <v>27</v>
      </c>
      <c r="C733" t="s">
        <v>4384</v>
      </c>
      <c r="D733" t="s">
        <v>1957</v>
      </c>
      <c r="E733">
        <v>22.23</v>
      </c>
      <c r="F733">
        <v>0</v>
      </c>
      <c r="G733">
        <v>58.687199999999997</v>
      </c>
    </row>
    <row r="734" spans="1:7" x14ac:dyDescent="0.55000000000000004">
      <c r="A734" t="s">
        <v>1120</v>
      </c>
      <c r="B734" t="s">
        <v>27</v>
      </c>
      <c r="C734" t="s">
        <v>4384</v>
      </c>
      <c r="D734" t="s">
        <v>1121</v>
      </c>
      <c r="E734">
        <v>8.3699999999999992</v>
      </c>
      <c r="F734">
        <v>0</v>
      </c>
      <c r="G734">
        <v>4.3524000000000003</v>
      </c>
    </row>
    <row r="735" spans="1:7" x14ac:dyDescent="0.55000000000000004">
      <c r="A735" t="s">
        <v>395</v>
      </c>
      <c r="B735" t="s">
        <v>27</v>
      </c>
      <c r="C735" t="s">
        <v>4382</v>
      </c>
      <c r="D735" t="s">
        <v>396</v>
      </c>
      <c r="E735">
        <v>180.98</v>
      </c>
      <c r="F735">
        <v>0</v>
      </c>
      <c r="G735">
        <v>47.0548</v>
      </c>
    </row>
    <row r="736" spans="1:7" x14ac:dyDescent="0.55000000000000004">
      <c r="A736" t="s">
        <v>1644</v>
      </c>
      <c r="B736" t="s">
        <v>27</v>
      </c>
      <c r="C736" t="s">
        <v>4383</v>
      </c>
      <c r="D736" t="s">
        <v>1645</v>
      </c>
      <c r="E736">
        <v>296.18</v>
      </c>
      <c r="F736">
        <v>0.2</v>
      </c>
      <c r="G736">
        <v>-195.47880000000001</v>
      </c>
    </row>
    <row r="737" spans="1:7" x14ac:dyDescent="0.55000000000000004">
      <c r="A737" t="s">
        <v>1381</v>
      </c>
      <c r="B737" t="s">
        <v>27</v>
      </c>
      <c r="C737" t="s">
        <v>4384</v>
      </c>
      <c r="D737" t="s">
        <v>1382</v>
      </c>
      <c r="E737">
        <v>4.4800000000000004</v>
      </c>
      <c r="F737">
        <v>0</v>
      </c>
      <c r="G737">
        <v>2.7776000000000001</v>
      </c>
    </row>
    <row r="738" spans="1:7" x14ac:dyDescent="0.55000000000000004">
      <c r="A738" t="s">
        <v>1321</v>
      </c>
      <c r="B738" t="s">
        <v>27</v>
      </c>
      <c r="C738" t="s">
        <v>4384</v>
      </c>
      <c r="D738" t="s">
        <v>1322</v>
      </c>
      <c r="E738">
        <v>7.28</v>
      </c>
      <c r="F738">
        <v>0</v>
      </c>
      <c r="G738">
        <v>12.521599999999999</v>
      </c>
    </row>
    <row r="739" spans="1:7" x14ac:dyDescent="0.55000000000000004">
      <c r="A739" t="s">
        <v>1964</v>
      </c>
      <c r="B739" t="s">
        <v>27</v>
      </c>
      <c r="C739" t="s">
        <v>4383</v>
      </c>
      <c r="D739" t="s">
        <v>1965</v>
      </c>
      <c r="E739">
        <v>400.98</v>
      </c>
      <c r="F739">
        <v>0</v>
      </c>
      <c r="G739">
        <v>300.73500000000001</v>
      </c>
    </row>
    <row r="740" spans="1:7" x14ac:dyDescent="0.55000000000000004">
      <c r="A740" t="s">
        <v>356</v>
      </c>
      <c r="B740" t="s">
        <v>27</v>
      </c>
      <c r="C740" t="s">
        <v>4382</v>
      </c>
      <c r="D740" t="s">
        <v>357</v>
      </c>
      <c r="E740">
        <v>291.73</v>
      </c>
      <c r="F740">
        <v>0.3</v>
      </c>
      <c r="G740">
        <v>-5.8346</v>
      </c>
    </row>
    <row r="741" spans="1:7" x14ac:dyDescent="0.55000000000000004">
      <c r="A741" t="s">
        <v>1590</v>
      </c>
      <c r="B741" t="s">
        <v>27</v>
      </c>
      <c r="C741" t="s">
        <v>4382</v>
      </c>
      <c r="D741" t="s">
        <v>1591</v>
      </c>
      <c r="E741">
        <v>90.98</v>
      </c>
      <c r="F741">
        <v>0.3</v>
      </c>
      <c r="G741">
        <v>-92.799599999999998</v>
      </c>
    </row>
    <row r="742" spans="1:7" x14ac:dyDescent="0.55000000000000004">
      <c r="A742" t="s">
        <v>828</v>
      </c>
      <c r="B742" t="s">
        <v>27</v>
      </c>
      <c r="C742" t="s">
        <v>4382</v>
      </c>
      <c r="D742" t="s">
        <v>829</v>
      </c>
      <c r="E742">
        <v>150.97999999999999</v>
      </c>
      <c r="F742">
        <v>0</v>
      </c>
      <c r="G742">
        <v>181.17599999999999</v>
      </c>
    </row>
    <row r="743" spans="1:7" x14ac:dyDescent="0.55000000000000004">
      <c r="A743" t="s">
        <v>1050</v>
      </c>
      <c r="B743" t="s">
        <v>27</v>
      </c>
      <c r="C743" t="s">
        <v>4383</v>
      </c>
      <c r="D743" t="s">
        <v>1051</v>
      </c>
      <c r="E743">
        <v>320.64</v>
      </c>
      <c r="F743">
        <v>0.2</v>
      </c>
      <c r="G743">
        <v>12.8256</v>
      </c>
    </row>
    <row r="744" spans="1:7" x14ac:dyDescent="0.55000000000000004">
      <c r="A744" t="s">
        <v>2452</v>
      </c>
      <c r="B744" t="s">
        <v>27</v>
      </c>
      <c r="C744" t="s">
        <v>4381</v>
      </c>
      <c r="D744" t="s">
        <v>2453</v>
      </c>
      <c r="E744">
        <v>70.98</v>
      </c>
      <c r="F744">
        <v>0.32</v>
      </c>
      <c r="G744">
        <v>-19.874400000000001</v>
      </c>
    </row>
    <row r="745" spans="1:7" x14ac:dyDescent="0.55000000000000004">
      <c r="A745" t="s">
        <v>2455</v>
      </c>
      <c r="B745" t="s">
        <v>27</v>
      </c>
      <c r="C745" t="s">
        <v>4381</v>
      </c>
      <c r="D745" t="s">
        <v>2456</v>
      </c>
      <c r="E745">
        <v>130.97999999999999</v>
      </c>
      <c r="F745">
        <v>0.3</v>
      </c>
      <c r="G745">
        <v>-117.88200000000001</v>
      </c>
    </row>
    <row r="746" spans="1:7" x14ac:dyDescent="0.55000000000000004">
      <c r="A746" t="s">
        <v>1856</v>
      </c>
      <c r="B746" t="s">
        <v>27</v>
      </c>
      <c r="C746" t="s">
        <v>4383</v>
      </c>
      <c r="D746" t="s">
        <v>1857</v>
      </c>
      <c r="E746">
        <v>227.54999999999998</v>
      </c>
      <c r="F746">
        <v>0.5</v>
      </c>
      <c r="G746">
        <v>-525.64049999999997</v>
      </c>
    </row>
    <row r="747" spans="1:7" x14ac:dyDescent="0.55000000000000004">
      <c r="A747" t="s">
        <v>1885</v>
      </c>
      <c r="B747" t="s">
        <v>27</v>
      </c>
      <c r="C747" t="s">
        <v>4384</v>
      </c>
      <c r="D747" t="s">
        <v>1886</v>
      </c>
      <c r="E747">
        <v>2.23</v>
      </c>
      <c r="F747">
        <v>0.2</v>
      </c>
      <c r="G747">
        <v>1.6055999999999999</v>
      </c>
    </row>
    <row r="748" spans="1:7" x14ac:dyDescent="0.55000000000000004">
      <c r="A748" t="s">
        <v>563</v>
      </c>
      <c r="B748" t="s">
        <v>27</v>
      </c>
      <c r="C748" t="s">
        <v>4382</v>
      </c>
      <c r="D748" t="s">
        <v>564</v>
      </c>
      <c r="E748">
        <v>70.98</v>
      </c>
      <c r="F748">
        <v>0.3</v>
      </c>
      <c r="G748">
        <v>-7.0979999999999999</v>
      </c>
    </row>
    <row r="749" spans="1:7" x14ac:dyDescent="0.55000000000000004">
      <c r="A749" t="s">
        <v>1738</v>
      </c>
      <c r="B749" t="s">
        <v>27</v>
      </c>
      <c r="C749" t="s">
        <v>4382</v>
      </c>
      <c r="D749" t="s">
        <v>1739</v>
      </c>
      <c r="E749">
        <v>33.94</v>
      </c>
      <c r="F749">
        <v>0</v>
      </c>
      <c r="G749">
        <v>9.1638000000000002</v>
      </c>
    </row>
    <row r="750" spans="1:7" x14ac:dyDescent="0.55000000000000004">
      <c r="A750" t="s">
        <v>304</v>
      </c>
      <c r="B750" t="s">
        <v>27</v>
      </c>
      <c r="C750" t="s">
        <v>4382</v>
      </c>
      <c r="D750" t="s">
        <v>305</v>
      </c>
      <c r="E750">
        <v>200.98000000000002</v>
      </c>
      <c r="F750">
        <v>0.3</v>
      </c>
      <c r="G750">
        <v>-36.176400000000001</v>
      </c>
    </row>
    <row r="751" spans="1:7" x14ac:dyDescent="0.55000000000000004">
      <c r="A751" t="s">
        <v>2099</v>
      </c>
      <c r="B751" t="s">
        <v>27</v>
      </c>
      <c r="C751" t="s">
        <v>4384</v>
      </c>
      <c r="D751" t="s">
        <v>2100</v>
      </c>
      <c r="E751">
        <v>9.379999999999999</v>
      </c>
      <c r="F751">
        <v>0.6</v>
      </c>
      <c r="G751">
        <v>-12.006399999999999</v>
      </c>
    </row>
    <row r="752" spans="1:7" x14ac:dyDescent="0.55000000000000004">
      <c r="A752" t="s">
        <v>408</v>
      </c>
      <c r="B752" t="s">
        <v>27</v>
      </c>
      <c r="C752" t="s">
        <v>4383</v>
      </c>
      <c r="D752" t="s">
        <v>409</v>
      </c>
      <c r="E752">
        <v>303.76</v>
      </c>
      <c r="F752">
        <v>0</v>
      </c>
      <c r="G752">
        <v>388.81279999999998</v>
      </c>
    </row>
    <row r="753" spans="1:7" x14ac:dyDescent="0.55000000000000004">
      <c r="A753" t="s">
        <v>1964</v>
      </c>
      <c r="B753" t="s">
        <v>27</v>
      </c>
      <c r="C753" t="s">
        <v>4383</v>
      </c>
      <c r="D753" t="s">
        <v>1965</v>
      </c>
      <c r="E753">
        <v>400.98</v>
      </c>
      <c r="F753">
        <v>0</v>
      </c>
      <c r="G753">
        <v>200.49</v>
      </c>
    </row>
    <row r="754" spans="1:7" x14ac:dyDescent="0.55000000000000004">
      <c r="A754" t="s">
        <v>1252</v>
      </c>
      <c r="B754" t="s">
        <v>27</v>
      </c>
      <c r="C754" t="s">
        <v>4382</v>
      </c>
      <c r="D754" t="s">
        <v>1253</v>
      </c>
      <c r="E754">
        <v>95.98</v>
      </c>
      <c r="F754">
        <v>0</v>
      </c>
      <c r="G754">
        <v>32.633200000000002</v>
      </c>
    </row>
    <row r="755" spans="1:7" x14ac:dyDescent="0.55000000000000004">
      <c r="A755" t="s">
        <v>1321</v>
      </c>
      <c r="B755" t="s">
        <v>27</v>
      </c>
      <c r="C755" t="s">
        <v>4384</v>
      </c>
      <c r="D755" t="s">
        <v>1322</v>
      </c>
      <c r="E755">
        <v>7.2800000000000011</v>
      </c>
      <c r="F755">
        <v>0.2</v>
      </c>
      <c r="G755">
        <v>5.0232000000000001</v>
      </c>
    </row>
    <row r="756" spans="1:7" x14ac:dyDescent="0.55000000000000004">
      <c r="A756" t="s">
        <v>598</v>
      </c>
      <c r="B756" t="s">
        <v>27</v>
      </c>
      <c r="C756" t="s">
        <v>4382</v>
      </c>
      <c r="D756" t="s">
        <v>599</v>
      </c>
      <c r="E756">
        <v>187.98</v>
      </c>
      <c r="F756">
        <v>0.3</v>
      </c>
      <c r="G756">
        <v>-93.99</v>
      </c>
    </row>
    <row r="757" spans="1:7" x14ac:dyDescent="0.55000000000000004">
      <c r="A757" t="s">
        <v>1241</v>
      </c>
      <c r="B757" t="s">
        <v>27</v>
      </c>
      <c r="C757" t="s">
        <v>4384</v>
      </c>
      <c r="D757" t="s">
        <v>1242</v>
      </c>
      <c r="E757">
        <v>12.58</v>
      </c>
      <c r="F757">
        <v>0</v>
      </c>
      <c r="G757">
        <v>8.5543999999999993</v>
      </c>
    </row>
    <row r="758" spans="1:7" x14ac:dyDescent="0.55000000000000004">
      <c r="A758" t="s">
        <v>1165</v>
      </c>
      <c r="B758" t="s">
        <v>27</v>
      </c>
      <c r="C758" t="s">
        <v>4384</v>
      </c>
      <c r="D758" t="s">
        <v>1166</v>
      </c>
      <c r="E758">
        <v>22.98</v>
      </c>
      <c r="F758">
        <v>0</v>
      </c>
      <c r="G758">
        <v>31.252800000000001</v>
      </c>
    </row>
    <row r="759" spans="1:7" x14ac:dyDescent="0.55000000000000004">
      <c r="A759" t="s">
        <v>1227</v>
      </c>
      <c r="B759" t="s">
        <v>27</v>
      </c>
      <c r="C759" t="s">
        <v>4383</v>
      </c>
      <c r="D759" t="s">
        <v>1228</v>
      </c>
      <c r="E759">
        <v>170.98000000000002</v>
      </c>
      <c r="F759">
        <v>0.3</v>
      </c>
      <c r="G759">
        <v>-71.811599999999999</v>
      </c>
    </row>
    <row r="760" spans="1:7" x14ac:dyDescent="0.55000000000000004">
      <c r="A760" t="s">
        <v>1491</v>
      </c>
      <c r="B760" t="s">
        <v>27</v>
      </c>
      <c r="C760" t="s">
        <v>4384</v>
      </c>
      <c r="D760" t="s">
        <v>1492</v>
      </c>
      <c r="E760">
        <v>28.48</v>
      </c>
      <c r="F760">
        <v>0</v>
      </c>
      <c r="G760">
        <v>52.688000000000002</v>
      </c>
    </row>
    <row r="761" spans="1:7" x14ac:dyDescent="0.55000000000000004">
      <c r="A761" t="s">
        <v>563</v>
      </c>
      <c r="B761" t="s">
        <v>27</v>
      </c>
      <c r="C761" t="s">
        <v>4382</v>
      </c>
      <c r="D761" t="s">
        <v>564</v>
      </c>
      <c r="E761">
        <v>70.98</v>
      </c>
      <c r="F761">
        <v>0.2</v>
      </c>
      <c r="G761">
        <v>42.588000000000001</v>
      </c>
    </row>
    <row r="762" spans="1:7" x14ac:dyDescent="0.55000000000000004">
      <c r="A762" t="s">
        <v>1394</v>
      </c>
      <c r="B762" t="s">
        <v>27</v>
      </c>
      <c r="C762" t="s">
        <v>4384</v>
      </c>
      <c r="D762" t="s">
        <v>1395</v>
      </c>
      <c r="E762">
        <v>26.48</v>
      </c>
      <c r="F762">
        <v>0.2</v>
      </c>
      <c r="G762">
        <v>29.657599999999999</v>
      </c>
    </row>
    <row r="763" spans="1:7" x14ac:dyDescent="0.55000000000000004">
      <c r="A763" t="s">
        <v>132</v>
      </c>
      <c r="B763" t="s">
        <v>27</v>
      </c>
      <c r="C763" t="s">
        <v>4384</v>
      </c>
      <c r="D763" t="s">
        <v>133</v>
      </c>
      <c r="E763">
        <v>9.65</v>
      </c>
      <c r="F763">
        <v>0.2</v>
      </c>
      <c r="G763">
        <v>3.86</v>
      </c>
    </row>
    <row r="764" spans="1:7" x14ac:dyDescent="0.55000000000000004">
      <c r="A764" t="s">
        <v>2486</v>
      </c>
      <c r="B764" t="s">
        <v>27</v>
      </c>
      <c r="C764" t="s">
        <v>4384</v>
      </c>
      <c r="D764" t="s">
        <v>2487</v>
      </c>
      <c r="E764">
        <v>2.67</v>
      </c>
      <c r="F764">
        <v>0.2</v>
      </c>
      <c r="G764">
        <v>1.4418</v>
      </c>
    </row>
    <row r="765" spans="1:7" x14ac:dyDescent="0.55000000000000004">
      <c r="A765" t="s">
        <v>1590</v>
      </c>
      <c r="B765" t="s">
        <v>27</v>
      </c>
      <c r="C765" t="s">
        <v>4382</v>
      </c>
      <c r="D765" t="s">
        <v>1591</v>
      </c>
      <c r="E765">
        <v>90.98</v>
      </c>
      <c r="F765">
        <v>0.3</v>
      </c>
      <c r="G765">
        <v>-30.933199999999999</v>
      </c>
    </row>
    <row r="766" spans="1:7" x14ac:dyDescent="0.55000000000000004">
      <c r="A766" t="s">
        <v>803</v>
      </c>
      <c r="B766" t="s">
        <v>27</v>
      </c>
      <c r="C766" t="s">
        <v>4384</v>
      </c>
      <c r="D766" t="s">
        <v>804</v>
      </c>
      <c r="E766">
        <v>22.23</v>
      </c>
      <c r="F766">
        <v>0</v>
      </c>
      <c r="G766">
        <v>14.671799999999999</v>
      </c>
    </row>
    <row r="767" spans="1:7" x14ac:dyDescent="0.55000000000000004">
      <c r="A767" t="s">
        <v>333</v>
      </c>
      <c r="B767" t="s">
        <v>27</v>
      </c>
      <c r="C767" t="s">
        <v>4384</v>
      </c>
      <c r="D767" t="s">
        <v>334</v>
      </c>
      <c r="E767">
        <v>90.98</v>
      </c>
      <c r="F767">
        <v>0</v>
      </c>
      <c r="G767">
        <v>20.015599999999999</v>
      </c>
    </row>
    <row r="768" spans="1:7" x14ac:dyDescent="0.55000000000000004">
      <c r="A768" t="s">
        <v>2497</v>
      </c>
      <c r="B768" t="s">
        <v>27</v>
      </c>
      <c r="C768" t="s">
        <v>4384</v>
      </c>
      <c r="D768" t="s">
        <v>2498</v>
      </c>
      <c r="E768">
        <v>4.84</v>
      </c>
      <c r="F768">
        <v>0.2</v>
      </c>
      <c r="G768">
        <v>3.6783999999999999</v>
      </c>
    </row>
    <row r="769" spans="1:7" x14ac:dyDescent="0.55000000000000004">
      <c r="A769" t="s">
        <v>2169</v>
      </c>
      <c r="B769" t="s">
        <v>27</v>
      </c>
      <c r="C769" t="s">
        <v>4384</v>
      </c>
      <c r="D769" t="s">
        <v>2170</v>
      </c>
      <c r="E769">
        <v>70.98</v>
      </c>
      <c r="F769">
        <v>0</v>
      </c>
      <c r="G769">
        <v>22.7136</v>
      </c>
    </row>
    <row r="770" spans="1:7" x14ac:dyDescent="0.55000000000000004">
      <c r="A770" t="s">
        <v>940</v>
      </c>
      <c r="B770" t="s">
        <v>27</v>
      </c>
      <c r="C770" t="s">
        <v>4384</v>
      </c>
      <c r="D770" t="s">
        <v>941</v>
      </c>
      <c r="E770">
        <v>37.93</v>
      </c>
      <c r="F770">
        <v>0</v>
      </c>
      <c r="G770">
        <v>6.8273999999999999</v>
      </c>
    </row>
    <row r="771" spans="1:7" x14ac:dyDescent="0.55000000000000004">
      <c r="A771" t="s">
        <v>2177</v>
      </c>
      <c r="B771" t="s">
        <v>27</v>
      </c>
      <c r="C771" t="s">
        <v>4384</v>
      </c>
      <c r="D771" t="s">
        <v>2178</v>
      </c>
      <c r="E771">
        <v>9.48</v>
      </c>
      <c r="F771">
        <v>0.2</v>
      </c>
      <c r="G771">
        <v>3.7919999999999998</v>
      </c>
    </row>
    <row r="772" spans="1:7" x14ac:dyDescent="0.55000000000000004">
      <c r="A772" t="s">
        <v>900</v>
      </c>
      <c r="B772" t="s">
        <v>27</v>
      </c>
      <c r="C772" t="s">
        <v>4384</v>
      </c>
      <c r="D772" t="s">
        <v>291</v>
      </c>
      <c r="E772">
        <v>7.9600000000000009</v>
      </c>
      <c r="F772">
        <v>0.6</v>
      </c>
      <c r="G772">
        <v>-2.5472000000000001</v>
      </c>
    </row>
    <row r="773" spans="1:7" x14ac:dyDescent="0.55000000000000004">
      <c r="A773" t="s">
        <v>279</v>
      </c>
      <c r="B773" t="s">
        <v>27</v>
      </c>
      <c r="C773" t="s">
        <v>4383</v>
      </c>
      <c r="D773" t="s">
        <v>280</v>
      </c>
      <c r="E773">
        <v>212.6</v>
      </c>
      <c r="F773">
        <v>0.2</v>
      </c>
      <c r="G773">
        <v>6.3780000000000001</v>
      </c>
    </row>
    <row r="774" spans="1:7" x14ac:dyDescent="0.55000000000000004">
      <c r="A774" t="s">
        <v>990</v>
      </c>
      <c r="B774" t="s">
        <v>27</v>
      </c>
      <c r="C774" t="s">
        <v>4384</v>
      </c>
      <c r="D774" t="s">
        <v>991</v>
      </c>
      <c r="E774">
        <v>54.199999999999996</v>
      </c>
      <c r="F774">
        <v>0</v>
      </c>
      <c r="G774">
        <v>34.146000000000001</v>
      </c>
    </row>
    <row r="775" spans="1:7" x14ac:dyDescent="0.55000000000000004">
      <c r="A775" t="s">
        <v>369</v>
      </c>
      <c r="B775" t="s">
        <v>27</v>
      </c>
      <c r="C775" t="s">
        <v>4382</v>
      </c>
      <c r="D775" t="s">
        <v>370</v>
      </c>
      <c r="E775">
        <v>150.97999999999999</v>
      </c>
      <c r="F775">
        <v>0.2</v>
      </c>
      <c r="G775">
        <v>45.293999999999997</v>
      </c>
    </row>
    <row r="776" spans="1:7" x14ac:dyDescent="0.55000000000000004">
      <c r="A776" t="s">
        <v>354</v>
      </c>
      <c r="B776" t="s">
        <v>27</v>
      </c>
      <c r="C776" t="s">
        <v>4384</v>
      </c>
      <c r="D776" t="s">
        <v>355</v>
      </c>
      <c r="E776">
        <v>4.7300000000000004</v>
      </c>
      <c r="F776">
        <v>0</v>
      </c>
      <c r="G776">
        <v>7.3788</v>
      </c>
    </row>
    <row r="777" spans="1:7" x14ac:dyDescent="0.55000000000000004">
      <c r="A777" t="s">
        <v>1153</v>
      </c>
      <c r="B777" t="s">
        <v>27</v>
      </c>
      <c r="C777" t="s">
        <v>4384</v>
      </c>
      <c r="D777" t="s">
        <v>1154</v>
      </c>
      <c r="E777">
        <v>23.99</v>
      </c>
      <c r="F777">
        <v>0</v>
      </c>
      <c r="G777">
        <v>16.553100000000001</v>
      </c>
    </row>
    <row r="778" spans="1:7" x14ac:dyDescent="0.55000000000000004">
      <c r="A778" t="s">
        <v>1720</v>
      </c>
      <c r="B778" t="s">
        <v>27</v>
      </c>
      <c r="C778" t="s">
        <v>4382</v>
      </c>
      <c r="D778" t="s">
        <v>1721</v>
      </c>
      <c r="E778">
        <v>122.99000000000001</v>
      </c>
      <c r="F778">
        <v>0</v>
      </c>
      <c r="G778">
        <v>81.173400000000001</v>
      </c>
    </row>
    <row r="779" spans="1:7" x14ac:dyDescent="0.55000000000000004">
      <c r="A779" t="s">
        <v>1373</v>
      </c>
      <c r="B779" t="s">
        <v>27</v>
      </c>
      <c r="C779" t="s">
        <v>4384</v>
      </c>
      <c r="D779" t="s">
        <v>1374</v>
      </c>
      <c r="E779">
        <v>99.23</v>
      </c>
      <c r="F779">
        <v>0</v>
      </c>
      <c r="G779">
        <v>99.23</v>
      </c>
    </row>
    <row r="780" spans="1:7" x14ac:dyDescent="0.55000000000000004">
      <c r="A780" t="s">
        <v>439</v>
      </c>
      <c r="B780" t="s">
        <v>27</v>
      </c>
      <c r="C780" t="s">
        <v>4382</v>
      </c>
      <c r="D780" t="s">
        <v>440</v>
      </c>
      <c r="E780">
        <v>95.95</v>
      </c>
      <c r="F780">
        <v>0.2</v>
      </c>
      <c r="G780">
        <v>23.027999999999999</v>
      </c>
    </row>
    <row r="781" spans="1:7" x14ac:dyDescent="0.55000000000000004">
      <c r="A781" t="s">
        <v>2522</v>
      </c>
      <c r="B781" t="s">
        <v>27</v>
      </c>
      <c r="C781" t="s">
        <v>4382</v>
      </c>
      <c r="D781" t="s">
        <v>2523</v>
      </c>
      <c r="E781">
        <v>160.97999999999999</v>
      </c>
      <c r="F781">
        <v>0.3</v>
      </c>
      <c r="G781">
        <v>-56.343000000000004</v>
      </c>
    </row>
    <row r="782" spans="1:7" x14ac:dyDescent="0.55000000000000004">
      <c r="A782" t="s">
        <v>1455</v>
      </c>
      <c r="B782" t="s">
        <v>27</v>
      </c>
      <c r="C782" t="s">
        <v>4384</v>
      </c>
      <c r="D782" t="s">
        <v>1456</v>
      </c>
      <c r="E782">
        <v>12.2</v>
      </c>
      <c r="F782">
        <v>0</v>
      </c>
      <c r="G782">
        <v>10.247999999999999</v>
      </c>
    </row>
    <row r="783" spans="1:7" x14ac:dyDescent="0.55000000000000004">
      <c r="A783" t="s">
        <v>515</v>
      </c>
      <c r="B783" t="s">
        <v>27</v>
      </c>
      <c r="C783" t="s">
        <v>4381</v>
      </c>
      <c r="D783" t="s">
        <v>516</v>
      </c>
      <c r="E783">
        <v>120.98</v>
      </c>
      <c r="F783">
        <v>0</v>
      </c>
      <c r="G783">
        <v>24.196000000000002</v>
      </c>
    </row>
    <row r="784" spans="1:7" x14ac:dyDescent="0.55000000000000004">
      <c r="A784" t="s">
        <v>1540</v>
      </c>
      <c r="B784" t="s">
        <v>27</v>
      </c>
      <c r="C784" t="s">
        <v>4383</v>
      </c>
      <c r="D784" t="s">
        <v>1541</v>
      </c>
      <c r="E784">
        <v>70.98</v>
      </c>
      <c r="F784">
        <v>0.3</v>
      </c>
      <c r="G784">
        <v>-1.4196</v>
      </c>
    </row>
    <row r="785" spans="1:7" x14ac:dyDescent="0.55000000000000004">
      <c r="A785" t="s">
        <v>1505</v>
      </c>
      <c r="B785" t="s">
        <v>27</v>
      </c>
      <c r="C785" t="s">
        <v>4382</v>
      </c>
      <c r="D785" t="s">
        <v>1506</v>
      </c>
      <c r="E785">
        <v>140.81</v>
      </c>
      <c r="F785">
        <v>0.2</v>
      </c>
      <c r="G785">
        <v>101.3832</v>
      </c>
    </row>
    <row r="786" spans="1:7" x14ac:dyDescent="0.55000000000000004">
      <c r="A786" t="s">
        <v>585</v>
      </c>
      <c r="B786" t="s">
        <v>27</v>
      </c>
      <c r="C786" t="s">
        <v>4383</v>
      </c>
      <c r="D786" t="s">
        <v>586</v>
      </c>
      <c r="E786">
        <v>417.40000000000003</v>
      </c>
      <c r="F786">
        <v>0.2</v>
      </c>
      <c r="G786">
        <v>-325.572</v>
      </c>
    </row>
    <row r="787" spans="1:7" x14ac:dyDescent="0.55000000000000004">
      <c r="A787" t="s">
        <v>1826</v>
      </c>
      <c r="B787" t="s">
        <v>27</v>
      </c>
      <c r="C787" t="s">
        <v>4384</v>
      </c>
      <c r="D787" t="s">
        <v>1827</v>
      </c>
      <c r="E787">
        <v>110.98</v>
      </c>
      <c r="F787">
        <v>0</v>
      </c>
      <c r="G787">
        <v>106.5408</v>
      </c>
    </row>
    <row r="788" spans="1:7" x14ac:dyDescent="0.55000000000000004">
      <c r="A788" t="s">
        <v>2539</v>
      </c>
      <c r="B788" t="s">
        <v>27</v>
      </c>
      <c r="C788" t="s">
        <v>4383</v>
      </c>
      <c r="D788" t="s">
        <v>2540</v>
      </c>
      <c r="E788">
        <v>138.75</v>
      </c>
      <c r="F788">
        <v>0.2</v>
      </c>
      <c r="G788">
        <v>-16.649999999999999</v>
      </c>
    </row>
    <row r="789" spans="1:7" x14ac:dyDescent="0.55000000000000004">
      <c r="A789" t="s">
        <v>385</v>
      </c>
      <c r="B789" t="s">
        <v>27</v>
      </c>
      <c r="C789" t="s">
        <v>4383</v>
      </c>
      <c r="D789" t="s">
        <v>386</v>
      </c>
      <c r="E789">
        <v>290.98</v>
      </c>
      <c r="F789">
        <v>0.4</v>
      </c>
      <c r="G789">
        <v>-192.04679999999999</v>
      </c>
    </row>
    <row r="790" spans="1:7" x14ac:dyDescent="0.55000000000000004">
      <c r="A790" t="s">
        <v>2546</v>
      </c>
      <c r="B790" t="s">
        <v>27</v>
      </c>
      <c r="C790" t="s">
        <v>4382</v>
      </c>
      <c r="D790" t="s">
        <v>2547</v>
      </c>
      <c r="E790">
        <v>128.24</v>
      </c>
      <c r="F790">
        <v>0.2</v>
      </c>
      <c r="G790">
        <v>10.2592</v>
      </c>
    </row>
    <row r="791" spans="1:7" x14ac:dyDescent="0.55000000000000004">
      <c r="A791" t="s">
        <v>2551</v>
      </c>
      <c r="B791" t="s">
        <v>27</v>
      </c>
      <c r="C791" t="s">
        <v>4382</v>
      </c>
      <c r="D791" t="s">
        <v>2552</v>
      </c>
      <c r="E791">
        <v>130.97999999999999</v>
      </c>
      <c r="F791">
        <v>0.2</v>
      </c>
      <c r="G791">
        <v>-72.039000000000001</v>
      </c>
    </row>
    <row r="792" spans="1:7" x14ac:dyDescent="0.55000000000000004">
      <c r="A792" t="s">
        <v>273</v>
      </c>
      <c r="B792" t="s">
        <v>27</v>
      </c>
      <c r="C792" t="s">
        <v>4382</v>
      </c>
      <c r="D792" t="s">
        <v>274</v>
      </c>
      <c r="E792">
        <v>60.889999999999993</v>
      </c>
      <c r="F792">
        <v>0.2</v>
      </c>
      <c r="G792">
        <v>16.440300000000001</v>
      </c>
    </row>
    <row r="793" spans="1:7" x14ac:dyDescent="0.55000000000000004">
      <c r="A793" t="s">
        <v>1964</v>
      </c>
      <c r="B793" t="s">
        <v>27</v>
      </c>
      <c r="C793" t="s">
        <v>4383</v>
      </c>
      <c r="D793" t="s">
        <v>1965</v>
      </c>
      <c r="E793">
        <v>400.98</v>
      </c>
      <c r="F793">
        <v>0</v>
      </c>
      <c r="G793">
        <v>200.49</v>
      </c>
    </row>
    <row r="794" spans="1:7" x14ac:dyDescent="0.55000000000000004">
      <c r="A794" t="s">
        <v>629</v>
      </c>
      <c r="B794" t="s">
        <v>27</v>
      </c>
      <c r="C794" t="s">
        <v>4382</v>
      </c>
      <c r="D794" t="s">
        <v>630</v>
      </c>
      <c r="E794">
        <v>150.97999999999999</v>
      </c>
      <c r="F794">
        <v>0</v>
      </c>
      <c r="G794">
        <v>306.48939999999999</v>
      </c>
    </row>
    <row r="795" spans="1:7" x14ac:dyDescent="0.55000000000000004">
      <c r="A795" t="s">
        <v>1609</v>
      </c>
      <c r="B795" t="s">
        <v>27</v>
      </c>
      <c r="C795" t="s">
        <v>4381</v>
      </c>
      <c r="D795" t="s">
        <v>1610</v>
      </c>
      <c r="E795">
        <v>130.97999999999999</v>
      </c>
      <c r="F795">
        <v>0.2</v>
      </c>
      <c r="G795">
        <v>-15.717599999999999</v>
      </c>
    </row>
    <row r="796" spans="1:7" x14ac:dyDescent="0.55000000000000004">
      <c r="A796" t="s">
        <v>356</v>
      </c>
      <c r="B796" t="s">
        <v>27</v>
      </c>
      <c r="C796" t="s">
        <v>4382</v>
      </c>
      <c r="D796" t="s">
        <v>357</v>
      </c>
      <c r="E796">
        <v>291.73</v>
      </c>
      <c r="F796">
        <v>0</v>
      </c>
      <c r="G796">
        <v>423.00850000000003</v>
      </c>
    </row>
    <row r="797" spans="1:7" x14ac:dyDescent="0.55000000000000004">
      <c r="A797" t="s">
        <v>1981</v>
      </c>
      <c r="B797" t="s">
        <v>27</v>
      </c>
      <c r="C797" t="s">
        <v>4382</v>
      </c>
      <c r="D797" t="s">
        <v>1982</v>
      </c>
      <c r="E797">
        <v>26.64</v>
      </c>
      <c r="F797">
        <v>0</v>
      </c>
      <c r="G797">
        <v>7.4592000000000001</v>
      </c>
    </row>
    <row r="798" spans="1:7" x14ac:dyDescent="0.55000000000000004">
      <c r="A798" t="s">
        <v>553</v>
      </c>
      <c r="B798" t="s">
        <v>27</v>
      </c>
      <c r="C798" t="s">
        <v>4382</v>
      </c>
      <c r="D798" t="s">
        <v>554</v>
      </c>
      <c r="E798">
        <v>238.4</v>
      </c>
      <c r="F798">
        <v>0</v>
      </c>
      <c r="G798">
        <v>119.2</v>
      </c>
    </row>
    <row r="799" spans="1:7" x14ac:dyDescent="0.55000000000000004">
      <c r="A799" t="s">
        <v>283</v>
      </c>
      <c r="B799" t="s">
        <v>27</v>
      </c>
      <c r="C799" t="s">
        <v>4384</v>
      </c>
      <c r="D799" t="s">
        <v>2559</v>
      </c>
      <c r="E799">
        <v>25.38</v>
      </c>
      <c r="F799">
        <v>0</v>
      </c>
      <c r="G799">
        <v>26.649000000000001</v>
      </c>
    </row>
    <row r="800" spans="1:7" x14ac:dyDescent="0.55000000000000004">
      <c r="A800" t="s">
        <v>1279</v>
      </c>
      <c r="B800" t="s">
        <v>27</v>
      </c>
      <c r="C800" t="s">
        <v>4382</v>
      </c>
      <c r="D800" t="s">
        <v>1280</v>
      </c>
      <c r="E800">
        <v>290.98</v>
      </c>
      <c r="F800">
        <v>0.3</v>
      </c>
      <c r="G800">
        <v>-34.9176</v>
      </c>
    </row>
    <row r="801" spans="1:7" x14ac:dyDescent="0.55000000000000004">
      <c r="A801" t="s">
        <v>380</v>
      </c>
      <c r="B801" t="s">
        <v>27</v>
      </c>
      <c r="C801" t="s">
        <v>4382</v>
      </c>
      <c r="D801" t="s">
        <v>381</v>
      </c>
      <c r="E801">
        <v>280.97999999999996</v>
      </c>
      <c r="F801">
        <v>0.2</v>
      </c>
      <c r="G801">
        <v>-109.5822</v>
      </c>
    </row>
    <row r="802" spans="1:7" x14ac:dyDescent="0.55000000000000004">
      <c r="A802" t="s">
        <v>1177</v>
      </c>
      <c r="B802" t="s">
        <v>27</v>
      </c>
      <c r="C802" t="s">
        <v>4384</v>
      </c>
      <c r="D802" t="s">
        <v>1178</v>
      </c>
      <c r="E802">
        <v>14.889999999999999</v>
      </c>
      <c r="F802">
        <v>0</v>
      </c>
      <c r="G802">
        <v>36.182699999999997</v>
      </c>
    </row>
    <row r="803" spans="1:7" x14ac:dyDescent="0.55000000000000004">
      <c r="A803" t="s">
        <v>563</v>
      </c>
      <c r="B803" t="s">
        <v>27</v>
      </c>
      <c r="C803" t="s">
        <v>4382</v>
      </c>
      <c r="D803" t="s">
        <v>564</v>
      </c>
      <c r="E803">
        <v>70.98</v>
      </c>
      <c r="F803">
        <v>0.2</v>
      </c>
      <c r="G803">
        <v>10.647</v>
      </c>
    </row>
    <row r="804" spans="1:7" x14ac:dyDescent="0.55000000000000004">
      <c r="A804" t="s">
        <v>515</v>
      </c>
      <c r="B804" t="s">
        <v>27</v>
      </c>
      <c r="C804" t="s">
        <v>4381</v>
      </c>
      <c r="D804" t="s">
        <v>516</v>
      </c>
      <c r="E804">
        <v>120.98000000000002</v>
      </c>
      <c r="F804">
        <v>0.15</v>
      </c>
      <c r="G804">
        <v>-36.293999999999997</v>
      </c>
    </row>
    <row r="805" spans="1:7" x14ac:dyDescent="0.55000000000000004">
      <c r="A805" t="s">
        <v>159</v>
      </c>
      <c r="B805" t="s">
        <v>27</v>
      </c>
      <c r="C805" t="s">
        <v>4384</v>
      </c>
      <c r="D805" t="s">
        <v>160</v>
      </c>
      <c r="E805">
        <v>42.65</v>
      </c>
      <c r="F805">
        <v>0</v>
      </c>
      <c r="G805">
        <v>14.500999999999999</v>
      </c>
    </row>
    <row r="806" spans="1:7" x14ac:dyDescent="0.55000000000000004">
      <c r="A806" t="s">
        <v>2574</v>
      </c>
      <c r="B806" t="s">
        <v>27</v>
      </c>
      <c r="C806" t="s">
        <v>4384</v>
      </c>
      <c r="D806" t="s">
        <v>2575</v>
      </c>
      <c r="E806">
        <v>4.95</v>
      </c>
      <c r="F806">
        <v>0</v>
      </c>
      <c r="G806">
        <v>2.1779999999999999</v>
      </c>
    </row>
    <row r="807" spans="1:7" x14ac:dyDescent="0.55000000000000004">
      <c r="A807" t="s">
        <v>1050</v>
      </c>
      <c r="B807" t="s">
        <v>27</v>
      </c>
      <c r="C807" t="s">
        <v>4383</v>
      </c>
      <c r="D807" t="s">
        <v>1051</v>
      </c>
      <c r="E807">
        <v>320.64</v>
      </c>
      <c r="F807">
        <v>0.5</v>
      </c>
      <c r="G807">
        <v>-269.33760000000001</v>
      </c>
    </row>
    <row r="808" spans="1:7" x14ac:dyDescent="0.55000000000000004">
      <c r="A808" t="s">
        <v>2579</v>
      </c>
      <c r="B808" t="s">
        <v>27</v>
      </c>
      <c r="C808" t="s">
        <v>4384</v>
      </c>
      <c r="D808" t="s">
        <v>2580</v>
      </c>
      <c r="E808">
        <v>75.98</v>
      </c>
      <c r="F808">
        <v>0.6</v>
      </c>
      <c r="G808">
        <v>-182.352</v>
      </c>
    </row>
    <row r="809" spans="1:7" x14ac:dyDescent="0.55000000000000004">
      <c r="A809" t="s">
        <v>2307</v>
      </c>
      <c r="B809" t="s">
        <v>27</v>
      </c>
      <c r="C809" t="s">
        <v>4382</v>
      </c>
      <c r="D809" t="s">
        <v>2308</v>
      </c>
      <c r="E809">
        <v>300.98</v>
      </c>
      <c r="F809">
        <v>0.2</v>
      </c>
      <c r="G809">
        <v>27.088200000000001</v>
      </c>
    </row>
    <row r="810" spans="1:7" x14ac:dyDescent="0.55000000000000004">
      <c r="A810" t="s">
        <v>1075</v>
      </c>
      <c r="B810" t="s">
        <v>27</v>
      </c>
      <c r="C810" t="s">
        <v>4382</v>
      </c>
      <c r="D810" t="s">
        <v>1076</v>
      </c>
      <c r="E810">
        <v>34.279999999999994</v>
      </c>
      <c r="F810">
        <v>0.2</v>
      </c>
      <c r="G810">
        <v>16.7972</v>
      </c>
    </row>
    <row r="811" spans="1:7" x14ac:dyDescent="0.55000000000000004">
      <c r="A811" t="s">
        <v>1459</v>
      </c>
      <c r="B811" t="s">
        <v>27</v>
      </c>
      <c r="C811" t="s">
        <v>4382</v>
      </c>
      <c r="D811" t="s">
        <v>1460</v>
      </c>
      <c r="E811">
        <v>350.98</v>
      </c>
      <c r="F811">
        <v>0.2</v>
      </c>
      <c r="G811">
        <v>42.117600000000003</v>
      </c>
    </row>
    <row r="812" spans="1:7" x14ac:dyDescent="0.55000000000000004">
      <c r="A812" t="s">
        <v>2579</v>
      </c>
      <c r="B812" t="s">
        <v>27</v>
      </c>
      <c r="C812" t="s">
        <v>4384</v>
      </c>
      <c r="D812" t="s">
        <v>2580</v>
      </c>
      <c r="E812">
        <v>75.98</v>
      </c>
      <c r="F812">
        <v>0.2</v>
      </c>
      <c r="G812">
        <v>-36.470399999999998</v>
      </c>
    </row>
    <row r="813" spans="1:7" x14ac:dyDescent="0.55000000000000004">
      <c r="A813" t="s">
        <v>2587</v>
      </c>
      <c r="B813" t="s">
        <v>27</v>
      </c>
      <c r="C813" t="s">
        <v>4384</v>
      </c>
      <c r="D813" t="s">
        <v>2588</v>
      </c>
      <c r="E813">
        <v>12.58</v>
      </c>
      <c r="F813">
        <v>0.2</v>
      </c>
      <c r="G813">
        <v>11.070399999999999</v>
      </c>
    </row>
    <row r="814" spans="1:7" x14ac:dyDescent="0.55000000000000004">
      <c r="A814" t="s">
        <v>824</v>
      </c>
      <c r="B814" t="s">
        <v>27</v>
      </c>
      <c r="C814" t="s">
        <v>4382</v>
      </c>
      <c r="D814" t="s">
        <v>825</v>
      </c>
      <c r="E814">
        <v>350.99</v>
      </c>
      <c r="F814">
        <v>0.2</v>
      </c>
      <c r="G814">
        <v>210.59399999999999</v>
      </c>
    </row>
    <row r="815" spans="1:7" x14ac:dyDescent="0.55000000000000004">
      <c r="A815" t="s">
        <v>1804</v>
      </c>
      <c r="B815" t="s">
        <v>27</v>
      </c>
      <c r="C815" t="s">
        <v>4384</v>
      </c>
      <c r="D815" t="s">
        <v>1805</v>
      </c>
      <c r="E815">
        <v>170.98</v>
      </c>
      <c r="F815">
        <v>0.2</v>
      </c>
      <c r="G815">
        <v>-68.391999999999996</v>
      </c>
    </row>
    <row r="816" spans="1:7" x14ac:dyDescent="0.55000000000000004">
      <c r="A816" t="s">
        <v>1568</v>
      </c>
      <c r="B816" t="s">
        <v>27</v>
      </c>
      <c r="C816" t="s">
        <v>4384</v>
      </c>
      <c r="D816" t="s">
        <v>1569</v>
      </c>
      <c r="E816">
        <v>9.48</v>
      </c>
      <c r="F816">
        <v>0.2</v>
      </c>
      <c r="G816">
        <v>2.37</v>
      </c>
    </row>
    <row r="817" spans="1:7" x14ac:dyDescent="0.55000000000000004">
      <c r="A817" t="s">
        <v>2595</v>
      </c>
      <c r="B817" t="s">
        <v>27</v>
      </c>
      <c r="C817" t="s">
        <v>4381</v>
      </c>
      <c r="D817" t="s">
        <v>2596</v>
      </c>
      <c r="E817">
        <v>140.97999999999999</v>
      </c>
      <c r="F817">
        <v>0.5</v>
      </c>
      <c r="G817">
        <v>-211.47</v>
      </c>
    </row>
    <row r="818" spans="1:7" x14ac:dyDescent="0.55000000000000004">
      <c r="A818" t="s">
        <v>1072</v>
      </c>
      <c r="B818" t="s">
        <v>27</v>
      </c>
      <c r="C818" t="s">
        <v>4384</v>
      </c>
      <c r="D818" t="s">
        <v>1073</v>
      </c>
      <c r="E818">
        <v>4.91</v>
      </c>
      <c r="F818">
        <v>0</v>
      </c>
      <c r="G818">
        <v>3.2406000000000001</v>
      </c>
    </row>
    <row r="819" spans="1:7" x14ac:dyDescent="0.55000000000000004">
      <c r="A819" t="s">
        <v>1050</v>
      </c>
      <c r="B819" t="s">
        <v>27</v>
      </c>
      <c r="C819" t="s">
        <v>4383</v>
      </c>
      <c r="D819" t="s">
        <v>1051</v>
      </c>
      <c r="E819">
        <v>320.64</v>
      </c>
      <c r="F819">
        <v>0.5</v>
      </c>
      <c r="G819">
        <v>-448.89600000000002</v>
      </c>
    </row>
    <row r="820" spans="1:7" x14ac:dyDescent="0.55000000000000004">
      <c r="A820" t="s">
        <v>87</v>
      </c>
      <c r="B820" t="s">
        <v>27</v>
      </c>
      <c r="C820" t="s">
        <v>4382</v>
      </c>
      <c r="D820" t="s">
        <v>88</v>
      </c>
      <c r="E820">
        <v>100.98</v>
      </c>
      <c r="F820">
        <v>0.2</v>
      </c>
      <c r="G820">
        <v>10.098000000000001</v>
      </c>
    </row>
    <row r="821" spans="1:7" x14ac:dyDescent="0.55000000000000004">
      <c r="A821" t="s">
        <v>122</v>
      </c>
      <c r="B821" t="s">
        <v>27</v>
      </c>
      <c r="C821" t="s">
        <v>4382</v>
      </c>
      <c r="D821" t="s">
        <v>123</v>
      </c>
      <c r="E821">
        <v>129.99</v>
      </c>
      <c r="F821">
        <v>0.2</v>
      </c>
      <c r="G821">
        <v>-42.896700000000003</v>
      </c>
    </row>
    <row r="822" spans="1:7" x14ac:dyDescent="0.55000000000000004">
      <c r="A822" t="s">
        <v>1962</v>
      </c>
      <c r="B822" t="s">
        <v>27</v>
      </c>
      <c r="C822" t="s">
        <v>4384</v>
      </c>
      <c r="D822" t="s">
        <v>1963</v>
      </c>
      <c r="E822">
        <v>17.670000000000002</v>
      </c>
      <c r="F822">
        <v>0</v>
      </c>
      <c r="G822">
        <v>13.4292</v>
      </c>
    </row>
    <row r="823" spans="1:7" x14ac:dyDescent="0.55000000000000004">
      <c r="A823" t="s">
        <v>783</v>
      </c>
      <c r="B823" t="s">
        <v>27</v>
      </c>
      <c r="C823" t="s">
        <v>4381</v>
      </c>
      <c r="D823" t="s">
        <v>784</v>
      </c>
      <c r="E823">
        <v>70.98</v>
      </c>
      <c r="F823">
        <v>0.32</v>
      </c>
      <c r="G823">
        <v>-14.196</v>
      </c>
    </row>
    <row r="824" spans="1:7" x14ac:dyDescent="0.55000000000000004">
      <c r="A824" t="s">
        <v>1114</v>
      </c>
      <c r="B824" t="s">
        <v>27</v>
      </c>
      <c r="C824" t="s">
        <v>4382</v>
      </c>
      <c r="D824" t="s">
        <v>1115</v>
      </c>
      <c r="E824">
        <v>140.98000000000002</v>
      </c>
      <c r="F824">
        <v>0.3</v>
      </c>
      <c r="G824">
        <v>-25.3764</v>
      </c>
    </row>
    <row r="825" spans="1:7" x14ac:dyDescent="0.55000000000000004">
      <c r="A825" t="s">
        <v>548</v>
      </c>
      <c r="B825" t="s">
        <v>27</v>
      </c>
      <c r="C825" t="s">
        <v>4382</v>
      </c>
      <c r="D825" t="s">
        <v>549</v>
      </c>
      <c r="E825">
        <v>284.98</v>
      </c>
      <c r="F825">
        <v>0</v>
      </c>
      <c r="G825">
        <v>356.22500000000002</v>
      </c>
    </row>
    <row r="826" spans="1:7" x14ac:dyDescent="0.55000000000000004">
      <c r="A826" t="s">
        <v>1321</v>
      </c>
      <c r="B826" t="s">
        <v>27</v>
      </c>
      <c r="C826" t="s">
        <v>4384</v>
      </c>
      <c r="D826" t="s">
        <v>1322</v>
      </c>
      <c r="E826">
        <v>7.28</v>
      </c>
      <c r="F826">
        <v>0</v>
      </c>
      <c r="G826">
        <v>6.2607999999999997</v>
      </c>
    </row>
    <row r="827" spans="1:7" x14ac:dyDescent="0.55000000000000004">
      <c r="A827" t="s">
        <v>228</v>
      </c>
      <c r="B827" t="s">
        <v>27</v>
      </c>
      <c r="C827" t="s">
        <v>4382</v>
      </c>
      <c r="D827" t="s">
        <v>229</v>
      </c>
      <c r="E827">
        <v>60.74</v>
      </c>
      <c r="F827">
        <v>0.3</v>
      </c>
      <c r="G827">
        <v>-18.222000000000001</v>
      </c>
    </row>
    <row r="828" spans="1:7" x14ac:dyDescent="0.55000000000000004">
      <c r="A828" t="s">
        <v>593</v>
      </c>
      <c r="B828" t="s">
        <v>27</v>
      </c>
      <c r="C828" t="s">
        <v>4384</v>
      </c>
      <c r="D828" t="s">
        <v>594</v>
      </c>
      <c r="E828">
        <v>5.47</v>
      </c>
      <c r="F828">
        <v>0</v>
      </c>
      <c r="G828">
        <v>2.3521000000000001</v>
      </c>
    </row>
    <row r="829" spans="1:7" x14ac:dyDescent="0.55000000000000004">
      <c r="A829" t="s">
        <v>1691</v>
      </c>
      <c r="B829" t="s">
        <v>27</v>
      </c>
      <c r="C829" t="s">
        <v>4384</v>
      </c>
      <c r="D829" t="s">
        <v>1692</v>
      </c>
      <c r="E829">
        <v>7.38</v>
      </c>
      <c r="F829">
        <v>0</v>
      </c>
      <c r="G829">
        <v>6.4206000000000003</v>
      </c>
    </row>
    <row r="830" spans="1:7" x14ac:dyDescent="0.55000000000000004">
      <c r="A830" t="s">
        <v>2621</v>
      </c>
      <c r="B830" t="s">
        <v>27</v>
      </c>
      <c r="C830" t="s">
        <v>4384</v>
      </c>
      <c r="D830" t="s">
        <v>2622</v>
      </c>
      <c r="E830">
        <v>18.649999999999999</v>
      </c>
      <c r="F830">
        <v>0.2</v>
      </c>
      <c r="G830">
        <v>14.547000000000001</v>
      </c>
    </row>
    <row r="831" spans="1:7" x14ac:dyDescent="0.55000000000000004">
      <c r="A831" t="s">
        <v>1177</v>
      </c>
      <c r="B831" t="s">
        <v>27</v>
      </c>
      <c r="C831" t="s">
        <v>4384</v>
      </c>
      <c r="D831" t="s">
        <v>1178</v>
      </c>
      <c r="E831">
        <v>14.89</v>
      </c>
      <c r="F831">
        <v>0</v>
      </c>
      <c r="G831">
        <v>12.0609</v>
      </c>
    </row>
    <row r="832" spans="1:7" x14ac:dyDescent="0.55000000000000004">
      <c r="A832" t="s">
        <v>69</v>
      </c>
      <c r="B832" t="s">
        <v>27</v>
      </c>
      <c r="C832" t="s">
        <v>4384</v>
      </c>
      <c r="D832" t="s">
        <v>70</v>
      </c>
      <c r="E832">
        <v>51.75</v>
      </c>
      <c r="F832">
        <v>0</v>
      </c>
      <c r="G832">
        <v>124.2</v>
      </c>
    </row>
    <row r="833" spans="1:7" x14ac:dyDescent="0.55000000000000004">
      <c r="A833" t="s">
        <v>2632</v>
      </c>
      <c r="B833" t="s">
        <v>27</v>
      </c>
      <c r="C833" t="s">
        <v>4384</v>
      </c>
      <c r="D833" t="s">
        <v>2633</v>
      </c>
      <c r="E833">
        <v>9.98</v>
      </c>
      <c r="F833">
        <v>0</v>
      </c>
      <c r="G833">
        <v>11.1776</v>
      </c>
    </row>
    <row r="834" spans="1:7" x14ac:dyDescent="0.55000000000000004">
      <c r="A834" t="s">
        <v>1222</v>
      </c>
      <c r="B834" t="s">
        <v>27</v>
      </c>
      <c r="C834" t="s">
        <v>4383</v>
      </c>
      <c r="D834" t="s">
        <v>1223</v>
      </c>
      <c r="E834">
        <v>44.430000000000007</v>
      </c>
      <c r="F834">
        <v>0.4</v>
      </c>
      <c r="G834">
        <v>-19.549199999999999</v>
      </c>
    </row>
    <row r="835" spans="1:7" x14ac:dyDescent="0.55000000000000004">
      <c r="A835" t="s">
        <v>667</v>
      </c>
      <c r="B835" t="s">
        <v>27</v>
      </c>
      <c r="C835" t="s">
        <v>4384</v>
      </c>
      <c r="D835" t="s">
        <v>668</v>
      </c>
      <c r="E835">
        <v>7.59</v>
      </c>
      <c r="F835">
        <v>0</v>
      </c>
      <c r="G835">
        <v>9.7911000000000001</v>
      </c>
    </row>
    <row r="836" spans="1:7" x14ac:dyDescent="0.55000000000000004">
      <c r="A836" t="s">
        <v>96</v>
      </c>
      <c r="B836" t="s">
        <v>27</v>
      </c>
      <c r="C836" t="s">
        <v>4382</v>
      </c>
      <c r="D836" t="s">
        <v>97</v>
      </c>
      <c r="E836">
        <v>89.990000000000009</v>
      </c>
      <c r="F836">
        <v>0.2</v>
      </c>
      <c r="G836">
        <v>-3.5996000000000001</v>
      </c>
    </row>
    <row r="837" spans="1:7" x14ac:dyDescent="0.55000000000000004">
      <c r="A837" t="s">
        <v>871</v>
      </c>
      <c r="B837" t="s">
        <v>27</v>
      </c>
      <c r="C837" t="s">
        <v>4381</v>
      </c>
      <c r="D837" t="s">
        <v>872</v>
      </c>
      <c r="E837">
        <v>100.98000000000002</v>
      </c>
      <c r="F837">
        <v>0.15</v>
      </c>
      <c r="G837">
        <v>24.235199999999999</v>
      </c>
    </row>
    <row r="838" spans="1:7" x14ac:dyDescent="0.55000000000000004">
      <c r="A838" t="s">
        <v>2645</v>
      </c>
      <c r="B838" t="s">
        <v>27</v>
      </c>
      <c r="C838" t="s">
        <v>4384</v>
      </c>
      <c r="D838" t="s">
        <v>2646</v>
      </c>
      <c r="E838">
        <v>19.78</v>
      </c>
      <c r="F838">
        <v>0.2</v>
      </c>
      <c r="G838">
        <v>13.846</v>
      </c>
    </row>
    <row r="839" spans="1:7" x14ac:dyDescent="0.55000000000000004">
      <c r="A839" t="s">
        <v>916</v>
      </c>
      <c r="B839" t="s">
        <v>27</v>
      </c>
      <c r="C839" t="s">
        <v>4384</v>
      </c>
      <c r="D839" t="s">
        <v>917</v>
      </c>
      <c r="E839">
        <v>26.48</v>
      </c>
      <c r="F839">
        <v>0</v>
      </c>
      <c r="G839">
        <v>20.1248</v>
      </c>
    </row>
    <row r="840" spans="1:7" x14ac:dyDescent="0.55000000000000004">
      <c r="A840" t="s">
        <v>916</v>
      </c>
      <c r="B840" t="s">
        <v>27</v>
      </c>
      <c r="C840" t="s">
        <v>4384</v>
      </c>
      <c r="D840" t="s">
        <v>917</v>
      </c>
      <c r="E840">
        <v>26.48</v>
      </c>
      <c r="F840">
        <v>0.2</v>
      </c>
      <c r="G840">
        <v>14.299200000000001</v>
      </c>
    </row>
    <row r="841" spans="1:7" x14ac:dyDescent="0.55000000000000004">
      <c r="A841" t="s">
        <v>2373</v>
      </c>
      <c r="B841" t="s">
        <v>27</v>
      </c>
      <c r="C841" t="s">
        <v>4381</v>
      </c>
      <c r="D841" t="s">
        <v>2374</v>
      </c>
      <c r="E841">
        <v>170.98000000000002</v>
      </c>
      <c r="F841">
        <v>0</v>
      </c>
      <c r="G841">
        <v>97.458600000000004</v>
      </c>
    </row>
    <row r="842" spans="1:7" x14ac:dyDescent="0.55000000000000004">
      <c r="A842" t="s">
        <v>1720</v>
      </c>
      <c r="B842" t="s">
        <v>27</v>
      </c>
      <c r="C842" t="s">
        <v>4382</v>
      </c>
      <c r="D842" t="s">
        <v>1721</v>
      </c>
      <c r="E842">
        <v>122.99</v>
      </c>
      <c r="F842">
        <v>0</v>
      </c>
      <c r="G842">
        <v>189.40459999999999</v>
      </c>
    </row>
    <row r="843" spans="1:7" x14ac:dyDescent="0.55000000000000004">
      <c r="A843" t="s">
        <v>1769</v>
      </c>
      <c r="B843" t="s">
        <v>27</v>
      </c>
      <c r="C843" t="s">
        <v>4384</v>
      </c>
      <c r="D843" t="s">
        <v>1770</v>
      </c>
      <c r="E843">
        <v>62.18</v>
      </c>
      <c r="F843">
        <v>0</v>
      </c>
      <c r="G843">
        <v>82.077600000000004</v>
      </c>
    </row>
    <row r="844" spans="1:7" x14ac:dyDescent="0.55000000000000004">
      <c r="A844" t="s">
        <v>323</v>
      </c>
      <c r="B844" t="s">
        <v>27</v>
      </c>
      <c r="C844" t="s">
        <v>4381</v>
      </c>
      <c r="D844" t="s">
        <v>324</v>
      </c>
      <c r="E844">
        <v>57.98</v>
      </c>
      <c r="F844">
        <v>0.2</v>
      </c>
      <c r="G844">
        <v>5.798</v>
      </c>
    </row>
    <row r="845" spans="1:7" x14ac:dyDescent="0.55000000000000004">
      <c r="A845" t="s">
        <v>1469</v>
      </c>
      <c r="B845" t="s">
        <v>27</v>
      </c>
      <c r="C845" t="s">
        <v>4384</v>
      </c>
      <c r="D845" t="s">
        <v>1470</v>
      </c>
      <c r="E845">
        <v>5.77</v>
      </c>
      <c r="F845">
        <v>0</v>
      </c>
      <c r="G845">
        <v>19.041</v>
      </c>
    </row>
    <row r="846" spans="1:7" x14ac:dyDescent="0.55000000000000004">
      <c r="A846" t="s">
        <v>408</v>
      </c>
      <c r="B846" t="s">
        <v>27</v>
      </c>
      <c r="C846" t="s">
        <v>4383</v>
      </c>
      <c r="D846" t="s">
        <v>409</v>
      </c>
      <c r="E846">
        <v>303.76</v>
      </c>
      <c r="F846">
        <v>0.3</v>
      </c>
      <c r="G846">
        <v>-127.5792</v>
      </c>
    </row>
    <row r="847" spans="1:7" x14ac:dyDescent="0.55000000000000004">
      <c r="A847" t="s">
        <v>2663</v>
      </c>
      <c r="B847" t="s">
        <v>27</v>
      </c>
      <c r="C847" t="s">
        <v>4384</v>
      </c>
      <c r="D847" t="s">
        <v>2664</v>
      </c>
      <c r="E847">
        <v>43.13</v>
      </c>
      <c r="F847">
        <v>0</v>
      </c>
      <c r="G847">
        <v>199.26060000000001</v>
      </c>
    </row>
    <row r="848" spans="1:7" x14ac:dyDescent="0.55000000000000004">
      <c r="A848" t="s">
        <v>231</v>
      </c>
      <c r="B848" t="s">
        <v>27</v>
      </c>
      <c r="C848" t="s">
        <v>4382</v>
      </c>
      <c r="D848" t="s">
        <v>232</v>
      </c>
      <c r="E848">
        <v>80.98</v>
      </c>
      <c r="F848">
        <v>0.3</v>
      </c>
      <c r="G848">
        <v>-4.8587999999999996</v>
      </c>
    </row>
    <row r="849" spans="1:7" x14ac:dyDescent="0.55000000000000004">
      <c r="A849" t="s">
        <v>29</v>
      </c>
      <c r="B849" t="s">
        <v>27</v>
      </c>
      <c r="C849" t="s">
        <v>4382</v>
      </c>
      <c r="D849" t="s">
        <v>31</v>
      </c>
      <c r="E849">
        <v>243.97999999999996</v>
      </c>
      <c r="F849">
        <v>0.3</v>
      </c>
      <c r="G849">
        <v>0</v>
      </c>
    </row>
    <row r="850" spans="1:7" x14ac:dyDescent="0.55000000000000004">
      <c r="A850" t="s">
        <v>1609</v>
      </c>
      <c r="B850" t="s">
        <v>27</v>
      </c>
      <c r="C850" t="s">
        <v>4381</v>
      </c>
      <c r="D850" t="s">
        <v>1610</v>
      </c>
      <c r="E850">
        <v>130.97999999999999</v>
      </c>
      <c r="F850">
        <v>0.15</v>
      </c>
      <c r="G850">
        <v>6.5490000000000004</v>
      </c>
    </row>
    <row r="851" spans="1:7" x14ac:dyDescent="0.55000000000000004">
      <c r="A851" t="s">
        <v>1865</v>
      </c>
      <c r="B851" t="s">
        <v>27</v>
      </c>
      <c r="C851" t="s">
        <v>4382</v>
      </c>
      <c r="D851" t="s">
        <v>1866</v>
      </c>
      <c r="E851">
        <v>58.22</v>
      </c>
      <c r="F851">
        <v>0</v>
      </c>
      <c r="G851">
        <v>60.5488</v>
      </c>
    </row>
    <row r="852" spans="1:7" x14ac:dyDescent="0.55000000000000004">
      <c r="A852" t="s">
        <v>2210</v>
      </c>
      <c r="B852" t="s">
        <v>27</v>
      </c>
      <c r="C852" t="s">
        <v>4384</v>
      </c>
      <c r="D852" t="s">
        <v>2211</v>
      </c>
      <c r="E852">
        <v>4.9799999999999995</v>
      </c>
      <c r="F852">
        <v>0</v>
      </c>
      <c r="G852">
        <v>8.2170000000000005</v>
      </c>
    </row>
    <row r="853" spans="1:7" x14ac:dyDescent="0.55000000000000004">
      <c r="A853" t="s">
        <v>2382</v>
      </c>
      <c r="B853" t="s">
        <v>27</v>
      </c>
      <c r="C853" t="s">
        <v>4384</v>
      </c>
      <c r="D853" t="s">
        <v>2383</v>
      </c>
      <c r="E853">
        <v>11.76</v>
      </c>
      <c r="F853">
        <v>0</v>
      </c>
      <c r="G853">
        <v>23.990400000000001</v>
      </c>
    </row>
    <row r="854" spans="1:7" x14ac:dyDescent="0.55000000000000004">
      <c r="A854" t="s">
        <v>613</v>
      </c>
      <c r="B854" t="s">
        <v>27</v>
      </c>
      <c r="C854" t="s">
        <v>4384</v>
      </c>
      <c r="D854" t="s">
        <v>614</v>
      </c>
      <c r="E854">
        <v>40.97</v>
      </c>
      <c r="F854">
        <v>0</v>
      </c>
      <c r="G854">
        <v>57.357999999999997</v>
      </c>
    </row>
    <row r="855" spans="1:7" x14ac:dyDescent="0.55000000000000004">
      <c r="A855" t="s">
        <v>893</v>
      </c>
      <c r="B855" t="s">
        <v>27</v>
      </c>
      <c r="C855" t="s">
        <v>4384</v>
      </c>
      <c r="D855" t="s">
        <v>894</v>
      </c>
      <c r="E855">
        <v>92.23</v>
      </c>
      <c r="F855">
        <v>0</v>
      </c>
      <c r="G855">
        <v>49.804200000000002</v>
      </c>
    </row>
    <row r="856" spans="1:7" x14ac:dyDescent="0.55000000000000004">
      <c r="A856" t="s">
        <v>331</v>
      </c>
      <c r="B856" t="s">
        <v>27</v>
      </c>
      <c r="C856" t="s">
        <v>4382</v>
      </c>
      <c r="D856" t="s">
        <v>332</v>
      </c>
      <c r="E856">
        <v>95.98</v>
      </c>
      <c r="F856">
        <v>0.1</v>
      </c>
      <c r="G856">
        <v>32.633200000000002</v>
      </c>
    </row>
    <row r="857" spans="1:7" x14ac:dyDescent="0.55000000000000004">
      <c r="A857" t="s">
        <v>1534</v>
      </c>
      <c r="B857" t="s">
        <v>27</v>
      </c>
      <c r="C857" t="s">
        <v>4383</v>
      </c>
      <c r="D857" t="s">
        <v>1535</v>
      </c>
      <c r="E857">
        <v>341.06</v>
      </c>
      <c r="F857">
        <v>0.4</v>
      </c>
      <c r="G857">
        <v>-81.854399999999998</v>
      </c>
    </row>
    <row r="858" spans="1:7" x14ac:dyDescent="0.55000000000000004">
      <c r="A858" t="s">
        <v>1013</v>
      </c>
      <c r="B858" t="s">
        <v>27</v>
      </c>
      <c r="C858" t="s">
        <v>4383</v>
      </c>
      <c r="D858" t="s">
        <v>1014</v>
      </c>
      <c r="E858">
        <v>111.96000000000001</v>
      </c>
      <c r="F858">
        <v>0.4</v>
      </c>
      <c r="G858">
        <v>-20.152799999999999</v>
      </c>
    </row>
    <row r="859" spans="1:7" x14ac:dyDescent="0.55000000000000004">
      <c r="A859" t="s">
        <v>553</v>
      </c>
      <c r="B859" t="s">
        <v>27</v>
      </c>
      <c r="C859" t="s">
        <v>4382</v>
      </c>
      <c r="D859" t="s">
        <v>554</v>
      </c>
      <c r="E859">
        <v>238.39999999999998</v>
      </c>
      <c r="F859">
        <v>0.2</v>
      </c>
      <c r="G859">
        <v>35.76</v>
      </c>
    </row>
    <row r="860" spans="1:7" x14ac:dyDescent="0.55000000000000004">
      <c r="A860" t="s">
        <v>1449</v>
      </c>
      <c r="B860" t="s">
        <v>27</v>
      </c>
      <c r="C860" t="s">
        <v>4381</v>
      </c>
      <c r="D860" t="s">
        <v>1450</v>
      </c>
      <c r="E860">
        <v>114.98000000000002</v>
      </c>
      <c r="F860">
        <v>0.32</v>
      </c>
      <c r="G860">
        <v>-52.890799999999999</v>
      </c>
    </row>
    <row r="861" spans="1:7" x14ac:dyDescent="0.55000000000000004">
      <c r="A861" t="s">
        <v>678</v>
      </c>
      <c r="B861" t="s">
        <v>27</v>
      </c>
      <c r="C861" t="s">
        <v>4384</v>
      </c>
      <c r="D861" t="s">
        <v>679</v>
      </c>
      <c r="E861">
        <v>68.77</v>
      </c>
      <c r="F861">
        <v>0.2</v>
      </c>
      <c r="G861">
        <v>55.015999999999998</v>
      </c>
    </row>
    <row r="862" spans="1:7" x14ac:dyDescent="0.55000000000000004">
      <c r="A862" t="s">
        <v>1364</v>
      </c>
      <c r="B862" t="s">
        <v>27</v>
      </c>
      <c r="C862" t="s">
        <v>4384</v>
      </c>
      <c r="D862" t="s">
        <v>1365</v>
      </c>
      <c r="E862">
        <v>105.98</v>
      </c>
      <c r="F862">
        <v>0.2</v>
      </c>
      <c r="G862">
        <v>0</v>
      </c>
    </row>
    <row r="863" spans="1:7" x14ac:dyDescent="0.55000000000000004">
      <c r="A863" t="s">
        <v>2685</v>
      </c>
      <c r="B863" t="s">
        <v>27</v>
      </c>
      <c r="C863" t="s">
        <v>4381</v>
      </c>
      <c r="D863" t="s">
        <v>2686</v>
      </c>
      <c r="E863">
        <v>70.98</v>
      </c>
      <c r="F863">
        <v>0</v>
      </c>
      <c r="G863">
        <v>172.48140000000001</v>
      </c>
    </row>
    <row r="864" spans="1:7" x14ac:dyDescent="0.55000000000000004">
      <c r="A864" t="s">
        <v>900</v>
      </c>
      <c r="B864" t="s">
        <v>27</v>
      </c>
      <c r="C864" t="s">
        <v>4384</v>
      </c>
      <c r="D864" t="s">
        <v>291</v>
      </c>
      <c r="E864">
        <v>7.96</v>
      </c>
      <c r="F864">
        <v>0</v>
      </c>
      <c r="G864">
        <v>7.0048000000000004</v>
      </c>
    </row>
    <row r="865" spans="1:7" x14ac:dyDescent="0.55000000000000004">
      <c r="A865" t="s">
        <v>2259</v>
      </c>
      <c r="B865" t="s">
        <v>27</v>
      </c>
      <c r="C865" t="s">
        <v>4383</v>
      </c>
      <c r="D865" t="s">
        <v>2260</v>
      </c>
      <c r="E865">
        <v>15.230000000000002</v>
      </c>
      <c r="F865">
        <v>0.4</v>
      </c>
      <c r="G865">
        <v>-14.1639</v>
      </c>
    </row>
    <row r="866" spans="1:7" x14ac:dyDescent="0.55000000000000004">
      <c r="A866" t="s">
        <v>2693</v>
      </c>
      <c r="B866" t="s">
        <v>27</v>
      </c>
      <c r="C866" t="s">
        <v>4381</v>
      </c>
      <c r="D866" t="s">
        <v>2694</v>
      </c>
      <c r="E866">
        <v>160.97999999999999</v>
      </c>
      <c r="F866">
        <v>0</v>
      </c>
      <c r="G866">
        <v>20.927399999999999</v>
      </c>
    </row>
    <row r="867" spans="1:7" x14ac:dyDescent="0.55000000000000004">
      <c r="A867" t="s">
        <v>940</v>
      </c>
      <c r="B867" t="s">
        <v>27</v>
      </c>
      <c r="C867" t="s">
        <v>4384</v>
      </c>
      <c r="D867" t="s">
        <v>941</v>
      </c>
      <c r="E867">
        <v>37.93</v>
      </c>
      <c r="F867">
        <v>0.2</v>
      </c>
      <c r="G867">
        <v>-2.2757999999999998</v>
      </c>
    </row>
    <row r="868" spans="1:7" x14ac:dyDescent="0.55000000000000004">
      <c r="A868" t="s">
        <v>2645</v>
      </c>
      <c r="B868" t="s">
        <v>27</v>
      </c>
      <c r="C868" t="s">
        <v>4384</v>
      </c>
      <c r="D868" t="s">
        <v>2646</v>
      </c>
      <c r="E868">
        <v>19.78</v>
      </c>
      <c r="F868">
        <v>0.2</v>
      </c>
      <c r="G868">
        <v>13.846</v>
      </c>
    </row>
    <row r="869" spans="1:7" x14ac:dyDescent="0.55000000000000004">
      <c r="A869" t="s">
        <v>139</v>
      </c>
      <c r="B869" t="s">
        <v>27</v>
      </c>
      <c r="C869" t="s">
        <v>4382</v>
      </c>
      <c r="D869" t="s">
        <v>140</v>
      </c>
      <c r="E869">
        <v>150.98000000000002</v>
      </c>
      <c r="F869">
        <v>0.2</v>
      </c>
      <c r="G869">
        <v>-13.588200000000001</v>
      </c>
    </row>
    <row r="870" spans="1:7" x14ac:dyDescent="0.55000000000000004">
      <c r="A870" t="s">
        <v>283</v>
      </c>
      <c r="B870" t="s">
        <v>27</v>
      </c>
      <c r="C870" t="s">
        <v>4384</v>
      </c>
      <c r="D870" t="s">
        <v>284</v>
      </c>
      <c r="E870">
        <v>107.52999999999999</v>
      </c>
      <c r="F870">
        <v>0</v>
      </c>
      <c r="G870">
        <v>64.518000000000001</v>
      </c>
    </row>
    <row r="871" spans="1:7" x14ac:dyDescent="0.55000000000000004">
      <c r="A871" t="s">
        <v>2703</v>
      </c>
      <c r="B871" t="s">
        <v>27</v>
      </c>
      <c r="C871" t="s">
        <v>4382</v>
      </c>
      <c r="D871" t="s">
        <v>2704</v>
      </c>
      <c r="E871">
        <v>270.98</v>
      </c>
      <c r="F871">
        <v>0.2</v>
      </c>
      <c r="G871">
        <v>-65.035200000000003</v>
      </c>
    </row>
    <row r="872" spans="1:7" x14ac:dyDescent="0.55000000000000004">
      <c r="A872" t="s">
        <v>2706</v>
      </c>
      <c r="B872" t="s">
        <v>27</v>
      </c>
      <c r="C872" t="s">
        <v>4381</v>
      </c>
      <c r="D872" t="s">
        <v>2707</v>
      </c>
      <c r="E872">
        <v>81.94</v>
      </c>
      <c r="F872">
        <v>0</v>
      </c>
      <c r="G872">
        <v>20.484999999999999</v>
      </c>
    </row>
    <row r="873" spans="1:7" x14ac:dyDescent="0.55000000000000004">
      <c r="A873" t="s">
        <v>37</v>
      </c>
      <c r="B873" t="s">
        <v>27</v>
      </c>
      <c r="C873" t="s">
        <v>4383</v>
      </c>
      <c r="D873" t="s">
        <v>39</v>
      </c>
      <c r="E873">
        <v>348.21</v>
      </c>
      <c r="F873">
        <v>0</v>
      </c>
      <c r="G873">
        <v>160.17660000000001</v>
      </c>
    </row>
    <row r="874" spans="1:7" x14ac:dyDescent="0.55000000000000004">
      <c r="A874" t="s">
        <v>775</v>
      </c>
      <c r="B874" t="s">
        <v>27</v>
      </c>
      <c r="C874" t="s">
        <v>4384</v>
      </c>
      <c r="D874" t="s">
        <v>776</v>
      </c>
      <c r="E874">
        <v>4.9399999999999995</v>
      </c>
      <c r="F874">
        <v>0</v>
      </c>
      <c r="G874">
        <v>10.374000000000001</v>
      </c>
    </row>
    <row r="875" spans="1:7" x14ac:dyDescent="0.55000000000000004">
      <c r="A875" t="s">
        <v>1691</v>
      </c>
      <c r="B875" t="s">
        <v>27</v>
      </c>
      <c r="C875" t="s">
        <v>4384</v>
      </c>
      <c r="D875" t="s">
        <v>1692</v>
      </c>
      <c r="E875">
        <v>7.38</v>
      </c>
      <c r="F875">
        <v>0</v>
      </c>
      <c r="G875">
        <v>4.2804000000000002</v>
      </c>
    </row>
    <row r="876" spans="1:7" x14ac:dyDescent="0.55000000000000004">
      <c r="A876" t="s">
        <v>397</v>
      </c>
      <c r="B876" t="s">
        <v>27</v>
      </c>
      <c r="C876" t="s">
        <v>4384</v>
      </c>
      <c r="D876" t="s">
        <v>398</v>
      </c>
      <c r="E876">
        <v>5.8900000000000006</v>
      </c>
      <c r="F876">
        <v>0</v>
      </c>
      <c r="G876">
        <v>7.7747999999999999</v>
      </c>
    </row>
    <row r="877" spans="1:7" x14ac:dyDescent="0.55000000000000004">
      <c r="A877" t="s">
        <v>2246</v>
      </c>
      <c r="B877" t="s">
        <v>27</v>
      </c>
      <c r="C877" t="s">
        <v>4382</v>
      </c>
      <c r="D877" t="s">
        <v>2247</v>
      </c>
      <c r="E877">
        <v>320.98</v>
      </c>
      <c r="F877">
        <v>0</v>
      </c>
      <c r="G877">
        <v>481.47</v>
      </c>
    </row>
    <row r="878" spans="1:7" x14ac:dyDescent="0.55000000000000004">
      <c r="A878" t="s">
        <v>1696</v>
      </c>
      <c r="B878" t="s">
        <v>27</v>
      </c>
      <c r="C878" t="s">
        <v>4383</v>
      </c>
      <c r="D878" t="s">
        <v>1697</v>
      </c>
      <c r="E878">
        <v>550.98</v>
      </c>
      <c r="F878">
        <v>0.3</v>
      </c>
      <c r="G878">
        <v>-60.607799999999997</v>
      </c>
    </row>
    <row r="879" spans="1:7" x14ac:dyDescent="0.55000000000000004">
      <c r="A879" t="s">
        <v>2716</v>
      </c>
      <c r="B879" t="s">
        <v>27</v>
      </c>
      <c r="C879" t="s">
        <v>4381</v>
      </c>
      <c r="D879" t="s">
        <v>2717</v>
      </c>
      <c r="E879">
        <v>70.98</v>
      </c>
      <c r="F879">
        <v>0.15</v>
      </c>
      <c r="G879">
        <v>85.176000000000002</v>
      </c>
    </row>
    <row r="880" spans="1:7" x14ac:dyDescent="0.55000000000000004">
      <c r="A880" t="s">
        <v>833</v>
      </c>
      <c r="B880" t="s">
        <v>27</v>
      </c>
      <c r="C880" t="s">
        <v>4381</v>
      </c>
      <c r="D880" t="s">
        <v>834</v>
      </c>
      <c r="E880">
        <v>58.139999999999993</v>
      </c>
      <c r="F880">
        <v>0</v>
      </c>
      <c r="G880">
        <v>41.860799999999998</v>
      </c>
    </row>
    <row r="881" spans="1:7" x14ac:dyDescent="0.55000000000000004">
      <c r="A881" t="s">
        <v>2720</v>
      </c>
      <c r="B881" t="s">
        <v>27</v>
      </c>
      <c r="C881" t="s">
        <v>4384</v>
      </c>
      <c r="D881" t="s">
        <v>2721</v>
      </c>
      <c r="E881">
        <v>78.69</v>
      </c>
      <c r="F881">
        <v>0.6</v>
      </c>
      <c r="G881">
        <v>-42.492600000000003</v>
      </c>
    </row>
    <row r="882" spans="1:7" x14ac:dyDescent="0.55000000000000004">
      <c r="A882" t="s">
        <v>461</v>
      </c>
      <c r="B882" t="s">
        <v>27</v>
      </c>
      <c r="C882" t="s">
        <v>4382</v>
      </c>
      <c r="D882" t="s">
        <v>462</v>
      </c>
      <c r="E882">
        <v>76.98</v>
      </c>
      <c r="F882">
        <v>0.2</v>
      </c>
      <c r="G882">
        <v>-6.9282000000000004</v>
      </c>
    </row>
    <row r="883" spans="1:7" x14ac:dyDescent="0.55000000000000004">
      <c r="A883" t="s">
        <v>893</v>
      </c>
      <c r="B883" t="s">
        <v>27</v>
      </c>
      <c r="C883" t="s">
        <v>4384</v>
      </c>
      <c r="D883" t="s">
        <v>894</v>
      </c>
      <c r="E883">
        <v>92.23</v>
      </c>
      <c r="F883">
        <v>0.6</v>
      </c>
      <c r="G883">
        <v>-348.62939999999998</v>
      </c>
    </row>
    <row r="884" spans="1:7" x14ac:dyDescent="0.55000000000000004">
      <c r="A884" t="s">
        <v>288</v>
      </c>
      <c r="B884" t="s">
        <v>27</v>
      </c>
      <c r="C884" t="s">
        <v>4384</v>
      </c>
      <c r="D884" t="s">
        <v>289</v>
      </c>
      <c r="E884">
        <v>209.84</v>
      </c>
      <c r="F884">
        <v>0</v>
      </c>
      <c r="G884">
        <v>272.79199999999997</v>
      </c>
    </row>
    <row r="885" spans="1:7" x14ac:dyDescent="0.55000000000000004">
      <c r="A885" t="s">
        <v>1284</v>
      </c>
      <c r="B885" t="s">
        <v>27</v>
      </c>
      <c r="C885" t="s">
        <v>4384</v>
      </c>
      <c r="D885" t="s">
        <v>1285</v>
      </c>
      <c r="E885">
        <v>4.18</v>
      </c>
      <c r="F885">
        <v>0</v>
      </c>
      <c r="G885">
        <v>7.524</v>
      </c>
    </row>
    <row r="886" spans="1:7" x14ac:dyDescent="0.55000000000000004">
      <c r="A886" t="s">
        <v>598</v>
      </c>
      <c r="B886" t="s">
        <v>27</v>
      </c>
      <c r="C886" t="s">
        <v>4382</v>
      </c>
      <c r="D886" t="s">
        <v>599</v>
      </c>
      <c r="E886">
        <v>187.98</v>
      </c>
      <c r="F886">
        <v>0</v>
      </c>
      <c r="G886">
        <v>150.38399999999999</v>
      </c>
    </row>
    <row r="887" spans="1:7" x14ac:dyDescent="0.55000000000000004">
      <c r="A887" t="s">
        <v>1505</v>
      </c>
      <c r="B887" t="s">
        <v>27</v>
      </c>
      <c r="C887" t="s">
        <v>4382</v>
      </c>
      <c r="D887" t="s">
        <v>1506</v>
      </c>
      <c r="E887">
        <v>140.81</v>
      </c>
      <c r="F887">
        <v>0.1</v>
      </c>
      <c r="G887">
        <v>177.42060000000001</v>
      </c>
    </row>
    <row r="888" spans="1:7" x14ac:dyDescent="0.55000000000000004">
      <c r="A888" t="s">
        <v>868</v>
      </c>
      <c r="B888" t="s">
        <v>27</v>
      </c>
      <c r="C888" t="s">
        <v>4384</v>
      </c>
      <c r="D888" t="s">
        <v>869</v>
      </c>
      <c r="E888">
        <v>8.73</v>
      </c>
      <c r="F888">
        <v>0.6</v>
      </c>
      <c r="G888">
        <v>-6.8094000000000001</v>
      </c>
    </row>
    <row r="889" spans="1:7" x14ac:dyDescent="0.55000000000000004">
      <c r="A889" t="s">
        <v>1001</v>
      </c>
      <c r="B889" t="s">
        <v>27</v>
      </c>
      <c r="C889" t="s">
        <v>4382</v>
      </c>
      <c r="D889" t="s">
        <v>1002</v>
      </c>
      <c r="E889">
        <v>122.99</v>
      </c>
      <c r="F889">
        <v>0.2</v>
      </c>
      <c r="G889">
        <v>-22.138200000000001</v>
      </c>
    </row>
    <row r="890" spans="1:7" x14ac:dyDescent="0.55000000000000004">
      <c r="A890" t="s">
        <v>704</v>
      </c>
      <c r="B890" t="s">
        <v>27</v>
      </c>
      <c r="C890" t="s">
        <v>4383</v>
      </c>
      <c r="D890" t="s">
        <v>705</v>
      </c>
      <c r="E890">
        <v>154.13000000000002</v>
      </c>
      <c r="F890">
        <v>0.3</v>
      </c>
      <c r="G890">
        <v>-160.29519999999999</v>
      </c>
    </row>
    <row r="891" spans="1:7" x14ac:dyDescent="0.55000000000000004">
      <c r="A891" t="s">
        <v>1842</v>
      </c>
      <c r="B891" t="s">
        <v>27</v>
      </c>
      <c r="C891" t="s">
        <v>4381</v>
      </c>
      <c r="D891" t="s">
        <v>1843</v>
      </c>
      <c r="E891">
        <v>200.98000000000002</v>
      </c>
      <c r="F891">
        <v>0.32</v>
      </c>
      <c r="G891">
        <v>-225.0976</v>
      </c>
    </row>
    <row r="892" spans="1:7" x14ac:dyDescent="0.55000000000000004">
      <c r="A892" t="s">
        <v>672</v>
      </c>
      <c r="B892" t="s">
        <v>27</v>
      </c>
      <c r="C892" t="s">
        <v>4383</v>
      </c>
      <c r="D892" t="s">
        <v>673</v>
      </c>
      <c r="E892">
        <v>217.85</v>
      </c>
      <c r="F892">
        <v>0</v>
      </c>
      <c r="G892">
        <v>148.13800000000001</v>
      </c>
    </row>
    <row r="893" spans="1:7" x14ac:dyDescent="0.55000000000000004">
      <c r="A893" t="s">
        <v>2720</v>
      </c>
      <c r="B893" t="s">
        <v>27</v>
      </c>
      <c r="C893" t="s">
        <v>4384</v>
      </c>
      <c r="D893" t="s">
        <v>2721</v>
      </c>
      <c r="E893">
        <v>78.69</v>
      </c>
      <c r="F893">
        <v>0.2</v>
      </c>
      <c r="G893">
        <v>190.4298</v>
      </c>
    </row>
    <row r="894" spans="1:7" x14ac:dyDescent="0.55000000000000004">
      <c r="A894" t="s">
        <v>852</v>
      </c>
      <c r="B894" t="s">
        <v>27</v>
      </c>
      <c r="C894" t="s">
        <v>4384</v>
      </c>
      <c r="D894" t="s">
        <v>853</v>
      </c>
      <c r="E894">
        <v>51.94</v>
      </c>
      <c r="F894">
        <v>0</v>
      </c>
      <c r="G894">
        <v>85.181600000000003</v>
      </c>
    </row>
    <row r="895" spans="1:7" x14ac:dyDescent="0.55000000000000004">
      <c r="A895" t="s">
        <v>2210</v>
      </c>
      <c r="B895" t="s">
        <v>27</v>
      </c>
      <c r="C895" t="s">
        <v>4384</v>
      </c>
      <c r="D895" t="s">
        <v>2211</v>
      </c>
      <c r="E895">
        <v>4.9800000000000004</v>
      </c>
      <c r="F895">
        <v>0</v>
      </c>
      <c r="G895">
        <v>3.2867999999999999</v>
      </c>
    </row>
    <row r="896" spans="1:7" x14ac:dyDescent="0.55000000000000004">
      <c r="A896" t="s">
        <v>2191</v>
      </c>
      <c r="B896" t="s">
        <v>27</v>
      </c>
      <c r="C896" t="s">
        <v>4382</v>
      </c>
      <c r="D896" t="s">
        <v>2192</v>
      </c>
      <c r="E896">
        <v>38.479999999999997</v>
      </c>
      <c r="F896">
        <v>0.1</v>
      </c>
      <c r="G896">
        <v>14.622400000000001</v>
      </c>
    </row>
    <row r="897" spans="1:7" x14ac:dyDescent="0.55000000000000004">
      <c r="A897" t="s">
        <v>1419</v>
      </c>
      <c r="B897" t="s">
        <v>27</v>
      </c>
      <c r="C897" t="s">
        <v>4381</v>
      </c>
      <c r="D897" t="s">
        <v>1420</v>
      </c>
      <c r="E897">
        <v>180.98000000000002</v>
      </c>
      <c r="F897">
        <v>0.32</v>
      </c>
      <c r="G897">
        <v>-76.011600000000001</v>
      </c>
    </row>
    <row r="898" spans="1:7" x14ac:dyDescent="0.55000000000000004">
      <c r="A898" t="s">
        <v>266</v>
      </c>
      <c r="B898" t="s">
        <v>27</v>
      </c>
      <c r="C898" t="s">
        <v>4383</v>
      </c>
      <c r="D898" t="s">
        <v>267</v>
      </c>
      <c r="E898">
        <v>124.48999999999998</v>
      </c>
      <c r="F898">
        <v>0.2</v>
      </c>
      <c r="G898">
        <v>22.408200000000001</v>
      </c>
    </row>
    <row r="899" spans="1:7" x14ac:dyDescent="0.55000000000000004">
      <c r="A899" t="s">
        <v>292</v>
      </c>
      <c r="B899" t="s">
        <v>27</v>
      </c>
      <c r="C899" t="s">
        <v>4383</v>
      </c>
      <c r="D899" t="s">
        <v>293</v>
      </c>
      <c r="E899">
        <v>70.89</v>
      </c>
      <c r="F899">
        <v>0.5</v>
      </c>
      <c r="G899">
        <v>-120.51300000000001</v>
      </c>
    </row>
    <row r="900" spans="1:7" x14ac:dyDescent="0.55000000000000004">
      <c r="A900" t="s">
        <v>2663</v>
      </c>
      <c r="B900" t="s">
        <v>27</v>
      </c>
      <c r="C900" t="s">
        <v>4384</v>
      </c>
      <c r="D900" t="s">
        <v>2664</v>
      </c>
      <c r="E900">
        <v>43.129999999999995</v>
      </c>
      <c r="F900">
        <v>0</v>
      </c>
      <c r="G900">
        <v>54.343800000000002</v>
      </c>
    </row>
    <row r="901" spans="1:7" x14ac:dyDescent="0.55000000000000004">
      <c r="A901" t="s">
        <v>1044</v>
      </c>
      <c r="B901" t="s">
        <v>27</v>
      </c>
      <c r="C901" t="s">
        <v>4384</v>
      </c>
      <c r="D901" t="s">
        <v>1045</v>
      </c>
      <c r="E901">
        <v>1.7399999999999998</v>
      </c>
      <c r="F901">
        <v>0.2</v>
      </c>
      <c r="G901">
        <v>0.41760000000000003</v>
      </c>
    </row>
    <row r="902" spans="1:7" x14ac:dyDescent="0.55000000000000004">
      <c r="A902" t="s">
        <v>558</v>
      </c>
      <c r="B902" t="s">
        <v>27</v>
      </c>
      <c r="C902" t="s">
        <v>4384</v>
      </c>
      <c r="D902" t="s">
        <v>559</v>
      </c>
      <c r="E902">
        <v>15.98</v>
      </c>
      <c r="F902">
        <v>0</v>
      </c>
      <c r="G902">
        <v>3.1960000000000002</v>
      </c>
    </row>
    <row r="903" spans="1:7" x14ac:dyDescent="0.55000000000000004">
      <c r="A903" t="s">
        <v>427</v>
      </c>
      <c r="B903" t="s">
        <v>27</v>
      </c>
      <c r="C903" t="s">
        <v>4383</v>
      </c>
      <c r="D903" t="s">
        <v>428</v>
      </c>
      <c r="E903">
        <v>179.29</v>
      </c>
      <c r="F903">
        <v>0.2</v>
      </c>
      <c r="G903">
        <v>-64.544399999999996</v>
      </c>
    </row>
    <row r="904" spans="1:7" x14ac:dyDescent="0.55000000000000004">
      <c r="A904" t="s">
        <v>2760</v>
      </c>
      <c r="B904" t="s">
        <v>27</v>
      </c>
      <c r="C904" t="s">
        <v>4384</v>
      </c>
      <c r="D904" t="s">
        <v>2761</v>
      </c>
      <c r="E904">
        <v>13.729999999999999</v>
      </c>
      <c r="F904">
        <v>0</v>
      </c>
      <c r="G904">
        <v>25.537800000000001</v>
      </c>
    </row>
    <row r="905" spans="1:7" x14ac:dyDescent="0.55000000000000004">
      <c r="A905" t="s">
        <v>1424</v>
      </c>
      <c r="B905" t="s">
        <v>27</v>
      </c>
      <c r="C905" t="s">
        <v>4384</v>
      </c>
      <c r="D905" t="s">
        <v>1425</v>
      </c>
      <c r="E905">
        <v>8.98</v>
      </c>
      <c r="F905">
        <v>0.2</v>
      </c>
      <c r="G905">
        <v>3.9512</v>
      </c>
    </row>
    <row r="906" spans="1:7" x14ac:dyDescent="0.55000000000000004">
      <c r="A906" t="s">
        <v>824</v>
      </c>
      <c r="B906" t="s">
        <v>27</v>
      </c>
      <c r="C906" t="s">
        <v>4382</v>
      </c>
      <c r="D906" t="s">
        <v>825</v>
      </c>
      <c r="E906">
        <v>350.99</v>
      </c>
      <c r="F906">
        <v>0.1</v>
      </c>
      <c r="G906">
        <v>140.39599999999999</v>
      </c>
    </row>
    <row r="907" spans="1:7" x14ac:dyDescent="0.55000000000000004">
      <c r="A907" t="s">
        <v>2768</v>
      </c>
      <c r="B907" t="s">
        <v>27</v>
      </c>
      <c r="C907" t="s">
        <v>4384</v>
      </c>
      <c r="D907" t="s">
        <v>2769</v>
      </c>
      <c r="E907">
        <v>20.239999999999998</v>
      </c>
      <c r="F907">
        <v>0</v>
      </c>
      <c r="G907">
        <v>26.1096</v>
      </c>
    </row>
    <row r="908" spans="1:7" x14ac:dyDescent="0.55000000000000004">
      <c r="A908" t="s">
        <v>763</v>
      </c>
      <c r="B908" t="s">
        <v>27</v>
      </c>
      <c r="C908" t="s">
        <v>4384</v>
      </c>
      <c r="D908" t="s">
        <v>764</v>
      </c>
      <c r="E908">
        <v>194.3</v>
      </c>
      <c r="F908">
        <v>0.6</v>
      </c>
      <c r="G908">
        <v>-66.061999999999998</v>
      </c>
    </row>
    <row r="909" spans="1:7" x14ac:dyDescent="0.55000000000000004">
      <c r="A909" t="s">
        <v>1068</v>
      </c>
      <c r="B909" t="s">
        <v>27</v>
      </c>
      <c r="C909" t="s">
        <v>4382</v>
      </c>
      <c r="D909" t="s">
        <v>1069</v>
      </c>
      <c r="E909">
        <v>371.76000000000005</v>
      </c>
      <c r="F909">
        <v>0.3</v>
      </c>
      <c r="G909">
        <v>-14.8704</v>
      </c>
    </row>
    <row r="910" spans="1:7" x14ac:dyDescent="0.55000000000000004">
      <c r="A910" t="s">
        <v>124</v>
      </c>
      <c r="B910" t="s">
        <v>27</v>
      </c>
      <c r="C910" t="s">
        <v>4384</v>
      </c>
      <c r="D910" t="s">
        <v>125</v>
      </c>
      <c r="E910">
        <v>60.65</v>
      </c>
      <c r="F910">
        <v>0</v>
      </c>
      <c r="G910">
        <v>63.682499999999997</v>
      </c>
    </row>
    <row r="911" spans="1:7" x14ac:dyDescent="0.55000000000000004">
      <c r="A911" t="s">
        <v>1068</v>
      </c>
      <c r="B911" t="s">
        <v>27</v>
      </c>
      <c r="C911" t="s">
        <v>4382</v>
      </c>
      <c r="D911" t="s">
        <v>1069</v>
      </c>
      <c r="E911">
        <v>371.76</v>
      </c>
      <c r="F911">
        <v>0.2</v>
      </c>
      <c r="G911">
        <v>148.70400000000001</v>
      </c>
    </row>
    <row r="912" spans="1:7" x14ac:dyDescent="0.55000000000000004">
      <c r="A912" t="s">
        <v>520</v>
      </c>
      <c r="B912" t="s">
        <v>27</v>
      </c>
      <c r="C912" t="s">
        <v>4383</v>
      </c>
      <c r="D912" t="s">
        <v>521</v>
      </c>
      <c r="E912">
        <v>105.49</v>
      </c>
      <c r="F912">
        <v>0.2</v>
      </c>
      <c r="G912">
        <v>-31.646999999999998</v>
      </c>
    </row>
    <row r="913" spans="1:7" x14ac:dyDescent="0.55000000000000004">
      <c r="A913" t="s">
        <v>2777</v>
      </c>
      <c r="B913" t="s">
        <v>27</v>
      </c>
      <c r="C913" t="s">
        <v>4381</v>
      </c>
      <c r="D913" t="s">
        <v>2778</v>
      </c>
      <c r="E913">
        <v>137.48000000000002</v>
      </c>
      <c r="F913">
        <v>0.3</v>
      </c>
      <c r="G913">
        <v>-126.4816</v>
      </c>
    </row>
    <row r="914" spans="1:7" x14ac:dyDescent="0.55000000000000004">
      <c r="A914" t="s">
        <v>85</v>
      </c>
      <c r="B914" t="s">
        <v>27</v>
      </c>
      <c r="C914" t="s">
        <v>4381</v>
      </c>
      <c r="D914" t="s">
        <v>86</v>
      </c>
      <c r="E914">
        <v>260.97999999999996</v>
      </c>
      <c r="F914">
        <v>0.3</v>
      </c>
      <c r="G914">
        <v>-52.195999999999998</v>
      </c>
    </row>
    <row r="915" spans="1:7" x14ac:dyDescent="0.55000000000000004">
      <c r="A915" t="s">
        <v>1449</v>
      </c>
      <c r="B915" t="s">
        <v>27</v>
      </c>
      <c r="C915" t="s">
        <v>4381</v>
      </c>
      <c r="D915" t="s">
        <v>1450</v>
      </c>
      <c r="E915">
        <v>114.97999999999999</v>
      </c>
      <c r="F915">
        <v>0.2</v>
      </c>
      <c r="G915">
        <v>-25.2956</v>
      </c>
    </row>
    <row r="916" spans="1:7" x14ac:dyDescent="0.55000000000000004">
      <c r="A916" t="s">
        <v>1001</v>
      </c>
      <c r="B916" t="s">
        <v>27</v>
      </c>
      <c r="C916" t="s">
        <v>4382</v>
      </c>
      <c r="D916" t="s">
        <v>1002</v>
      </c>
      <c r="E916">
        <v>122.99000000000001</v>
      </c>
      <c r="F916">
        <v>0.3</v>
      </c>
      <c r="G916">
        <v>-46.736199999999997</v>
      </c>
    </row>
    <row r="917" spans="1:7" x14ac:dyDescent="0.55000000000000004">
      <c r="A917" t="s">
        <v>580</v>
      </c>
      <c r="B917" t="s">
        <v>27</v>
      </c>
      <c r="C917" t="s">
        <v>4384</v>
      </c>
      <c r="D917" t="s">
        <v>581</v>
      </c>
      <c r="E917">
        <v>43.129999999999995</v>
      </c>
      <c r="F917">
        <v>0.2</v>
      </c>
      <c r="G917">
        <v>12.0764</v>
      </c>
    </row>
    <row r="918" spans="1:7" x14ac:dyDescent="0.55000000000000004">
      <c r="A918" t="s">
        <v>763</v>
      </c>
      <c r="B918" t="s">
        <v>27</v>
      </c>
      <c r="C918" t="s">
        <v>4384</v>
      </c>
      <c r="D918" t="s">
        <v>764</v>
      </c>
      <c r="E918">
        <v>194.3</v>
      </c>
      <c r="F918">
        <v>0</v>
      </c>
      <c r="G918">
        <v>252.59</v>
      </c>
    </row>
    <row r="919" spans="1:7" x14ac:dyDescent="0.55000000000000004">
      <c r="A919" t="s">
        <v>195</v>
      </c>
      <c r="B919" t="s">
        <v>27</v>
      </c>
      <c r="C919" t="s">
        <v>4384</v>
      </c>
      <c r="D919" t="s">
        <v>196</v>
      </c>
      <c r="E919">
        <v>79.52</v>
      </c>
      <c r="F919">
        <v>0.2</v>
      </c>
      <c r="G919">
        <v>-21.470400000000001</v>
      </c>
    </row>
    <row r="920" spans="1:7" x14ac:dyDescent="0.55000000000000004">
      <c r="A920" t="s">
        <v>2788</v>
      </c>
      <c r="B920" t="s">
        <v>27</v>
      </c>
      <c r="C920" t="s">
        <v>4381</v>
      </c>
      <c r="D920" t="s">
        <v>2789</v>
      </c>
      <c r="E920">
        <v>100.98</v>
      </c>
      <c r="F920">
        <v>0</v>
      </c>
      <c r="G920">
        <v>75.734999999999999</v>
      </c>
    </row>
    <row r="921" spans="1:7" x14ac:dyDescent="0.55000000000000004">
      <c r="A921" t="s">
        <v>2307</v>
      </c>
      <c r="B921" t="s">
        <v>27</v>
      </c>
      <c r="C921" t="s">
        <v>4382</v>
      </c>
      <c r="D921" t="s">
        <v>2308</v>
      </c>
      <c r="E921">
        <v>300.98</v>
      </c>
      <c r="F921">
        <v>0</v>
      </c>
      <c r="G921">
        <v>523.70519999999999</v>
      </c>
    </row>
    <row r="922" spans="1:7" x14ac:dyDescent="0.55000000000000004">
      <c r="A922" t="s">
        <v>932</v>
      </c>
      <c r="B922" t="s">
        <v>27</v>
      </c>
      <c r="C922" t="s">
        <v>4384</v>
      </c>
      <c r="D922" t="s">
        <v>933</v>
      </c>
      <c r="E922">
        <v>4.82</v>
      </c>
      <c r="F922">
        <v>0</v>
      </c>
      <c r="G922">
        <v>9.1579999999999995</v>
      </c>
    </row>
    <row r="923" spans="1:7" x14ac:dyDescent="0.55000000000000004">
      <c r="A923" t="s">
        <v>2792</v>
      </c>
      <c r="B923" t="s">
        <v>27</v>
      </c>
      <c r="C923" t="s">
        <v>4383</v>
      </c>
      <c r="D923" t="s">
        <v>2793</v>
      </c>
      <c r="E923">
        <v>280.98</v>
      </c>
      <c r="F923">
        <v>0</v>
      </c>
      <c r="G923">
        <v>160.15860000000001</v>
      </c>
    </row>
    <row r="924" spans="1:7" x14ac:dyDescent="0.55000000000000004">
      <c r="A924" t="s">
        <v>650</v>
      </c>
      <c r="B924" t="s">
        <v>27</v>
      </c>
      <c r="C924" t="s">
        <v>4384</v>
      </c>
      <c r="D924" t="s">
        <v>651</v>
      </c>
      <c r="E924">
        <v>6.28</v>
      </c>
      <c r="F924">
        <v>0</v>
      </c>
      <c r="G924">
        <v>4.0191999999999997</v>
      </c>
    </row>
    <row r="925" spans="1:7" x14ac:dyDescent="0.55000000000000004">
      <c r="A925" t="s">
        <v>634</v>
      </c>
      <c r="B925" t="s">
        <v>27</v>
      </c>
      <c r="C925" t="s">
        <v>4384</v>
      </c>
      <c r="D925" t="s">
        <v>635</v>
      </c>
      <c r="E925">
        <v>5.08</v>
      </c>
      <c r="F925">
        <v>0</v>
      </c>
      <c r="G925">
        <v>8.6359999999999992</v>
      </c>
    </row>
    <row r="926" spans="1:7" x14ac:dyDescent="0.55000000000000004">
      <c r="A926" t="s">
        <v>972</v>
      </c>
      <c r="B926" t="s">
        <v>27</v>
      </c>
      <c r="C926" t="s">
        <v>4381</v>
      </c>
      <c r="D926" t="s">
        <v>973</v>
      </c>
      <c r="E926">
        <v>300.98</v>
      </c>
      <c r="F926">
        <v>0.15</v>
      </c>
      <c r="G926">
        <v>225.73500000000001</v>
      </c>
    </row>
    <row r="927" spans="1:7" x14ac:dyDescent="0.55000000000000004">
      <c r="A927" t="s">
        <v>468</v>
      </c>
      <c r="B927" t="s">
        <v>27</v>
      </c>
      <c r="C927" t="s">
        <v>4382</v>
      </c>
      <c r="D927" t="s">
        <v>469</v>
      </c>
      <c r="E927">
        <v>80.98</v>
      </c>
      <c r="F927">
        <v>0.2</v>
      </c>
      <c r="G927">
        <v>-12.956799999999999</v>
      </c>
    </row>
    <row r="928" spans="1:7" x14ac:dyDescent="0.55000000000000004">
      <c r="A928" t="s">
        <v>613</v>
      </c>
      <c r="B928" t="s">
        <v>27</v>
      </c>
      <c r="C928" t="s">
        <v>4384</v>
      </c>
      <c r="D928" t="s">
        <v>614</v>
      </c>
      <c r="E928">
        <v>40.970000000000006</v>
      </c>
      <c r="F928">
        <v>0.2</v>
      </c>
      <c r="G928">
        <v>3.2776000000000001</v>
      </c>
    </row>
    <row r="929" spans="1:7" x14ac:dyDescent="0.55000000000000004">
      <c r="A929" t="s">
        <v>1842</v>
      </c>
      <c r="B929" t="s">
        <v>27</v>
      </c>
      <c r="C929" t="s">
        <v>4381</v>
      </c>
      <c r="D929" t="s">
        <v>1843</v>
      </c>
      <c r="E929">
        <v>200.98</v>
      </c>
      <c r="F929">
        <v>0.2</v>
      </c>
      <c r="G929">
        <v>-16.078399999999998</v>
      </c>
    </row>
    <row r="930" spans="1:7" x14ac:dyDescent="0.55000000000000004">
      <c r="A930" t="s">
        <v>2401</v>
      </c>
      <c r="B930" t="s">
        <v>27</v>
      </c>
      <c r="C930" t="s">
        <v>4382</v>
      </c>
      <c r="D930" t="s">
        <v>2402</v>
      </c>
      <c r="E930">
        <v>60.98</v>
      </c>
      <c r="F930">
        <v>0.3</v>
      </c>
      <c r="G930">
        <v>-23.7822</v>
      </c>
    </row>
    <row r="931" spans="1:7" x14ac:dyDescent="0.55000000000000004">
      <c r="A931" t="s">
        <v>1590</v>
      </c>
      <c r="B931" t="s">
        <v>27</v>
      </c>
      <c r="C931" t="s">
        <v>4382</v>
      </c>
      <c r="D931" t="s">
        <v>1591</v>
      </c>
      <c r="E931">
        <v>90.98</v>
      </c>
      <c r="F931">
        <v>0.3</v>
      </c>
      <c r="G931">
        <v>-15.4666</v>
      </c>
    </row>
    <row r="932" spans="1:7" x14ac:dyDescent="0.55000000000000004">
      <c r="A932" t="s">
        <v>2804</v>
      </c>
      <c r="B932" t="s">
        <v>27</v>
      </c>
      <c r="C932" t="s">
        <v>4383</v>
      </c>
      <c r="D932" t="s">
        <v>2805</v>
      </c>
      <c r="E932">
        <v>286.85000000000002</v>
      </c>
      <c r="F932">
        <v>0.4</v>
      </c>
      <c r="G932">
        <v>-189.321</v>
      </c>
    </row>
    <row r="933" spans="1:7" x14ac:dyDescent="0.55000000000000004">
      <c r="A933" t="s">
        <v>2299</v>
      </c>
      <c r="B933" t="s">
        <v>27</v>
      </c>
      <c r="C933" t="s">
        <v>4384</v>
      </c>
      <c r="D933" t="s">
        <v>2300</v>
      </c>
      <c r="E933">
        <v>6.6400000000000006</v>
      </c>
      <c r="F933">
        <v>0.2</v>
      </c>
      <c r="G933">
        <v>7.4367999999999999</v>
      </c>
    </row>
    <row r="934" spans="1:7" x14ac:dyDescent="0.55000000000000004">
      <c r="A934" t="s">
        <v>266</v>
      </c>
      <c r="B934" t="s">
        <v>27</v>
      </c>
      <c r="C934" t="s">
        <v>4383</v>
      </c>
      <c r="D934" t="s">
        <v>267</v>
      </c>
      <c r="E934">
        <v>124.49</v>
      </c>
      <c r="F934">
        <v>0</v>
      </c>
      <c r="G934">
        <v>54.775599999999997</v>
      </c>
    </row>
    <row r="935" spans="1:7" x14ac:dyDescent="0.55000000000000004">
      <c r="A935" t="s">
        <v>757</v>
      </c>
      <c r="B935" t="s">
        <v>27</v>
      </c>
      <c r="C935" t="s">
        <v>4383</v>
      </c>
      <c r="D935" t="s">
        <v>758</v>
      </c>
      <c r="E935">
        <v>174.29</v>
      </c>
      <c r="F935">
        <v>0.2</v>
      </c>
      <c r="G935">
        <v>5.2286999999999999</v>
      </c>
    </row>
    <row r="936" spans="1:7" x14ac:dyDescent="0.55000000000000004">
      <c r="A936" t="s">
        <v>634</v>
      </c>
      <c r="B936" t="s">
        <v>27</v>
      </c>
      <c r="C936" t="s">
        <v>4384</v>
      </c>
      <c r="D936" t="s">
        <v>635</v>
      </c>
      <c r="E936">
        <v>5.08</v>
      </c>
      <c r="F936">
        <v>0.2</v>
      </c>
      <c r="G936">
        <v>1.4224000000000001</v>
      </c>
    </row>
    <row r="937" spans="1:7" x14ac:dyDescent="0.55000000000000004">
      <c r="A937" t="s">
        <v>452</v>
      </c>
      <c r="B937" t="s">
        <v>27</v>
      </c>
      <c r="C937" t="s">
        <v>4382</v>
      </c>
      <c r="D937" t="s">
        <v>453</v>
      </c>
      <c r="E937">
        <v>216.60000000000002</v>
      </c>
      <c r="F937">
        <v>0.3</v>
      </c>
      <c r="G937">
        <v>-51.984000000000002</v>
      </c>
    </row>
    <row r="938" spans="1:7" x14ac:dyDescent="0.55000000000000004">
      <c r="A938" t="s">
        <v>683</v>
      </c>
      <c r="B938" t="s">
        <v>27</v>
      </c>
      <c r="C938" t="s">
        <v>4381</v>
      </c>
      <c r="D938" t="s">
        <v>684</v>
      </c>
      <c r="E938">
        <v>119.99000000000001</v>
      </c>
      <c r="F938">
        <v>0.15</v>
      </c>
      <c r="G938">
        <v>75.593699999999998</v>
      </c>
    </row>
    <row r="939" spans="1:7" x14ac:dyDescent="0.55000000000000004">
      <c r="A939" t="s">
        <v>1153</v>
      </c>
      <c r="B939" t="s">
        <v>27</v>
      </c>
      <c r="C939" t="s">
        <v>4384</v>
      </c>
      <c r="D939" t="s">
        <v>1154</v>
      </c>
      <c r="E939">
        <v>23.99</v>
      </c>
      <c r="F939">
        <v>0</v>
      </c>
      <c r="G939">
        <v>5.5176999999999996</v>
      </c>
    </row>
    <row r="940" spans="1:7" x14ac:dyDescent="0.55000000000000004">
      <c r="A940" t="s">
        <v>880</v>
      </c>
      <c r="B940" t="s">
        <v>27</v>
      </c>
      <c r="C940" t="s">
        <v>4383</v>
      </c>
      <c r="D940" t="s">
        <v>881</v>
      </c>
      <c r="E940">
        <v>71.37</v>
      </c>
      <c r="F940">
        <v>0.2</v>
      </c>
      <c r="G940">
        <v>-6.4233000000000002</v>
      </c>
    </row>
    <row r="941" spans="1:7" x14ac:dyDescent="0.55000000000000004">
      <c r="A941" t="s">
        <v>2621</v>
      </c>
      <c r="B941" t="s">
        <v>27</v>
      </c>
      <c r="C941" t="s">
        <v>4384</v>
      </c>
      <c r="D941" t="s">
        <v>2622</v>
      </c>
      <c r="E941">
        <v>18.649999999999999</v>
      </c>
      <c r="F941">
        <v>0</v>
      </c>
      <c r="G941">
        <v>17.158000000000001</v>
      </c>
    </row>
    <row r="942" spans="1:7" x14ac:dyDescent="0.55000000000000004">
      <c r="A942" t="s">
        <v>1279</v>
      </c>
      <c r="B942" t="s">
        <v>27</v>
      </c>
      <c r="C942" t="s">
        <v>4382</v>
      </c>
      <c r="D942" t="s">
        <v>1280</v>
      </c>
      <c r="E942">
        <v>290.98</v>
      </c>
      <c r="F942">
        <v>0</v>
      </c>
      <c r="G942">
        <v>75.654799999999994</v>
      </c>
    </row>
    <row r="943" spans="1:7" x14ac:dyDescent="0.55000000000000004">
      <c r="A943" t="s">
        <v>634</v>
      </c>
      <c r="B943" t="s">
        <v>27</v>
      </c>
      <c r="C943" t="s">
        <v>4384</v>
      </c>
      <c r="D943" t="s">
        <v>635</v>
      </c>
      <c r="E943">
        <v>5.08</v>
      </c>
      <c r="F943">
        <v>0</v>
      </c>
      <c r="G943">
        <v>6.9088000000000003</v>
      </c>
    </row>
    <row r="944" spans="1:7" x14ac:dyDescent="0.55000000000000004">
      <c r="A944" t="s">
        <v>1177</v>
      </c>
      <c r="B944" t="s">
        <v>27</v>
      </c>
      <c r="C944" t="s">
        <v>4384</v>
      </c>
      <c r="D944" t="s">
        <v>1178</v>
      </c>
      <c r="E944">
        <v>14.89</v>
      </c>
      <c r="F944">
        <v>0</v>
      </c>
      <c r="G944">
        <v>24.1218</v>
      </c>
    </row>
    <row r="945" spans="1:7" x14ac:dyDescent="0.55000000000000004">
      <c r="A945" t="s">
        <v>69</v>
      </c>
      <c r="B945" t="s">
        <v>27</v>
      </c>
      <c r="C945" t="s">
        <v>4384</v>
      </c>
      <c r="D945" t="s">
        <v>1834</v>
      </c>
      <c r="E945">
        <v>9.77</v>
      </c>
      <c r="F945">
        <v>0</v>
      </c>
      <c r="G945">
        <v>14.4596</v>
      </c>
    </row>
    <row r="946" spans="1:7" x14ac:dyDescent="0.55000000000000004">
      <c r="A946" t="s">
        <v>778</v>
      </c>
      <c r="B946" t="s">
        <v>27</v>
      </c>
      <c r="C946" t="s">
        <v>4382</v>
      </c>
      <c r="D946" t="s">
        <v>779</v>
      </c>
      <c r="E946">
        <v>226.67</v>
      </c>
      <c r="F946">
        <v>0.1</v>
      </c>
      <c r="G946">
        <v>72.534400000000005</v>
      </c>
    </row>
    <row r="947" spans="1:7" x14ac:dyDescent="0.55000000000000004">
      <c r="A947" t="s">
        <v>57</v>
      </c>
      <c r="B947" t="s">
        <v>27</v>
      </c>
      <c r="C947" t="s">
        <v>4382</v>
      </c>
      <c r="D947" t="s">
        <v>58</v>
      </c>
      <c r="E947">
        <v>50.98</v>
      </c>
      <c r="F947">
        <v>0.2</v>
      </c>
      <c r="G947">
        <v>13.7646</v>
      </c>
    </row>
    <row r="948" spans="1:7" x14ac:dyDescent="0.55000000000000004">
      <c r="A948" t="s">
        <v>1631</v>
      </c>
      <c r="B948" t="s">
        <v>27</v>
      </c>
      <c r="C948" t="s">
        <v>4384</v>
      </c>
      <c r="D948" t="s">
        <v>1632</v>
      </c>
      <c r="E948">
        <v>5.28</v>
      </c>
      <c r="F948">
        <v>0</v>
      </c>
      <c r="G948">
        <v>4.9104000000000001</v>
      </c>
    </row>
    <row r="949" spans="1:7" x14ac:dyDescent="0.55000000000000004">
      <c r="A949" t="s">
        <v>2379</v>
      </c>
      <c r="B949" t="s">
        <v>27</v>
      </c>
      <c r="C949" t="s">
        <v>4383</v>
      </c>
      <c r="D949" t="s">
        <v>2380</v>
      </c>
      <c r="E949">
        <v>100.8</v>
      </c>
      <c r="F949">
        <v>0.3</v>
      </c>
      <c r="G949">
        <v>-28.224</v>
      </c>
    </row>
    <row r="950" spans="1:7" x14ac:dyDescent="0.55000000000000004">
      <c r="A950" t="s">
        <v>273</v>
      </c>
      <c r="B950" t="s">
        <v>27</v>
      </c>
      <c r="C950" t="s">
        <v>4382</v>
      </c>
      <c r="D950" t="s">
        <v>274</v>
      </c>
      <c r="E950">
        <v>60.890000000000015</v>
      </c>
      <c r="F950">
        <v>0.3</v>
      </c>
      <c r="G950">
        <v>-5.4801000000000002</v>
      </c>
    </row>
    <row r="951" spans="1:7" x14ac:dyDescent="0.55000000000000004">
      <c r="A951" t="s">
        <v>338</v>
      </c>
      <c r="B951" t="s">
        <v>27</v>
      </c>
      <c r="C951" t="s">
        <v>4384</v>
      </c>
      <c r="D951" t="s">
        <v>339</v>
      </c>
      <c r="E951">
        <v>19.399999999999999</v>
      </c>
      <c r="F951">
        <v>0.6</v>
      </c>
      <c r="G951">
        <v>-2.1339999999999999</v>
      </c>
    </row>
    <row r="952" spans="1:7" x14ac:dyDescent="0.55000000000000004">
      <c r="A952" t="s">
        <v>1600</v>
      </c>
      <c r="B952" t="s">
        <v>27</v>
      </c>
      <c r="C952" t="s">
        <v>4383</v>
      </c>
      <c r="D952" t="s">
        <v>1601</v>
      </c>
      <c r="E952">
        <v>146.34</v>
      </c>
      <c r="F952">
        <v>0.2</v>
      </c>
      <c r="G952">
        <v>4.3902000000000001</v>
      </c>
    </row>
    <row r="953" spans="1:7" x14ac:dyDescent="0.55000000000000004">
      <c r="A953" t="s">
        <v>439</v>
      </c>
      <c r="B953" t="s">
        <v>27</v>
      </c>
      <c r="C953" t="s">
        <v>4382</v>
      </c>
      <c r="D953" t="s">
        <v>440</v>
      </c>
      <c r="E953">
        <v>95.95</v>
      </c>
      <c r="F953">
        <v>0.2</v>
      </c>
      <c r="G953">
        <v>23.027999999999999</v>
      </c>
    </row>
    <row r="954" spans="1:7" x14ac:dyDescent="0.55000000000000004">
      <c r="A954" t="s">
        <v>115</v>
      </c>
      <c r="B954" t="s">
        <v>27</v>
      </c>
      <c r="C954" t="s">
        <v>4382</v>
      </c>
      <c r="D954" t="s">
        <v>116</v>
      </c>
      <c r="E954">
        <v>60.890000000000008</v>
      </c>
      <c r="F954">
        <v>0.3</v>
      </c>
      <c r="G954">
        <v>-9.1334999999999997</v>
      </c>
    </row>
    <row r="955" spans="1:7" x14ac:dyDescent="0.55000000000000004">
      <c r="A955" t="s">
        <v>2850</v>
      </c>
      <c r="B955" t="s">
        <v>27</v>
      </c>
      <c r="C955" t="s">
        <v>4384</v>
      </c>
      <c r="D955" t="s">
        <v>2851</v>
      </c>
      <c r="E955">
        <v>7.2799999999999994</v>
      </c>
      <c r="F955">
        <v>0</v>
      </c>
      <c r="G955">
        <v>13.832000000000001</v>
      </c>
    </row>
    <row r="956" spans="1:7" x14ac:dyDescent="0.55000000000000004">
      <c r="A956" t="s">
        <v>2551</v>
      </c>
      <c r="B956" t="s">
        <v>27</v>
      </c>
      <c r="C956" t="s">
        <v>4382</v>
      </c>
      <c r="D956" t="s">
        <v>2552</v>
      </c>
      <c r="E956">
        <v>130.98000000000002</v>
      </c>
      <c r="F956">
        <v>0.2</v>
      </c>
      <c r="G956">
        <v>-57.6312</v>
      </c>
    </row>
    <row r="957" spans="1:7" x14ac:dyDescent="0.55000000000000004">
      <c r="A957" t="s">
        <v>283</v>
      </c>
      <c r="B957" t="s">
        <v>27</v>
      </c>
      <c r="C957" t="s">
        <v>4384</v>
      </c>
      <c r="D957" t="s">
        <v>2559</v>
      </c>
      <c r="E957">
        <v>25.38</v>
      </c>
      <c r="F957">
        <v>0</v>
      </c>
      <c r="G957">
        <v>26.649000000000001</v>
      </c>
    </row>
    <row r="958" spans="1:7" x14ac:dyDescent="0.55000000000000004">
      <c r="A958" t="s">
        <v>1120</v>
      </c>
      <c r="B958" t="s">
        <v>27</v>
      </c>
      <c r="C958" t="s">
        <v>4384</v>
      </c>
      <c r="D958" t="s">
        <v>1121</v>
      </c>
      <c r="E958">
        <v>8.3699999999999992</v>
      </c>
      <c r="F958">
        <v>0</v>
      </c>
      <c r="G958">
        <v>8.7048000000000005</v>
      </c>
    </row>
    <row r="959" spans="1:7" x14ac:dyDescent="0.55000000000000004">
      <c r="A959" t="s">
        <v>2858</v>
      </c>
      <c r="B959" t="s">
        <v>27</v>
      </c>
      <c r="C959" t="s">
        <v>4384</v>
      </c>
      <c r="D959" t="s">
        <v>2859</v>
      </c>
      <c r="E959">
        <v>10.68</v>
      </c>
      <c r="F959">
        <v>0.2</v>
      </c>
      <c r="G959">
        <v>3.8448000000000002</v>
      </c>
    </row>
    <row r="960" spans="1:7" x14ac:dyDescent="0.55000000000000004">
      <c r="A960" t="s">
        <v>2862</v>
      </c>
      <c r="B960" t="s">
        <v>27</v>
      </c>
      <c r="C960" t="s">
        <v>4384</v>
      </c>
      <c r="D960" t="s">
        <v>2863</v>
      </c>
      <c r="E960">
        <v>8.34</v>
      </c>
      <c r="F960">
        <v>0</v>
      </c>
      <c r="G960">
        <v>10.5084</v>
      </c>
    </row>
    <row r="961" spans="1:7" x14ac:dyDescent="0.55000000000000004">
      <c r="A961" t="s">
        <v>2401</v>
      </c>
      <c r="B961" t="s">
        <v>27</v>
      </c>
      <c r="C961" t="s">
        <v>4382</v>
      </c>
      <c r="D961" t="s">
        <v>2402</v>
      </c>
      <c r="E961">
        <v>60.98</v>
      </c>
      <c r="F961">
        <v>0.2</v>
      </c>
      <c r="G961">
        <v>-5.4882</v>
      </c>
    </row>
    <row r="962" spans="1:7" x14ac:dyDescent="0.55000000000000004">
      <c r="A962" t="s">
        <v>281</v>
      </c>
      <c r="B962" t="s">
        <v>27</v>
      </c>
      <c r="C962" t="s">
        <v>4383</v>
      </c>
      <c r="D962" t="s">
        <v>282</v>
      </c>
      <c r="E962">
        <v>376.12999999999994</v>
      </c>
      <c r="F962">
        <v>0.2</v>
      </c>
      <c r="G962">
        <v>33.851700000000001</v>
      </c>
    </row>
    <row r="963" spans="1:7" x14ac:dyDescent="0.55000000000000004">
      <c r="A963" t="s">
        <v>629</v>
      </c>
      <c r="B963" t="s">
        <v>27</v>
      </c>
      <c r="C963" t="s">
        <v>4382</v>
      </c>
      <c r="D963" t="s">
        <v>630</v>
      </c>
      <c r="E963">
        <v>150.97999999999999</v>
      </c>
      <c r="F963">
        <v>0</v>
      </c>
      <c r="G963">
        <v>43.784199999999998</v>
      </c>
    </row>
    <row r="964" spans="1:7" x14ac:dyDescent="0.55000000000000004">
      <c r="A964" t="s">
        <v>397</v>
      </c>
      <c r="B964" t="s">
        <v>27</v>
      </c>
      <c r="C964" t="s">
        <v>4384</v>
      </c>
      <c r="D964" t="s">
        <v>398</v>
      </c>
      <c r="E964">
        <v>5.89</v>
      </c>
      <c r="F964">
        <v>0</v>
      </c>
      <c r="G964">
        <v>20.732800000000001</v>
      </c>
    </row>
    <row r="965" spans="1:7" x14ac:dyDescent="0.55000000000000004">
      <c r="A965" t="s">
        <v>395</v>
      </c>
      <c r="B965" t="s">
        <v>27</v>
      </c>
      <c r="C965" t="s">
        <v>4382</v>
      </c>
      <c r="D965" t="s">
        <v>396</v>
      </c>
      <c r="E965">
        <v>180.98000000000002</v>
      </c>
      <c r="F965">
        <v>0</v>
      </c>
      <c r="G965">
        <v>141.1644</v>
      </c>
    </row>
    <row r="966" spans="1:7" x14ac:dyDescent="0.55000000000000004">
      <c r="A966" t="s">
        <v>397</v>
      </c>
      <c r="B966" t="s">
        <v>27</v>
      </c>
      <c r="C966" t="s">
        <v>4384</v>
      </c>
      <c r="D966" t="s">
        <v>398</v>
      </c>
      <c r="E966">
        <v>5.89</v>
      </c>
      <c r="F966">
        <v>0.2</v>
      </c>
      <c r="G966">
        <v>4.2408000000000001</v>
      </c>
    </row>
    <row r="967" spans="1:7" x14ac:dyDescent="0.55000000000000004">
      <c r="A967" t="s">
        <v>2874</v>
      </c>
      <c r="B967" t="s">
        <v>27</v>
      </c>
      <c r="C967" t="s">
        <v>4384</v>
      </c>
      <c r="D967" t="s">
        <v>2875</v>
      </c>
      <c r="E967">
        <v>8.57</v>
      </c>
      <c r="F967">
        <v>0</v>
      </c>
      <c r="G967">
        <v>6.1703999999999999</v>
      </c>
    </row>
    <row r="968" spans="1:7" x14ac:dyDescent="0.55000000000000004">
      <c r="A968" t="s">
        <v>569</v>
      </c>
      <c r="B968" t="s">
        <v>27</v>
      </c>
      <c r="C968" t="s">
        <v>4384</v>
      </c>
      <c r="D968" t="s">
        <v>570</v>
      </c>
      <c r="E968">
        <v>41.32</v>
      </c>
      <c r="F968">
        <v>0</v>
      </c>
      <c r="G968">
        <v>11.1564</v>
      </c>
    </row>
    <row r="969" spans="1:7" x14ac:dyDescent="0.55000000000000004">
      <c r="A969" t="s">
        <v>2878</v>
      </c>
      <c r="B969" t="s">
        <v>27</v>
      </c>
      <c r="C969" t="s">
        <v>4381</v>
      </c>
      <c r="D969" t="s">
        <v>2879</v>
      </c>
      <c r="E969">
        <v>114.98</v>
      </c>
      <c r="F969">
        <v>0.15</v>
      </c>
      <c r="G969">
        <v>34.494</v>
      </c>
    </row>
    <row r="970" spans="1:7" x14ac:dyDescent="0.55000000000000004">
      <c r="A970" t="s">
        <v>2883</v>
      </c>
      <c r="B970" t="s">
        <v>27</v>
      </c>
      <c r="C970" t="s">
        <v>4382</v>
      </c>
      <c r="D970" t="s">
        <v>2884</v>
      </c>
      <c r="E970">
        <v>180.98</v>
      </c>
      <c r="F970">
        <v>0.2</v>
      </c>
      <c r="G970">
        <v>-28.956800000000001</v>
      </c>
    </row>
    <row r="971" spans="1:7" x14ac:dyDescent="0.55000000000000004">
      <c r="A971" t="s">
        <v>483</v>
      </c>
      <c r="B971" t="s">
        <v>27</v>
      </c>
      <c r="C971" t="s">
        <v>4382</v>
      </c>
      <c r="D971" t="s">
        <v>484</v>
      </c>
      <c r="E971">
        <v>80.98</v>
      </c>
      <c r="F971">
        <v>0.1</v>
      </c>
      <c r="G971">
        <v>-8.0980000000000008</v>
      </c>
    </row>
    <row r="972" spans="1:7" x14ac:dyDescent="0.55000000000000004">
      <c r="A972" t="s">
        <v>2522</v>
      </c>
      <c r="B972" t="s">
        <v>27</v>
      </c>
      <c r="C972" t="s">
        <v>4382</v>
      </c>
      <c r="D972" t="s">
        <v>2523</v>
      </c>
      <c r="E972">
        <v>160.98000000000002</v>
      </c>
      <c r="F972">
        <v>0.1</v>
      </c>
      <c r="G972">
        <v>62.782200000000003</v>
      </c>
    </row>
    <row r="973" spans="1:7" x14ac:dyDescent="0.55000000000000004">
      <c r="A973" t="s">
        <v>304</v>
      </c>
      <c r="B973" t="s">
        <v>27</v>
      </c>
      <c r="C973" t="s">
        <v>4382</v>
      </c>
      <c r="D973" t="s">
        <v>305</v>
      </c>
      <c r="E973">
        <v>200.98000000000002</v>
      </c>
      <c r="F973">
        <v>0.3</v>
      </c>
      <c r="G973">
        <v>-36.176400000000001</v>
      </c>
    </row>
    <row r="974" spans="1:7" x14ac:dyDescent="0.55000000000000004">
      <c r="A974" t="s">
        <v>1094</v>
      </c>
      <c r="B974" t="s">
        <v>27</v>
      </c>
      <c r="C974" t="s">
        <v>4384</v>
      </c>
      <c r="D974" t="s">
        <v>1095</v>
      </c>
      <c r="E974">
        <v>19.98</v>
      </c>
      <c r="F974">
        <v>0</v>
      </c>
      <c r="G974">
        <v>34.365600000000001</v>
      </c>
    </row>
    <row r="975" spans="1:7" x14ac:dyDescent="0.55000000000000004">
      <c r="A975" t="s">
        <v>507</v>
      </c>
      <c r="B975" t="s">
        <v>27</v>
      </c>
      <c r="C975" t="s">
        <v>4381</v>
      </c>
      <c r="D975" t="s">
        <v>508</v>
      </c>
      <c r="E975">
        <v>130.97999999999999</v>
      </c>
      <c r="F975">
        <v>0.32</v>
      </c>
      <c r="G975">
        <v>-119.1918</v>
      </c>
    </row>
    <row r="976" spans="1:7" x14ac:dyDescent="0.55000000000000004">
      <c r="A976" t="s">
        <v>333</v>
      </c>
      <c r="B976" t="s">
        <v>27</v>
      </c>
      <c r="C976" t="s">
        <v>4384</v>
      </c>
      <c r="D976" t="s">
        <v>334</v>
      </c>
      <c r="E976">
        <v>90.98</v>
      </c>
      <c r="F976">
        <v>0</v>
      </c>
      <c r="G976">
        <v>30.023399999999999</v>
      </c>
    </row>
    <row r="977" spans="1:7" x14ac:dyDescent="0.55000000000000004">
      <c r="A977" t="s">
        <v>2099</v>
      </c>
      <c r="B977" t="s">
        <v>27</v>
      </c>
      <c r="C977" t="s">
        <v>4384</v>
      </c>
      <c r="D977" t="s">
        <v>2100</v>
      </c>
      <c r="E977">
        <v>9.379999999999999</v>
      </c>
      <c r="F977">
        <v>0.2</v>
      </c>
      <c r="G977">
        <v>1.5007999999999999</v>
      </c>
    </row>
    <row r="978" spans="1:7" x14ac:dyDescent="0.55000000000000004">
      <c r="A978" t="s">
        <v>2379</v>
      </c>
      <c r="B978" t="s">
        <v>27</v>
      </c>
      <c r="C978" t="s">
        <v>4383</v>
      </c>
      <c r="D978" t="s">
        <v>2380</v>
      </c>
      <c r="E978">
        <v>100.8</v>
      </c>
      <c r="F978">
        <v>0.4</v>
      </c>
      <c r="G978">
        <v>-56.448</v>
      </c>
    </row>
    <row r="979" spans="1:7" x14ac:dyDescent="0.55000000000000004">
      <c r="A979" t="s">
        <v>2706</v>
      </c>
      <c r="B979" t="s">
        <v>27</v>
      </c>
      <c r="C979" t="s">
        <v>4381</v>
      </c>
      <c r="D979" t="s">
        <v>2707</v>
      </c>
      <c r="E979">
        <v>81.94</v>
      </c>
      <c r="F979">
        <v>0.5</v>
      </c>
      <c r="G979">
        <v>-81.94</v>
      </c>
    </row>
    <row r="980" spans="1:7" x14ac:dyDescent="0.55000000000000004">
      <c r="A980" t="s">
        <v>2028</v>
      </c>
      <c r="B980" t="s">
        <v>27</v>
      </c>
      <c r="C980" t="s">
        <v>4384</v>
      </c>
      <c r="D980" t="s">
        <v>2029</v>
      </c>
      <c r="E980">
        <v>32.480000000000004</v>
      </c>
      <c r="F980">
        <v>0.2</v>
      </c>
      <c r="G980">
        <v>10.393599999999999</v>
      </c>
    </row>
    <row r="981" spans="1:7" x14ac:dyDescent="0.55000000000000004">
      <c r="A981" t="s">
        <v>271</v>
      </c>
      <c r="B981" t="s">
        <v>27</v>
      </c>
      <c r="C981" t="s">
        <v>4382</v>
      </c>
      <c r="D981" t="s">
        <v>272</v>
      </c>
      <c r="E981">
        <v>100.98</v>
      </c>
      <c r="F981">
        <v>0.2</v>
      </c>
      <c r="G981">
        <v>-42.4116</v>
      </c>
    </row>
    <row r="982" spans="1:7" x14ac:dyDescent="0.55000000000000004">
      <c r="A982" t="s">
        <v>1159</v>
      </c>
      <c r="B982" t="s">
        <v>27</v>
      </c>
      <c r="C982" t="s">
        <v>4382</v>
      </c>
      <c r="D982" t="s">
        <v>1160</v>
      </c>
      <c r="E982">
        <v>100.98</v>
      </c>
      <c r="F982">
        <v>0</v>
      </c>
      <c r="G982">
        <v>48.470399999999998</v>
      </c>
    </row>
    <row r="983" spans="1:7" x14ac:dyDescent="0.55000000000000004">
      <c r="A983" t="s">
        <v>2167</v>
      </c>
      <c r="B983" t="s">
        <v>27</v>
      </c>
      <c r="C983" t="s">
        <v>4382</v>
      </c>
      <c r="D983" t="s">
        <v>2168</v>
      </c>
      <c r="E983">
        <v>71.180000000000007</v>
      </c>
      <c r="F983">
        <v>0</v>
      </c>
      <c r="G983">
        <v>38.437199999999997</v>
      </c>
    </row>
    <row r="984" spans="1:7" x14ac:dyDescent="0.55000000000000004">
      <c r="A984" t="s">
        <v>228</v>
      </c>
      <c r="B984" t="s">
        <v>27</v>
      </c>
      <c r="C984" t="s">
        <v>4382</v>
      </c>
      <c r="D984" t="s">
        <v>229</v>
      </c>
      <c r="E984">
        <v>60.739999999999995</v>
      </c>
      <c r="F984">
        <v>0</v>
      </c>
      <c r="G984">
        <v>136.66499999999999</v>
      </c>
    </row>
    <row r="985" spans="1:7" x14ac:dyDescent="0.55000000000000004">
      <c r="A985" t="s">
        <v>2142</v>
      </c>
      <c r="B985" t="s">
        <v>27</v>
      </c>
      <c r="C985" t="s">
        <v>4384</v>
      </c>
      <c r="D985" t="s">
        <v>2143</v>
      </c>
      <c r="E985">
        <v>70.709999999999994</v>
      </c>
      <c r="F985">
        <v>0</v>
      </c>
      <c r="G985">
        <v>14.8491</v>
      </c>
    </row>
    <row r="986" spans="1:7" x14ac:dyDescent="0.55000000000000004">
      <c r="A986" t="s">
        <v>375</v>
      </c>
      <c r="B986" t="s">
        <v>27</v>
      </c>
      <c r="C986" t="s">
        <v>4384</v>
      </c>
      <c r="D986" t="s">
        <v>376</v>
      </c>
      <c r="E986">
        <v>19.990000000000002</v>
      </c>
      <c r="F986">
        <v>0.6</v>
      </c>
      <c r="G986">
        <v>-6.9965000000000002</v>
      </c>
    </row>
    <row r="987" spans="1:7" x14ac:dyDescent="0.55000000000000004">
      <c r="A987" t="s">
        <v>963</v>
      </c>
      <c r="B987" t="s">
        <v>27</v>
      </c>
      <c r="C987" t="s">
        <v>4384</v>
      </c>
      <c r="D987" t="s">
        <v>964</v>
      </c>
      <c r="E987">
        <v>43.31</v>
      </c>
      <c r="F987">
        <v>0</v>
      </c>
      <c r="G987">
        <v>17.324000000000002</v>
      </c>
    </row>
    <row r="988" spans="1:7" x14ac:dyDescent="0.55000000000000004">
      <c r="A988" t="s">
        <v>2142</v>
      </c>
      <c r="B988" t="s">
        <v>27</v>
      </c>
      <c r="C988" t="s">
        <v>4384</v>
      </c>
      <c r="D988" t="s">
        <v>2143</v>
      </c>
      <c r="E988">
        <v>70.709999999999994</v>
      </c>
      <c r="F988">
        <v>0.6</v>
      </c>
      <c r="G988">
        <v>-74.952600000000004</v>
      </c>
    </row>
    <row r="989" spans="1:7" x14ac:dyDescent="0.55000000000000004">
      <c r="A989" t="s">
        <v>1220</v>
      </c>
      <c r="B989" t="s">
        <v>27</v>
      </c>
      <c r="C989" t="s">
        <v>4383</v>
      </c>
      <c r="D989" t="s">
        <v>1221</v>
      </c>
      <c r="E989">
        <v>260.98</v>
      </c>
      <c r="F989">
        <v>0</v>
      </c>
      <c r="G989">
        <v>88.733199999999997</v>
      </c>
    </row>
    <row r="990" spans="1:7" x14ac:dyDescent="0.55000000000000004">
      <c r="A990" t="s">
        <v>427</v>
      </c>
      <c r="B990" t="s">
        <v>27</v>
      </c>
      <c r="C990" t="s">
        <v>4383</v>
      </c>
      <c r="D990" t="s">
        <v>428</v>
      </c>
      <c r="E990">
        <v>179.29</v>
      </c>
      <c r="F990">
        <v>0.5</v>
      </c>
      <c r="G990">
        <v>-209.76929999999999</v>
      </c>
    </row>
    <row r="991" spans="1:7" x14ac:dyDescent="0.55000000000000004">
      <c r="A991" t="s">
        <v>1449</v>
      </c>
      <c r="B991" t="s">
        <v>27</v>
      </c>
      <c r="C991" t="s">
        <v>4381</v>
      </c>
      <c r="D991" t="s">
        <v>1450</v>
      </c>
      <c r="E991">
        <v>114.98</v>
      </c>
      <c r="F991">
        <v>0.2</v>
      </c>
      <c r="G991">
        <v>-37.943399999999997</v>
      </c>
    </row>
    <row r="992" spans="1:7" x14ac:dyDescent="0.55000000000000004">
      <c r="A992" t="s">
        <v>2299</v>
      </c>
      <c r="B992" t="s">
        <v>27</v>
      </c>
      <c r="C992" t="s">
        <v>4384</v>
      </c>
      <c r="D992" t="s">
        <v>2300</v>
      </c>
      <c r="E992">
        <v>6.6400000000000006</v>
      </c>
      <c r="F992">
        <v>0</v>
      </c>
      <c r="G992">
        <v>9.5616000000000003</v>
      </c>
    </row>
    <row r="993" spans="1:7" x14ac:dyDescent="0.55000000000000004">
      <c r="A993" t="s">
        <v>29</v>
      </c>
      <c r="B993" t="s">
        <v>27</v>
      </c>
      <c r="C993" t="s">
        <v>4382</v>
      </c>
      <c r="D993" t="s">
        <v>31</v>
      </c>
      <c r="E993">
        <v>243.98000000000002</v>
      </c>
      <c r="F993">
        <v>0.1</v>
      </c>
      <c r="G993">
        <v>146.38800000000001</v>
      </c>
    </row>
    <row r="994" spans="1:7" x14ac:dyDescent="0.55000000000000004">
      <c r="A994" t="s">
        <v>1222</v>
      </c>
      <c r="B994" t="s">
        <v>27</v>
      </c>
      <c r="C994" t="s">
        <v>4383</v>
      </c>
      <c r="D994" t="s">
        <v>1223</v>
      </c>
      <c r="E994">
        <v>44.429999999999993</v>
      </c>
      <c r="F994">
        <v>0.2</v>
      </c>
      <c r="G994">
        <v>-0.88859999999999995</v>
      </c>
    </row>
    <row r="995" spans="1:7" x14ac:dyDescent="0.55000000000000004">
      <c r="A995" t="s">
        <v>2382</v>
      </c>
      <c r="B995" t="s">
        <v>27</v>
      </c>
      <c r="C995" t="s">
        <v>4384</v>
      </c>
      <c r="D995" t="s">
        <v>2383</v>
      </c>
      <c r="E995">
        <v>11.76</v>
      </c>
      <c r="F995">
        <v>0</v>
      </c>
      <c r="G995">
        <v>11.995200000000001</v>
      </c>
    </row>
    <row r="996" spans="1:7" x14ac:dyDescent="0.55000000000000004">
      <c r="A996" t="s">
        <v>641</v>
      </c>
      <c r="B996" t="s">
        <v>27</v>
      </c>
      <c r="C996" t="s">
        <v>4382</v>
      </c>
      <c r="D996" t="s">
        <v>642</v>
      </c>
      <c r="E996">
        <v>130.98000000000002</v>
      </c>
      <c r="F996">
        <v>0.2</v>
      </c>
      <c r="G996">
        <v>-23.5764</v>
      </c>
    </row>
    <row r="997" spans="1:7" x14ac:dyDescent="0.55000000000000004">
      <c r="A997" t="s">
        <v>1935</v>
      </c>
      <c r="B997" t="s">
        <v>27</v>
      </c>
      <c r="C997" t="s">
        <v>4384</v>
      </c>
      <c r="D997" t="s">
        <v>1936</v>
      </c>
      <c r="E997">
        <v>16.16</v>
      </c>
      <c r="F997">
        <v>0.6</v>
      </c>
      <c r="G997">
        <v>-4.04</v>
      </c>
    </row>
    <row r="998" spans="1:7" x14ac:dyDescent="0.55000000000000004">
      <c r="A998" t="s">
        <v>563</v>
      </c>
      <c r="B998" t="s">
        <v>27</v>
      </c>
      <c r="C998" t="s">
        <v>4382</v>
      </c>
      <c r="D998" t="s">
        <v>564</v>
      </c>
      <c r="E998">
        <v>70.98</v>
      </c>
      <c r="F998">
        <v>0.1</v>
      </c>
      <c r="G998">
        <v>10.647</v>
      </c>
    </row>
    <row r="999" spans="1:7" x14ac:dyDescent="0.55000000000000004">
      <c r="A999" t="s">
        <v>2050</v>
      </c>
      <c r="B999" t="s">
        <v>27</v>
      </c>
      <c r="C999" t="s">
        <v>4382</v>
      </c>
      <c r="D999" t="s">
        <v>2051</v>
      </c>
      <c r="E999">
        <v>243.98000000000002</v>
      </c>
      <c r="F999">
        <v>0.3</v>
      </c>
      <c r="G999">
        <v>0</v>
      </c>
    </row>
    <row r="1000" spans="1:7" x14ac:dyDescent="0.55000000000000004">
      <c r="A1000" t="s">
        <v>1926</v>
      </c>
      <c r="B1000" t="s">
        <v>27</v>
      </c>
      <c r="C1000" t="s">
        <v>4381</v>
      </c>
      <c r="D1000" t="s">
        <v>1927</v>
      </c>
      <c r="E1000">
        <v>57.97999999999999</v>
      </c>
      <c r="F1000">
        <v>0.7</v>
      </c>
      <c r="G1000">
        <v>-143.79040000000001</v>
      </c>
    </row>
    <row r="1001" spans="1:7" x14ac:dyDescent="0.55000000000000004">
      <c r="A1001" t="s">
        <v>1321</v>
      </c>
      <c r="B1001" t="s">
        <v>27</v>
      </c>
      <c r="C1001" t="s">
        <v>4384</v>
      </c>
      <c r="D1001" t="s">
        <v>1322</v>
      </c>
      <c r="E1001">
        <v>7.2799999999999994</v>
      </c>
      <c r="F1001">
        <v>0.2</v>
      </c>
      <c r="G1001">
        <v>15.069599999999999</v>
      </c>
    </row>
    <row r="1002" spans="1:7" x14ac:dyDescent="0.55000000000000004">
      <c r="A1002" t="s">
        <v>1263</v>
      </c>
      <c r="B1002" t="s">
        <v>27</v>
      </c>
      <c r="C1002" t="s">
        <v>4384</v>
      </c>
      <c r="D1002" t="s">
        <v>1264</v>
      </c>
      <c r="E1002">
        <v>13.73</v>
      </c>
      <c r="F1002">
        <v>0.2</v>
      </c>
      <c r="G1002">
        <v>10.984</v>
      </c>
    </row>
    <row r="1003" spans="1:7" x14ac:dyDescent="0.55000000000000004">
      <c r="A1003" t="s">
        <v>1873</v>
      </c>
      <c r="B1003" t="s">
        <v>27</v>
      </c>
      <c r="C1003" t="s">
        <v>4383</v>
      </c>
      <c r="D1003" t="s">
        <v>1874</v>
      </c>
      <c r="E1003">
        <v>145.97999999999999</v>
      </c>
      <c r="F1003">
        <v>0.5</v>
      </c>
      <c r="G1003">
        <v>-248.166</v>
      </c>
    </row>
    <row r="1004" spans="1:7" x14ac:dyDescent="0.55000000000000004">
      <c r="A1004" t="s">
        <v>2663</v>
      </c>
      <c r="B1004" t="s">
        <v>27</v>
      </c>
      <c r="C1004" t="s">
        <v>4384</v>
      </c>
      <c r="D1004" t="s">
        <v>2664</v>
      </c>
      <c r="E1004">
        <v>43.13</v>
      </c>
      <c r="F1004">
        <v>0</v>
      </c>
      <c r="G1004">
        <v>18.114599999999999</v>
      </c>
    </row>
    <row r="1005" spans="1:7" x14ac:dyDescent="0.55000000000000004">
      <c r="A1005" t="s">
        <v>2587</v>
      </c>
      <c r="B1005" t="s">
        <v>27</v>
      </c>
      <c r="C1005" t="s">
        <v>4384</v>
      </c>
      <c r="D1005" t="s">
        <v>2588</v>
      </c>
      <c r="E1005">
        <v>12.58</v>
      </c>
      <c r="F1005">
        <v>0.2</v>
      </c>
      <c r="G1005">
        <v>8.3027999999999995</v>
      </c>
    </row>
    <row r="1006" spans="1:7" x14ac:dyDescent="0.55000000000000004">
      <c r="A1006" t="s">
        <v>1807</v>
      </c>
      <c r="B1006" t="s">
        <v>27</v>
      </c>
      <c r="C1006" t="s">
        <v>4384</v>
      </c>
      <c r="D1006" t="s">
        <v>1808</v>
      </c>
      <c r="E1006">
        <v>12.639999999999999</v>
      </c>
      <c r="F1006">
        <v>0.2</v>
      </c>
      <c r="G1006">
        <v>19.339200000000002</v>
      </c>
    </row>
    <row r="1007" spans="1:7" x14ac:dyDescent="0.55000000000000004">
      <c r="A1007" t="s">
        <v>395</v>
      </c>
      <c r="B1007" t="s">
        <v>27</v>
      </c>
      <c r="C1007" t="s">
        <v>4382</v>
      </c>
      <c r="D1007" t="s">
        <v>396</v>
      </c>
      <c r="E1007">
        <v>180.98000000000002</v>
      </c>
      <c r="F1007">
        <v>0.3</v>
      </c>
      <c r="G1007">
        <v>-21.717600000000001</v>
      </c>
    </row>
    <row r="1008" spans="1:7" x14ac:dyDescent="0.55000000000000004">
      <c r="A1008" t="s">
        <v>2938</v>
      </c>
      <c r="B1008" t="s">
        <v>27</v>
      </c>
      <c r="C1008" t="s">
        <v>4384</v>
      </c>
      <c r="D1008" t="s">
        <v>2939</v>
      </c>
      <c r="E1008">
        <v>20.239999999999998</v>
      </c>
      <c r="F1008">
        <v>0.2</v>
      </c>
      <c r="G1008">
        <v>9.7151999999999994</v>
      </c>
    </row>
    <row r="1009" spans="1:7" x14ac:dyDescent="0.55000000000000004">
      <c r="A1009" t="s">
        <v>228</v>
      </c>
      <c r="B1009" t="s">
        <v>27</v>
      </c>
      <c r="C1009" t="s">
        <v>4382</v>
      </c>
      <c r="D1009" t="s">
        <v>229</v>
      </c>
      <c r="E1009">
        <v>60.74</v>
      </c>
      <c r="F1009">
        <v>0.3</v>
      </c>
      <c r="G1009">
        <v>-9.1110000000000007</v>
      </c>
    </row>
    <row r="1010" spans="1:7" x14ac:dyDescent="0.55000000000000004">
      <c r="A1010" t="s">
        <v>2028</v>
      </c>
      <c r="B1010" t="s">
        <v>27</v>
      </c>
      <c r="C1010" t="s">
        <v>4384</v>
      </c>
      <c r="D1010" t="s">
        <v>2029</v>
      </c>
      <c r="E1010">
        <v>32.479999999999997</v>
      </c>
      <c r="F1010">
        <v>0.2</v>
      </c>
      <c r="G1010">
        <v>15.590400000000001</v>
      </c>
    </row>
    <row r="1011" spans="1:7" x14ac:dyDescent="0.55000000000000004">
      <c r="A1011" t="s">
        <v>152</v>
      </c>
      <c r="B1011" t="s">
        <v>27</v>
      </c>
      <c r="C1011" t="s">
        <v>4384</v>
      </c>
      <c r="D1011" t="s">
        <v>153</v>
      </c>
      <c r="E1011">
        <v>13.79</v>
      </c>
      <c r="F1011">
        <v>0</v>
      </c>
      <c r="G1011">
        <v>11.583600000000001</v>
      </c>
    </row>
    <row r="1012" spans="1:7" x14ac:dyDescent="0.55000000000000004">
      <c r="A1012" t="s">
        <v>29</v>
      </c>
      <c r="B1012" t="s">
        <v>27</v>
      </c>
      <c r="C1012" t="s">
        <v>4382</v>
      </c>
      <c r="D1012" t="s">
        <v>31</v>
      </c>
      <c r="E1012">
        <v>243.97999999999996</v>
      </c>
      <c r="F1012">
        <v>0.2</v>
      </c>
      <c r="G1012">
        <v>121.99</v>
      </c>
    </row>
    <row r="1013" spans="1:7" x14ac:dyDescent="0.55000000000000004">
      <c r="A1013" t="s">
        <v>1284</v>
      </c>
      <c r="B1013" t="s">
        <v>27</v>
      </c>
      <c r="C1013" t="s">
        <v>4384</v>
      </c>
      <c r="D1013" t="s">
        <v>1285</v>
      </c>
      <c r="E1013">
        <v>4.18</v>
      </c>
      <c r="F1013">
        <v>0</v>
      </c>
      <c r="G1013">
        <v>4.5144000000000002</v>
      </c>
    </row>
    <row r="1014" spans="1:7" x14ac:dyDescent="0.55000000000000004">
      <c r="A1014" t="s">
        <v>94</v>
      </c>
      <c r="B1014" t="s">
        <v>27</v>
      </c>
      <c r="C1014" t="s">
        <v>4384</v>
      </c>
      <c r="D1014" t="s">
        <v>95</v>
      </c>
      <c r="E1014">
        <v>3.08</v>
      </c>
      <c r="F1014">
        <v>0</v>
      </c>
      <c r="G1014">
        <v>4.4352</v>
      </c>
    </row>
    <row r="1015" spans="1:7" x14ac:dyDescent="0.55000000000000004">
      <c r="A1015" t="s">
        <v>338</v>
      </c>
      <c r="B1015" t="s">
        <v>27</v>
      </c>
      <c r="C1015" t="s">
        <v>4384</v>
      </c>
      <c r="D1015" t="s">
        <v>339</v>
      </c>
      <c r="E1015">
        <v>19.399999999999999</v>
      </c>
      <c r="F1015">
        <v>0</v>
      </c>
      <c r="G1015">
        <v>38.024000000000001</v>
      </c>
    </row>
    <row r="1016" spans="1:7" x14ac:dyDescent="0.55000000000000004">
      <c r="A1016" t="s">
        <v>2946</v>
      </c>
      <c r="B1016" t="s">
        <v>27</v>
      </c>
      <c r="C1016" t="s">
        <v>4384</v>
      </c>
      <c r="D1016" t="s">
        <v>2947</v>
      </c>
      <c r="E1016">
        <v>51.650000000000006</v>
      </c>
      <c r="F1016">
        <v>0</v>
      </c>
      <c r="G1016">
        <v>92.97</v>
      </c>
    </row>
    <row r="1017" spans="1:7" x14ac:dyDescent="0.55000000000000004">
      <c r="A1017" t="s">
        <v>532</v>
      </c>
      <c r="B1017" t="s">
        <v>27</v>
      </c>
      <c r="C1017" t="s">
        <v>4382</v>
      </c>
      <c r="D1017" t="s">
        <v>533</v>
      </c>
      <c r="E1017">
        <v>500.98</v>
      </c>
      <c r="F1017">
        <v>0.2</v>
      </c>
      <c r="G1017">
        <v>150.29400000000001</v>
      </c>
    </row>
    <row r="1018" spans="1:7" x14ac:dyDescent="0.55000000000000004">
      <c r="A1018" t="s">
        <v>29</v>
      </c>
      <c r="B1018" t="s">
        <v>27</v>
      </c>
      <c r="C1018" t="s">
        <v>4382</v>
      </c>
      <c r="D1018" t="s">
        <v>31</v>
      </c>
      <c r="E1018">
        <v>243.98</v>
      </c>
      <c r="F1018">
        <v>0</v>
      </c>
      <c r="G1018">
        <v>292.77600000000001</v>
      </c>
    </row>
    <row r="1019" spans="1:7" x14ac:dyDescent="0.55000000000000004">
      <c r="A1019" t="s">
        <v>273</v>
      </c>
      <c r="B1019" t="s">
        <v>27</v>
      </c>
      <c r="C1019" t="s">
        <v>4382</v>
      </c>
      <c r="D1019" t="s">
        <v>274</v>
      </c>
      <c r="E1019">
        <v>60.889999999999993</v>
      </c>
      <c r="F1019">
        <v>0</v>
      </c>
      <c r="G1019">
        <v>52.974299999999999</v>
      </c>
    </row>
    <row r="1020" spans="1:7" x14ac:dyDescent="0.55000000000000004">
      <c r="A1020" t="s">
        <v>2017</v>
      </c>
      <c r="B1020" t="s">
        <v>27</v>
      </c>
      <c r="C1020" t="s">
        <v>4382</v>
      </c>
      <c r="D1020" t="s">
        <v>2018</v>
      </c>
      <c r="E1020">
        <v>130.98000000000002</v>
      </c>
      <c r="F1020">
        <v>0.3</v>
      </c>
      <c r="G1020">
        <v>-7.8587999999999996</v>
      </c>
    </row>
    <row r="1021" spans="1:7" x14ac:dyDescent="0.55000000000000004">
      <c r="A1021" t="s">
        <v>768</v>
      </c>
      <c r="B1021" t="s">
        <v>27</v>
      </c>
      <c r="C1021" t="s">
        <v>4382</v>
      </c>
      <c r="D1021" t="s">
        <v>769</v>
      </c>
      <c r="E1021">
        <v>320.98</v>
      </c>
      <c r="F1021">
        <v>0.3</v>
      </c>
      <c r="G1021">
        <v>-19.258800000000001</v>
      </c>
    </row>
    <row r="1022" spans="1:7" x14ac:dyDescent="0.55000000000000004">
      <c r="A1022" t="s">
        <v>2961</v>
      </c>
      <c r="B1022" t="s">
        <v>27</v>
      </c>
      <c r="C1022" t="s">
        <v>4382</v>
      </c>
      <c r="D1022" t="s">
        <v>2962</v>
      </c>
      <c r="E1022">
        <v>120.98</v>
      </c>
      <c r="F1022">
        <v>0.3</v>
      </c>
      <c r="G1022">
        <v>-32.6646</v>
      </c>
    </row>
    <row r="1023" spans="1:7" x14ac:dyDescent="0.55000000000000004">
      <c r="A1023" t="s">
        <v>323</v>
      </c>
      <c r="B1023" t="s">
        <v>27</v>
      </c>
      <c r="C1023" t="s">
        <v>4381</v>
      </c>
      <c r="D1023" t="s">
        <v>324</v>
      </c>
      <c r="E1023">
        <v>57.98</v>
      </c>
      <c r="F1023">
        <v>0</v>
      </c>
      <c r="G1023">
        <v>38.266800000000003</v>
      </c>
    </row>
    <row r="1024" spans="1:7" x14ac:dyDescent="0.55000000000000004">
      <c r="A1024" t="s">
        <v>1207</v>
      </c>
      <c r="B1024" t="s">
        <v>27</v>
      </c>
      <c r="C1024" t="s">
        <v>4383</v>
      </c>
      <c r="D1024" t="s">
        <v>1208</v>
      </c>
      <c r="E1024">
        <v>182.55</v>
      </c>
      <c r="F1024">
        <v>0.5</v>
      </c>
      <c r="G1024">
        <v>-67.543499999999995</v>
      </c>
    </row>
    <row r="1025" spans="1:7" x14ac:dyDescent="0.55000000000000004">
      <c r="A1025" t="s">
        <v>1558</v>
      </c>
      <c r="B1025" t="s">
        <v>27</v>
      </c>
      <c r="C1025" t="s">
        <v>4382</v>
      </c>
      <c r="D1025" t="s">
        <v>1559</v>
      </c>
      <c r="E1025">
        <v>299.05</v>
      </c>
      <c r="F1025">
        <v>0</v>
      </c>
      <c r="G1025">
        <v>251.202</v>
      </c>
    </row>
    <row r="1026" spans="1:7" x14ac:dyDescent="0.55000000000000004">
      <c r="A1026" t="s">
        <v>1609</v>
      </c>
      <c r="B1026" t="s">
        <v>27</v>
      </c>
      <c r="C1026" t="s">
        <v>4381</v>
      </c>
      <c r="D1026" t="s">
        <v>1610</v>
      </c>
      <c r="E1026">
        <v>130.98000000000002</v>
      </c>
      <c r="F1026">
        <v>0.15</v>
      </c>
      <c r="G1026">
        <v>3.9293999999999998</v>
      </c>
    </row>
    <row r="1027" spans="1:7" x14ac:dyDescent="0.55000000000000004">
      <c r="A1027" t="s">
        <v>1114</v>
      </c>
      <c r="B1027" t="s">
        <v>27</v>
      </c>
      <c r="C1027" t="s">
        <v>4382</v>
      </c>
      <c r="D1027" t="s">
        <v>1115</v>
      </c>
      <c r="E1027">
        <v>140.97999999999999</v>
      </c>
      <c r="F1027">
        <v>0</v>
      </c>
      <c r="G1027">
        <v>266.4522</v>
      </c>
    </row>
    <row r="1028" spans="1:7" x14ac:dyDescent="0.55000000000000004">
      <c r="A1028" t="s">
        <v>2393</v>
      </c>
      <c r="B1028" t="s">
        <v>27</v>
      </c>
      <c r="C1028" t="s">
        <v>4381</v>
      </c>
      <c r="D1028" t="s">
        <v>2394</v>
      </c>
      <c r="E1028">
        <v>70.98</v>
      </c>
      <c r="F1028">
        <v>0</v>
      </c>
      <c r="G1028">
        <v>82.336799999999997</v>
      </c>
    </row>
    <row r="1029" spans="1:7" x14ac:dyDescent="0.55000000000000004">
      <c r="A1029" t="s">
        <v>650</v>
      </c>
      <c r="B1029" t="s">
        <v>27</v>
      </c>
      <c r="C1029" t="s">
        <v>4384</v>
      </c>
      <c r="D1029" t="s">
        <v>651</v>
      </c>
      <c r="E1029">
        <v>6.28</v>
      </c>
      <c r="F1029">
        <v>0</v>
      </c>
      <c r="G1029">
        <v>6.0288000000000004</v>
      </c>
    </row>
    <row r="1030" spans="1:7" x14ac:dyDescent="0.55000000000000004">
      <c r="A1030" t="s">
        <v>2156</v>
      </c>
      <c r="B1030" t="s">
        <v>27</v>
      </c>
      <c r="C1030" t="s">
        <v>4384</v>
      </c>
      <c r="D1030" t="s">
        <v>2157</v>
      </c>
      <c r="E1030">
        <v>18.7</v>
      </c>
      <c r="F1030">
        <v>0</v>
      </c>
      <c r="G1030">
        <v>14.212</v>
      </c>
    </row>
    <row r="1031" spans="1:7" x14ac:dyDescent="0.55000000000000004">
      <c r="A1031" t="s">
        <v>273</v>
      </c>
      <c r="B1031" t="s">
        <v>27</v>
      </c>
      <c r="C1031" t="s">
        <v>4382</v>
      </c>
      <c r="D1031" t="s">
        <v>274</v>
      </c>
      <c r="E1031">
        <v>60.89</v>
      </c>
      <c r="F1031">
        <v>0.2</v>
      </c>
      <c r="G1031">
        <v>5.4801000000000002</v>
      </c>
    </row>
    <row r="1032" spans="1:7" x14ac:dyDescent="0.55000000000000004">
      <c r="A1032" t="s">
        <v>1137</v>
      </c>
      <c r="B1032" t="s">
        <v>27</v>
      </c>
      <c r="C1032" t="s">
        <v>4382</v>
      </c>
      <c r="D1032" t="s">
        <v>1138</v>
      </c>
      <c r="E1032">
        <v>110.98</v>
      </c>
      <c r="F1032">
        <v>0</v>
      </c>
      <c r="G1032">
        <v>15.5372</v>
      </c>
    </row>
    <row r="1033" spans="1:7" x14ac:dyDescent="0.55000000000000004">
      <c r="A1033" t="s">
        <v>122</v>
      </c>
      <c r="B1033" t="s">
        <v>27</v>
      </c>
      <c r="C1033" t="s">
        <v>4382</v>
      </c>
      <c r="D1033" t="s">
        <v>123</v>
      </c>
      <c r="E1033">
        <v>129.99</v>
      </c>
      <c r="F1033">
        <v>0.2</v>
      </c>
      <c r="G1033">
        <v>-28.597799999999999</v>
      </c>
    </row>
    <row r="1034" spans="1:7" x14ac:dyDescent="0.55000000000000004">
      <c r="A1034" t="s">
        <v>803</v>
      </c>
      <c r="B1034" t="s">
        <v>27</v>
      </c>
      <c r="C1034" t="s">
        <v>4384</v>
      </c>
      <c r="D1034" t="s">
        <v>804</v>
      </c>
      <c r="E1034">
        <v>22.229999999999997</v>
      </c>
      <c r="F1034">
        <v>0.2</v>
      </c>
      <c r="G1034">
        <v>5.7797999999999998</v>
      </c>
    </row>
    <row r="1035" spans="1:7" x14ac:dyDescent="0.55000000000000004">
      <c r="A1035" t="s">
        <v>223</v>
      </c>
      <c r="B1035" t="s">
        <v>27</v>
      </c>
      <c r="C1035" t="s">
        <v>4382</v>
      </c>
      <c r="D1035" t="s">
        <v>224</v>
      </c>
      <c r="E1035">
        <v>276.2</v>
      </c>
      <c r="F1035">
        <v>0.2</v>
      </c>
      <c r="G1035">
        <v>149.148</v>
      </c>
    </row>
    <row r="1036" spans="1:7" x14ac:dyDescent="0.55000000000000004">
      <c r="A1036" t="s">
        <v>634</v>
      </c>
      <c r="B1036" t="s">
        <v>27</v>
      </c>
      <c r="C1036" t="s">
        <v>4384</v>
      </c>
      <c r="D1036" t="s">
        <v>635</v>
      </c>
      <c r="E1036">
        <v>5.08</v>
      </c>
      <c r="F1036">
        <v>0.2</v>
      </c>
      <c r="G1036">
        <v>3.556</v>
      </c>
    </row>
    <row r="1037" spans="1:7" x14ac:dyDescent="0.55000000000000004">
      <c r="A1037" t="s">
        <v>1109</v>
      </c>
      <c r="B1037" t="s">
        <v>27</v>
      </c>
      <c r="C1037" t="s">
        <v>4381</v>
      </c>
      <c r="D1037" t="s">
        <v>1110</v>
      </c>
      <c r="E1037">
        <v>99.99</v>
      </c>
      <c r="F1037">
        <v>0.7</v>
      </c>
      <c r="G1037">
        <v>-356.96429999999998</v>
      </c>
    </row>
    <row r="1038" spans="1:7" x14ac:dyDescent="0.55000000000000004">
      <c r="A1038" t="s">
        <v>247</v>
      </c>
      <c r="B1038" t="s">
        <v>27</v>
      </c>
      <c r="C1038" t="s">
        <v>4384</v>
      </c>
      <c r="D1038" t="s">
        <v>248</v>
      </c>
      <c r="E1038">
        <v>6.28</v>
      </c>
      <c r="F1038">
        <v>0.2</v>
      </c>
      <c r="G1038">
        <v>9.6712000000000007</v>
      </c>
    </row>
    <row r="1039" spans="1:7" x14ac:dyDescent="0.55000000000000004">
      <c r="A1039" t="s">
        <v>294</v>
      </c>
      <c r="B1039" t="s">
        <v>27</v>
      </c>
      <c r="C1039" t="s">
        <v>4384</v>
      </c>
      <c r="D1039" t="s">
        <v>295</v>
      </c>
      <c r="E1039">
        <v>3.3699999999999997</v>
      </c>
      <c r="F1039">
        <v>0</v>
      </c>
      <c r="G1039">
        <v>3.2351999999999999</v>
      </c>
    </row>
    <row r="1040" spans="1:7" x14ac:dyDescent="0.55000000000000004">
      <c r="A1040" t="s">
        <v>2632</v>
      </c>
      <c r="B1040" t="s">
        <v>27</v>
      </c>
      <c r="C1040" t="s">
        <v>4384</v>
      </c>
      <c r="D1040" t="s">
        <v>2633</v>
      </c>
      <c r="E1040">
        <v>9.98</v>
      </c>
      <c r="F1040">
        <v>0</v>
      </c>
      <c r="G1040">
        <v>11.1776</v>
      </c>
    </row>
    <row r="1041" spans="1:7" x14ac:dyDescent="0.55000000000000004">
      <c r="A1041" t="s">
        <v>2990</v>
      </c>
      <c r="B1041" t="s">
        <v>27</v>
      </c>
      <c r="C1041" t="s">
        <v>4382</v>
      </c>
      <c r="D1041" t="s">
        <v>2991</v>
      </c>
      <c r="E1041">
        <v>100.89</v>
      </c>
      <c r="F1041">
        <v>0</v>
      </c>
      <c r="G1041">
        <v>72.640799999999999</v>
      </c>
    </row>
    <row r="1042" spans="1:7" x14ac:dyDescent="0.55000000000000004">
      <c r="A1042" t="s">
        <v>103</v>
      </c>
      <c r="B1042" t="s">
        <v>27</v>
      </c>
      <c r="C1042" t="s">
        <v>4382</v>
      </c>
      <c r="D1042" t="s">
        <v>104</v>
      </c>
      <c r="E1042">
        <v>70.98</v>
      </c>
      <c r="F1042">
        <v>0</v>
      </c>
      <c r="G1042">
        <v>25.552800000000001</v>
      </c>
    </row>
    <row r="1043" spans="1:7" x14ac:dyDescent="0.55000000000000004">
      <c r="A1043" t="s">
        <v>2777</v>
      </c>
      <c r="B1043" t="s">
        <v>27</v>
      </c>
      <c r="C1043" t="s">
        <v>4381</v>
      </c>
      <c r="D1043" t="s">
        <v>2778</v>
      </c>
      <c r="E1043">
        <v>137.47999999999999</v>
      </c>
      <c r="F1043">
        <v>0</v>
      </c>
      <c r="G1043">
        <v>48.118000000000002</v>
      </c>
    </row>
    <row r="1044" spans="1:7" x14ac:dyDescent="0.55000000000000004">
      <c r="A1044" t="s">
        <v>672</v>
      </c>
      <c r="B1044" t="s">
        <v>27</v>
      </c>
      <c r="C1044" t="s">
        <v>4383</v>
      </c>
      <c r="D1044" t="s">
        <v>673</v>
      </c>
      <c r="E1044">
        <v>217.85</v>
      </c>
      <c r="F1044">
        <v>0</v>
      </c>
      <c r="G1044">
        <v>111.1035</v>
      </c>
    </row>
    <row r="1045" spans="1:7" x14ac:dyDescent="0.55000000000000004">
      <c r="A1045" t="s">
        <v>880</v>
      </c>
      <c r="B1045" t="s">
        <v>27</v>
      </c>
      <c r="C1045" t="s">
        <v>4383</v>
      </c>
      <c r="D1045" t="s">
        <v>881</v>
      </c>
      <c r="E1045">
        <v>71.37</v>
      </c>
      <c r="F1045">
        <v>0.3</v>
      </c>
      <c r="G1045">
        <v>-37.112400000000001</v>
      </c>
    </row>
    <row r="1046" spans="1:7" x14ac:dyDescent="0.55000000000000004">
      <c r="A1046" t="s">
        <v>852</v>
      </c>
      <c r="B1046" t="s">
        <v>27</v>
      </c>
      <c r="C1046" t="s">
        <v>4384</v>
      </c>
      <c r="D1046" t="s">
        <v>853</v>
      </c>
      <c r="E1046">
        <v>51.94</v>
      </c>
      <c r="F1046">
        <v>0</v>
      </c>
      <c r="G1046">
        <v>191.65860000000001</v>
      </c>
    </row>
    <row r="1047" spans="1:7" x14ac:dyDescent="0.55000000000000004">
      <c r="A1047" t="s">
        <v>709</v>
      </c>
      <c r="B1047" t="s">
        <v>27</v>
      </c>
      <c r="C1047" t="s">
        <v>4381</v>
      </c>
      <c r="D1047" t="s">
        <v>710</v>
      </c>
      <c r="E1047">
        <v>220.98000000000002</v>
      </c>
      <c r="F1047">
        <v>0.32</v>
      </c>
      <c r="G1047">
        <v>-437.54039999999998</v>
      </c>
    </row>
    <row r="1048" spans="1:7" x14ac:dyDescent="0.55000000000000004">
      <c r="A1048" t="s">
        <v>569</v>
      </c>
      <c r="B1048" t="s">
        <v>27</v>
      </c>
      <c r="C1048" t="s">
        <v>4384</v>
      </c>
      <c r="D1048" t="s">
        <v>570</v>
      </c>
      <c r="E1048">
        <v>41.32</v>
      </c>
      <c r="F1048">
        <v>0</v>
      </c>
      <c r="G1048">
        <v>11.1564</v>
      </c>
    </row>
    <row r="1049" spans="1:7" x14ac:dyDescent="0.55000000000000004">
      <c r="A1049" t="s">
        <v>494</v>
      </c>
      <c r="B1049" t="s">
        <v>27</v>
      </c>
      <c r="C1049" t="s">
        <v>4383</v>
      </c>
      <c r="D1049" t="s">
        <v>495</v>
      </c>
      <c r="E1049">
        <v>424.21000000000004</v>
      </c>
      <c r="F1049">
        <v>0.4</v>
      </c>
      <c r="G1049">
        <v>-653.28340000000003</v>
      </c>
    </row>
    <row r="1050" spans="1:7" x14ac:dyDescent="0.55000000000000004">
      <c r="A1050" t="s">
        <v>1424</v>
      </c>
      <c r="B1050" t="s">
        <v>27</v>
      </c>
      <c r="C1050" t="s">
        <v>4384</v>
      </c>
      <c r="D1050" t="s">
        <v>1425</v>
      </c>
      <c r="E1050">
        <v>8.98</v>
      </c>
      <c r="F1050">
        <v>0</v>
      </c>
      <c r="G1050">
        <v>22.6296</v>
      </c>
    </row>
    <row r="1051" spans="1:7" x14ac:dyDescent="0.55000000000000004">
      <c r="A1051" t="s">
        <v>279</v>
      </c>
      <c r="B1051" t="s">
        <v>27</v>
      </c>
      <c r="C1051" t="s">
        <v>4383</v>
      </c>
      <c r="D1051" t="s">
        <v>280</v>
      </c>
      <c r="E1051">
        <v>212.6</v>
      </c>
      <c r="F1051">
        <v>0.3</v>
      </c>
      <c r="G1051">
        <v>-95.67</v>
      </c>
    </row>
    <row r="1052" spans="1:7" x14ac:dyDescent="0.55000000000000004">
      <c r="A1052" t="s">
        <v>2804</v>
      </c>
      <c r="B1052" t="s">
        <v>27</v>
      </c>
      <c r="C1052" t="s">
        <v>4383</v>
      </c>
      <c r="D1052" t="s">
        <v>2805</v>
      </c>
      <c r="E1052">
        <v>286.84999999999997</v>
      </c>
      <c r="F1052">
        <v>0.3</v>
      </c>
      <c r="G1052">
        <v>-131.95099999999999</v>
      </c>
    </row>
    <row r="1053" spans="1:7" x14ac:dyDescent="0.55000000000000004">
      <c r="A1053" t="s">
        <v>1668</v>
      </c>
      <c r="B1053" t="s">
        <v>27</v>
      </c>
      <c r="C1053" t="s">
        <v>4381</v>
      </c>
      <c r="D1053" t="s">
        <v>1887</v>
      </c>
      <c r="E1053">
        <v>140.98000000000002</v>
      </c>
      <c r="F1053">
        <v>0.15</v>
      </c>
      <c r="G1053">
        <v>-29.605799999999999</v>
      </c>
    </row>
    <row r="1054" spans="1:7" x14ac:dyDescent="0.55000000000000004">
      <c r="A1054" t="s">
        <v>1035</v>
      </c>
      <c r="B1054" t="s">
        <v>27</v>
      </c>
      <c r="C1054" t="s">
        <v>4383</v>
      </c>
      <c r="D1054" t="s">
        <v>1036</v>
      </c>
      <c r="E1054">
        <v>85.97999999999999</v>
      </c>
      <c r="F1054">
        <v>0.5</v>
      </c>
      <c r="G1054">
        <v>-120.372</v>
      </c>
    </row>
    <row r="1055" spans="1:7" x14ac:dyDescent="0.55000000000000004">
      <c r="A1055" t="s">
        <v>1424</v>
      </c>
      <c r="B1055" t="s">
        <v>27</v>
      </c>
      <c r="C1055" t="s">
        <v>4384</v>
      </c>
      <c r="D1055" t="s">
        <v>1425</v>
      </c>
      <c r="E1055">
        <v>8.9799999999999986</v>
      </c>
      <c r="F1055">
        <v>0.6</v>
      </c>
      <c r="G1055">
        <v>-4.8491999999999997</v>
      </c>
    </row>
    <row r="1056" spans="1:7" x14ac:dyDescent="0.55000000000000004">
      <c r="A1056" t="s">
        <v>1865</v>
      </c>
      <c r="B1056" t="s">
        <v>27</v>
      </c>
      <c r="C1056" t="s">
        <v>4382</v>
      </c>
      <c r="D1056" t="s">
        <v>1866</v>
      </c>
      <c r="E1056">
        <v>58.22</v>
      </c>
      <c r="F1056">
        <v>0.2</v>
      </c>
      <c r="G1056">
        <v>13.972799999999999</v>
      </c>
    </row>
    <row r="1057" spans="1:7" x14ac:dyDescent="0.55000000000000004">
      <c r="A1057" t="s">
        <v>3016</v>
      </c>
      <c r="B1057" t="s">
        <v>27</v>
      </c>
      <c r="C1057" t="s">
        <v>4384</v>
      </c>
      <c r="D1057" t="s">
        <v>3017</v>
      </c>
      <c r="E1057">
        <v>4.8599999999999994</v>
      </c>
      <c r="F1057">
        <v>0.6</v>
      </c>
      <c r="G1057">
        <v>-7.4358000000000004</v>
      </c>
    </row>
    <row r="1058" spans="1:7" x14ac:dyDescent="0.55000000000000004">
      <c r="A1058" t="s">
        <v>1232</v>
      </c>
      <c r="B1058" t="s">
        <v>27</v>
      </c>
      <c r="C1058" t="s">
        <v>4383</v>
      </c>
      <c r="D1058" t="s">
        <v>1036</v>
      </c>
      <c r="E1058">
        <v>85.97999999999999</v>
      </c>
      <c r="F1058">
        <v>0.4</v>
      </c>
      <c r="G1058">
        <v>-108.3348</v>
      </c>
    </row>
    <row r="1059" spans="1:7" x14ac:dyDescent="0.55000000000000004">
      <c r="A1059" t="s">
        <v>1807</v>
      </c>
      <c r="B1059" t="s">
        <v>27</v>
      </c>
      <c r="C1059" t="s">
        <v>4384</v>
      </c>
      <c r="D1059" t="s">
        <v>1808</v>
      </c>
      <c r="E1059">
        <v>12.64</v>
      </c>
      <c r="F1059">
        <v>0</v>
      </c>
      <c r="G1059">
        <v>37.414400000000001</v>
      </c>
    </row>
    <row r="1060" spans="1:7" x14ac:dyDescent="0.55000000000000004">
      <c r="A1060" t="s">
        <v>667</v>
      </c>
      <c r="B1060" t="s">
        <v>27</v>
      </c>
      <c r="C1060" t="s">
        <v>4384</v>
      </c>
      <c r="D1060" t="s">
        <v>668</v>
      </c>
      <c r="E1060">
        <v>7.59</v>
      </c>
      <c r="F1060">
        <v>0</v>
      </c>
      <c r="G1060">
        <v>13.0548</v>
      </c>
    </row>
    <row r="1061" spans="1:7" x14ac:dyDescent="0.55000000000000004">
      <c r="A1061" t="s">
        <v>29</v>
      </c>
      <c r="B1061" t="s">
        <v>27</v>
      </c>
      <c r="C1061" t="s">
        <v>4382</v>
      </c>
      <c r="D1061" t="s">
        <v>31</v>
      </c>
      <c r="E1061">
        <v>243.98000000000002</v>
      </c>
      <c r="F1061">
        <v>0.1</v>
      </c>
      <c r="G1061">
        <v>292.77600000000001</v>
      </c>
    </row>
    <row r="1062" spans="1:7" x14ac:dyDescent="0.55000000000000004">
      <c r="A1062" t="s">
        <v>580</v>
      </c>
      <c r="B1062" t="s">
        <v>27</v>
      </c>
      <c r="C1062" t="s">
        <v>4384</v>
      </c>
      <c r="D1062" t="s">
        <v>581</v>
      </c>
      <c r="E1062">
        <v>43.13</v>
      </c>
      <c r="F1062">
        <v>0</v>
      </c>
      <c r="G1062">
        <v>29.328399999999998</v>
      </c>
    </row>
    <row r="1063" spans="1:7" x14ac:dyDescent="0.55000000000000004">
      <c r="A1063" t="s">
        <v>2486</v>
      </c>
      <c r="B1063" t="s">
        <v>27</v>
      </c>
      <c r="C1063" t="s">
        <v>4384</v>
      </c>
      <c r="D1063" t="s">
        <v>2487</v>
      </c>
      <c r="E1063">
        <v>2.67</v>
      </c>
      <c r="F1063">
        <v>0.2</v>
      </c>
      <c r="G1063">
        <v>1.9224000000000001</v>
      </c>
    </row>
    <row r="1064" spans="1:7" x14ac:dyDescent="0.55000000000000004">
      <c r="A1064" t="s">
        <v>824</v>
      </c>
      <c r="B1064" t="s">
        <v>27</v>
      </c>
      <c r="C1064" t="s">
        <v>4382</v>
      </c>
      <c r="D1064" t="s">
        <v>825</v>
      </c>
      <c r="E1064">
        <v>350.99</v>
      </c>
      <c r="F1064">
        <v>0.2</v>
      </c>
      <c r="G1064">
        <v>105.297</v>
      </c>
    </row>
    <row r="1065" spans="1:7" x14ac:dyDescent="0.55000000000000004">
      <c r="A1065" t="s">
        <v>2169</v>
      </c>
      <c r="B1065" t="s">
        <v>27</v>
      </c>
      <c r="C1065" t="s">
        <v>4384</v>
      </c>
      <c r="D1065" t="s">
        <v>2170</v>
      </c>
      <c r="E1065">
        <v>70.98</v>
      </c>
      <c r="F1065">
        <v>0</v>
      </c>
      <c r="G1065">
        <v>34.070399999999999</v>
      </c>
    </row>
    <row r="1066" spans="1:7" x14ac:dyDescent="0.55000000000000004">
      <c r="A1066" t="s">
        <v>2703</v>
      </c>
      <c r="B1066" t="s">
        <v>27</v>
      </c>
      <c r="C1066" t="s">
        <v>4382</v>
      </c>
      <c r="D1066" t="s">
        <v>2704</v>
      </c>
      <c r="E1066">
        <v>270.98</v>
      </c>
      <c r="F1066">
        <v>0.3</v>
      </c>
      <c r="G1066">
        <v>-178.8468</v>
      </c>
    </row>
    <row r="1067" spans="1:7" x14ac:dyDescent="0.55000000000000004">
      <c r="A1067" t="s">
        <v>146</v>
      </c>
      <c r="B1067" t="s">
        <v>27</v>
      </c>
      <c r="C1067" t="s">
        <v>4384</v>
      </c>
      <c r="D1067" t="s">
        <v>147</v>
      </c>
      <c r="E1067">
        <v>17.78</v>
      </c>
      <c r="F1067">
        <v>0.6</v>
      </c>
      <c r="G1067">
        <v>-10.3124</v>
      </c>
    </row>
    <row r="1068" spans="1:7" x14ac:dyDescent="0.55000000000000004">
      <c r="A1068" t="s">
        <v>2373</v>
      </c>
      <c r="B1068" t="s">
        <v>27</v>
      </c>
      <c r="C1068" t="s">
        <v>4381</v>
      </c>
      <c r="D1068" t="s">
        <v>2374</v>
      </c>
      <c r="E1068">
        <v>170.98</v>
      </c>
      <c r="F1068">
        <v>0</v>
      </c>
      <c r="G1068">
        <v>259.88959999999997</v>
      </c>
    </row>
    <row r="1069" spans="1:7" x14ac:dyDescent="0.55000000000000004">
      <c r="A1069" t="s">
        <v>139</v>
      </c>
      <c r="B1069" t="s">
        <v>27</v>
      </c>
      <c r="C1069" t="s">
        <v>4382</v>
      </c>
      <c r="D1069" t="s">
        <v>140</v>
      </c>
      <c r="E1069">
        <v>150.97999999999999</v>
      </c>
      <c r="F1069">
        <v>0</v>
      </c>
      <c r="G1069">
        <v>33.215600000000002</v>
      </c>
    </row>
    <row r="1070" spans="1:7" x14ac:dyDescent="0.55000000000000004">
      <c r="A1070" t="s">
        <v>103</v>
      </c>
      <c r="B1070" t="s">
        <v>27</v>
      </c>
      <c r="C1070" t="s">
        <v>4382</v>
      </c>
      <c r="D1070" t="s">
        <v>104</v>
      </c>
      <c r="E1070">
        <v>70.98</v>
      </c>
      <c r="F1070">
        <v>0.2</v>
      </c>
      <c r="G1070">
        <v>-17.0352</v>
      </c>
    </row>
    <row r="1071" spans="1:7" x14ac:dyDescent="0.55000000000000004">
      <c r="A1071" t="s">
        <v>598</v>
      </c>
      <c r="B1071" t="s">
        <v>27</v>
      </c>
      <c r="C1071" t="s">
        <v>4382</v>
      </c>
      <c r="D1071" t="s">
        <v>599</v>
      </c>
      <c r="E1071">
        <v>187.98000000000002</v>
      </c>
      <c r="F1071">
        <v>0</v>
      </c>
      <c r="G1071">
        <v>112.788</v>
      </c>
    </row>
    <row r="1072" spans="1:7" x14ac:dyDescent="0.55000000000000004">
      <c r="A1072" t="s">
        <v>574</v>
      </c>
      <c r="B1072" t="s">
        <v>27</v>
      </c>
      <c r="C1072" t="s">
        <v>4382</v>
      </c>
      <c r="D1072" t="s">
        <v>575</v>
      </c>
      <c r="E1072">
        <v>700.98</v>
      </c>
      <c r="F1072">
        <v>0</v>
      </c>
      <c r="G1072">
        <v>700.98</v>
      </c>
    </row>
    <row r="1073" spans="1:7" x14ac:dyDescent="0.55000000000000004">
      <c r="A1073" t="s">
        <v>2693</v>
      </c>
      <c r="B1073" t="s">
        <v>27</v>
      </c>
      <c r="C1073" t="s">
        <v>4381</v>
      </c>
      <c r="D1073" t="s">
        <v>2694</v>
      </c>
      <c r="E1073">
        <v>160.98000000000002</v>
      </c>
      <c r="F1073">
        <v>0.32</v>
      </c>
      <c r="G1073">
        <v>-91.758600000000001</v>
      </c>
    </row>
    <row r="1074" spans="1:7" x14ac:dyDescent="0.55000000000000004">
      <c r="A1074" t="s">
        <v>1515</v>
      </c>
      <c r="B1074" t="s">
        <v>27</v>
      </c>
      <c r="C1074" t="s">
        <v>4384</v>
      </c>
      <c r="D1074" t="s">
        <v>1516</v>
      </c>
      <c r="E1074">
        <v>18.84</v>
      </c>
      <c r="F1074">
        <v>0</v>
      </c>
      <c r="G1074">
        <v>15.8256</v>
      </c>
    </row>
    <row r="1075" spans="1:7" x14ac:dyDescent="0.55000000000000004">
      <c r="A1075" t="s">
        <v>452</v>
      </c>
      <c r="B1075" t="s">
        <v>27</v>
      </c>
      <c r="C1075" t="s">
        <v>4382</v>
      </c>
      <c r="D1075" t="s">
        <v>453</v>
      </c>
      <c r="E1075">
        <v>216.6</v>
      </c>
      <c r="F1075">
        <v>0</v>
      </c>
      <c r="G1075">
        <v>394.21199999999999</v>
      </c>
    </row>
    <row r="1076" spans="1:7" x14ac:dyDescent="0.55000000000000004">
      <c r="A1076" t="s">
        <v>195</v>
      </c>
      <c r="B1076" t="s">
        <v>27</v>
      </c>
      <c r="C1076" t="s">
        <v>4384</v>
      </c>
      <c r="D1076" t="s">
        <v>196</v>
      </c>
      <c r="E1076">
        <v>79.52000000000001</v>
      </c>
      <c r="F1076">
        <v>0</v>
      </c>
      <c r="G1076">
        <v>43.735999999999997</v>
      </c>
    </row>
    <row r="1077" spans="1:7" x14ac:dyDescent="0.55000000000000004">
      <c r="A1077" t="s">
        <v>1177</v>
      </c>
      <c r="B1077" t="s">
        <v>27</v>
      </c>
      <c r="C1077" t="s">
        <v>4384</v>
      </c>
      <c r="D1077" t="s">
        <v>1178</v>
      </c>
      <c r="E1077">
        <v>14.89</v>
      </c>
      <c r="F1077">
        <v>0</v>
      </c>
      <c r="G1077">
        <v>28.142099999999999</v>
      </c>
    </row>
    <row r="1078" spans="1:7" x14ac:dyDescent="0.55000000000000004">
      <c r="A1078" t="s">
        <v>2167</v>
      </c>
      <c r="B1078" t="s">
        <v>27</v>
      </c>
      <c r="C1078" t="s">
        <v>4382</v>
      </c>
      <c r="D1078" t="s">
        <v>2168</v>
      </c>
      <c r="E1078">
        <v>71.179999999999993</v>
      </c>
      <c r="F1078">
        <v>0</v>
      </c>
      <c r="G1078">
        <v>134.53020000000001</v>
      </c>
    </row>
    <row r="1079" spans="1:7" x14ac:dyDescent="0.55000000000000004">
      <c r="A1079" t="s">
        <v>2685</v>
      </c>
      <c r="B1079" t="s">
        <v>27</v>
      </c>
      <c r="C1079" t="s">
        <v>4381</v>
      </c>
      <c r="D1079" t="s">
        <v>2686</v>
      </c>
      <c r="E1079">
        <v>70.98</v>
      </c>
      <c r="F1079">
        <v>0</v>
      </c>
      <c r="G1079">
        <v>57.4938</v>
      </c>
    </row>
    <row r="1080" spans="1:7" x14ac:dyDescent="0.55000000000000004">
      <c r="A1080" t="s">
        <v>709</v>
      </c>
      <c r="B1080" t="s">
        <v>27</v>
      </c>
      <c r="C1080" t="s">
        <v>4381</v>
      </c>
      <c r="D1080" t="s">
        <v>710</v>
      </c>
      <c r="E1080">
        <v>220.98</v>
      </c>
      <c r="F1080">
        <v>0.2</v>
      </c>
      <c r="G1080">
        <v>-44.195999999999998</v>
      </c>
    </row>
    <row r="1081" spans="1:7" x14ac:dyDescent="0.55000000000000004">
      <c r="A1081" t="s">
        <v>757</v>
      </c>
      <c r="B1081" t="s">
        <v>27</v>
      </c>
      <c r="C1081" t="s">
        <v>4383</v>
      </c>
      <c r="D1081" t="s">
        <v>758</v>
      </c>
      <c r="E1081">
        <v>174.29</v>
      </c>
      <c r="F1081">
        <v>0.2</v>
      </c>
      <c r="G1081">
        <v>8.7144999999999992</v>
      </c>
    </row>
    <row r="1082" spans="1:7" x14ac:dyDescent="0.55000000000000004">
      <c r="A1082" t="s">
        <v>2083</v>
      </c>
      <c r="B1082" t="s">
        <v>27</v>
      </c>
      <c r="C1082" t="s">
        <v>4384</v>
      </c>
      <c r="D1082" t="s">
        <v>2084</v>
      </c>
      <c r="E1082">
        <v>30.93</v>
      </c>
      <c r="F1082">
        <v>0</v>
      </c>
      <c r="G1082">
        <v>12.6813</v>
      </c>
    </row>
    <row r="1083" spans="1:7" x14ac:dyDescent="0.55000000000000004">
      <c r="A1083" t="s">
        <v>2990</v>
      </c>
      <c r="B1083" t="s">
        <v>27</v>
      </c>
      <c r="C1083" t="s">
        <v>4382</v>
      </c>
      <c r="D1083" t="s">
        <v>2991</v>
      </c>
      <c r="E1083">
        <v>100.89</v>
      </c>
      <c r="F1083">
        <v>0</v>
      </c>
      <c r="G1083">
        <v>145.2816</v>
      </c>
    </row>
    <row r="1084" spans="1:7" x14ac:dyDescent="0.55000000000000004">
      <c r="A1084" t="s">
        <v>171</v>
      </c>
      <c r="B1084" t="s">
        <v>27</v>
      </c>
      <c r="C1084" t="s">
        <v>4383</v>
      </c>
      <c r="D1084" t="s">
        <v>172</v>
      </c>
      <c r="E1084">
        <v>262.51</v>
      </c>
      <c r="F1084">
        <v>0.2</v>
      </c>
      <c r="G1084">
        <v>2.6251000000000002</v>
      </c>
    </row>
    <row r="1085" spans="1:7" x14ac:dyDescent="0.55000000000000004">
      <c r="A1085" t="s">
        <v>1058</v>
      </c>
      <c r="B1085" t="s">
        <v>27</v>
      </c>
      <c r="C1085" t="s">
        <v>4384</v>
      </c>
      <c r="D1085" t="s">
        <v>1059</v>
      </c>
      <c r="E1085">
        <v>54.74</v>
      </c>
      <c r="F1085">
        <v>0</v>
      </c>
      <c r="G1085">
        <v>50.908200000000001</v>
      </c>
    </row>
    <row r="1086" spans="1:7" x14ac:dyDescent="0.55000000000000004">
      <c r="A1086" t="s">
        <v>515</v>
      </c>
      <c r="B1086" t="s">
        <v>27</v>
      </c>
      <c r="C1086" t="s">
        <v>4381</v>
      </c>
      <c r="D1086" t="s">
        <v>516</v>
      </c>
      <c r="E1086">
        <v>120.98</v>
      </c>
      <c r="F1086">
        <v>0</v>
      </c>
      <c r="G1086">
        <v>36.293999999999997</v>
      </c>
    </row>
    <row r="1087" spans="1:7" x14ac:dyDescent="0.55000000000000004">
      <c r="A1087" t="s">
        <v>3069</v>
      </c>
      <c r="B1087" t="s">
        <v>27</v>
      </c>
      <c r="C1087" t="s">
        <v>4383</v>
      </c>
      <c r="D1087" t="s">
        <v>3070</v>
      </c>
      <c r="E1087">
        <v>85.289999999999992</v>
      </c>
      <c r="F1087">
        <v>0.2</v>
      </c>
      <c r="G1087">
        <v>15.3522</v>
      </c>
    </row>
    <row r="1088" spans="1:7" x14ac:dyDescent="0.55000000000000004">
      <c r="A1088" t="s">
        <v>563</v>
      </c>
      <c r="B1088" t="s">
        <v>27</v>
      </c>
      <c r="C1088" t="s">
        <v>4382</v>
      </c>
      <c r="D1088" t="s">
        <v>564</v>
      </c>
      <c r="E1088">
        <v>70.98</v>
      </c>
      <c r="F1088">
        <v>0.3</v>
      </c>
      <c r="G1088">
        <v>-7.0979999999999999</v>
      </c>
    </row>
    <row r="1089" spans="1:7" x14ac:dyDescent="0.55000000000000004">
      <c r="A1089" t="s">
        <v>2254</v>
      </c>
      <c r="B1089" t="s">
        <v>27</v>
      </c>
      <c r="C1089" t="s">
        <v>4384</v>
      </c>
      <c r="D1089" t="s">
        <v>2255</v>
      </c>
      <c r="E1089">
        <v>20.979999999999997</v>
      </c>
      <c r="F1089">
        <v>0.2</v>
      </c>
      <c r="G1089">
        <v>-5.4547999999999996</v>
      </c>
    </row>
    <row r="1090" spans="1:7" x14ac:dyDescent="0.55000000000000004">
      <c r="A1090" t="s">
        <v>895</v>
      </c>
      <c r="B1090" t="s">
        <v>27</v>
      </c>
      <c r="C1090" t="s">
        <v>4383</v>
      </c>
      <c r="D1090" t="s">
        <v>896</v>
      </c>
      <c r="E1090">
        <v>286.84999999999997</v>
      </c>
      <c r="F1090">
        <v>0.3</v>
      </c>
      <c r="G1090">
        <v>-22.948</v>
      </c>
    </row>
    <row r="1091" spans="1:7" x14ac:dyDescent="0.55000000000000004">
      <c r="A1091" t="s">
        <v>129</v>
      </c>
      <c r="B1091" t="s">
        <v>27</v>
      </c>
      <c r="C1091" t="s">
        <v>4384</v>
      </c>
      <c r="D1091" t="s">
        <v>130</v>
      </c>
      <c r="E1091">
        <v>8.09</v>
      </c>
      <c r="F1091">
        <v>0</v>
      </c>
      <c r="G1091">
        <v>11.6496</v>
      </c>
    </row>
    <row r="1092" spans="1:7" x14ac:dyDescent="0.55000000000000004">
      <c r="A1092" t="s">
        <v>46</v>
      </c>
      <c r="B1092" t="s">
        <v>27</v>
      </c>
      <c r="C1092" t="s">
        <v>4384</v>
      </c>
      <c r="D1092" t="s">
        <v>48</v>
      </c>
      <c r="E1092">
        <v>6.98</v>
      </c>
      <c r="F1092">
        <v>0</v>
      </c>
      <c r="G1092">
        <v>8.0968</v>
      </c>
    </row>
    <row r="1093" spans="1:7" x14ac:dyDescent="0.55000000000000004">
      <c r="A1093" t="s">
        <v>880</v>
      </c>
      <c r="B1093" t="s">
        <v>27</v>
      </c>
      <c r="C1093" t="s">
        <v>4383</v>
      </c>
      <c r="D1093" t="s">
        <v>881</v>
      </c>
      <c r="E1093">
        <v>71.37</v>
      </c>
      <c r="F1093">
        <v>0.2</v>
      </c>
      <c r="G1093">
        <v>-14.9877</v>
      </c>
    </row>
    <row r="1094" spans="1:7" x14ac:dyDescent="0.55000000000000004">
      <c r="A1094" t="s">
        <v>553</v>
      </c>
      <c r="B1094" t="s">
        <v>27</v>
      </c>
      <c r="C1094" t="s">
        <v>4382</v>
      </c>
      <c r="D1094" t="s">
        <v>554</v>
      </c>
      <c r="E1094">
        <v>238.4</v>
      </c>
      <c r="F1094">
        <v>0</v>
      </c>
      <c r="G1094">
        <v>178.8</v>
      </c>
    </row>
    <row r="1095" spans="1:7" x14ac:dyDescent="0.55000000000000004">
      <c r="A1095" t="s">
        <v>231</v>
      </c>
      <c r="B1095" t="s">
        <v>27</v>
      </c>
      <c r="C1095" t="s">
        <v>4382</v>
      </c>
      <c r="D1095" t="s">
        <v>232</v>
      </c>
      <c r="E1095">
        <v>80.98</v>
      </c>
      <c r="F1095">
        <v>0.3</v>
      </c>
      <c r="G1095">
        <v>-9.7175999999999991</v>
      </c>
    </row>
    <row r="1096" spans="1:7" x14ac:dyDescent="0.55000000000000004">
      <c r="A1096" t="s">
        <v>94</v>
      </c>
      <c r="B1096" t="s">
        <v>27</v>
      </c>
      <c r="C1096" t="s">
        <v>4384</v>
      </c>
      <c r="D1096" t="s">
        <v>95</v>
      </c>
      <c r="E1096">
        <v>3.08</v>
      </c>
      <c r="F1096">
        <v>0</v>
      </c>
      <c r="G1096">
        <v>2.9567999999999999</v>
      </c>
    </row>
    <row r="1097" spans="1:7" x14ac:dyDescent="0.55000000000000004">
      <c r="A1097" t="s">
        <v>1109</v>
      </c>
      <c r="B1097" t="s">
        <v>27</v>
      </c>
      <c r="C1097" t="s">
        <v>4381</v>
      </c>
      <c r="D1097" t="s">
        <v>1110</v>
      </c>
      <c r="E1097">
        <v>99.99</v>
      </c>
      <c r="F1097">
        <v>0.7</v>
      </c>
      <c r="G1097">
        <v>-152.9847</v>
      </c>
    </row>
    <row r="1098" spans="1:7" x14ac:dyDescent="0.55000000000000004">
      <c r="A1098" t="s">
        <v>223</v>
      </c>
      <c r="B1098" t="s">
        <v>27</v>
      </c>
      <c r="C1098" t="s">
        <v>4382</v>
      </c>
      <c r="D1098" t="s">
        <v>224</v>
      </c>
      <c r="E1098">
        <v>276.2</v>
      </c>
      <c r="F1098">
        <v>0.3</v>
      </c>
      <c r="G1098">
        <v>-13.81</v>
      </c>
    </row>
    <row r="1099" spans="1:7" x14ac:dyDescent="0.55000000000000004">
      <c r="A1099" t="s">
        <v>1035</v>
      </c>
      <c r="B1099" t="s">
        <v>27</v>
      </c>
      <c r="C1099" t="s">
        <v>4383</v>
      </c>
      <c r="D1099" t="s">
        <v>1036</v>
      </c>
      <c r="E1099">
        <v>85.98</v>
      </c>
      <c r="F1099">
        <v>0.4</v>
      </c>
      <c r="G1099">
        <v>-15.4764</v>
      </c>
    </row>
    <row r="1100" spans="1:7" x14ac:dyDescent="0.55000000000000004">
      <c r="A1100" t="s">
        <v>1177</v>
      </c>
      <c r="B1100" t="s">
        <v>27</v>
      </c>
      <c r="C1100" t="s">
        <v>4384</v>
      </c>
      <c r="D1100" t="s">
        <v>1178</v>
      </c>
      <c r="E1100">
        <v>14.89</v>
      </c>
      <c r="F1100">
        <v>0</v>
      </c>
      <c r="G1100">
        <v>4.0202999999999998</v>
      </c>
    </row>
    <row r="1101" spans="1:7" x14ac:dyDescent="0.55000000000000004">
      <c r="A1101" t="s">
        <v>1856</v>
      </c>
      <c r="B1101" t="s">
        <v>27</v>
      </c>
      <c r="C1101" t="s">
        <v>4383</v>
      </c>
      <c r="D1101" t="s">
        <v>1857</v>
      </c>
      <c r="E1101">
        <v>227.55</v>
      </c>
      <c r="F1101">
        <v>0</v>
      </c>
      <c r="G1101">
        <v>386.83499999999998</v>
      </c>
    </row>
    <row r="1102" spans="1:7" x14ac:dyDescent="0.55000000000000004">
      <c r="A1102" t="s">
        <v>1981</v>
      </c>
      <c r="B1102" t="s">
        <v>27</v>
      </c>
      <c r="C1102" t="s">
        <v>4382</v>
      </c>
      <c r="D1102" t="s">
        <v>1982</v>
      </c>
      <c r="E1102">
        <v>26.64</v>
      </c>
      <c r="F1102">
        <v>0.3</v>
      </c>
      <c r="G1102">
        <v>-1.0656000000000001</v>
      </c>
    </row>
    <row r="1103" spans="1:7" x14ac:dyDescent="0.55000000000000004">
      <c r="A1103" t="s">
        <v>2113</v>
      </c>
      <c r="B1103" t="s">
        <v>27</v>
      </c>
      <c r="C1103" t="s">
        <v>4384</v>
      </c>
      <c r="D1103" t="s">
        <v>2114</v>
      </c>
      <c r="E1103">
        <v>10.68</v>
      </c>
      <c r="F1103">
        <v>0.6</v>
      </c>
      <c r="G1103">
        <v>-7.476</v>
      </c>
    </row>
    <row r="1104" spans="1:7" x14ac:dyDescent="0.55000000000000004">
      <c r="A1104" t="s">
        <v>152</v>
      </c>
      <c r="B1104" t="s">
        <v>27</v>
      </c>
      <c r="C1104" t="s">
        <v>4384</v>
      </c>
      <c r="D1104" t="s">
        <v>153</v>
      </c>
      <c r="E1104">
        <v>13.790000000000001</v>
      </c>
      <c r="F1104">
        <v>0</v>
      </c>
      <c r="G1104">
        <v>28.959</v>
      </c>
    </row>
    <row r="1105" spans="1:7" x14ac:dyDescent="0.55000000000000004">
      <c r="A1105" t="s">
        <v>1590</v>
      </c>
      <c r="B1105" t="s">
        <v>27</v>
      </c>
      <c r="C1105" t="s">
        <v>4382</v>
      </c>
      <c r="D1105" t="s">
        <v>1591</v>
      </c>
      <c r="E1105">
        <v>90.98</v>
      </c>
      <c r="F1105">
        <v>0.3</v>
      </c>
      <c r="G1105">
        <v>-46.399799999999999</v>
      </c>
    </row>
    <row r="1106" spans="1:7" x14ac:dyDescent="0.55000000000000004">
      <c r="A1106" t="s">
        <v>729</v>
      </c>
      <c r="B1106" t="s">
        <v>27</v>
      </c>
      <c r="C1106" t="s">
        <v>4384</v>
      </c>
      <c r="D1106" t="s">
        <v>730</v>
      </c>
      <c r="E1106">
        <v>32.479999999999997</v>
      </c>
      <c r="F1106">
        <v>0</v>
      </c>
      <c r="G1106">
        <v>21.436800000000002</v>
      </c>
    </row>
    <row r="1107" spans="1:7" x14ac:dyDescent="0.55000000000000004">
      <c r="A1107" t="s">
        <v>976</v>
      </c>
      <c r="B1107" t="s">
        <v>27</v>
      </c>
      <c r="C1107" t="s">
        <v>4382</v>
      </c>
      <c r="D1107" t="s">
        <v>977</v>
      </c>
      <c r="E1107">
        <v>25.980000000000004</v>
      </c>
      <c r="F1107">
        <v>0.2</v>
      </c>
      <c r="G1107">
        <v>11.691000000000001</v>
      </c>
    </row>
    <row r="1108" spans="1:7" x14ac:dyDescent="0.55000000000000004">
      <c r="A1108" t="s">
        <v>1691</v>
      </c>
      <c r="B1108" t="s">
        <v>27</v>
      </c>
      <c r="C1108" t="s">
        <v>4384</v>
      </c>
      <c r="D1108" t="s">
        <v>1692</v>
      </c>
      <c r="E1108">
        <v>7.38</v>
      </c>
      <c r="F1108">
        <v>0.2</v>
      </c>
      <c r="G1108">
        <v>1.3284</v>
      </c>
    </row>
    <row r="1109" spans="1:7" x14ac:dyDescent="0.55000000000000004">
      <c r="A1109" t="s">
        <v>524</v>
      </c>
      <c r="B1109" t="s">
        <v>27</v>
      </c>
      <c r="C1109" t="s">
        <v>4384</v>
      </c>
      <c r="D1109" t="s">
        <v>3098</v>
      </c>
      <c r="E1109">
        <v>12.07</v>
      </c>
      <c r="F1109">
        <v>0.2</v>
      </c>
      <c r="G1109">
        <v>1.5690999999999999</v>
      </c>
    </row>
    <row r="1110" spans="1:7" x14ac:dyDescent="0.55000000000000004">
      <c r="A1110" t="s">
        <v>724</v>
      </c>
      <c r="B1110" t="s">
        <v>27</v>
      </c>
      <c r="C1110" t="s">
        <v>4383</v>
      </c>
      <c r="D1110" t="s">
        <v>725</v>
      </c>
      <c r="E1110">
        <v>550.98</v>
      </c>
      <c r="F1110">
        <v>0.4</v>
      </c>
      <c r="G1110">
        <v>-1002.7836</v>
      </c>
    </row>
    <row r="1111" spans="1:7" x14ac:dyDescent="0.55000000000000004">
      <c r="A1111" t="s">
        <v>1101</v>
      </c>
      <c r="B1111" t="s">
        <v>27</v>
      </c>
      <c r="C1111" t="s">
        <v>4384</v>
      </c>
      <c r="D1111" t="s">
        <v>1102</v>
      </c>
      <c r="E1111">
        <v>12.350000000000001</v>
      </c>
      <c r="F1111">
        <v>0.2</v>
      </c>
      <c r="G1111">
        <v>5.9279999999999999</v>
      </c>
    </row>
    <row r="1112" spans="1:7" x14ac:dyDescent="0.55000000000000004">
      <c r="A1112" t="s">
        <v>1284</v>
      </c>
      <c r="B1112" t="s">
        <v>27</v>
      </c>
      <c r="C1112" t="s">
        <v>4384</v>
      </c>
      <c r="D1112" t="s">
        <v>1285</v>
      </c>
      <c r="E1112">
        <v>4.18</v>
      </c>
      <c r="F1112">
        <v>0</v>
      </c>
      <c r="G1112">
        <v>9.0288000000000004</v>
      </c>
    </row>
    <row r="1113" spans="1:7" x14ac:dyDescent="0.55000000000000004">
      <c r="A1113" t="s">
        <v>1728</v>
      </c>
      <c r="B1113" t="s">
        <v>27</v>
      </c>
      <c r="C1113" t="s">
        <v>4384</v>
      </c>
      <c r="D1113" t="s">
        <v>1729</v>
      </c>
      <c r="E1113">
        <v>63.94</v>
      </c>
      <c r="F1113">
        <v>0</v>
      </c>
      <c r="G1113">
        <v>24.936599999999999</v>
      </c>
    </row>
    <row r="1114" spans="1:7" x14ac:dyDescent="0.55000000000000004">
      <c r="A1114" t="s">
        <v>2486</v>
      </c>
      <c r="B1114" t="s">
        <v>27</v>
      </c>
      <c r="C1114" t="s">
        <v>4384</v>
      </c>
      <c r="D1114" t="s">
        <v>2487</v>
      </c>
      <c r="E1114">
        <v>2.67</v>
      </c>
      <c r="F1114">
        <v>0</v>
      </c>
      <c r="G1114">
        <v>4.0583999999999998</v>
      </c>
    </row>
    <row r="1115" spans="1:7" x14ac:dyDescent="0.55000000000000004">
      <c r="A1115" t="s">
        <v>1865</v>
      </c>
      <c r="B1115" t="s">
        <v>27</v>
      </c>
      <c r="C1115" t="s">
        <v>4382</v>
      </c>
      <c r="D1115" t="s">
        <v>1866</v>
      </c>
      <c r="E1115">
        <v>58.220000000000006</v>
      </c>
      <c r="F1115">
        <v>0.2</v>
      </c>
      <c r="G1115">
        <v>20.959199999999999</v>
      </c>
    </row>
    <row r="1116" spans="1:7" x14ac:dyDescent="0.55000000000000004">
      <c r="A1116" t="s">
        <v>1148</v>
      </c>
      <c r="B1116" t="s">
        <v>27</v>
      </c>
      <c r="C1116" t="s">
        <v>4381</v>
      </c>
      <c r="D1116" t="s">
        <v>1149</v>
      </c>
      <c r="E1116">
        <v>30.979999999999997</v>
      </c>
      <c r="F1116">
        <v>0.2</v>
      </c>
      <c r="G1116">
        <v>-32.219200000000001</v>
      </c>
    </row>
    <row r="1117" spans="1:7" x14ac:dyDescent="0.55000000000000004">
      <c r="A1117" t="s">
        <v>2382</v>
      </c>
      <c r="B1117" t="s">
        <v>27</v>
      </c>
      <c r="C1117" t="s">
        <v>4384</v>
      </c>
      <c r="D1117" t="s">
        <v>2383</v>
      </c>
      <c r="E1117">
        <v>11.76</v>
      </c>
      <c r="F1117">
        <v>0</v>
      </c>
      <c r="G1117">
        <v>23.990400000000001</v>
      </c>
    </row>
    <row r="1118" spans="1:7" x14ac:dyDescent="0.55000000000000004">
      <c r="A1118" t="s">
        <v>1930</v>
      </c>
      <c r="B1118" t="s">
        <v>27</v>
      </c>
      <c r="C1118" t="s">
        <v>4384</v>
      </c>
      <c r="D1118" t="s">
        <v>1931</v>
      </c>
      <c r="E1118">
        <v>136.97999999999999</v>
      </c>
      <c r="F1118">
        <v>0</v>
      </c>
      <c r="G1118">
        <v>71.229600000000005</v>
      </c>
    </row>
    <row r="1119" spans="1:7" x14ac:dyDescent="0.55000000000000004">
      <c r="A1119" t="s">
        <v>908</v>
      </c>
      <c r="B1119" t="s">
        <v>27</v>
      </c>
      <c r="C1119" t="s">
        <v>4384</v>
      </c>
      <c r="D1119" t="s">
        <v>909</v>
      </c>
      <c r="E1119">
        <v>102.3</v>
      </c>
      <c r="F1119">
        <v>0</v>
      </c>
      <c r="G1119">
        <v>79.793999999999997</v>
      </c>
    </row>
    <row r="1120" spans="1:7" x14ac:dyDescent="0.55000000000000004">
      <c r="A1120" t="s">
        <v>292</v>
      </c>
      <c r="B1120" t="s">
        <v>27</v>
      </c>
      <c r="C1120" t="s">
        <v>4383</v>
      </c>
      <c r="D1120" t="s">
        <v>293</v>
      </c>
      <c r="E1120">
        <v>70.89</v>
      </c>
      <c r="F1120">
        <v>0.3</v>
      </c>
      <c r="G1120">
        <v>-69.472200000000001</v>
      </c>
    </row>
    <row r="1121" spans="1:7" x14ac:dyDescent="0.55000000000000004">
      <c r="A1121" t="s">
        <v>1353</v>
      </c>
      <c r="B1121" t="s">
        <v>27</v>
      </c>
      <c r="C1121" t="s">
        <v>4381</v>
      </c>
      <c r="D1121" t="s">
        <v>1354</v>
      </c>
      <c r="E1121">
        <v>170.98000000000002</v>
      </c>
      <c r="F1121">
        <v>0</v>
      </c>
      <c r="G1121">
        <v>235.95240000000001</v>
      </c>
    </row>
    <row r="1122" spans="1:7" x14ac:dyDescent="0.55000000000000004">
      <c r="A1122" t="s">
        <v>1807</v>
      </c>
      <c r="B1122" t="s">
        <v>27</v>
      </c>
      <c r="C1122" t="s">
        <v>4384</v>
      </c>
      <c r="D1122" t="s">
        <v>1808</v>
      </c>
      <c r="E1122">
        <v>12.64</v>
      </c>
      <c r="F1122">
        <v>0</v>
      </c>
      <c r="G1122">
        <v>23.384</v>
      </c>
    </row>
    <row r="1123" spans="1:7" x14ac:dyDescent="0.55000000000000004">
      <c r="A1123" t="s">
        <v>26</v>
      </c>
      <c r="B1123" t="s">
        <v>27</v>
      </c>
      <c r="C1123" t="s">
        <v>4381</v>
      </c>
      <c r="D1123" t="s">
        <v>28</v>
      </c>
      <c r="E1123">
        <v>130.97999999999999</v>
      </c>
      <c r="F1123">
        <v>0.15</v>
      </c>
      <c r="G1123">
        <v>6.5490000000000004</v>
      </c>
    </row>
    <row r="1124" spans="1:7" x14ac:dyDescent="0.55000000000000004">
      <c r="A1124" t="s">
        <v>2621</v>
      </c>
      <c r="B1124" t="s">
        <v>27</v>
      </c>
      <c r="C1124" t="s">
        <v>4384</v>
      </c>
      <c r="D1124" t="s">
        <v>2622</v>
      </c>
      <c r="E1124">
        <v>18.650000000000002</v>
      </c>
      <c r="F1124">
        <v>0</v>
      </c>
      <c r="G1124">
        <v>51.473999999999997</v>
      </c>
    </row>
    <row r="1125" spans="1:7" x14ac:dyDescent="0.55000000000000004">
      <c r="A1125" t="s">
        <v>2595</v>
      </c>
      <c r="B1125" t="s">
        <v>27</v>
      </c>
      <c r="C1125" t="s">
        <v>4381</v>
      </c>
      <c r="D1125" t="s">
        <v>2596</v>
      </c>
      <c r="E1125">
        <v>140.97999999999999</v>
      </c>
      <c r="F1125">
        <v>0.15</v>
      </c>
      <c r="G1125">
        <v>35.244999999999997</v>
      </c>
    </row>
    <row r="1126" spans="1:7" x14ac:dyDescent="0.55000000000000004">
      <c r="A1126" t="s">
        <v>375</v>
      </c>
      <c r="B1126" t="s">
        <v>27</v>
      </c>
      <c r="C1126" t="s">
        <v>4384</v>
      </c>
      <c r="D1126" t="s">
        <v>376</v>
      </c>
      <c r="E1126">
        <v>19.990000000000002</v>
      </c>
      <c r="F1126">
        <v>0.2</v>
      </c>
      <c r="G1126">
        <v>1.9990000000000001</v>
      </c>
    </row>
    <row r="1127" spans="1:7" x14ac:dyDescent="0.55000000000000004">
      <c r="A1127" t="s">
        <v>1455</v>
      </c>
      <c r="B1127" t="s">
        <v>27</v>
      </c>
      <c r="C1127" t="s">
        <v>4384</v>
      </c>
      <c r="D1127" t="s">
        <v>1456</v>
      </c>
      <c r="E1127">
        <v>12.2</v>
      </c>
      <c r="F1127">
        <v>0.2</v>
      </c>
      <c r="G1127">
        <v>5.3680000000000003</v>
      </c>
    </row>
    <row r="1128" spans="1:7" x14ac:dyDescent="0.55000000000000004">
      <c r="A1128" t="s">
        <v>3130</v>
      </c>
      <c r="B1128" t="s">
        <v>27</v>
      </c>
      <c r="C1128" t="s">
        <v>4384</v>
      </c>
      <c r="D1128" t="s">
        <v>3131</v>
      </c>
      <c r="E1128">
        <v>88.839999999999989</v>
      </c>
      <c r="F1128">
        <v>0.2</v>
      </c>
      <c r="G1128">
        <v>15.991199999999999</v>
      </c>
    </row>
    <row r="1129" spans="1:7" x14ac:dyDescent="0.55000000000000004">
      <c r="A1129" t="s">
        <v>2291</v>
      </c>
      <c r="B1129" t="s">
        <v>27</v>
      </c>
      <c r="C1129" t="s">
        <v>4384</v>
      </c>
      <c r="D1129" t="s">
        <v>2292</v>
      </c>
      <c r="E1129">
        <v>20.28</v>
      </c>
      <c r="F1129">
        <v>0</v>
      </c>
      <c r="G1129">
        <v>12.979200000000001</v>
      </c>
    </row>
    <row r="1130" spans="1:7" x14ac:dyDescent="0.55000000000000004">
      <c r="A1130" t="s">
        <v>1563</v>
      </c>
      <c r="B1130" t="s">
        <v>27</v>
      </c>
      <c r="C1130" t="s">
        <v>4384</v>
      </c>
      <c r="D1130" t="s">
        <v>1564</v>
      </c>
      <c r="E1130">
        <v>34.229999999999997</v>
      </c>
      <c r="F1130">
        <v>0</v>
      </c>
      <c r="G1130">
        <v>20.538</v>
      </c>
    </row>
    <row r="1131" spans="1:7" x14ac:dyDescent="0.55000000000000004">
      <c r="A1131" t="s">
        <v>3138</v>
      </c>
      <c r="B1131" t="s">
        <v>27</v>
      </c>
      <c r="C1131" t="s">
        <v>4383</v>
      </c>
      <c r="D1131" t="s">
        <v>3139</v>
      </c>
      <c r="E1131">
        <v>230.98</v>
      </c>
      <c r="F1131">
        <v>0.2</v>
      </c>
      <c r="G1131">
        <v>92.391999999999996</v>
      </c>
    </row>
    <row r="1132" spans="1:7" x14ac:dyDescent="0.55000000000000004">
      <c r="A1132" t="s">
        <v>94</v>
      </c>
      <c r="B1132" t="s">
        <v>27</v>
      </c>
      <c r="C1132" t="s">
        <v>4384</v>
      </c>
      <c r="D1132" t="s">
        <v>95</v>
      </c>
      <c r="E1132">
        <v>3.08</v>
      </c>
      <c r="F1132">
        <v>0</v>
      </c>
      <c r="G1132">
        <v>4.4352</v>
      </c>
    </row>
    <row r="1133" spans="1:7" x14ac:dyDescent="0.55000000000000004">
      <c r="A1133" t="s">
        <v>429</v>
      </c>
      <c r="B1133" t="s">
        <v>27</v>
      </c>
      <c r="C1133" t="s">
        <v>4381</v>
      </c>
      <c r="D1133" t="s">
        <v>430</v>
      </c>
      <c r="E1133">
        <v>120.97999999999999</v>
      </c>
      <c r="F1133">
        <v>0.7</v>
      </c>
      <c r="G1133">
        <v>-320.59699999999998</v>
      </c>
    </row>
    <row r="1134" spans="1:7" x14ac:dyDescent="0.55000000000000004">
      <c r="A1134" t="s">
        <v>57</v>
      </c>
      <c r="B1134" t="s">
        <v>27</v>
      </c>
      <c r="C1134" t="s">
        <v>4382</v>
      </c>
      <c r="D1134" t="s">
        <v>58</v>
      </c>
      <c r="E1134">
        <v>50.98</v>
      </c>
      <c r="F1134">
        <v>0.2</v>
      </c>
      <c r="G1134">
        <v>13.7646</v>
      </c>
    </row>
    <row r="1135" spans="1:7" x14ac:dyDescent="0.55000000000000004">
      <c r="A1135" t="s">
        <v>29</v>
      </c>
      <c r="B1135" t="s">
        <v>27</v>
      </c>
      <c r="C1135" t="s">
        <v>4382</v>
      </c>
      <c r="D1135" t="s">
        <v>31</v>
      </c>
      <c r="E1135">
        <v>243.98000000000002</v>
      </c>
      <c r="F1135">
        <v>0.2</v>
      </c>
      <c r="G1135">
        <v>73.194000000000003</v>
      </c>
    </row>
    <row r="1136" spans="1:7" x14ac:dyDescent="0.55000000000000004">
      <c r="A1136" t="s">
        <v>2398</v>
      </c>
      <c r="B1136" t="s">
        <v>27</v>
      </c>
      <c r="C1136" t="s">
        <v>4384</v>
      </c>
      <c r="D1136" t="s">
        <v>2399</v>
      </c>
      <c r="E1136">
        <v>3.34</v>
      </c>
      <c r="F1136">
        <v>0.2</v>
      </c>
      <c r="G1136">
        <v>4.008</v>
      </c>
    </row>
    <row r="1137" spans="1:7" x14ac:dyDescent="0.55000000000000004">
      <c r="A1137" t="s">
        <v>1576</v>
      </c>
      <c r="B1137" t="s">
        <v>27</v>
      </c>
      <c r="C1137" t="s">
        <v>4381</v>
      </c>
      <c r="D1137" t="s">
        <v>1577</v>
      </c>
      <c r="E1137">
        <v>48.579999999999991</v>
      </c>
      <c r="F1137">
        <v>0.7</v>
      </c>
      <c r="G1137">
        <v>-183.63239999999999</v>
      </c>
    </row>
    <row r="1138" spans="1:7" x14ac:dyDescent="0.55000000000000004">
      <c r="A1138" t="s">
        <v>3148</v>
      </c>
      <c r="B1138" t="s">
        <v>27</v>
      </c>
      <c r="C1138" t="s">
        <v>4382</v>
      </c>
      <c r="D1138" t="s">
        <v>3149</v>
      </c>
      <c r="E1138">
        <v>130.98000000000002</v>
      </c>
      <c r="F1138">
        <v>0.2</v>
      </c>
      <c r="G1138">
        <v>-68.1096</v>
      </c>
    </row>
    <row r="1139" spans="1:7" x14ac:dyDescent="0.55000000000000004">
      <c r="A1139" t="s">
        <v>1590</v>
      </c>
      <c r="B1139" t="s">
        <v>27</v>
      </c>
      <c r="C1139" t="s">
        <v>4382</v>
      </c>
      <c r="D1139" t="s">
        <v>1591</v>
      </c>
      <c r="E1139">
        <v>90.98</v>
      </c>
      <c r="F1139">
        <v>0.2</v>
      </c>
      <c r="G1139">
        <v>-19.105799999999999</v>
      </c>
    </row>
    <row r="1140" spans="1:7" x14ac:dyDescent="0.55000000000000004">
      <c r="A1140" t="s">
        <v>1447</v>
      </c>
      <c r="B1140" t="s">
        <v>27</v>
      </c>
      <c r="C1140" t="s">
        <v>4381</v>
      </c>
      <c r="D1140" t="s">
        <v>1448</v>
      </c>
      <c r="E1140">
        <v>120.98</v>
      </c>
      <c r="F1140">
        <v>0.15</v>
      </c>
      <c r="G1140">
        <v>-4.8391999999999999</v>
      </c>
    </row>
    <row r="1141" spans="1:7" x14ac:dyDescent="0.55000000000000004">
      <c r="A1141" t="s">
        <v>1720</v>
      </c>
      <c r="B1141" t="s">
        <v>27</v>
      </c>
      <c r="C1141" t="s">
        <v>4382</v>
      </c>
      <c r="D1141" t="s">
        <v>1721</v>
      </c>
      <c r="E1141">
        <v>122.99</v>
      </c>
      <c r="F1141">
        <v>0.1</v>
      </c>
      <c r="G1141">
        <v>88.552800000000005</v>
      </c>
    </row>
    <row r="1142" spans="1:7" x14ac:dyDescent="0.55000000000000004">
      <c r="A1142" t="s">
        <v>1953</v>
      </c>
      <c r="B1142" t="s">
        <v>27</v>
      </c>
      <c r="C1142" t="s">
        <v>4384</v>
      </c>
      <c r="D1142" t="s">
        <v>1954</v>
      </c>
      <c r="E1142">
        <v>4.1399999999999997</v>
      </c>
      <c r="F1142">
        <v>0.2</v>
      </c>
      <c r="G1142">
        <v>0.66239999999999999</v>
      </c>
    </row>
    <row r="1143" spans="1:7" x14ac:dyDescent="0.55000000000000004">
      <c r="A1143" t="s">
        <v>364</v>
      </c>
      <c r="B1143" t="s">
        <v>27</v>
      </c>
      <c r="C1143" t="s">
        <v>4384</v>
      </c>
      <c r="D1143" t="s">
        <v>365</v>
      </c>
      <c r="E1143">
        <v>29.18</v>
      </c>
      <c r="F1143">
        <v>0</v>
      </c>
      <c r="G1143">
        <v>62.737000000000002</v>
      </c>
    </row>
    <row r="1144" spans="1:7" x14ac:dyDescent="0.55000000000000004">
      <c r="A1144" t="s">
        <v>1075</v>
      </c>
      <c r="B1144" t="s">
        <v>27</v>
      </c>
      <c r="C1144" t="s">
        <v>4382</v>
      </c>
      <c r="D1144" t="s">
        <v>1076</v>
      </c>
      <c r="E1144">
        <v>34.28</v>
      </c>
      <c r="F1144">
        <v>0.3</v>
      </c>
      <c r="G1144">
        <v>-10.284000000000001</v>
      </c>
    </row>
    <row r="1145" spans="1:7" x14ac:dyDescent="0.55000000000000004">
      <c r="A1145" t="s">
        <v>1563</v>
      </c>
      <c r="B1145" t="s">
        <v>27</v>
      </c>
      <c r="C1145" t="s">
        <v>4384</v>
      </c>
      <c r="D1145" t="s">
        <v>1564</v>
      </c>
      <c r="E1145">
        <v>34.230000000000004</v>
      </c>
      <c r="F1145">
        <v>0.2</v>
      </c>
      <c r="G1145">
        <v>6.8460000000000001</v>
      </c>
    </row>
    <row r="1146" spans="1:7" x14ac:dyDescent="0.55000000000000004">
      <c r="A1146" t="s">
        <v>122</v>
      </c>
      <c r="B1146" t="s">
        <v>27</v>
      </c>
      <c r="C1146" t="s">
        <v>4382</v>
      </c>
      <c r="D1146" t="s">
        <v>123</v>
      </c>
      <c r="E1146">
        <v>129.99</v>
      </c>
      <c r="F1146">
        <v>0.3</v>
      </c>
      <c r="G1146">
        <v>-54.595799999999997</v>
      </c>
    </row>
    <row r="1147" spans="1:7" x14ac:dyDescent="0.55000000000000004">
      <c r="A1147" t="s">
        <v>3162</v>
      </c>
      <c r="B1147" t="s">
        <v>27</v>
      </c>
      <c r="C1147" t="s">
        <v>4383</v>
      </c>
      <c r="D1147" t="s">
        <v>3163</v>
      </c>
      <c r="E1147">
        <v>151.99</v>
      </c>
      <c r="F1147">
        <v>0.5</v>
      </c>
      <c r="G1147">
        <v>-218.8656</v>
      </c>
    </row>
    <row r="1148" spans="1:7" x14ac:dyDescent="0.55000000000000004">
      <c r="A1148" t="s">
        <v>2587</v>
      </c>
      <c r="B1148" t="s">
        <v>27</v>
      </c>
      <c r="C1148" t="s">
        <v>4384</v>
      </c>
      <c r="D1148" t="s">
        <v>2588</v>
      </c>
      <c r="E1148">
        <v>12.58</v>
      </c>
      <c r="F1148">
        <v>0</v>
      </c>
      <c r="G1148">
        <v>10.5672</v>
      </c>
    </row>
    <row r="1149" spans="1:7" x14ac:dyDescent="0.55000000000000004">
      <c r="A1149" t="s">
        <v>1109</v>
      </c>
      <c r="B1149" t="s">
        <v>27</v>
      </c>
      <c r="C1149" t="s">
        <v>4381</v>
      </c>
      <c r="D1149" t="s">
        <v>1110</v>
      </c>
      <c r="E1149">
        <v>99.990000000000009</v>
      </c>
      <c r="F1149">
        <v>0.32</v>
      </c>
      <c r="G1149">
        <v>-12.998699999999999</v>
      </c>
    </row>
    <row r="1150" spans="1:7" x14ac:dyDescent="0.55000000000000004">
      <c r="A1150" t="s">
        <v>2363</v>
      </c>
      <c r="B1150" t="s">
        <v>27</v>
      </c>
      <c r="C1150" t="s">
        <v>4384</v>
      </c>
      <c r="D1150" t="s">
        <v>2364</v>
      </c>
      <c r="E1150">
        <v>5.08</v>
      </c>
      <c r="F1150">
        <v>0</v>
      </c>
      <c r="G1150">
        <v>3.4544000000000001</v>
      </c>
    </row>
    <row r="1151" spans="1:7" x14ac:dyDescent="0.55000000000000004">
      <c r="A1151" t="s">
        <v>1984</v>
      </c>
      <c r="B1151" t="s">
        <v>27</v>
      </c>
      <c r="C1151" t="s">
        <v>4384</v>
      </c>
      <c r="D1151" t="s">
        <v>1985</v>
      </c>
      <c r="E1151">
        <v>3.08</v>
      </c>
      <c r="F1151">
        <v>0</v>
      </c>
      <c r="G1151">
        <v>1.9712000000000001</v>
      </c>
    </row>
    <row r="1152" spans="1:7" x14ac:dyDescent="0.55000000000000004">
      <c r="A1152" t="s">
        <v>2546</v>
      </c>
      <c r="B1152" t="s">
        <v>27</v>
      </c>
      <c r="C1152" t="s">
        <v>4382</v>
      </c>
      <c r="D1152" t="s">
        <v>2547</v>
      </c>
      <c r="E1152">
        <v>128.24</v>
      </c>
      <c r="F1152">
        <v>0.3</v>
      </c>
      <c r="G1152">
        <v>-2.5648</v>
      </c>
    </row>
    <row r="1153" spans="1:7" x14ac:dyDescent="0.55000000000000004">
      <c r="A1153" t="s">
        <v>524</v>
      </c>
      <c r="B1153" t="s">
        <v>27</v>
      </c>
      <c r="C1153" t="s">
        <v>4384</v>
      </c>
      <c r="D1153" t="s">
        <v>525</v>
      </c>
      <c r="E1153">
        <v>63.94</v>
      </c>
      <c r="F1153">
        <v>0</v>
      </c>
      <c r="G1153">
        <v>122.76479999999999</v>
      </c>
    </row>
    <row r="1154" spans="1:7" x14ac:dyDescent="0.55000000000000004">
      <c r="A1154" t="s">
        <v>1629</v>
      </c>
      <c r="B1154" t="s">
        <v>27</v>
      </c>
      <c r="C1154" t="s">
        <v>4382</v>
      </c>
      <c r="D1154" t="s">
        <v>1630</v>
      </c>
      <c r="E1154">
        <v>60.98</v>
      </c>
      <c r="F1154">
        <v>0.2</v>
      </c>
      <c r="G1154">
        <v>-15.244999999999999</v>
      </c>
    </row>
    <row r="1155" spans="1:7" x14ac:dyDescent="0.55000000000000004">
      <c r="A1155" t="s">
        <v>1094</v>
      </c>
      <c r="B1155" t="s">
        <v>27</v>
      </c>
      <c r="C1155" t="s">
        <v>4384</v>
      </c>
      <c r="D1155" t="s">
        <v>1095</v>
      </c>
      <c r="E1155">
        <v>19.98</v>
      </c>
      <c r="F1155">
        <v>0</v>
      </c>
      <c r="G1155">
        <v>8.5914000000000001</v>
      </c>
    </row>
    <row r="1156" spans="1:7" x14ac:dyDescent="0.55000000000000004">
      <c r="A1156" t="s">
        <v>1984</v>
      </c>
      <c r="B1156" t="s">
        <v>27</v>
      </c>
      <c r="C1156" t="s">
        <v>4384</v>
      </c>
      <c r="D1156" t="s">
        <v>1985</v>
      </c>
      <c r="E1156">
        <v>3.08</v>
      </c>
      <c r="F1156">
        <v>0</v>
      </c>
      <c r="G1156">
        <v>1.9712000000000001</v>
      </c>
    </row>
    <row r="1157" spans="1:7" x14ac:dyDescent="0.55000000000000004">
      <c r="A1157" t="s">
        <v>1001</v>
      </c>
      <c r="B1157" t="s">
        <v>27</v>
      </c>
      <c r="C1157" t="s">
        <v>4382</v>
      </c>
      <c r="D1157" t="s">
        <v>1002</v>
      </c>
      <c r="E1157">
        <v>122.99</v>
      </c>
      <c r="F1157">
        <v>0</v>
      </c>
      <c r="G1157">
        <v>27.0578</v>
      </c>
    </row>
    <row r="1158" spans="1:7" x14ac:dyDescent="0.55000000000000004">
      <c r="A1158" t="s">
        <v>2113</v>
      </c>
      <c r="B1158" t="s">
        <v>27</v>
      </c>
      <c r="C1158" t="s">
        <v>4384</v>
      </c>
      <c r="D1158" t="s">
        <v>2114</v>
      </c>
      <c r="E1158">
        <v>10.68</v>
      </c>
      <c r="F1158">
        <v>0.2</v>
      </c>
      <c r="G1158">
        <v>1.0680000000000001</v>
      </c>
    </row>
    <row r="1159" spans="1:7" x14ac:dyDescent="0.55000000000000004">
      <c r="A1159" t="s">
        <v>1001</v>
      </c>
      <c r="B1159" t="s">
        <v>27</v>
      </c>
      <c r="C1159" t="s">
        <v>4382</v>
      </c>
      <c r="D1159" t="s">
        <v>1002</v>
      </c>
      <c r="E1159">
        <v>122.99</v>
      </c>
      <c r="F1159">
        <v>0.2</v>
      </c>
      <c r="G1159">
        <v>-11.069100000000001</v>
      </c>
    </row>
    <row r="1160" spans="1:7" x14ac:dyDescent="0.55000000000000004">
      <c r="A1160" t="s">
        <v>1455</v>
      </c>
      <c r="B1160" t="s">
        <v>27</v>
      </c>
      <c r="C1160" t="s">
        <v>4384</v>
      </c>
      <c r="D1160" t="s">
        <v>1456</v>
      </c>
      <c r="E1160">
        <v>12.2</v>
      </c>
      <c r="F1160">
        <v>0.2</v>
      </c>
      <c r="G1160">
        <v>5.3680000000000003</v>
      </c>
    </row>
    <row r="1161" spans="1:7" x14ac:dyDescent="0.55000000000000004">
      <c r="A1161" t="s">
        <v>87</v>
      </c>
      <c r="B1161" t="s">
        <v>27</v>
      </c>
      <c r="C1161" t="s">
        <v>4382</v>
      </c>
      <c r="D1161" t="s">
        <v>88</v>
      </c>
      <c r="E1161">
        <v>100.98</v>
      </c>
      <c r="F1161">
        <v>0</v>
      </c>
      <c r="G1161">
        <v>50.49</v>
      </c>
    </row>
    <row r="1162" spans="1:7" x14ac:dyDescent="0.55000000000000004">
      <c r="A1162" t="s">
        <v>2205</v>
      </c>
      <c r="B1162" t="s">
        <v>27</v>
      </c>
      <c r="C1162" t="s">
        <v>4384</v>
      </c>
      <c r="D1162" t="s">
        <v>2206</v>
      </c>
      <c r="E1162">
        <v>6.24</v>
      </c>
      <c r="F1162">
        <v>0</v>
      </c>
      <c r="G1162">
        <v>17.16</v>
      </c>
    </row>
    <row r="1163" spans="1:7" x14ac:dyDescent="0.55000000000000004">
      <c r="A1163" t="s">
        <v>94</v>
      </c>
      <c r="B1163" t="s">
        <v>27</v>
      </c>
      <c r="C1163" t="s">
        <v>4384</v>
      </c>
      <c r="D1163" t="s">
        <v>95</v>
      </c>
      <c r="E1163">
        <v>3.08</v>
      </c>
      <c r="F1163">
        <v>0</v>
      </c>
      <c r="G1163">
        <v>2.9567999999999999</v>
      </c>
    </row>
    <row r="1164" spans="1:7" x14ac:dyDescent="0.55000000000000004">
      <c r="A1164" t="s">
        <v>1220</v>
      </c>
      <c r="B1164" t="s">
        <v>27</v>
      </c>
      <c r="C1164" t="s">
        <v>4383</v>
      </c>
      <c r="D1164" t="s">
        <v>1221</v>
      </c>
      <c r="E1164">
        <v>260.98</v>
      </c>
      <c r="F1164">
        <v>0</v>
      </c>
      <c r="G1164">
        <v>399.29939999999999</v>
      </c>
    </row>
    <row r="1165" spans="1:7" x14ac:dyDescent="0.55000000000000004">
      <c r="A1165" t="s">
        <v>3189</v>
      </c>
      <c r="B1165" t="s">
        <v>27</v>
      </c>
      <c r="C1165" t="s">
        <v>4382</v>
      </c>
      <c r="D1165" t="s">
        <v>3190</v>
      </c>
      <c r="E1165">
        <v>113.98000000000002</v>
      </c>
      <c r="F1165">
        <v>0.2</v>
      </c>
      <c r="G1165">
        <v>-13.6776</v>
      </c>
    </row>
    <row r="1166" spans="1:7" x14ac:dyDescent="0.55000000000000004">
      <c r="A1166" t="s">
        <v>1257</v>
      </c>
      <c r="B1166" t="s">
        <v>27</v>
      </c>
      <c r="C1166" t="s">
        <v>4383</v>
      </c>
      <c r="D1166" t="s">
        <v>1258</v>
      </c>
      <c r="E1166">
        <v>150.98000000000002</v>
      </c>
      <c r="F1166">
        <v>0.4</v>
      </c>
      <c r="G1166">
        <v>-339.70499999999998</v>
      </c>
    </row>
    <row r="1167" spans="1:7" x14ac:dyDescent="0.55000000000000004">
      <c r="A1167" t="s">
        <v>1301</v>
      </c>
      <c r="B1167" t="s">
        <v>27</v>
      </c>
      <c r="C1167" t="s">
        <v>4383</v>
      </c>
      <c r="D1167" t="s">
        <v>1302</v>
      </c>
      <c r="E1167">
        <v>209.37</v>
      </c>
      <c r="F1167">
        <v>0</v>
      </c>
      <c r="G1167">
        <v>75.373199999999997</v>
      </c>
    </row>
    <row r="1168" spans="1:7" x14ac:dyDescent="0.55000000000000004">
      <c r="A1168" t="s">
        <v>3196</v>
      </c>
      <c r="B1168" t="s">
        <v>27</v>
      </c>
      <c r="C1168" t="s">
        <v>4384</v>
      </c>
      <c r="D1168" t="s">
        <v>3197</v>
      </c>
      <c r="E1168">
        <v>20.28</v>
      </c>
      <c r="F1168">
        <v>0</v>
      </c>
      <c r="G1168">
        <v>23.119199999999999</v>
      </c>
    </row>
    <row r="1169" spans="1:7" x14ac:dyDescent="0.55000000000000004">
      <c r="A1169" t="s">
        <v>223</v>
      </c>
      <c r="B1169" t="s">
        <v>27</v>
      </c>
      <c r="C1169" t="s">
        <v>4382</v>
      </c>
      <c r="D1169" t="s">
        <v>224</v>
      </c>
      <c r="E1169">
        <v>276.2</v>
      </c>
      <c r="F1169">
        <v>0.2</v>
      </c>
      <c r="G1169">
        <v>149.148</v>
      </c>
    </row>
    <row r="1170" spans="1:7" x14ac:dyDescent="0.55000000000000004">
      <c r="A1170" t="s">
        <v>553</v>
      </c>
      <c r="B1170" t="s">
        <v>27</v>
      </c>
      <c r="C1170" t="s">
        <v>4382</v>
      </c>
      <c r="D1170" t="s">
        <v>554</v>
      </c>
      <c r="E1170">
        <v>238.39999999999998</v>
      </c>
      <c r="F1170">
        <v>0.2</v>
      </c>
      <c r="G1170">
        <v>35.76</v>
      </c>
    </row>
    <row r="1171" spans="1:7" x14ac:dyDescent="0.55000000000000004">
      <c r="A1171" t="s">
        <v>312</v>
      </c>
      <c r="B1171" t="s">
        <v>27</v>
      </c>
      <c r="C1171" t="s">
        <v>4384</v>
      </c>
      <c r="D1171" t="s">
        <v>313</v>
      </c>
      <c r="E1171">
        <v>1.76</v>
      </c>
      <c r="F1171">
        <v>0</v>
      </c>
      <c r="G1171">
        <v>3.0975999999999999</v>
      </c>
    </row>
    <row r="1172" spans="1:7" x14ac:dyDescent="0.55000000000000004">
      <c r="A1172" t="s">
        <v>1177</v>
      </c>
      <c r="B1172" t="s">
        <v>27</v>
      </c>
      <c r="C1172" t="s">
        <v>4384</v>
      </c>
      <c r="D1172" t="s">
        <v>1178</v>
      </c>
      <c r="E1172">
        <v>14.89</v>
      </c>
      <c r="F1172">
        <v>0</v>
      </c>
      <c r="G1172">
        <v>20.101500000000001</v>
      </c>
    </row>
    <row r="1173" spans="1:7" x14ac:dyDescent="0.55000000000000004">
      <c r="A1173" t="s">
        <v>1263</v>
      </c>
      <c r="B1173" t="s">
        <v>27</v>
      </c>
      <c r="C1173" t="s">
        <v>4384</v>
      </c>
      <c r="D1173" t="s">
        <v>1264</v>
      </c>
      <c r="E1173">
        <v>13.73</v>
      </c>
      <c r="F1173">
        <v>0</v>
      </c>
      <c r="G1173">
        <v>69.199200000000005</v>
      </c>
    </row>
    <row r="1174" spans="1:7" x14ac:dyDescent="0.55000000000000004">
      <c r="A1174" t="s">
        <v>236</v>
      </c>
      <c r="B1174" t="s">
        <v>27</v>
      </c>
      <c r="C1174" t="s">
        <v>4381</v>
      </c>
      <c r="D1174" t="s">
        <v>237</v>
      </c>
      <c r="E1174">
        <v>280.98</v>
      </c>
      <c r="F1174">
        <v>0.15</v>
      </c>
      <c r="G1174">
        <v>210.73500000000001</v>
      </c>
    </row>
    <row r="1175" spans="1:7" x14ac:dyDescent="0.55000000000000004">
      <c r="A1175" t="s">
        <v>1257</v>
      </c>
      <c r="B1175" t="s">
        <v>27</v>
      </c>
      <c r="C1175" t="s">
        <v>4383</v>
      </c>
      <c r="D1175" t="s">
        <v>1258</v>
      </c>
      <c r="E1175">
        <v>150.97999999999999</v>
      </c>
      <c r="F1175">
        <v>0.5</v>
      </c>
      <c r="G1175">
        <v>-264.21499999999997</v>
      </c>
    </row>
    <row r="1176" spans="1:7" x14ac:dyDescent="0.55000000000000004">
      <c r="A1176" t="s">
        <v>348</v>
      </c>
      <c r="B1176" t="s">
        <v>27</v>
      </c>
      <c r="C1176" t="s">
        <v>4384</v>
      </c>
      <c r="D1176" t="s">
        <v>349</v>
      </c>
      <c r="E1176">
        <v>13.4</v>
      </c>
      <c r="F1176">
        <v>0.2</v>
      </c>
      <c r="G1176">
        <v>7.5039999999999996</v>
      </c>
    </row>
    <row r="1177" spans="1:7" x14ac:dyDescent="0.55000000000000004">
      <c r="A1177" t="s">
        <v>3130</v>
      </c>
      <c r="B1177" t="s">
        <v>27</v>
      </c>
      <c r="C1177" t="s">
        <v>4384</v>
      </c>
      <c r="D1177" t="s">
        <v>3131</v>
      </c>
      <c r="E1177">
        <v>88.84</v>
      </c>
      <c r="F1177">
        <v>0</v>
      </c>
      <c r="G1177">
        <v>92.393600000000006</v>
      </c>
    </row>
    <row r="1178" spans="1:7" x14ac:dyDescent="0.55000000000000004">
      <c r="A1178" t="s">
        <v>2368</v>
      </c>
      <c r="B1178" t="s">
        <v>27</v>
      </c>
      <c r="C1178" t="s">
        <v>4384</v>
      </c>
      <c r="D1178" t="s">
        <v>2369</v>
      </c>
      <c r="E1178">
        <v>32.479999999999997</v>
      </c>
      <c r="F1178">
        <v>0.6</v>
      </c>
      <c r="G1178">
        <v>-50.668799999999997</v>
      </c>
    </row>
    <row r="1179" spans="1:7" x14ac:dyDescent="0.55000000000000004">
      <c r="A1179" t="s">
        <v>1682</v>
      </c>
      <c r="B1179" t="s">
        <v>27</v>
      </c>
      <c r="C1179" t="s">
        <v>4384</v>
      </c>
      <c r="D1179" t="s">
        <v>1683</v>
      </c>
      <c r="E1179">
        <v>27.060000000000002</v>
      </c>
      <c r="F1179">
        <v>0.2</v>
      </c>
      <c r="G1179">
        <v>12.988799999999999</v>
      </c>
    </row>
    <row r="1180" spans="1:7" x14ac:dyDescent="0.55000000000000004">
      <c r="A1180" t="s">
        <v>3148</v>
      </c>
      <c r="B1180" t="s">
        <v>27</v>
      </c>
      <c r="C1180" t="s">
        <v>4382</v>
      </c>
      <c r="D1180" t="s">
        <v>3149</v>
      </c>
      <c r="E1180">
        <v>130.97999999999999</v>
      </c>
      <c r="F1180">
        <v>0.3</v>
      </c>
      <c r="G1180">
        <v>-90.376199999999997</v>
      </c>
    </row>
    <row r="1181" spans="1:7" x14ac:dyDescent="0.55000000000000004">
      <c r="A1181" t="s">
        <v>395</v>
      </c>
      <c r="B1181" t="s">
        <v>27</v>
      </c>
      <c r="C1181" t="s">
        <v>4382</v>
      </c>
      <c r="D1181" t="s">
        <v>396</v>
      </c>
      <c r="E1181">
        <v>180.98000000000002</v>
      </c>
      <c r="F1181">
        <v>0</v>
      </c>
      <c r="G1181">
        <v>141.1644</v>
      </c>
    </row>
    <row r="1182" spans="1:7" x14ac:dyDescent="0.55000000000000004">
      <c r="A1182" t="s">
        <v>1222</v>
      </c>
      <c r="B1182" t="s">
        <v>27</v>
      </c>
      <c r="C1182" t="s">
        <v>4383</v>
      </c>
      <c r="D1182" t="s">
        <v>1223</v>
      </c>
      <c r="E1182">
        <v>44.429999999999993</v>
      </c>
      <c r="F1182">
        <v>0.2</v>
      </c>
      <c r="G1182">
        <v>-1.7771999999999999</v>
      </c>
    </row>
    <row r="1183" spans="1:7" x14ac:dyDescent="0.55000000000000004">
      <c r="A1183" t="s">
        <v>1856</v>
      </c>
      <c r="B1183" t="s">
        <v>27</v>
      </c>
      <c r="C1183" t="s">
        <v>4383</v>
      </c>
      <c r="D1183" t="s">
        <v>1857</v>
      </c>
      <c r="E1183">
        <v>227.55</v>
      </c>
      <c r="F1183">
        <v>0.4</v>
      </c>
      <c r="G1183">
        <v>-52.336500000000001</v>
      </c>
    </row>
    <row r="1184" spans="1:7" x14ac:dyDescent="0.55000000000000004">
      <c r="A1184" t="s">
        <v>916</v>
      </c>
      <c r="B1184" t="s">
        <v>27</v>
      </c>
      <c r="C1184" t="s">
        <v>4384</v>
      </c>
      <c r="D1184" t="s">
        <v>917</v>
      </c>
      <c r="E1184">
        <v>26.48</v>
      </c>
      <c r="F1184">
        <v>0</v>
      </c>
      <c r="G1184">
        <v>30.187200000000001</v>
      </c>
    </row>
    <row r="1185" spans="1:7" x14ac:dyDescent="0.55000000000000004">
      <c r="A1185" t="s">
        <v>563</v>
      </c>
      <c r="B1185" t="s">
        <v>27</v>
      </c>
      <c r="C1185" t="s">
        <v>4382</v>
      </c>
      <c r="D1185" t="s">
        <v>564</v>
      </c>
      <c r="E1185">
        <v>70.98</v>
      </c>
      <c r="F1185">
        <v>0.1</v>
      </c>
      <c r="G1185">
        <v>21.294</v>
      </c>
    </row>
    <row r="1186" spans="1:7" x14ac:dyDescent="0.55000000000000004">
      <c r="A1186" t="s">
        <v>1449</v>
      </c>
      <c r="B1186" t="s">
        <v>27</v>
      </c>
      <c r="C1186" t="s">
        <v>4381</v>
      </c>
      <c r="D1186" t="s">
        <v>1450</v>
      </c>
      <c r="E1186">
        <v>114.98</v>
      </c>
      <c r="F1186">
        <v>0</v>
      </c>
      <c r="G1186">
        <v>41.392800000000001</v>
      </c>
    </row>
    <row r="1187" spans="1:7" x14ac:dyDescent="0.55000000000000004">
      <c r="A1187" t="s">
        <v>2393</v>
      </c>
      <c r="B1187" t="s">
        <v>27</v>
      </c>
      <c r="C1187" t="s">
        <v>4381</v>
      </c>
      <c r="D1187" t="s">
        <v>2394</v>
      </c>
      <c r="E1187">
        <v>70.98</v>
      </c>
      <c r="F1187">
        <v>0</v>
      </c>
      <c r="G1187">
        <v>185.2578</v>
      </c>
    </row>
    <row r="1188" spans="1:7" x14ac:dyDescent="0.55000000000000004">
      <c r="A1188" t="s">
        <v>1241</v>
      </c>
      <c r="B1188" t="s">
        <v>27</v>
      </c>
      <c r="C1188" t="s">
        <v>4384</v>
      </c>
      <c r="D1188" t="s">
        <v>1242</v>
      </c>
      <c r="E1188">
        <v>12.58</v>
      </c>
      <c r="F1188">
        <v>0</v>
      </c>
      <c r="G1188">
        <v>8.5543999999999993</v>
      </c>
    </row>
    <row r="1189" spans="1:7" x14ac:dyDescent="0.55000000000000004">
      <c r="A1189" t="s">
        <v>132</v>
      </c>
      <c r="B1189" t="s">
        <v>27</v>
      </c>
      <c r="C1189" t="s">
        <v>4384</v>
      </c>
      <c r="D1189" t="s">
        <v>133</v>
      </c>
      <c r="E1189">
        <v>9.65</v>
      </c>
      <c r="F1189">
        <v>0</v>
      </c>
      <c r="G1189">
        <v>5.79</v>
      </c>
    </row>
    <row r="1190" spans="1:7" x14ac:dyDescent="0.55000000000000004">
      <c r="A1190" t="s">
        <v>916</v>
      </c>
      <c r="B1190" t="s">
        <v>27</v>
      </c>
      <c r="C1190" t="s">
        <v>4384</v>
      </c>
      <c r="D1190" t="s">
        <v>917</v>
      </c>
      <c r="E1190">
        <v>26.48</v>
      </c>
      <c r="F1190">
        <v>0</v>
      </c>
      <c r="G1190">
        <v>10.0624</v>
      </c>
    </row>
    <row r="1191" spans="1:7" x14ac:dyDescent="0.55000000000000004">
      <c r="A1191" t="s">
        <v>1984</v>
      </c>
      <c r="B1191" t="s">
        <v>27</v>
      </c>
      <c r="C1191" t="s">
        <v>4384</v>
      </c>
      <c r="D1191" t="s">
        <v>1985</v>
      </c>
      <c r="E1191">
        <v>3.0799999999999996</v>
      </c>
      <c r="F1191">
        <v>0</v>
      </c>
      <c r="G1191">
        <v>6.8992000000000004</v>
      </c>
    </row>
    <row r="1192" spans="1:7" x14ac:dyDescent="0.55000000000000004">
      <c r="A1192" t="s">
        <v>49</v>
      </c>
      <c r="B1192" t="s">
        <v>27</v>
      </c>
      <c r="C1192" t="s">
        <v>4383</v>
      </c>
      <c r="D1192" t="s">
        <v>50</v>
      </c>
      <c r="E1192">
        <v>236.97</v>
      </c>
      <c r="F1192">
        <v>0.5</v>
      </c>
      <c r="G1192">
        <v>-184.8366</v>
      </c>
    </row>
    <row r="1193" spans="1:7" x14ac:dyDescent="0.55000000000000004">
      <c r="A1193" t="s">
        <v>452</v>
      </c>
      <c r="B1193" t="s">
        <v>27</v>
      </c>
      <c r="C1193" t="s">
        <v>4382</v>
      </c>
      <c r="D1193" t="s">
        <v>453</v>
      </c>
      <c r="E1193">
        <v>216.6</v>
      </c>
      <c r="F1193">
        <v>0</v>
      </c>
      <c r="G1193">
        <v>225.26400000000001</v>
      </c>
    </row>
    <row r="1194" spans="1:7" x14ac:dyDescent="0.55000000000000004">
      <c r="A1194" t="s">
        <v>1284</v>
      </c>
      <c r="B1194" t="s">
        <v>27</v>
      </c>
      <c r="C1194" t="s">
        <v>4384</v>
      </c>
      <c r="D1194" t="s">
        <v>1995</v>
      </c>
      <c r="E1194">
        <v>19.23</v>
      </c>
      <c r="F1194">
        <v>0.2</v>
      </c>
      <c r="G1194">
        <v>12.1149</v>
      </c>
    </row>
    <row r="1195" spans="1:7" x14ac:dyDescent="0.55000000000000004">
      <c r="A1195" t="s">
        <v>1263</v>
      </c>
      <c r="B1195" t="s">
        <v>27</v>
      </c>
      <c r="C1195" t="s">
        <v>4384</v>
      </c>
      <c r="D1195" t="s">
        <v>1264</v>
      </c>
      <c r="E1195">
        <v>13.73</v>
      </c>
      <c r="F1195">
        <v>0</v>
      </c>
      <c r="G1195">
        <v>19.7712</v>
      </c>
    </row>
    <row r="1196" spans="1:7" x14ac:dyDescent="0.55000000000000004">
      <c r="A1196" t="s">
        <v>2522</v>
      </c>
      <c r="B1196" t="s">
        <v>27</v>
      </c>
      <c r="C1196" t="s">
        <v>4382</v>
      </c>
      <c r="D1196" t="s">
        <v>2523</v>
      </c>
      <c r="E1196">
        <v>160.97999999999999</v>
      </c>
      <c r="F1196">
        <v>0.1</v>
      </c>
      <c r="G1196">
        <v>209.274</v>
      </c>
    </row>
    <row r="1197" spans="1:7" x14ac:dyDescent="0.55000000000000004">
      <c r="A1197" t="s">
        <v>623</v>
      </c>
      <c r="B1197" t="s">
        <v>27</v>
      </c>
      <c r="C1197" t="s">
        <v>4384</v>
      </c>
      <c r="D1197" t="s">
        <v>624</v>
      </c>
      <c r="E1197">
        <v>4.97</v>
      </c>
      <c r="F1197">
        <v>0</v>
      </c>
      <c r="G1197">
        <v>4.6220999999999997</v>
      </c>
    </row>
    <row r="1198" spans="1:7" x14ac:dyDescent="0.55000000000000004">
      <c r="A1198" t="s">
        <v>3189</v>
      </c>
      <c r="B1198" t="s">
        <v>27</v>
      </c>
      <c r="C1198" t="s">
        <v>4382</v>
      </c>
      <c r="D1198" t="s">
        <v>3190</v>
      </c>
      <c r="E1198">
        <v>113.98</v>
      </c>
      <c r="F1198">
        <v>0.2</v>
      </c>
      <c r="G1198">
        <v>-31.914400000000001</v>
      </c>
    </row>
    <row r="1199" spans="1:7" x14ac:dyDescent="0.55000000000000004">
      <c r="A1199" t="s">
        <v>1505</v>
      </c>
      <c r="B1199" t="s">
        <v>27</v>
      </c>
      <c r="C1199" t="s">
        <v>4382</v>
      </c>
      <c r="D1199" t="s">
        <v>1506</v>
      </c>
      <c r="E1199">
        <v>140.81</v>
      </c>
      <c r="F1199">
        <v>0.2</v>
      </c>
      <c r="G1199">
        <v>11.264799999999999</v>
      </c>
    </row>
    <row r="1200" spans="1:7" x14ac:dyDescent="0.55000000000000004">
      <c r="A1200" t="s">
        <v>429</v>
      </c>
      <c r="B1200" t="s">
        <v>27</v>
      </c>
      <c r="C1200" t="s">
        <v>4381</v>
      </c>
      <c r="D1200" t="s">
        <v>430</v>
      </c>
      <c r="E1200">
        <v>120.98</v>
      </c>
      <c r="F1200">
        <v>0.7</v>
      </c>
      <c r="G1200">
        <v>-384.71640000000002</v>
      </c>
    </row>
    <row r="1201" spans="1:7" x14ac:dyDescent="0.55000000000000004">
      <c r="A1201" t="s">
        <v>1984</v>
      </c>
      <c r="B1201" t="s">
        <v>27</v>
      </c>
      <c r="C1201" t="s">
        <v>4384</v>
      </c>
      <c r="D1201" t="s">
        <v>1985</v>
      </c>
      <c r="E1201">
        <v>3.08</v>
      </c>
      <c r="F1201">
        <v>0.2</v>
      </c>
      <c r="G1201">
        <v>1.8480000000000001</v>
      </c>
    </row>
    <row r="1202" spans="1:7" x14ac:dyDescent="0.55000000000000004">
      <c r="A1202" t="s">
        <v>1190</v>
      </c>
      <c r="B1202" t="s">
        <v>27</v>
      </c>
      <c r="C1202" t="s">
        <v>4382</v>
      </c>
      <c r="D1202" t="s">
        <v>1191</v>
      </c>
      <c r="E1202">
        <v>90.98</v>
      </c>
      <c r="F1202">
        <v>0.2</v>
      </c>
      <c r="G1202">
        <v>0</v>
      </c>
    </row>
    <row r="1203" spans="1:7" x14ac:dyDescent="0.55000000000000004">
      <c r="A1203" t="s">
        <v>69</v>
      </c>
      <c r="B1203" t="s">
        <v>27</v>
      </c>
      <c r="C1203" t="s">
        <v>4384</v>
      </c>
      <c r="D1203" t="s">
        <v>70</v>
      </c>
      <c r="E1203">
        <v>51.75</v>
      </c>
      <c r="F1203">
        <v>0</v>
      </c>
      <c r="G1203">
        <v>15.525</v>
      </c>
    </row>
    <row r="1204" spans="1:7" x14ac:dyDescent="0.55000000000000004">
      <c r="A1204" t="s">
        <v>209</v>
      </c>
      <c r="B1204" t="s">
        <v>27</v>
      </c>
      <c r="C1204" t="s">
        <v>4384</v>
      </c>
      <c r="D1204" t="s">
        <v>210</v>
      </c>
      <c r="E1204">
        <v>29.34</v>
      </c>
      <c r="F1204">
        <v>0</v>
      </c>
      <c r="G1204">
        <v>36.381599999999999</v>
      </c>
    </row>
    <row r="1205" spans="1:7" x14ac:dyDescent="0.55000000000000004">
      <c r="A1205" t="s">
        <v>2307</v>
      </c>
      <c r="B1205" t="s">
        <v>27</v>
      </c>
      <c r="C1205" t="s">
        <v>4382</v>
      </c>
      <c r="D1205" t="s">
        <v>2308</v>
      </c>
      <c r="E1205">
        <v>300.98</v>
      </c>
      <c r="F1205">
        <v>0.3</v>
      </c>
      <c r="G1205">
        <v>-6.0195999999999996</v>
      </c>
    </row>
    <row r="1206" spans="1:7" x14ac:dyDescent="0.55000000000000004">
      <c r="A1206" t="s">
        <v>871</v>
      </c>
      <c r="B1206" t="s">
        <v>27</v>
      </c>
      <c r="C1206" t="s">
        <v>4381</v>
      </c>
      <c r="D1206" t="s">
        <v>872</v>
      </c>
      <c r="E1206">
        <v>100.98</v>
      </c>
      <c r="F1206">
        <v>0.32</v>
      </c>
      <c r="G1206">
        <v>-27.264600000000002</v>
      </c>
    </row>
    <row r="1207" spans="1:7" x14ac:dyDescent="0.55000000000000004">
      <c r="A1207" t="s">
        <v>569</v>
      </c>
      <c r="B1207" t="s">
        <v>27</v>
      </c>
      <c r="C1207" t="s">
        <v>4384</v>
      </c>
      <c r="D1207" t="s">
        <v>570</v>
      </c>
      <c r="E1207">
        <v>41.319999999999993</v>
      </c>
      <c r="F1207">
        <v>0.2</v>
      </c>
      <c r="G1207">
        <v>-18.180800000000001</v>
      </c>
    </row>
    <row r="1208" spans="1:7" x14ac:dyDescent="0.55000000000000004">
      <c r="A1208" t="s">
        <v>3261</v>
      </c>
      <c r="B1208" t="s">
        <v>27</v>
      </c>
      <c r="C1208" t="s">
        <v>4384</v>
      </c>
      <c r="D1208" t="s">
        <v>3262</v>
      </c>
      <c r="E1208">
        <v>45.98</v>
      </c>
      <c r="F1208">
        <v>0</v>
      </c>
      <c r="G1208">
        <v>15.6332</v>
      </c>
    </row>
    <row r="1209" spans="1:7" x14ac:dyDescent="0.55000000000000004">
      <c r="A1209" t="s">
        <v>880</v>
      </c>
      <c r="B1209" t="s">
        <v>27</v>
      </c>
      <c r="C1209" t="s">
        <v>4383</v>
      </c>
      <c r="D1209" t="s">
        <v>881</v>
      </c>
      <c r="E1209">
        <v>71.37</v>
      </c>
      <c r="F1209">
        <v>0.2</v>
      </c>
      <c r="G1209">
        <v>-10.705500000000001</v>
      </c>
    </row>
    <row r="1210" spans="1:7" x14ac:dyDescent="0.55000000000000004">
      <c r="A1210" t="s">
        <v>2990</v>
      </c>
      <c r="B1210" t="s">
        <v>27</v>
      </c>
      <c r="C1210" t="s">
        <v>4382</v>
      </c>
      <c r="D1210" t="s">
        <v>2991</v>
      </c>
      <c r="E1210">
        <v>100.89</v>
      </c>
      <c r="F1210">
        <v>0.1</v>
      </c>
      <c r="G1210">
        <v>14.124599999999999</v>
      </c>
    </row>
    <row r="1211" spans="1:7" x14ac:dyDescent="0.55000000000000004">
      <c r="A1211" t="s">
        <v>271</v>
      </c>
      <c r="B1211" t="s">
        <v>27</v>
      </c>
      <c r="C1211" t="s">
        <v>4382</v>
      </c>
      <c r="D1211" t="s">
        <v>272</v>
      </c>
      <c r="E1211">
        <v>100.98</v>
      </c>
      <c r="F1211">
        <v>0.1</v>
      </c>
      <c r="G1211">
        <v>-8.0784000000000002</v>
      </c>
    </row>
    <row r="1212" spans="1:7" x14ac:dyDescent="0.55000000000000004">
      <c r="A1212" t="s">
        <v>385</v>
      </c>
      <c r="B1212" t="s">
        <v>27</v>
      </c>
      <c r="C1212" t="s">
        <v>4383</v>
      </c>
      <c r="D1212" t="s">
        <v>386</v>
      </c>
      <c r="E1212">
        <v>290.98</v>
      </c>
      <c r="F1212">
        <v>0</v>
      </c>
      <c r="G1212">
        <v>104.75279999999999</v>
      </c>
    </row>
    <row r="1213" spans="1:7" x14ac:dyDescent="0.55000000000000004">
      <c r="A1213" t="s">
        <v>1486</v>
      </c>
      <c r="B1213" t="s">
        <v>27</v>
      </c>
      <c r="C1213" t="s">
        <v>4382</v>
      </c>
      <c r="D1213" t="s">
        <v>1487</v>
      </c>
      <c r="E1213">
        <v>29.98</v>
      </c>
      <c r="F1213">
        <v>0</v>
      </c>
      <c r="G1213">
        <v>8.0945999999999998</v>
      </c>
    </row>
    <row r="1214" spans="1:7" x14ac:dyDescent="0.55000000000000004">
      <c r="A1214" t="s">
        <v>1190</v>
      </c>
      <c r="B1214" t="s">
        <v>27</v>
      </c>
      <c r="C1214" t="s">
        <v>4382</v>
      </c>
      <c r="D1214" t="s">
        <v>1191</v>
      </c>
      <c r="E1214">
        <v>90.98</v>
      </c>
      <c r="F1214">
        <v>0.2</v>
      </c>
      <c r="G1214">
        <v>0</v>
      </c>
    </row>
    <row r="1215" spans="1:7" x14ac:dyDescent="0.55000000000000004">
      <c r="A1215" t="s">
        <v>1153</v>
      </c>
      <c r="B1215" t="s">
        <v>27</v>
      </c>
      <c r="C1215" t="s">
        <v>4384</v>
      </c>
      <c r="D1215" t="s">
        <v>1154</v>
      </c>
      <c r="E1215">
        <v>23.99</v>
      </c>
      <c r="F1215">
        <v>0</v>
      </c>
      <c r="G1215">
        <v>11.035399999999999</v>
      </c>
    </row>
    <row r="1216" spans="1:7" x14ac:dyDescent="0.55000000000000004">
      <c r="A1216" t="s">
        <v>2938</v>
      </c>
      <c r="B1216" t="s">
        <v>27</v>
      </c>
      <c r="C1216" t="s">
        <v>4384</v>
      </c>
      <c r="D1216" t="s">
        <v>2939</v>
      </c>
      <c r="E1216">
        <v>20.239999999999998</v>
      </c>
      <c r="F1216">
        <v>0</v>
      </c>
      <c r="G1216">
        <v>29.145600000000002</v>
      </c>
    </row>
    <row r="1217" spans="1:7" x14ac:dyDescent="0.55000000000000004">
      <c r="A1217" t="s">
        <v>1114</v>
      </c>
      <c r="B1217" t="s">
        <v>27</v>
      </c>
      <c r="C1217" t="s">
        <v>4382</v>
      </c>
      <c r="D1217" t="s">
        <v>1115</v>
      </c>
      <c r="E1217">
        <v>140.98000000000002</v>
      </c>
      <c r="F1217">
        <v>0.2</v>
      </c>
      <c r="G1217">
        <v>2.8195999999999999</v>
      </c>
    </row>
    <row r="1218" spans="1:7" x14ac:dyDescent="0.55000000000000004">
      <c r="A1218" t="s">
        <v>1455</v>
      </c>
      <c r="B1218" t="s">
        <v>27</v>
      </c>
      <c r="C1218" t="s">
        <v>4384</v>
      </c>
      <c r="D1218" t="s">
        <v>1456</v>
      </c>
      <c r="E1218">
        <v>12.200000000000001</v>
      </c>
      <c r="F1218">
        <v>0</v>
      </c>
      <c r="G1218">
        <v>15.372</v>
      </c>
    </row>
    <row r="1219" spans="1:7" x14ac:dyDescent="0.55000000000000004">
      <c r="A1219" t="s">
        <v>290</v>
      </c>
      <c r="B1219" t="s">
        <v>27</v>
      </c>
      <c r="C1219" t="s">
        <v>4384</v>
      </c>
      <c r="D1219" t="s">
        <v>291</v>
      </c>
      <c r="E1219">
        <v>9.74</v>
      </c>
      <c r="F1219">
        <v>0</v>
      </c>
      <c r="G1219">
        <v>12.8568</v>
      </c>
    </row>
    <row r="1220" spans="1:7" x14ac:dyDescent="0.55000000000000004">
      <c r="A1220" t="s">
        <v>1691</v>
      </c>
      <c r="B1220" t="s">
        <v>27</v>
      </c>
      <c r="C1220" t="s">
        <v>4384</v>
      </c>
      <c r="D1220" t="s">
        <v>1692</v>
      </c>
      <c r="E1220">
        <v>7.38</v>
      </c>
      <c r="F1220">
        <v>0.6</v>
      </c>
      <c r="G1220">
        <v>-11.439</v>
      </c>
    </row>
    <row r="1221" spans="1:7" x14ac:dyDescent="0.55000000000000004">
      <c r="A1221" t="s">
        <v>2595</v>
      </c>
      <c r="B1221" t="s">
        <v>27</v>
      </c>
      <c r="C1221" t="s">
        <v>4381</v>
      </c>
      <c r="D1221" t="s">
        <v>2596</v>
      </c>
      <c r="E1221">
        <v>140.97999999999999</v>
      </c>
      <c r="F1221">
        <v>0.15</v>
      </c>
      <c r="G1221">
        <v>14.098000000000001</v>
      </c>
    </row>
    <row r="1222" spans="1:7" x14ac:dyDescent="0.55000000000000004">
      <c r="A1222" t="s">
        <v>1257</v>
      </c>
      <c r="B1222" t="s">
        <v>27</v>
      </c>
      <c r="C1222" t="s">
        <v>4383</v>
      </c>
      <c r="D1222" t="s">
        <v>1258</v>
      </c>
      <c r="E1222">
        <v>150.97999999999999</v>
      </c>
      <c r="F1222">
        <v>0</v>
      </c>
      <c r="G1222">
        <v>45.293999999999997</v>
      </c>
    </row>
    <row r="1223" spans="1:7" x14ac:dyDescent="0.55000000000000004">
      <c r="A1223" t="s">
        <v>778</v>
      </c>
      <c r="B1223" t="s">
        <v>27</v>
      </c>
      <c r="C1223" t="s">
        <v>4382</v>
      </c>
      <c r="D1223" t="s">
        <v>779</v>
      </c>
      <c r="E1223">
        <v>226.67</v>
      </c>
      <c r="F1223">
        <v>0</v>
      </c>
      <c r="G1223">
        <v>294.67099999999999</v>
      </c>
    </row>
    <row r="1224" spans="1:7" x14ac:dyDescent="0.55000000000000004">
      <c r="A1224" t="s">
        <v>532</v>
      </c>
      <c r="B1224" t="s">
        <v>27</v>
      </c>
      <c r="C1224" t="s">
        <v>4382</v>
      </c>
      <c r="D1224" t="s">
        <v>533</v>
      </c>
      <c r="E1224">
        <v>500.98</v>
      </c>
      <c r="F1224">
        <v>0.2</v>
      </c>
      <c r="G1224">
        <v>100.196</v>
      </c>
    </row>
    <row r="1225" spans="1:7" x14ac:dyDescent="0.55000000000000004">
      <c r="A1225" t="s">
        <v>3138</v>
      </c>
      <c r="B1225" t="s">
        <v>27</v>
      </c>
      <c r="C1225" t="s">
        <v>4383</v>
      </c>
      <c r="D1225" t="s">
        <v>3139</v>
      </c>
      <c r="E1225">
        <v>230.98000000000002</v>
      </c>
      <c r="F1225">
        <v>0.2</v>
      </c>
      <c r="G1225">
        <v>80.843000000000004</v>
      </c>
    </row>
    <row r="1226" spans="1:7" x14ac:dyDescent="0.55000000000000004">
      <c r="A1226" t="s">
        <v>159</v>
      </c>
      <c r="B1226" t="s">
        <v>27</v>
      </c>
      <c r="C1226" t="s">
        <v>4384</v>
      </c>
      <c r="D1226" t="s">
        <v>160</v>
      </c>
      <c r="E1226">
        <v>42.65</v>
      </c>
      <c r="F1226">
        <v>0</v>
      </c>
      <c r="G1226">
        <v>21.7515</v>
      </c>
    </row>
    <row r="1227" spans="1:7" x14ac:dyDescent="0.55000000000000004">
      <c r="A1227" t="s">
        <v>532</v>
      </c>
      <c r="B1227" t="s">
        <v>27</v>
      </c>
      <c r="C1227" t="s">
        <v>4382</v>
      </c>
      <c r="D1227" t="s">
        <v>533</v>
      </c>
      <c r="E1227">
        <v>500.98</v>
      </c>
      <c r="F1227">
        <v>0.2</v>
      </c>
      <c r="G1227">
        <v>50.097999999999999</v>
      </c>
    </row>
    <row r="1228" spans="1:7" x14ac:dyDescent="0.55000000000000004">
      <c r="A1228" t="s">
        <v>1001</v>
      </c>
      <c r="B1228" t="s">
        <v>27</v>
      </c>
      <c r="C1228" t="s">
        <v>4382</v>
      </c>
      <c r="D1228" t="s">
        <v>1002</v>
      </c>
      <c r="E1228">
        <v>122.99000000000001</v>
      </c>
      <c r="F1228">
        <v>0.2</v>
      </c>
      <c r="G1228">
        <v>-99.621899999999997</v>
      </c>
    </row>
    <row r="1229" spans="1:7" x14ac:dyDescent="0.55000000000000004">
      <c r="A1229" t="s">
        <v>445</v>
      </c>
      <c r="B1229" t="s">
        <v>27</v>
      </c>
      <c r="C1229" t="s">
        <v>4384</v>
      </c>
      <c r="D1229" t="s">
        <v>446</v>
      </c>
      <c r="E1229">
        <v>14.14</v>
      </c>
      <c r="F1229">
        <v>0</v>
      </c>
      <c r="G1229">
        <v>7.3528000000000002</v>
      </c>
    </row>
    <row r="1230" spans="1:7" x14ac:dyDescent="0.55000000000000004">
      <c r="A1230" t="s">
        <v>146</v>
      </c>
      <c r="B1230" t="s">
        <v>27</v>
      </c>
      <c r="C1230" t="s">
        <v>4384</v>
      </c>
      <c r="D1230" t="s">
        <v>147</v>
      </c>
      <c r="E1230">
        <v>17.78</v>
      </c>
      <c r="F1230">
        <v>0</v>
      </c>
      <c r="G1230">
        <v>22.0472</v>
      </c>
    </row>
    <row r="1231" spans="1:7" x14ac:dyDescent="0.55000000000000004">
      <c r="A1231" t="s">
        <v>1550</v>
      </c>
      <c r="B1231" t="s">
        <v>27</v>
      </c>
      <c r="C1231" t="s">
        <v>4384</v>
      </c>
      <c r="D1231" t="s">
        <v>1551</v>
      </c>
      <c r="E1231">
        <v>10.52</v>
      </c>
      <c r="F1231">
        <v>0</v>
      </c>
      <c r="G1231">
        <v>10.4148</v>
      </c>
    </row>
    <row r="1232" spans="1:7" x14ac:dyDescent="0.55000000000000004">
      <c r="A1232" t="s">
        <v>2497</v>
      </c>
      <c r="B1232" t="s">
        <v>27</v>
      </c>
      <c r="C1232" t="s">
        <v>4384</v>
      </c>
      <c r="D1232" t="s">
        <v>2498</v>
      </c>
      <c r="E1232">
        <v>4.84</v>
      </c>
      <c r="F1232">
        <v>0</v>
      </c>
      <c r="G1232">
        <v>5.6627999999999998</v>
      </c>
    </row>
    <row r="1233" spans="1:7" x14ac:dyDescent="0.55000000000000004">
      <c r="A1233" t="s">
        <v>1137</v>
      </c>
      <c r="B1233" t="s">
        <v>27</v>
      </c>
      <c r="C1233" t="s">
        <v>4382</v>
      </c>
      <c r="D1233" t="s">
        <v>1138</v>
      </c>
      <c r="E1233">
        <v>110.98</v>
      </c>
      <c r="F1233">
        <v>0.1</v>
      </c>
      <c r="G1233">
        <v>8.8783999999999992</v>
      </c>
    </row>
    <row r="1234" spans="1:7" x14ac:dyDescent="0.55000000000000004">
      <c r="A1234" t="s">
        <v>67</v>
      </c>
      <c r="B1234" t="s">
        <v>27</v>
      </c>
      <c r="C1234" t="s">
        <v>4381</v>
      </c>
      <c r="D1234" t="s">
        <v>68</v>
      </c>
      <c r="E1234">
        <v>880.9799999999999</v>
      </c>
      <c r="F1234">
        <v>0.2</v>
      </c>
      <c r="G1234">
        <v>158.57640000000001</v>
      </c>
    </row>
    <row r="1235" spans="1:7" x14ac:dyDescent="0.55000000000000004">
      <c r="A1235" t="s">
        <v>1668</v>
      </c>
      <c r="B1235" t="s">
        <v>27</v>
      </c>
      <c r="C1235" t="s">
        <v>4381</v>
      </c>
      <c r="D1235" t="s">
        <v>1669</v>
      </c>
      <c r="E1235">
        <v>500.98</v>
      </c>
      <c r="F1235">
        <v>0.2</v>
      </c>
      <c r="G1235">
        <v>-25.048999999999999</v>
      </c>
    </row>
    <row r="1236" spans="1:7" x14ac:dyDescent="0.55000000000000004">
      <c r="A1236" t="s">
        <v>1220</v>
      </c>
      <c r="B1236" t="s">
        <v>27</v>
      </c>
      <c r="C1236" t="s">
        <v>4383</v>
      </c>
      <c r="D1236" t="s">
        <v>1221</v>
      </c>
      <c r="E1236">
        <v>260.98</v>
      </c>
      <c r="F1236">
        <v>0.4</v>
      </c>
      <c r="G1236">
        <v>-120.0508</v>
      </c>
    </row>
    <row r="1237" spans="1:7" x14ac:dyDescent="0.55000000000000004">
      <c r="A1237" t="s">
        <v>3162</v>
      </c>
      <c r="B1237" t="s">
        <v>27</v>
      </c>
      <c r="C1237" t="s">
        <v>4383</v>
      </c>
      <c r="D1237" t="s">
        <v>3163</v>
      </c>
      <c r="E1237">
        <v>151.99</v>
      </c>
      <c r="F1237">
        <v>0</v>
      </c>
      <c r="G1237">
        <v>316.13920000000002</v>
      </c>
    </row>
    <row r="1238" spans="1:7" x14ac:dyDescent="0.55000000000000004">
      <c r="A1238" t="s">
        <v>1885</v>
      </c>
      <c r="B1238" t="s">
        <v>27</v>
      </c>
      <c r="C1238" t="s">
        <v>4384</v>
      </c>
      <c r="D1238" t="s">
        <v>1886</v>
      </c>
      <c r="E1238">
        <v>2.23</v>
      </c>
      <c r="F1238">
        <v>0</v>
      </c>
      <c r="G1238">
        <v>3.9247999999999998</v>
      </c>
    </row>
    <row r="1239" spans="1:7" x14ac:dyDescent="0.55000000000000004">
      <c r="A1239" t="s">
        <v>833</v>
      </c>
      <c r="B1239" t="s">
        <v>27</v>
      </c>
      <c r="C1239" t="s">
        <v>4381</v>
      </c>
      <c r="D1239" t="s">
        <v>834</v>
      </c>
      <c r="E1239">
        <v>58.139999999999993</v>
      </c>
      <c r="F1239">
        <v>0.5</v>
      </c>
      <c r="G1239">
        <v>-45.349200000000003</v>
      </c>
    </row>
    <row r="1240" spans="1:7" x14ac:dyDescent="0.55000000000000004">
      <c r="A1240" t="s">
        <v>634</v>
      </c>
      <c r="B1240" t="s">
        <v>27</v>
      </c>
      <c r="C1240" t="s">
        <v>4384</v>
      </c>
      <c r="D1240" t="s">
        <v>635</v>
      </c>
      <c r="E1240">
        <v>5.08</v>
      </c>
      <c r="F1240">
        <v>0</v>
      </c>
      <c r="G1240">
        <v>8.6359999999999992</v>
      </c>
    </row>
    <row r="1241" spans="1:7" x14ac:dyDescent="0.55000000000000004">
      <c r="A1241" t="s">
        <v>2131</v>
      </c>
      <c r="B1241" t="s">
        <v>27</v>
      </c>
      <c r="C1241" t="s">
        <v>4384</v>
      </c>
      <c r="D1241" t="s">
        <v>2132</v>
      </c>
      <c r="E1241">
        <v>6.28</v>
      </c>
      <c r="F1241">
        <v>0</v>
      </c>
      <c r="G1241">
        <v>2.6375999999999999</v>
      </c>
    </row>
    <row r="1242" spans="1:7" x14ac:dyDescent="0.55000000000000004">
      <c r="A1242" t="s">
        <v>2102</v>
      </c>
      <c r="B1242" t="s">
        <v>27</v>
      </c>
      <c r="C1242" t="s">
        <v>4384</v>
      </c>
      <c r="D1242" t="s">
        <v>2103</v>
      </c>
      <c r="E1242">
        <v>14.98</v>
      </c>
      <c r="F1242">
        <v>0.2</v>
      </c>
      <c r="G1242">
        <v>7.7896000000000001</v>
      </c>
    </row>
    <row r="1243" spans="1:7" x14ac:dyDescent="0.55000000000000004">
      <c r="A1243" t="s">
        <v>85</v>
      </c>
      <c r="B1243" t="s">
        <v>27</v>
      </c>
      <c r="C1243" t="s">
        <v>4381</v>
      </c>
      <c r="D1243" t="s">
        <v>86</v>
      </c>
      <c r="E1243">
        <v>260.98</v>
      </c>
      <c r="F1243">
        <v>0.5</v>
      </c>
      <c r="G1243">
        <v>-250.54079999999999</v>
      </c>
    </row>
    <row r="1244" spans="1:7" x14ac:dyDescent="0.55000000000000004">
      <c r="A1244" t="s">
        <v>768</v>
      </c>
      <c r="B1244" t="s">
        <v>27</v>
      </c>
      <c r="C1244" t="s">
        <v>4382</v>
      </c>
      <c r="D1244" t="s">
        <v>769</v>
      </c>
      <c r="E1244">
        <v>320.97999999999996</v>
      </c>
      <c r="F1244">
        <v>0.2</v>
      </c>
      <c r="G1244">
        <v>77.035200000000003</v>
      </c>
    </row>
    <row r="1245" spans="1:7" x14ac:dyDescent="0.55000000000000004">
      <c r="A1245" t="s">
        <v>1631</v>
      </c>
      <c r="B1245" t="s">
        <v>27</v>
      </c>
      <c r="C1245" t="s">
        <v>4384</v>
      </c>
      <c r="D1245" t="s">
        <v>1632</v>
      </c>
      <c r="E1245">
        <v>5.28</v>
      </c>
      <c r="F1245">
        <v>0</v>
      </c>
      <c r="G1245">
        <v>6.5472000000000001</v>
      </c>
    </row>
    <row r="1246" spans="1:7" x14ac:dyDescent="0.55000000000000004">
      <c r="A1246" t="s">
        <v>749</v>
      </c>
      <c r="B1246" t="s">
        <v>27</v>
      </c>
      <c r="C1246" t="s">
        <v>4384</v>
      </c>
      <c r="D1246" t="s">
        <v>750</v>
      </c>
      <c r="E1246">
        <v>14.340000000000002</v>
      </c>
      <c r="F1246">
        <v>0</v>
      </c>
      <c r="G1246">
        <v>15.4872</v>
      </c>
    </row>
    <row r="1247" spans="1:7" x14ac:dyDescent="0.55000000000000004">
      <c r="A1247" t="s">
        <v>972</v>
      </c>
      <c r="B1247" t="s">
        <v>27</v>
      </c>
      <c r="C1247" t="s">
        <v>4381</v>
      </c>
      <c r="D1247" t="s">
        <v>973</v>
      </c>
      <c r="E1247">
        <v>300.98</v>
      </c>
      <c r="F1247">
        <v>0.2</v>
      </c>
      <c r="G1247">
        <v>30.097999999999999</v>
      </c>
    </row>
    <row r="1248" spans="1:7" x14ac:dyDescent="0.55000000000000004">
      <c r="A1248" t="s">
        <v>1232</v>
      </c>
      <c r="B1248" t="s">
        <v>27</v>
      </c>
      <c r="C1248" t="s">
        <v>4383</v>
      </c>
      <c r="D1248" t="s">
        <v>1036</v>
      </c>
      <c r="E1248">
        <v>85.97999999999999</v>
      </c>
      <c r="F1248">
        <v>0</v>
      </c>
      <c r="G1248">
        <v>111.774</v>
      </c>
    </row>
    <row r="1249" spans="1:7" x14ac:dyDescent="0.55000000000000004">
      <c r="A1249" t="s">
        <v>231</v>
      </c>
      <c r="B1249" t="s">
        <v>27</v>
      </c>
      <c r="C1249" t="s">
        <v>4382</v>
      </c>
      <c r="D1249" t="s">
        <v>232</v>
      </c>
      <c r="E1249">
        <v>80.98</v>
      </c>
      <c r="F1249">
        <v>0</v>
      </c>
      <c r="G1249">
        <v>45.348799999999997</v>
      </c>
    </row>
    <row r="1250" spans="1:7" x14ac:dyDescent="0.55000000000000004">
      <c r="A1250" t="s">
        <v>2083</v>
      </c>
      <c r="B1250" t="s">
        <v>27</v>
      </c>
      <c r="C1250" t="s">
        <v>4384</v>
      </c>
      <c r="D1250" t="s">
        <v>2084</v>
      </c>
      <c r="E1250">
        <v>30.930000000000003</v>
      </c>
      <c r="F1250">
        <v>0</v>
      </c>
      <c r="G1250">
        <v>76.087800000000001</v>
      </c>
    </row>
    <row r="1251" spans="1:7" x14ac:dyDescent="0.55000000000000004">
      <c r="A1251" t="s">
        <v>2788</v>
      </c>
      <c r="B1251" t="s">
        <v>27</v>
      </c>
      <c r="C1251" t="s">
        <v>4381</v>
      </c>
      <c r="D1251" t="s">
        <v>2789</v>
      </c>
      <c r="E1251">
        <v>100.97999999999999</v>
      </c>
      <c r="F1251">
        <v>0</v>
      </c>
      <c r="G1251">
        <v>126.22499999999999</v>
      </c>
    </row>
    <row r="1252" spans="1:7" x14ac:dyDescent="0.55000000000000004">
      <c r="A1252" t="s">
        <v>461</v>
      </c>
      <c r="B1252" t="s">
        <v>27</v>
      </c>
      <c r="C1252" t="s">
        <v>4382</v>
      </c>
      <c r="D1252" t="s">
        <v>462</v>
      </c>
      <c r="E1252">
        <v>76.98</v>
      </c>
      <c r="F1252">
        <v>0.2</v>
      </c>
      <c r="G1252">
        <v>-20.784600000000001</v>
      </c>
    </row>
    <row r="1253" spans="1:7" x14ac:dyDescent="0.55000000000000004">
      <c r="A1253" t="s">
        <v>2551</v>
      </c>
      <c r="B1253" t="s">
        <v>27</v>
      </c>
      <c r="C1253" t="s">
        <v>4382</v>
      </c>
      <c r="D1253" t="s">
        <v>2552</v>
      </c>
      <c r="E1253">
        <v>130.97999999999999</v>
      </c>
      <c r="F1253">
        <v>0.3</v>
      </c>
      <c r="G1253">
        <v>-137.529</v>
      </c>
    </row>
    <row r="1254" spans="1:7" x14ac:dyDescent="0.55000000000000004">
      <c r="A1254" t="s">
        <v>1207</v>
      </c>
      <c r="B1254" t="s">
        <v>27</v>
      </c>
      <c r="C1254" t="s">
        <v>4383</v>
      </c>
      <c r="D1254" t="s">
        <v>1208</v>
      </c>
      <c r="E1254">
        <v>182.54999999999998</v>
      </c>
      <c r="F1254">
        <v>0.4</v>
      </c>
      <c r="G1254">
        <v>-147.8655</v>
      </c>
    </row>
    <row r="1255" spans="1:7" x14ac:dyDescent="0.55000000000000004">
      <c r="A1255" t="s">
        <v>1114</v>
      </c>
      <c r="B1255" t="s">
        <v>27</v>
      </c>
      <c r="C1255" t="s">
        <v>4382</v>
      </c>
      <c r="D1255" t="s">
        <v>1115</v>
      </c>
      <c r="E1255">
        <v>140.97999999999999</v>
      </c>
      <c r="F1255">
        <v>0.2</v>
      </c>
      <c r="G1255">
        <v>4.2294</v>
      </c>
    </row>
    <row r="1256" spans="1:7" x14ac:dyDescent="0.55000000000000004">
      <c r="A1256" t="s">
        <v>1481</v>
      </c>
      <c r="B1256" t="s">
        <v>27</v>
      </c>
      <c r="C1256" t="s">
        <v>4384</v>
      </c>
      <c r="D1256" t="s">
        <v>1482</v>
      </c>
      <c r="E1256">
        <v>36.65</v>
      </c>
      <c r="F1256">
        <v>0.2</v>
      </c>
      <c r="G1256">
        <v>7.6965000000000003</v>
      </c>
    </row>
    <row r="1257" spans="1:7" x14ac:dyDescent="0.55000000000000004">
      <c r="A1257" t="s">
        <v>775</v>
      </c>
      <c r="B1257" t="s">
        <v>27</v>
      </c>
      <c r="C1257" t="s">
        <v>4384</v>
      </c>
      <c r="D1257" t="s">
        <v>776</v>
      </c>
      <c r="E1257">
        <v>4.9400000000000004</v>
      </c>
      <c r="F1257">
        <v>0</v>
      </c>
      <c r="G1257">
        <v>8.2992000000000008</v>
      </c>
    </row>
    <row r="1258" spans="1:7" x14ac:dyDescent="0.55000000000000004">
      <c r="A1258" t="s">
        <v>2401</v>
      </c>
      <c r="B1258" t="s">
        <v>27</v>
      </c>
      <c r="C1258" t="s">
        <v>4382</v>
      </c>
      <c r="D1258" t="s">
        <v>2402</v>
      </c>
      <c r="E1258">
        <v>60.98</v>
      </c>
      <c r="F1258">
        <v>0.1</v>
      </c>
      <c r="G1258">
        <v>8.5372000000000003</v>
      </c>
    </row>
    <row r="1259" spans="1:7" x14ac:dyDescent="0.55000000000000004">
      <c r="A1259" t="s">
        <v>159</v>
      </c>
      <c r="B1259" t="s">
        <v>27</v>
      </c>
      <c r="C1259" t="s">
        <v>4384</v>
      </c>
      <c r="D1259" t="s">
        <v>160</v>
      </c>
      <c r="E1259">
        <v>42.65</v>
      </c>
      <c r="F1259">
        <v>0</v>
      </c>
      <c r="G1259">
        <v>21.7515</v>
      </c>
    </row>
    <row r="1260" spans="1:7" x14ac:dyDescent="0.55000000000000004">
      <c r="A1260" t="s">
        <v>3261</v>
      </c>
      <c r="B1260" t="s">
        <v>27</v>
      </c>
      <c r="C1260" t="s">
        <v>4384</v>
      </c>
      <c r="D1260" t="s">
        <v>3262</v>
      </c>
      <c r="E1260">
        <v>45.98</v>
      </c>
      <c r="F1260">
        <v>0</v>
      </c>
      <c r="G1260">
        <v>15.6332</v>
      </c>
    </row>
    <row r="1261" spans="1:7" x14ac:dyDescent="0.55000000000000004">
      <c r="A1261" t="s">
        <v>354</v>
      </c>
      <c r="B1261" t="s">
        <v>27</v>
      </c>
      <c r="C1261" t="s">
        <v>4384</v>
      </c>
      <c r="D1261" t="s">
        <v>355</v>
      </c>
      <c r="E1261">
        <v>4.7299999999999995</v>
      </c>
      <c r="F1261">
        <v>0</v>
      </c>
      <c r="G1261">
        <v>12.9129</v>
      </c>
    </row>
    <row r="1262" spans="1:7" x14ac:dyDescent="0.55000000000000004">
      <c r="A1262" t="s">
        <v>1558</v>
      </c>
      <c r="B1262" t="s">
        <v>27</v>
      </c>
      <c r="C1262" t="s">
        <v>4382</v>
      </c>
      <c r="D1262" t="s">
        <v>1559</v>
      </c>
      <c r="E1262">
        <v>299.05</v>
      </c>
      <c r="F1262">
        <v>0.2</v>
      </c>
      <c r="G1262">
        <v>23.923999999999999</v>
      </c>
    </row>
    <row r="1263" spans="1:7" x14ac:dyDescent="0.55000000000000004">
      <c r="A1263" t="s">
        <v>1631</v>
      </c>
      <c r="B1263" t="s">
        <v>27</v>
      </c>
      <c r="C1263" t="s">
        <v>4384</v>
      </c>
      <c r="D1263" t="s">
        <v>1632</v>
      </c>
      <c r="E1263">
        <v>5.28</v>
      </c>
      <c r="F1263">
        <v>0</v>
      </c>
      <c r="G1263">
        <v>6.5472000000000001</v>
      </c>
    </row>
    <row r="1264" spans="1:7" x14ac:dyDescent="0.55000000000000004">
      <c r="A1264" t="s">
        <v>2363</v>
      </c>
      <c r="B1264" t="s">
        <v>27</v>
      </c>
      <c r="C1264" t="s">
        <v>4384</v>
      </c>
      <c r="D1264" t="s">
        <v>2364</v>
      </c>
      <c r="E1264">
        <v>5.08</v>
      </c>
      <c r="F1264">
        <v>0</v>
      </c>
      <c r="G1264">
        <v>5.1816000000000004</v>
      </c>
    </row>
    <row r="1265" spans="1:7" x14ac:dyDescent="0.55000000000000004">
      <c r="A1265" t="s">
        <v>458</v>
      </c>
      <c r="B1265" t="s">
        <v>27</v>
      </c>
      <c r="C1265" t="s">
        <v>4384</v>
      </c>
      <c r="D1265" t="s">
        <v>459</v>
      </c>
      <c r="E1265">
        <v>14.200000000000001</v>
      </c>
      <c r="F1265">
        <v>0</v>
      </c>
      <c r="G1265">
        <v>16.614000000000001</v>
      </c>
    </row>
    <row r="1266" spans="1:7" x14ac:dyDescent="0.55000000000000004">
      <c r="A1266" t="s">
        <v>1424</v>
      </c>
      <c r="B1266" t="s">
        <v>27</v>
      </c>
      <c r="C1266" t="s">
        <v>4384</v>
      </c>
      <c r="D1266" t="s">
        <v>1425</v>
      </c>
      <c r="E1266">
        <v>8.98</v>
      </c>
      <c r="F1266">
        <v>0.2</v>
      </c>
      <c r="G1266">
        <v>3.9512</v>
      </c>
    </row>
    <row r="1267" spans="1:7" x14ac:dyDescent="0.55000000000000004">
      <c r="A1267" t="s">
        <v>641</v>
      </c>
      <c r="B1267" t="s">
        <v>27</v>
      </c>
      <c r="C1267" t="s">
        <v>4382</v>
      </c>
      <c r="D1267" t="s">
        <v>642</v>
      </c>
      <c r="E1267">
        <v>130.97999999999999</v>
      </c>
      <c r="F1267">
        <v>0.2</v>
      </c>
      <c r="G1267">
        <v>-35.364600000000003</v>
      </c>
    </row>
    <row r="1268" spans="1:7" x14ac:dyDescent="0.55000000000000004">
      <c r="A1268" t="s">
        <v>1373</v>
      </c>
      <c r="B1268" t="s">
        <v>27</v>
      </c>
      <c r="C1268" t="s">
        <v>4384</v>
      </c>
      <c r="D1268" t="s">
        <v>1374</v>
      </c>
      <c r="E1268">
        <v>99.23</v>
      </c>
      <c r="F1268">
        <v>0.2</v>
      </c>
      <c r="G1268">
        <v>89.307000000000002</v>
      </c>
    </row>
    <row r="1269" spans="1:7" x14ac:dyDescent="0.55000000000000004">
      <c r="A1269" t="s">
        <v>3138</v>
      </c>
      <c r="B1269" t="s">
        <v>27</v>
      </c>
      <c r="C1269" t="s">
        <v>4383</v>
      </c>
      <c r="D1269" t="s">
        <v>3139</v>
      </c>
      <c r="E1269">
        <v>230.98000000000002</v>
      </c>
      <c r="F1269">
        <v>0</v>
      </c>
      <c r="G1269">
        <v>173.23500000000001</v>
      </c>
    </row>
    <row r="1270" spans="1:7" x14ac:dyDescent="0.55000000000000004">
      <c r="A1270" t="s">
        <v>2162</v>
      </c>
      <c r="B1270" t="s">
        <v>27</v>
      </c>
      <c r="C1270" t="s">
        <v>4384</v>
      </c>
      <c r="D1270" t="s">
        <v>2163</v>
      </c>
      <c r="E1270">
        <v>8.75</v>
      </c>
      <c r="F1270">
        <v>0.2</v>
      </c>
      <c r="G1270">
        <v>7.7</v>
      </c>
    </row>
    <row r="1271" spans="1:7" x14ac:dyDescent="0.55000000000000004">
      <c r="A1271" t="s">
        <v>483</v>
      </c>
      <c r="B1271" t="s">
        <v>27</v>
      </c>
      <c r="C1271" t="s">
        <v>4382</v>
      </c>
      <c r="D1271" t="s">
        <v>484</v>
      </c>
      <c r="E1271">
        <v>80.98</v>
      </c>
      <c r="F1271">
        <v>0.2</v>
      </c>
      <c r="G1271">
        <v>-97.176000000000002</v>
      </c>
    </row>
    <row r="1272" spans="1:7" x14ac:dyDescent="0.55000000000000004">
      <c r="A1272" t="s">
        <v>950</v>
      </c>
      <c r="B1272" t="s">
        <v>27</v>
      </c>
      <c r="C1272" t="s">
        <v>4384</v>
      </c>
      <c r="D1272" t="s">
        <v>951</v>
      </c>
      <c r="E1272">
        <v>6.98</v>
      </c>
      <c r="F1272">
        <v>0</v>
      </c>
      <c r="G1272">
        <v>3.3504</v>
      </c>
    </row>
    <row r="1273" spans="1:7" x14ac:dyDescent="0.55000000000000004">
      <c r="A1273" t="s">
        <v>524</v>
      </c>
      <c r="B1273" t="s">
        <v>27</v>
      </c>
      <c r="C1273" t="s">
        <v>4384</v>
      </c>
      <c r="D1273" t="s">
        <v>525</v>
      </c>
      <c r="E1273">
        <v>63.94</v>
      </c>
      <c r="F1273">
        <v>0</v>
      </c>
      <c r="G1273">
        <v>61.382399999999997</v>
      </c>
    </row>
    <row r="1274" spans="1:7" x14ac:dyDescent="0.55000000000000004">
      <c r="A1274" t="s">
        <v>2587</v>
      </c>
      <c r="B1274" t="s">
        <v>27</v>
      </c>
      <c r="C1274" t="s">
        <v>4384</v>
      </c>
      <c r="D1274" t="s">
        <v>2588</v>
      </c>
      <c r="E1274">
        <v>12.58</v>
      </c>
      <c r="F1274">
        <v>0.6</v>
      </c>
      <c r="G1274">
        <v>-11.321999999999999</v>
      </c>
    </row>
    <row r="1275" spans="1:7" x14ac:dyDescent="0.55000000000000004">
      <c r="A1275" t="s">
        <v>290</v>
      </c>
      <c r="B1275" t="s">
        <v>27</v>
      </c>
      <c r="C1275" t="s">
        <v>4384</v>
      </c>
      <c r="D1275" t="s">
        <v>291</v>
      </c>
      <c r="E1275">
        <v>9.74</v>
      </c>
      <c r="F1275">
        <v>0</v>
      </c>
      <c r="G1275">
        <v>12.8568</v>
      </c>
    </row>
    <row r="1276" spans="1:7" x14ac:dyDescent="0.55000000000000004">
      <c r="A1276" t="s">
        <v>1159</v>
      </c>
      <c r="B1276" t="s">
        <v>27</v>
      </c>
      <c r="C1276" t="s">
        <v>4382</v>
      </c>
      <c r="D1276" t="s">
        <v>1160</v>
      </c>
      <c r="E1276">
        <v>100.98000000000002</v>
      </c>
      <c r="F1276">
        <v>0.1</v>
      </c>
      <c r="G1276">
        <v>18.176400000000001</v>
      </c>
    </row>
    <row r="1277" spans="1:7" x14ac:dyDescent="0.55000000000000004">
      <c r="A1277" t="s">
        <v>96</v>
      </c>
      <c r="B1277" t="s">
        <v>27</v>
      </c>
      <c r="C1277" t="s">
        <v>4382</v>
      </c>
      <c r="D1277" t="s">
        <v>97</v>
      </c>
      <c r="E1277">
        <v>89.990000000000009</v>
      </c>
      <c r="F1277">
        <v>0.1</v>
      </c>
      <c r="G1277">
        <v>8.0991</v>
      </c>
    </row>
    <row r="1278" spans="1:7" x14ac:dyDescent="0.55000000000000004">
      <c r="A1278" t="s">
        <v>356</v>
      </c>
      <c r="B1278" t="s">
        <v>27</v>
      </c>
      <c r="C1278" t="s">
        <v>4382</v>
      </c>
      <c r="D1278" t="s">
        <v>357</v>
      </c>
      <c r="E1278">
        <v>291.73</v>
      </c>
      <c r="F1278">
        <v>0.1</v>
      </c>
      <c r="G1278">
        <v>609.71569999999997</v>
      </c>
    </row>
    <row r="1279" spans="1:7" x14ac:dyDescent="0.55000000000000004">
      <c r="A1279" t="s">
        <v>532</v>
      </c>
      <c r="B1279" t="s">
        <v>27</v>
      </c>
      <c r="C1279" t="s">
        <v>4382</v>
      </c>
      <c r="D1279" t="s">
        <v>533</v>
      </c>
      <c r="E1279">
        <v>500.98</v>
      </c>
      <c r="F1279">
        <v>0.1</v>
      </c>
      <c r="G1279">
        <v>375.73500000000001</v>
      </c>
    </row>
    <row r="1280" spans="1:7" x14ac:dyDescent="0.55000000000000004">
      <c r="A1280" t="s">
        <v>888</v>
      </c>
      <c r="B1280" t="s">
        <v>27</v>
      </c>
      <c r="C1280" t="s">
        <v>4383</v>
      </c>
      <c r="D1280" t="s">
        <v>889</v>
      </c>
      <c r="E1280">
        <v>262.11</v>
      </c>
      <c r="F1280">
        <v>0.4</v>
      </c>
      <c r="G1280">
        <v>-83.875200000000007</v>
      </c>
    </row>
    <row r="1281" spans="1:7" x14ac:dyDescent="0.55000000000000004">
      <c r="A1281" t="s">
        <v>2307</v>
      </c>
      <c r="B1281" t="s">
        <v>27</v>
      </c>
      <c r="C1281" t="s">
        <v>4382</v>
      </c>
      <c r="D1281" t="s">
        <v>2308</v>
      </c>
      <c r="E1281">
        <v>300.98</v>
      </c>
      <c r="F1281">
        <v>0.3</v>
      </c>
      <c r="G1281">
        <v>-21.0686</v>
      </c>
    </row>
    <row r="1282" spans="1:7" x14ac:dyDescent="0.55000000000000004">
      <c r="A1282" t="s">
        <v>29</v>
      </c>
      <c r="B1282" t="s">
        <v>27</v>
      </c>
      <c r="C1282" t="s">
        <v>4382</v>
      </c>
      <c r="D1282" t="s">
        <v>31</v>
      </c>
      <c r="E1282">
        <v>243.98000000000002</v>
      </c>
      <c r="F1282">
        <v>0.3</v>
      </c>
      <c r="G1282">
        <v>0</v>
      </c>
    </row>
    <row r="1283" spans="1:7" x14ac:dyDescent="0.55000000000000004">
      <c r="A1283" t="s">
        <v>768</v>
      </c>
      <c r="B1283" t="s">
        <v>27</v>
      </c>
      <c r="C1283" t="s">
        <v>4382</v>
      </c>
      <c r="D1283" t="s">
        <v>769</v>
      </c>
      <c r="E1283">
        <v>320.98</v>
      </c>
      <c r="F1283">
        <v>0.3</v>
      </c>
      <c r="G1283">
        <v>-12.8392</v>
      </c>
    </row>
    <row r="1284" spans="1:7" x14ac:dyDescent="0.55000000000000004">
      <c r="A1284" t="s">
        <v>524</v>
      </c>
      <c r="B1284" t="s">
        <v>27</v>
      </c>
      <c r="C1284" t="s">
        <v>4384</v>
      </c>
      <c r="D1284" t="s">
        <v>525</v>
      </c>
      <c r="E1284">
        <v>63.94</v>
      </c>
      <c r="F1284">
        <v>0.2</v>
      </c>
      <c r="G1284">
        <v>61.382399999999997</v>
      </c>
    </row>
    <row r="1285" spans="1:7" x14ac:dyDescent="0.55000000000000004">
      <c r="A1285" t="s">
        <v>429</v>
      </c>
      <c r="B1285" t="s">
        <v>27</v>
      </c>
      <c r="C1285" t="s">
        <v>4381</v>
      </c>
      <c r="D1285" t="s">
        <v>430</v>
      </c>
      <c r="E1285">
        <v>120.97999999999998</v>
      </c>
      <c r="F1285">
        <v>0.7</v>
      </c>
      <c r="G1285">
        <v>-128.2388</v>
      </c>
    </row>
    <row r="1286" spans="1:7" x14ac:dyDescent="0.55000000000000004">
      <c r="A1286" t="s">
        <v>228</v>
      </c>
      <c r="B1286" t="s">
        <v>27</v>
      </c>
      <c r="C1286" t="s">
        <v>4382</v>
      </c>
      <c r="D1286" t="s">
        <v>229</v>
      </c>
      <c r="E1286">
        <v>60.74</v>
      </c>
      <c r="F1286">
        <v>0.1</v>
      </c>
      <c r="G1286">
        <v>54.665999999999997</v>
      </c>
    </row>
    <row r="1287" spans="1:7" x14ac:dyDescent="0.55000000000000004">
      <c r="A1287" t="s">
        <v>273</v>
      </c>
      <c r="B1287" t="s">
        <v>27</v>
      </c>
      <c r="C1287" t="s">
        <v>4382</v>
      </c>
      <c r="D1287" t="s">
        <v>274</v>
      </c>
      <c r="E1287">
        <v>60.890000000000008</v>
      </c>
      <c r="F1287">
        <v>0.1</v>
      </c>
      <c r="G1287">
        <v>161.9674</v>
      </c>
    </row>
    <row r="1288" spans="1:7" x14ac:dyDescent="0.55000000000000004">
      <c r="A1288" t="s">
        <v>2379</v>
      </c>
      <c r="B1288" t="s">
        <v>27</v>
      </c>
      <c r="C1288" t="s">
        <v>4383</v>
      </c>
      <c r="D1288" t="s">
        <v>2380</v>
      </c>
      <c r="E1288">
        <v>100.8</v>
      </c>
      <c r="F1288">
        <v>0.2</v>
      </c>
      <c r="G1288">
        <v>12.096</v>
      </c>
    </row>
    <row r="1289" spans="1:7" x14ac:dyDescent="0.55000000000000004">
      <c r="A1289" t="s">
        <v>515</v>
      </c>
      <c r="B1289" t="s">
        <v>27</v>
      </c>
      <c r="C1289" t="s">
        <v>4381</v>
      </c>
      <c r="D1289" t="s">
        <v>516</v>
      </c>
      <c r="E1289">
        <v>120.98</v>
      </c>
      <c r="F1289">
        <v>0.15</v>
      </c>
      <c r="G1289">
        <v>-12.098000000000001</v>
      </c>
    </row>
    <row r="1290" spans="1:7" x14ac:dyDescent="0.55000000000000004">
      <c r="A1290" t="s">
        <v>103</v>
      </c>
      <c r="B1290" t="s">
        <v>27</v>
      </c>
      <c r="C1290" t="s">
        <v>4382</v>
      </c>
      <c r="D1290" t="s">
        <v>104</v>
      </c>
      <c r="E1290">
        <v>70.98</v>
      </c>
      <c r="F1290">
        <v>0.2</v>
      </c>
      <c r="G1290">
        <v>-34.070399999999999</v>
      </c>
    </row>
    <row r="1291" spans="1:7" x14ac:dyDescent="0.55000000000000004">
      <c r="A1291" t="s">
        <v>2452</v>
      </c>
      <c r="B1291" t="s">
        <v>27</v>
      </c>
      <c r="C1291" t="s">
        <v>4381</v>
      </c>
      <c r="D1291" t="s">
        <v>2453</v>
      </c>
      <c r="E1291">
        <v>70.97999999999999</v>
      </c>
      <c r="F1291">
        <v>0</v>
      </c>
      <c r="G1291">
        <v>88.724999999999994</v>
      </c>
    </row>
    <row r="1292" spans="1:7" x14ac:dyDescent="0.55000000000000004">
      <c r="A1292" t="s">
        <v>2595</v>
      </c>
      <c r="B1292" t="s">
        <v>27</v>
      </c>
      <c r="C1292" t="s">
        <v>4381</v>
      </c>
      <c r="D1292" t="s">
        <v>2596</v>
      </c>
      <c r="E1292">
        <v>140.97999999999999</v>
      </c>
      <c r="F1292">
        <v>0.15</v>
      </c>
      <c r="G1292">
        <v>70.489999999999995</v>
      </c>
    </row>
    <row r="1293" spans="1:7" x14ac:dyDescent="0.55000000000000004">
      <c r="A1293" t="s">
        <v>2028</v>
      </c>
      <c r="B1293" t="s">
        <v>27</v>
      </c>
      <c r="C1293" t="s">
        <v>4384</v>
      </c>
      <c r="D1293" t="s">
        <v>2029</v>
      </c>
      <c r="E1293">
        <v>32.480000000000004</v>
      </c>
      <c r="F1293">
        <v>0.2</v>
      </c>
      <c r="G1293">
        <v>10.393599999999999</v>
      </c>
    </row>
    <row r="1294" spans="1:7" x14ac:dyDescent="0.55000000000000004">
      <c r="A1294" t="s">
        <v>1962</v>
      </c>
      <c r="B1294" t="s">
        <v>27</v>
      </c>
      <c r="C1294" t="s">
        <v>4384</v>
      </c>
      <c r="D1294" t="s">
        <v>1963</v>
      </c>
      <c r="E1294">
        <v>17.670000000000002</v>
      </c>
      <c r="F1294">
        <v>0.2</v>
      </c>
      <c r="G1294">
        <v>9.5418000000000003</v>
      </c>
    </row>
    <row r="1295" spans="1:7" x14ac:dyDescent="0.55000000000000004">
      <c r="A1295" t="s">
        <v>1334</v>
      </c>
      <c r="B1295" t="s">
        <v>27</v>
      </c>
      <c r="C1295" t="s">
        <v>4384</v>
      </c>
      <c r="D1295" t="s">
        <v>398</v>
      </c>
      <c r="E1295">
        <v>2.08</v>
      </c>
      <c r="F1295">
        <v>0.2</v>
      </c>
      <c r="G1295">
        <v>1.3728</v>
      </c>
    </row>
    <row r="1296" spans="1:7" x14ac:dyDescent="0.55000000000000004">
      <c r="A1296" t="s">
        <v>2862</v>
      </c>
      <c r="B1296" t="s">
        <v>27</v>
      </c>
      <c r="C1296" t="s">
        <v>4384</v>
      </c>
      <c r="D1296" t="s">
        <v>2863</v>
      </c>
      <c r="E1296">
        <v>8.3399999999999981</v>
      </c>
      <c r="F1296">
        <v>0.2</v>
      </c>
      <c r="G1296">
        <v>5.5044000000000004</v>
      </c>
    </row>
    <row r="1297" spans="1:7" x14ac:dyDescent="0.55000000000000004">
      <c r="A1297" t="s">
        <v>954</v>
      </c>
      <c r="B1297" t="s">
        <v>27</v>
      </c>
      <c r="C1297" t="s">
        <v>4382</v>
      </c>
      <c r="D1297" t="s">
        <v>955</v>
      </c>
      <c r="E1297">
        <v>422.51</v>
      </c>
      <c r="F1297">
        <v>0</v>
      </c>
      <c r="G1297">
        <v>422.51</v>
      </c>
    </row>
    <row r="1298" spans="1:7" x14ac:dyDescent="0.55000000000000004">
      <c r="A1298" t="s">
        <v>87</v>
      </c>
      <c r="B1298" t="s">
        <v>27</v>
      </c>
      <c r="C1298" t="s">
        <v>4382</v>
      </c>
      <c r="D1298" t="s">
        <v>88</v>
      </c>
      <c r="E1298">
        <v>100.98</v>
      </c>
      <c r="F1298">
        <v>0.2</v>
      </c>
      <c r="G1298">
        <v>25.245000000000001</v>
      </c>
    </row>
    <row r="1299" spans="1:7" x14ac:dyDescent="0.55000000000000004">
      <c r="A1299" t="s">
        <v>3130</v>
      </c>
      <c r="B1299" t="s">
        <v>27</v>
      </c>
      <c r="C1299" t="s">
        <v>4384</v>
      </c>
      <c r="D1299" t="s">
        <v>3131</v>
      </c>
      <c r="E1299">
        <v>88.839999999999989</v>
      </c>
      <c r="F1299">
        <v>0</v>
      </c>
      <c r="G1299">
        <v>207.88560000000001</v>
      </c>
    </row>
    <row r="1300" spans="1:7" x14ac:dyDescent="0.55000000000000004">
      <c r="A1300" t="s">
        <v>1114</v>
      </c>
      <c r="B1300" t="s">
        <v>27</v>
      </c>
      <c r="C1300" t="s">
        <v>4382</v>
      </c>
      <c r="D1300" t="s">
        <v>1115</v>
      </c>
      <c r="E1300">
        <v>140.97999999999999</v>
      </c>
      <c r="F1300">
        <v>0.2</v>
      </c>
      <c r="G1300">
        <v>7.0490000000000004</v>
      </c>
    </row>
    <row r="1301" spans="1:7" x14ac:dyDescent="0.55000000000000004">
      <c r="A1301" t="s">
        <v>932</v>
      </c>
      <c r="B1301" t="s">
        <v>27</v>
      </c>
      <c r="C1301" t="s">
        <v>4384</v>
      </c>
      <c r="D1301" t="s">
        <v>933</v>
      </c>
      <c r="E1301">
        <v>4.82</v>
      </c>
      <c r="F1301">
        <v>0.2</v>
      </c>
      <c r="G1301">
        <v>1.7352000000000001</v>
      </c>
    </row>
    <row r="1302" spans="1:7" x14ac:dyDescent="0.55000000000000004">
      <c r="A1302" t="s">
        <v>468</v>
      </c>
      <c r="B1302" t="s">
        <v>27</v>
      </c>
      <c r="C1302" t="s">
        <v>4382</v>
      </c>
      <c r="D1302" t="s">
        <v>469</v>
      </c>
      <c r="E1302">
        <v>80.98</v>
      </c>
      <c r="F1302">
        <v>0.3</v>
      </c>
      <c r="G1302">
        <v>-14.5764</v>
      </c>
    </row>
    <row r="1303" spans="1:7" x14ac:dyDescent="0.55000000000000004">
      <c r="A1303" t="s">
        <v>603</v>
      </c>
      <c r="B1303" t="s">
        <v>27</v>
      </c>
      <c r="C1303" t="s">
        <v>4384</v>
      </c>
      <c r="D1303" t="s">
        <v>604</v>
      </c>
      <c r="E1303">
        <v>21.98</v>
      </c>
      <c r="F1303">
        <v>0</v>
      </c>
      <c r="G1303">
        <v>22.419599999999999</v>
      </c>
    </row>
    <row r="1304" spans="1:7" x14ac:dyDescent="0.55000000000000004">
      <c r="A1304" t="s">
        <v>259</v>
      </c>
      <c r="B1304" t="s">
        <v>27</v>
      </c>
      <c r="C1304" t="s">
        <v>4384</v>
      </c>
      <c r="D1304" t="s">
        <v>260</v>
      </c>
      <c r="E1304">
        <v>22.72</v>
      </c>
      <c r="F1304">
        <v>0</v>
      </c>
      <c r="G1304">
        <v>27.945599999999999</v>
      </c>
    </row>
    <row r="1305" spans="1:7" x14ac:dyDescent="0.55000000000000004">
      <c r="A1305" t="s">
        <v>259</v>
      </c>
      <c r="B1305" t="s">
        <v>27</v>
      </c>
      <c r="C1305" t="s">
        <v>4384</v>
      </c>
      <c r="D1305" t="s">
        <v>260</v>
      </c>
      <c r="E1305">
        <v>22.72</v>
      </c>
      <c r="F1305">
        <v>0.2</v>
      </c>
      <c r="G1305">
        <v>19.084800000000001</v>
      </c>
    </row>
    <row r="1306" spans="1:7" x14ac:dyDescent="0.55000000000000004">
      <c r="A1306" t="s">
        <v>2283</v>
      </c>
      <c r="B1306" t="s">
        <v>27</v>
      </c>
      <c r="C1306" t="s">
        <v>4381</v>
      </c>
      <c r="D1306" t="s">
        <v>2284</v>
      </c>
      <c r="E1306">
        <v>220.97999999999996</v>
      </c>
      <c r="F1306">
        <v>0.7</v>
      </c>
      <c r="G1306">
        <v>-103.86060000000001</v>
      </c>
    </row>
    <row r="1307" spans="1:7" x14ac:dyDescent="0.55000000000000004">
      <c r="A1307" t="s">
        <v>2153</v>
      </c>
      <c r="B1307" t="s">
        <v>27</v>
      </c>
      <c r="C1307" t="s">
        <v>4382</v>
      </c>
      <c r="D1307" t="s">
        <v>2154</v>
      </c>
      <c r="E1307">
        <v>90.990000000000009</v>
      </c>
      <c r="F1307">
        <v>0.2</v>
      </c>
      <c r="G1307">
        <v>-14.558400000000001</v>
      </c>
    </row>
    <row r="1308" spans="1:7" x14ac:dyDescent="0.55000000000000004">
      <c r="A1308" t="s">
        <v>794</v>
      </c>
      <c r="B1308" t="s">
        <v>27</v>
      </c>
      <c r="C1308" t="s">
        <v>4382</v>
      </c>
      <c r="D1308" t="s">
        <v>795</v>
      </c>
      <c r="E1308">
        <v>110.98</v>
      </c>
      <c r="F1308">
        <v>0.2</v>
      </c>
      <c r="G1308">
        <v>8.8783999999999992</v>
      </c>
    </row>
    <row r="1309" spans="1:7" x14ac:dyDescent="0.55000000000000004">
      <c r="A1309" t="s">
        <v>1757</v>
      </c>
      <c r="B1309" t="s">
        <v>27</v>
      </c>
      <c r="C1309" t="s">
        <v>4384</v>
      </c>
      <c r="D1309" t="s">
        <v>1758</v>
      </c>
      <c r="E1309">
        <v>55.5</v>
      </c>
      <c r="F1309">
        <v>0</v>
      </c>
      <c r="G1309">
        <v>21.645</v>
      </c>
    </row>
    <row r="1310" spans="1:7" x14ac:dyDescent="0.55000000000000004">
      <c r="A1310" t="s">
        <v>2083</v>
      </c>
      <c r="B1310" t="s">
        <v>27</v>
      </c>
      <c r="C1310" t="s">
        <v>4384</v>
      </c>
      <c r="D1310" t="s">
        <v>2084</v>
      </c>
      <c r="E1310">
        <v>30.93</v>
      </c>
      <c r="F1310">
        <v>0</v>
      </c>
      <c r="G1310">
        <v>101.4504</v>
      </c>
    </row>
    <row r="1311" spans="1:7" x14ac:dyDescent="0.55000000000000004">
      <c r="A1311" t="s">
        <v>1691</v>
      </c>
      <c r="B1311" t="s">
        <v>27</v>
      </c>
      <c r="C1311" t="s">
        <v>4384</v>
      </c>
      <c r="D1311" t="s">
        <v>1692</v>
      </c>
      <c r="E1311">
        <v>7.38</v>
      </c>
      <c r="F1311">
        <v>0</v>
      </c>
      <c r="G1311">
        <v>6.4206000000000003</v>
      </c>
    </row>
    <row r="1312" spans="1:7" x14ac:dyDescent="0.55000000000000004">
      <c r="A1312" t="s">
        <v>1334</v>
      </c>
      <c r="B1312" t="s">
        <v>27</v>
      </c>
      <c r="C1312" t="s">
        <v>4384</v>
      </c>
      <c r="D1312" t="s">
        <v>398</v>
      </c>
      <c r="E1312">
        <v>2.08</v>
      </c>
      <c r="F1312">
        <v>0</v>
      </c>
      <c r="G1312">
        <v>2.6208</v>
      </c>
    </row>
    <row r="1313" spans="1:7" x14ac:dyDescent="0.55000000000000004">
      <c r="A1313" t="s">
        <v>2486</v>
      </c>
      <c r="B1313" t="s">
        <v>27</v>
      </c>
      <c r="C1313" t="s">
        <v>4384</v>
      </c>
      <c r="D1313" t="s">
        <v>2487</v>
      </c>
      <c r="E1313">
        <v>2.67</v>
      </c>
      <c r="F1313">
        <v>0</v>
      </c>
      <c r="G1313">
        <v>8.1167999999999996</v>
      </c>
    </row>
    <row r="1314" spans="1:7" x14ac:dyDescent="0.55000000000000004">
      <c r="A1314" t="s">
        <v>2522</v>
      </c>
      <c r="B1314" t="s">
        <v>27</v>
      </c>
      <c r="C1314" t="s">
        <v>4382</v>
      </c>
      <c r="D1314" t="s">
        <v>2523</v>
      </c>
      <c r="E1314">
        <v>160.98000000000002</v>
      </c>
      <c r="F1314">
        <v>0.2</v>
      </c>
      <c r="G1314">
        <v>43.464599999999997</v>
      </c>
    </row>
    <row r="1315" spans="1:7" x14ac:dyDescent="0.55000000000000004">
      <c r="A1315" t="s">
        <v>1953</v>
      </c>
      <c r="B1315" t="s">
        <v>27</v>
      </c>
      <c r="C1315" t="s">
        <v>4384</v>
      </c>
      <c r="D1315" t="s">
        <v>1954</v>
      </c>
      <c r="E1315">
        <v>4.1399999999999997</v>
      </c>
      <c r="F1315">
        <v>0</v>
      </c>
      <c r="G1315">
        <v>4.4711999999999996</v>
      </c>
    </row>
    <row r="1316" spans="1:7" x14ac:dyDescent="0.55000000000000004">
      <c r="A1316" t="s">
        <v>2574</v>
      </c>
      <c r="B1316" t="s">
        <v>27</v>
      </c>
      <c r="C1316" t="s">
        <v>4384</v>
      </c>
      <c r="D1316" t="s">
        <v>2575</v>
      </c>
      <c r="E1316">
        <v>4.95</v>
      </c>
      <c r="F1316">
        <v>0</v>
      </c>
      <c r="G1316">
        <v>10.89</v>
      </c>
    </row>
    <row r="1317" spans="1:7" x14ac:dyDescent="0.55000000000000004">
      <c r="A1317" t="s">
        <v>3398</v>
      </c>
      <c r="B1317" t="s">
        <v>27</v>
      </c>
      <c r="C1317" t="s">
        <v>4384</v>
      </c>
      <c r="D1317" t="s">
        <v>3399</v>
      </c>
      <c r="E1317">
        <v>39.89</v>
      </c>
      <c r="F1317">
        <v>0.2</v>
      </c>
      <c r="G1317">
        <v>9.5736000000000008</v>
      </c>
    </row>
    <row r="1318" spans="1:7" x14ac:dyDescent="0.55000000000000004">
      <c r="A1318" t="s">
        <v>1505</v>
      </c>
      <c r="B1318" t="s">
        <v>27</v>
      </c>
      <c r="C1318" t="s">
        <v>4382</v>
      </c>
      <c r="D1318" t="s">
        <v>1506</v>
      </c>
      <c r="E1318">
        <v>140.81</v>
      </c>
      <c r="F1318">
        <v>0.2</v>
      </c>
      <c r="G1318">
        <v>56.323999999999998</v>
      </c>
    </row>
    <row r="1319" spans="1:7" x14ac:dyDescent="0.55000000000000004">
      <c r="A1319" t="s">
        <v>1696</v>
      </c>
      <c r="B1319" t="s">
        <v>27</v>
      </c>
      <c r="C1319" t="s">
        <v>4383</v>
      </c>
      <c r="D1319" t="s">
        <v>1697</v>
      </c>
      <c r="E1319">
        <v>550.98</v>
      </c>
      <c r="F1319">
        <v>0.4</v>
      </c>
      <c r="G1319">
        <v>-231.41159999999999</v>
      </c>
    </row>
    <row r="1320" spans="1:7" x14ac:dyDescent="0.55000000000000004">
      <c r="A1320" t="s">
        <v>1301</v>
      </c>
      <c r="B1320" t="s">
        <v>27</v>
      </c>
      <c r="C1320" t="s">
        <v>4383</v>
      </c>
      <c r="D1320" t="s">
        <v>1302</v>
      </c>
      <c r="E1320">
        <v>209.37</v>
      </c>
      <c r="F1320">
        <v>0.2</v>
      </c>
      <c r="G1320">
        <v>-87.935400000000001</v>
      </c>
    </row>
    <row r="1321" spans="1:7" x14ac:dyDescent="0.55000000000000004">
      <c r="A1321" t="s">
        <v>183</v>
      </c>
      <c r="B1321" t="s">
        <v>27</v>
      </c>
      <c r="C1321" t="s">
        <v>4382</v>
      </c>
      <c r="D1321" t="s">
        <v>184</v>
      </c>
      <c r="E1321">
        <v>285.98</v>
      </c>
      <c r="F1321">
        <v>0.2</v>
      </c>
      <c r="G1321">
        <v>102.9528</v>
      </c>
    </row>
    <row r="1322" spans="1:7" x14ac:dyDescent="0.55000000000000004">
      <c r="A1322" t="s">
        <v>613</v>
      </c>
      <c r="B1322" t="s">
        <v>27</v>
      </c>
      <c r="C1322" t="s">
        <v>4384</v>
      </c>
      <c r="D1322" t="s">
        <v>614</v>
      </c>
      <c r="E1322">
        <v>40.97</v>
      </c>
      <c r="F1322">
        <v>0</v>
      </c>
      <c r="G1322">
        <v>91.772800000000004</v>
      </c>
    </row>
    <row r="1323" spans="1:7" x14ac:dyDescent="0.55000000000000004">
      <c r="A1323" t="s">
        <v>1459</v>
      </c>
      <c r="B1323" t="s">
        <v>27</v>
      </c>
      <c r="C1323" t="s">
        <v>4382</v>
      </c>
      <c r="D1323" t="s">
        <v>1460</v>
      </c>
      <c r="E1323">
        <v>350.98</v>
      </c>
      <c r="F1323">
        <v>0</v>
      </c>
      <c r="G1323">
        <v>168.47040000000001</v>
      </c>
    </row>
    <row r="1324" spans="1:7" x14ac:dyDescent="0.55000000000000004">
      <c r="A1324" t="s">
        <v>3411</v>
      </c>
      <c r="B1324" t="s">
        <v>27</v>
      </c>
      <c r="C1324" t="s">
        <v>4384</v>
      </c>
      <c r="D1324" t="s">
        <v>3412</v>
      </c>
      <c r="E1324">
        <v>8.61</v>
      </c>
      <c r="F1324">
        <v>0</v>
      </c>
      <c r="G1324">
        <v>9.5571000000000002</v>
      </c>
    </row>
    <row r="1325" spans="1:7" x14ac:dyDescent="0.55000000000000004">
      <c r="A1325" t="s">
        <v>2551</v>
      </c>
      <c r="B1325" t="s">
        <v>27</v>
      </c>
      <c r="C1325" t="s">
        <v>4382</v>
      </c>
      <c r="D1325" t="s">
        <v>2552</v>
      </c>
      <c r="E1325">
        <v>130.98000000000002</v>
      </c>
      <c r="F1325">
        <v>0.2</v>
      </c>
      <c r="G1325">
        <v>-14.4078</v>
      </c>
    </row>
    <row r="1326" spans="1:7" x14ac:dyDescent="0.55000000000000004">
      <c r="A1326" t="s">
        <v>2703</v>
      </c>
      <c r="B1326" t="s">
        <v>27</v>
      </c>
      <c r="C1326" t="s">
        <v>4382</v>
      </c>
      <c r="D1326" t="s">
        <v>2704</v>
      </c>
      <c r="E1326">
        <v>270.97999999999996</v>
      </c>
      <c r="F1326">
        <v>0.2</v>
      </c>
      <c r="G1326">
        <v>-97.552800000000005</v>
      </c>
    </row>
    <row r="1327" spans="1:7" x14ac:dyDescent="0.55000000000000004">
      <c r="A1327" t="s">
        <v>159</v>
      </c>
      <c r="B1327" t="s">
        <v>27</v>
      </c>
      <c r="C1327" t="s">
        <v>4384</v>
      </c>
      <c r="D1327" t="s">
        <v>160</v>
      </c>
      <c r="E1327">
        <v>42.65</v>
      </c>
      <c r="F1327">
        <v>0</v>
      </c>
      <c r="G1327">
        <v>21.7515</v>
      </c>
    </row>
    <row r="1328" spans="1:7" x14ac:dyDescent="0.55000000000000004">
      <c r="A1328" t="s">
        <v>333</v>
      </c>
      <c r="B1328" t="s">
        <v>27</v>
      </c>
      <c r="C1328" t="s">
        <v>4384</v>
      </c>
      <c r="D1328" t="s">
        <v>334</v>
      </c>
      <c r="E1328">
        <v>90.98</v>
      </c>
      <c r="F1328">
        <v>0</v>
      </c>
      <c r="G1328">
        <v>30.023399999999999</v>
      </c>
    </row>
    <row r="1329" spans="1:7" x14ac:dyDescent="0.55000000000000004">
      <c r="A1329" t="s">
        <v>1072</v>
      </c>
      <c r="B1329" t="s">
        <v>27</v>
      </c>
      <c r="C1329" t="s">
        <v>4384</v>
      </c>
      <c r="D1329" t="s">
        <v>1073</v>
      </c>
      <c r="E1329">
        <v>4.91</v>
      </c>
      <c r="F1329">
        <v>0</v>
      </c>
      <c r="G1329">
        <v>4.8609</v>
      </c>
    </row>
    <row r="1330" spans="1:7" x14ac:dyDescent="0.55000000000000004">
      <c r="A1330" t="s">
        <v>2382</v>
      </c>
      <c r="B1330" t="s">
        <v>27</v>
      </c>
      <c r="C1330" t="s">
        <v>4384</v>
      </c>
      <c r="D1330" t="s">
        <v>2383</v>
      </c>
      <c r="E1330">
        <v>11.76</v>
      </c>
      <c r="F1330">
        <v>0</v>
      </c>
      <c r="G1330">
        <v>15.993600000000001</v>
      </c>
    </row>
    <row r="1331" spans="1:7" x14ac:dyDescent="0.55000000000000004">
      <c r="A1331" t="s">
        <v>1001</v>
      </c>
      <c r="B1331" t="s">
        <v>27</v>
      </c>
      <c r="C1331" t="s">
        <v>4382</v>
      </c>
      <c r="D1331" t="s">
        <v>1002</v>
      </c>
      <c r="E1331">
        <v>122.99000000000001</v>
      </c>
      <c r="F1331">
        <v>0.1</v>
      </c>
      <c r="G1331">
        <v>2.4598</v>
      </c>
    </row>
    <row r="1332" spans="1:7" x14ac:dyDescent="0.55000000000000004">
      <c r="A1332" t="s">
        <v>990</v>
      </c>
      <c r="B1332" t="s">
        <v>27</v>
      </c>
      <c r="C1332" t="s">
        <v>4384</v>
      </c>
      <c r="D1332" t="s">
        <v>991</v>
      </c>
      <c r="E1332">
        <v>54.2</v>
      </c>
      <c r="F1332">
        <v>0.6</v>
      </c>
      <c r="G1332">
        <v>-105.69</v>
      </c>
    </row>
    <row r="1333" spans="1:7" x14ac:dyDescent="0.55000000000000004">
      <c r="A1333" t="s">
        <v>358</v>
      </c>
      <c r="B1333" t="s">
        <v>27</v>
      </c>
      <c r="C1333" t="s">
        <v>4384</v>
      </c>
      <c r="D1333" t="s">
        <v>359</v>
      </c>
      <c r="E1333">
        <v>19.04</v>
      </c>
      <c r="F1333">
        <v>0.6</v>
      </c>
      <c r="G1333">
        <v>-29.512</v>
      </c>
    </row>
    <row r="1334" spans="1:7" x14ac:dyDescent="0.55000000000000004">
      <c r="A1334" t="s">
        <v>2393</v>
      </c>
      <c r="B1334" t="s">
        <v>27</v>
      </c>
      <c r="C1334" t="s">
        <v>4381</v>
      </c>
      <c r="D1334" t="s">
        <v>2394</v>
      </c>
      <c r="E1334">
        <v>70.98</v>
      </c>
      <c r="F1334">
        <v>0.2</v>
      </c>
      <c r="G1334">
        <v>12.776400000000001</v>
      </c>
    </row>
    <row r="1335" spans="1:7" x14ac:dyDescent="0.55000000000000004">
      <c r="A1335" t="s">
        <v>164</v>
      </c>
      <c r="B1335" t="s">
        <v>27</v>
      </c>
      <c r="C1335" t="s">
        <v>4384</v>
      </c>
      <c r="D1335" t="s">
        <v>165</v>
      </c>
      <c r="E1335">
        <v>20.98</v>
      </c>
      <c r="F1335">
        <v>0</v>
      </c>
      <c r="G1335">
        <v>21.819199999999999</v>
      </c>
    </row>
    <row r="1336" spans="1:7" x14ac:dyDescent="0.55000000000000004">
      <c r="A1336" t="s">
        <v>824</v>
      </c>
      <c r="B1336" t="s">
        <v>27</v>
      </c>
      <c r="C1336" t="s">
        <v>4382</v>
      </c>
      <c r="D1336" t="s">
        <v>825</v>
      </c>
      <c r="E1336">
        <v>350.98999999999995</v>
      </c>
      <c r="F1336">
        <v>0.2</v>
      </c>
      <c r="G1336">
        <v>70.197999999999993</v>
      </c>
    </row>
    <row r="1337" spans="1:7" x14ac:dyDescent="0.55000000000000004">
      <c r="A1337" t="s">
        <v>1691</v>
      </c>
      <c r="B1337" t="s">
        <v>27</v>
      </c>
      <c r="C1337" t="s">
        <v>4384</v>
      </c>
      <c r="D1337" t="s">
        <v>1692</v>
      </c>
      <c r="E1337">
        <v>7.38</v>
      </c>
      <c r="F1337">
        <v>0</v>
      </c>
      <c r="G1337">
        <v>4.2804000000000002</v>
      </c>
    </row>
    <row r="1338" spans="1:7" x14ac:dyDescent="0.55000000000000004">
      <c r="A1338" t="s">
        <v>683</v>
      </c>
      <c r="B1338" t="s">
        <v>27</v>
      </c>
      <c r="C1338" t="s">
        <v>4381</v>
      </c>
      <c r="D1338" t="s">
        <v>684</v>
      </c>
      <c r="E1338">
        <v>119.99000000000001</v>
      </c>
      <c r="F1338">
        <v>0.5</v>
      </c>
      <c r="G1338">
        <v>-167.98599999999999</v>
      </c>
    </row>
    <row r="1339" spans="1:7" x14ac:dyDescent="0.55000000000000004">
      <c r="A1339" t="s">
        <v>1373</v>
      </c>
      <c r="B1339" t="s">
        <v>27</v>
      </c>
      <c r="C1339" t="s">
        <v>4384</v>
      </c>
      <c r="D1339" t="s">
        <v>1374</v>
      </c>
      <c r="E1339">
        <v>99.23</v>
      </c>
      <c r="F1339">
        <v>0</v>
      </c>
      <c r="G1339">
        <v>198.46</v>
      </c>
    </row>
    <row r="1340" spans="1:7" x14ac:dyDescent="0.55000000000000004">
      <c r="A1340" t="s">
        <v>1447</v>
      </c>
      <c r="B1340" t="s">
        <v>27</v>
      </c>
      <c r="C1340" t="s">
        <v>4381</v>
      </c>
      <c r="D1340" t="s">
        <v>1448</v>
      </c>
      <c r="E1340">
        <v>120.98</v>
      </c>
      <c r="F1340">
        <v>0</v>
      </c>
      <c r="G1340">
        <v>33.874400000000001</v>
      </c>
    </row>
    <row r="1341" spans="1:7" x14ac:dyDescent="0.55000000000000004">
      <c r="A1341" t="s">
        <v>2486</v>
      </c>
      <c r="B1341" t="s">
        <v>27</v>
      </c>
      <c r="C1341" t="s">
        <v>4384</v>
      </c>
      <c r="D1341" t="s">
        <v>2487</v>
      </c>
      <c r="E1341">
        <v>2.67</v>
      </c>
      <c r="F1341">
        <v>0</v>
      </c>
      <c r="G1341">
        <v>3.0438000000000001</v>
      </c>
    </row>
    <row r="1342" spans="1:7" x14ac:dyDescent="0.55000000000000004">
      <c r="A1342" t="s">
        <v>487</v>
      </c>
      <c r="B1342" t="s">
        <v>27</v>
      </c>
      <c r="C1342" t="s">
        <v>4382</v>
      </c>
      <c r="D1342" t="s">
        <v>488</v>
      </c>
      <c r="E1342">
        <v>355.98</v>
      </c>
      <c r="F1342">
        <v>0.2</v>
      </c>
      <c r="G1342">
        <v>7.1196000000000002</v>
      </c>
    </row>
    <row r="1343" spans="1:7" x14ac:dyDescent="0.55000000000000004">
      <c r="A1343" t="s">
        <v>1573</v>
      </c>
      <c r="B1343" t="s">
        <v>27</v>
      </c>
      <c r="C1343" t="s">
        <v>4382</v>
      </c>
      <c r="D1343" t="s">
        <v>1574</v>
      </c>
      <c r="E1343">
        <v>256.97999999999996</v>
      </c>
      <c r="F1343">
        <v>0.3</v>
      </c>
      <c r="G1343">
        <v>-12.849</v>
      </c>
    </row>
    <row r="1344" spans="1:7" x14ac:dyDescent="0.55000000000000004">
      <c r="A1344" t="s">
        <v>1720</v>
      </c>
      <c r="B1344" t="s">
        <v>27</v>
      </c>
      <c r="C1344" t="s">
        <v>4382</v>
      </c>
      <c r="D1344" t="s">
        <v>1721</v>
      </c>
      <c r="E1344">
        <v>122.99000000000001</v>
      </c>
      <c r="F1344">
        <v>0</v>
      </c>
      <c r="G1344">
        <v>81.173400000000001</v>
      </c>
    </row>
    <row r="1345" spans="1:7" x14ac:dyDescent="0.55000000000000004">
      <c r="A1345" t="s">
        <v>431</v>
      </c>
      <c r="B1345" t="s">
        <v>27</v>
      </c>
      <c r="C1345" t="s">
        <v>4382</v>
      </c>
      <c r="D1345" t="s">
        <v>432</v>
      </c>
      <c r="E1345">
        <v>70.98</v>
      </c>
      <c r="F1345">
        <v>0.2</v>
      </c>
      <c r="G1345">
        <v>-73.819199999999995</v>
      </c>
    </row>
    <row r="1346" spans="1:7" x14ac:dyDescent="0.55000000000000004">
      <c r="A1346" t="s">
        <v>171</v>
      </c>
      <c r="B1346" t="s">
        <v>27</v>
      </c>
      <c r="C1346" t="s">
        <v>4383</v>
      </c>
      <c r="D1346" t="s">
        <v>172</v>
      </c>
      <c r="E1346">
        <v>262.51</v>
      </c>
      <c r="F1346">
        <v>0.4</v>
      </c>
      <c r="G1346">
        <v>-299.26139999999998</v>
      </c>
    </row>
    <row r="1347" spans="1:7" x14ac:dyDescent="0.55000000000000004">
      <c r="A1347" t="s">
        <v>1804</v>
      </c>
      <c r="B1347" t="s">
        <v>27</v>
      </c>
      <c r="C1347" t="s">
        <v>4384</v>
      </c>
      <c r="D1347" t="s">
        <v>1805</v>
      </c>
      <c r="E1347">
        <v>170.98</v>
      </c>
      <c r="F1347">
        <v>0.2</v>
      </c>
      <c r="G1347">
        <v>-51.293999999999997</v>
      </c>
    </row>
    <row r="1348" spans="1:7" x14ac:dyDescent="0.55000000000000004">
      <c r="A1348" t="s">
        <v>2162</v>
      </c>
      <c r="B1348" t="s">
        <v>27</v>
      </c>
      <c r="C1348" t="s">
        <v>4384</v>
      </c>
      <c r="D1348" t="s">
        <v>2163</v>
      </c>
      <c r="E1348">
        <v>8.75</v>
      </c>
      <c r="F1348">
        <v>0</v>
      </c>
      <c r="G1348">
        <v>14.7</v>
      </c>
    </row>
    <row r="1349" spans="1:7" x14ac:dyDescent="0.55000000000000004">
      <c r="A1349" t="s">
        <v>37</v>
      </c>
      <c r="B1349" t="s">
        <v>27</v>
      </c>
      <c r="C1349" t="s">
        <v>4383</v>
      </c>
      <c r="D1349" t="s">
        <v>39</v>
      </c>
      <c r="E1349">
        <v>348.21000000000004</v>
      </c>
      <c r="F1349">
        <v>0.3</v>
      </c>
      <c r="G1349">
        <v>-97.498800000000003</v>
      </c>
    </row>
    <row r="1350" spans="1:7" x14ac:dyDescent="0.55000000000000004">
      <c r="A1350" t="s">
        <v>2551</v>
      </c>
      <c r="B1350" t="s">
        <v>27</v>
      </c>
      <c r="C1350" t="s">
        <v>4382</v>
      </c>
      <c r="D1350" t="s">
        <v>2552</v>
      </c>
      <c r="E1350">
        <v>130.97999999999999</v>
      </c>
      <c r="F1350">
        <v>0.1</v>
      </c>
      <c r="G1350">
        <v>-6.5490000000000004</v>
      </c>
    </row>
    <row r="1351" spans="1:7" x14ac:dyDescent="0.55000000000000004">
      <c r="A1351" t="s">
        <v>1122</v>
      </c>
      <c r="B1351" t="s">
        <v>27</v>
      </c>
      <c r="C1351" t="s">
        <v>4384</v>
      </c>
      <c r="D1351" t="s">
        <v>1123</v>
      </c>
      <c r="E1351">
        <v>27.42</v>
      </c>
      <c r="F1351">
        <v>0</v>
      </c>
      <c r="G1351">
        <v>33.726599999999998</v>
      </c>
    </row>
    <row r="1352" spans="1:7" x14ac:dyDescent="0.55000000000000004">
      <c r="A1352" t="s">
        <v>69</v>
      </c>
      <c r="B1352" t="s">
        <v>27</v>
      </c>
      <c r="C1352" t="s">
        <v>4384</v>
      </c>
      <c r="D1352" t="s">
        <v>70</v>
      </c>
      <c r="E1352">
        <v>51.75</v>
      </c>
      <c r="F1352">
        <v>0.6</v>
      </c>
      <c r="G1352">
        <v>-77.625</v>
      </c>
    </row>
    <row r="1353" spans="1:7" x14ac:dyDescent="0.55000000000000004">
      <c r="A1353" t="s">
        <v>1631</v>
      </c>
      <c r="B1353" t="s">
        <v>27</v>
      </c>
      <c r="C1353" t="s">
        <v>4384</v>
      </c>
      <c r="D1353" t="s">
        <v>1632</v>
      </c>
      <c r="E1353">
        <v>5.28</v>
      </c>
      <c r="F1353">
        <v>0</v>
      </c>
      <c r="G1353">
        <v>11.457599999999999</v>
      </c>
    </row>
    <row r="1354" spans="1:7" x14ac:dyDescent="0.55000000000000004">
      <c r="A1354" t="s">
        <v>2551</v>
      </c>
      <c r="B1354" t="s">
        <v>27</v>
      </c>
      <c r="C1354" t="s">
        <v>4382</v>
      </c>
      <c r="D1354" t="s">
        <v>2552</v>
      </c>
      <c r="E1354">
        <v>130.97999999999999</v>
      </c>
      <c r="F1354">
        <v>0</v>
      </c>
      <c r="G1354">
        <v>23.5764</v>
      </c>
    </row>
    <row r="1355" spans="1:7" x14ac:dyDescent="0.55000000000000004">
      <c r="A1355" t="s">
        <v>2299</v>
      </c>
      <c r="B1355" t="s">
        <v>27</v>
      </c>
      <c r="C1355" t="s">
        <v>4384</v>
      </c>
      <c r="D1355" t="s">
        <v>2300</v>
      </c>
      <c r="E1355">
        <v>6.64</v>
      </c>
      <c r="F1355">
        <v>0</v>
      </c>
      <c r="G1355">
        <v>6.3743999999999996</v>
      </c>
    </row>
    <row r="1356" spans="1:7" x14ac:dyDescent="0.55000000000000004">
      <c r="A1356" t="s">
        <v>524</v>
      </c>
      <c r="B1356" t="s">
        <v>27</v>
      </c>
      <c r="C1356" t="s">
        <v>4384</v>
      </c>
      <c r="D1356" t="s">
        <v>3098</v>
      </c>
      <c r="E1356">
        <v>12.07</v>
      </c>
      <c r="F1356">
        <v>0</v>
      </c>
      <c r="G1356">
        <v>23.898599999999998</v>
      </c>
    </row>
    <row r="1357" spans="1:7" x14ac:dyDescent="0.55000000000000004">
      <c r="A1357" t="s">
        <v>1148</v>
      </c>
      <c r="B1357" t="s">
        <v>27</v>
      </c>
      <c r="C1357" t="s">
        <v>4381</v>
      </c>
      <c r="D1357" t="s">
        <v>1149</v>
      </c>
      <c r="E1357">
        <v>30.98</v>
      </c>
      <c r="F1357">
        <v>0.5</v>
      </c>
      <c r="G1357">
        <v>-53.285600000000002</v>
      </c>
    </row>
    <row r="1358" spans="1:7" x14ac:dyDescent="0.55000000000000004">
      <c r="A1358" t="s">
        <v>502</v>
      </c>
      <c r="B1358" t="s">
        <v>27</v>
      </c>
      <c r="C1358" t="s">
        <v>4381</v>
      </c>
      <c r="D1358" t="s">
        <v>503</v>
      </c>
      <c r="E1358">
        <v>150.98000000000002</v>
      </c>
      <c r="F1358">
        <v>0.2</v>
      </c>
      <c r="G1358">
        <v>0</v>
      </c>
    </row>
    <row r="1359" spans="1:7" x14ac:dyDescent="0.55000000000000004">
      <c r="A1359" t="s">
        <v>1050</v>
      </c>
      <c r="B1359" t="s">
        <v>27</v>
      </c>
      <c r="C1359" t="s">
        <v>4383</v>
      </c>
      <c r="D1359" t="s">
        <v>1051</v>
      </c>
      <c r="E1359">
        <v>320.64</v>
      </c>
      <c r="F1359">
        <v>0.4</v>
      </c>
      <c r="G1359">
        <v>-115.43040000000001</v>
      </c>
    </row>
    <row r="1360" spans="1:7" x14ac:dyDescent="0.55000000000000004">
      <c r="A1360" t="s">
        <v>729</v>
      </c>
      <c r="B1360" t="s">
        <v>27</v>
      </c>
      <c r="C1360" t="s">
        <v>4384</v>
      </c>
      <c r="D1360" t="s">
        <v>730</v>
      </c>
      <c r="E1360">
        <v>32.480000000000004</v>
      </c>
      <c r="F1360">
        <v>0.2</v>
      </c>
      <c r="G1360">
        <v>16.889600000000002</v>
      </c>
    </row>
    <row r="1361" spans="1:7" x14ac:dyDescent="0.55000000000000004">
      <c r="A1361" t="s">
        <v>253</v>
      </c>
      <c r="B1361" t="s">
        <v>27</v>
      </c>
      <c r="C1361" t="s">
        <v>4381</v>
      </c>
      <c r="D1361" t="s">
        <v>254</v>
      </c>
      <c r="E1361">
        <v>180.98</v>
      </c>
      <c r="F1361">
        <v>0.2</v>
      </c>
      <c r="G1361">
        <v>10.8588</v>
      </c>
    </row>
    <row r="1362" spans="1:7" x14ac:dyDescent="0.55000000000000004">
      <c r="A1362" t="s">
        <v>46</v>
      </c>
      <c r="B1362" t="s">
        <v>27</v>
      </c>
      <c r="C1362" t="s">
        <v>4384</v>
      </c>
      <c r="D1362" t="s">
        <v>48</v>
      </c>
      <c r="E1362">
        <v>6.98</v>
      </c>
      <c r="F1362">
        <v>0</v>
      </c>
      <c r="G1362">
        <v>6.0726000000000004</v>
      </c>
    </row>
    <row r="1363" spans="1:7" x14ac:dyDescent="0.55000000000000004">
      <c r="A1363" t="s">
        <v>690</v>
      </c>
      <c r="B1363" t="s">
        <v>27</v>
      </c>
      <c r="C1363" t="s">
        <v>4384</v>
      </c>
      <c r="D1363" t="s">
        <v>691</v>
      </c>
      <c r="E1363">
        <v>104.00999999999999</v>
      </c>
      <c r="F1363">
        <v>0.2</v>
      </c>
      <c r="G1363">
        <v>-24.962399999999999</v>
      </c>
    </row>
    <row r="1364" spans="1:7" x14ac:dyDescent="0.55000000000000004">
      <c r="A1364" t="s">
        <v>1190</v>
      </c>
      <c r="B1364" t="s">
        <v>27</v>
      </c>
      <c r="C1364" t="s">
        <v>4382</v>
      </c>
      <c r="D1364" t="s">
        <v>1191</v>
      </c>
      <c r="E1364">
        <v>90.98</v>
      </c>
      <c r="F1364">
        <v>0.2</v>
      </c>
      <c r="G1364">
        <v>0</v>
      </c>
    </row>
    <row r="1365" spans="1:7" x14ac:dyDescent="0.55000000000000004">
      <c r="A1365" t="s">
        <v>1364</v>
      </c>
      <c r="B1365" t="s">
        <v>27</v>
      </c>
      <c r="C1365" t="s">
        <v>4384</v>
      </c>
      <c r="D1365" t="s">
        <v>1365</v>
      </c>
      <c r="E1365">
        <v>105.97999999999999</v>
      </c>
      <c r="F1365">
        <v>0</v>
      </c>
      <c r="G1365">
        <v>105.98</v>
      </c>
    </row>
    <row r="1366" spans="1:7" x14ac:dyDescent="0.55000000000000004">
      <c r="A1366" t="s">
        <v>2990</v>
      </c>
      <c r="B1366" t="s">
        <v>27</v>
      </c>
      <c r="C1366" t="s">
        <v>4382</v>
      </c>
      <c r="D1366" t="s">
        <v>2991</v>
      </c>
      <c r="E1366">
        <v>100.89</v>
      </c>
      <c r="F1366">
        <v>0</v>
      </c>
      <c r="G1366">
        <v>72.640799999999999</v>
      </c>
    </row>
    <row r="1367" spans="1:7" x14ac:dyDescent="0.55000000000000004">
      <c r="A1367" t="s">
        <v>1668</v>
      </c>
      <c r="B1367" t="s">
        <v>27</v>
      </c>
      <c r="C1367" t="s">
        <v>4381</v>
      </c>
      <c r="D1367" t="s">
        <v>1669</v>
      </c>
      <c r="E1367">
        <v>500.98</v>
      </c>
      <c r="F1367">
        <v>0.2</v>
      </c>
      <c r="G1367">
        <v>-50.097999999999999</v>
      </c>
    </row>
    <row r="1368" spans="1:7" x14ac:dyDescent="0.55000000000000004">
      <c r="A1368" t="s">
        <v>1207</v>
      </c>
      <c r="B1368" t="s">
        <v>27</v>
      </c>
      <c r="C1368" t="s">
        <v>4383</v>
      </c>
      <c r="D1368" t="s">
        <v>1208</v>
      </c>
      <c r="E1368">
        <v>182.54999999999998</v>
      </c>
      <c r="F1368">
        <v>0.4</v>
      </c>
      <c r="G1368">
        <v>-147.8655</v>
      </c>
    </row>
    <row r="1369" spans="1:7" x14ac:dyDescent="0.55000000000000004">
      <c r="A1369" t="s">
        <v>1865</v>
      </c>
      <c r="B1369" t="s">
        <v>27</v>
      </c>
      <c r="C1369" t="s">
        <v>4382</v>
      </c>
      <c r="D1369" t="s">
        <v>1866</v>
      </c>
      <c r="E1369">
        <v>58.220000000000006</v>
      </c>
      <c r="F1369">
        <v>0</v>
      </c>
      <c r="G1369">
        <v>75.686000000000007</v>
      </c>
    </row>
    <row r="1370" spans="1:7" x14ac:dyDescent="0.55000000000000004">
      <c r="A1370" t="s">
        <v>698</v>
      </c>
      <c r="B1370" t="s">
        <v>27</v>
      </c>
      <c r="C1370" t="s">
        <v>4384</v>
      </c>
      <c r="D1370" t="s">
        <v>699</v>
      </c>
      <c r="E1370">
        <v>69.959999999999994</v>
      </c>
      <c r="F1370">
        <v>0</v>
      </c>
      <c r="G1370">
        <v>23.7864</v>
      </c>
    </row>
    <row r="1371" spans="1:7" x14ac:dyDescent="0.55000000000000004">
      <c r="A1371" t="s">
        <v>139</v>
      </c>
      <c r="B1371" t="s">
        <v>27</v>
      </c>
      <c r="C1371" t="s">
        <v>4382</v>
      </c>
      <c r="D1371" t="s">
        <v>140</v>
      </c>
      <c r="E1371">
        <v>150.97999999999999</v>
      </c>
      <c r="F1371">
        <v>0.3</v>
      </c>
      <c r="G1371">
        <v>-172.1172</v>
      </c>
    </row>
    <row r="1372" spans="1:7" x14ac:dyDescent="0.55000000000000004">
      <c r="A1372" t="s">
        <v>976</v>
      </c>
      <c r="B1372" t="s">
        <v>27</v>
      </c>
      <c r="C1372" t="s">
        <v>4382</v>
      </c>
      <c r="D1372" t="s">
        <v>977</v>
      </c>
      <c r="E1372">
        <v>25.98</v>
      </c>
      <c r="F1372">
        <v>0</v>
      </c>
      <c r="G1372">
        <v>38.97</v>
      </c>
    </row>
    <row r="1373" spans="1:7" x14ac:dyDescent="0.55000000000000004">
      <c r="A1373" t="s">
        <v>2153</v>
      </c>
      <c r="B1373" t="s">
        <v>27</v>
      </c>
      <c r="C1373" t="s">
        <v>4382</v>
      </c>
      <c r="D1373" t="s">
        <v>2154</v>
      </c>
      <c r="E1373">
        <v>90.990000000000009</v>
      </c>
      <c r="F1373">
        <v>0.1</v>
      </c>
      <c r="G1373">
        <v>21.837599999999998</v>
      </c>
    </row>
    <row r="1374" spans="1:7" x14ac:dyDescent="0.55000000000000004">
      <c r="A1374" t="s">
        <v>598</v>
      </c>
      <c r="B1374" t="s">
        <v>27</v>
      </c>
      <c r="C1374" t="s">
        <v>4382</v>
      </c>
      <c r="D1374" t="s">
        <v>599</v>
      </c>
      <c r="E1374">
        <v>187.98</v>
      </c>
      <c r="F1374">
        <v>0.1</v>
      </c>
      <c r="G1374">
        <v>169.18199999999999</v>
      </c>
    </row>
    <row r="1375" spans="1:7" x14ac:dyDescent="0.55000000000000004">
      <c r="A1375" t="s">
        <v>2539</v>
      </c>
      <c r="B1375" t="s">
        <v>27</v>
      </c>
      <c r="C1375" t="s">
        <v>4383</v>
      </c>
      <c r="D1375" t="s">
        <v>2540</v>
      </c>
      <c r="E1375">
        <v>138.75</v>
      </c>
      <c r="F1375">
        <v>0.3</v>
      </c>
      <c r="G1375">
        <v>-38.85</v>
      </c>
    </row>
    <row r="1376" spans="1:7" x14ac:dyDescent="0.55000000000000004">
      <c r="A1376" t="s">
        <v>789</v>
      </c>
      <c r="B1376" t="s">
        <v>27</v>
      </c>
      <c r="C1376" t="s">
        <v>4382</v>
      </c>
      <c r="D1376" t="s">
        <v>790</v>
      </c>
      <c r="E1376">
        <v>218.08</v>
      </c>
      <c r="F1376">
        <v>0</v>
      </c>
      <c r="G1376">
        <v>244.24959999999999</v>
      </c>
    </row>
    <row r="1377" spans="1:7" x14ac:dyDescent="0.55000000000000004">
      <c r="A1377" t="s">
        <v>369</v>
      </c>
      <c r="B1377" t="s">
        <v>27</v>
      </c>
      <c r="C1377" t="s">
        <v>4382</v>
      </c>
      <c r="D1377" t="s">
        <v>370</v>
      </c>
      <c r="E1377">
        <v>150.97999999999999</v>
      </c>
      <c r="F1377">
        <v>0.3</v>
      </c>
      <c r="G1377">
        <v>-18.117599999999999</v>
      </c>
    </row>
    <row r="1378" spans="1:7" x14ac:dyDescent="0.55000000000000004">
      <c r="A1378" t="s">
        <v>103</v>
      </c>
      <c r="B1378" t="s">
        <v>27</v>
      </c>
      <c r="C1378" t="s">
        <v>4382</v>
      </c>
      <c r="D1378" t="s">
        <v>104</v>
      </c>
      <c r="E1378">
        <v>70.98</v>
      </c>
      <c r="F1378">
        <v>0.2</v>
      </c>
      <c r="G1378">
        <v>-17.0352</v>
      </c>
    </row>
    <row r="1379" spans="1:7" x14ac:dyDescent="0.55000000000000004">
      <c r="A1379" t="s">
        <v>3487</v>
      </c>
      <c r="B1379" t="s">
        <v>27</v>
      </c>
      <c r="C1379" t="s">
        <v>4384</v>
      </c>
      <c r="D1379" t="s">
        <v>3488</v>
      </c>
      <c r="E1379">
        <v>33.979999999999997</v>
      </c>
      <c r="F1379">
        <v>0</v>
      </c>
      <c r="G1379">
        <v>30.582000000000001</v>
      </c>
    </row>
    <row r="1380" spans="1:7" x14ac:dyDescent="0.55000000000000004">
      <c r="A1380" t="s">
        <v>312</v>
      </c>
      <c r="B1380" t="s">
        <v>27</v>
      </c>
      <c r="C1380" t="s">
        <v>4384</v>
      </c>
      <c r="D1380" t="s">
        <v>313</v>
      </c>
      <c r="E1380">
        <v>1.7600000000000002</v>
      </c>
      <c r="F1380">
        <v>0</v>
      </c>
      <c r="G1380">
        <v>3.8719999999999999</v>
      </c>
    </row>
    <row r="1381" spans="1:7" x14ac:dyDescent="0.55000000000000004">
      <c r="A1381" t="s">
        <v>871</v>
      </c>
      <c r="B1381" t="s">
        <v>27</v>
      </c>
      <c r="C1381" t="s">
        <v>4381</v>
      </c>
      <c r="D1381" t="s">
        <v>872</v>
      </c>
      <c r="E1381">
        <v>100.98</v>
      </c>
      <c r="F1381">
        <v>0</v>
      </c>
      <c r="G1381">
        <v>69.676199999999994</v>
      </c>
    </row>
    <row r="1382" spans="1:7" x14ac:dyDescent="0.55000000000000004">
      <c r="A1382" t="s">
        <v>621</v>
      </c>
      <c r="B1382" t="s">
        <v>27</v>
      </c>
      <c r="C1382" t="s">
        <v>4384</v>
      </c>
      <c r="D1382" t="s">
        <v>622</v>
      </c>
      <c r="E1382">
        <v>20.239999999999998</v>
      </c>
      <c r="F1382">
        <v>0</v>
      </c>
      <c r="G1382">
        <v>23.680800000000001</v>
      </c>
    </row>
    <row r="1383" spans="1:7" x14ac:dyDescent="0.55000000000000004">
      <c r="A1383" t="s">
        <v>1486</v>
      </c>
      <c r="B1383" t="s">
        <v>27</v>
      </c>
      <c r="C1383" t="s">
        <v>4382</v>
      </c>
      <c r="D1383" t="s">
        <v>1487</v>
      </c>
      <c r="E1383">
        <v>29.98</v>
      </c>
      <c r="F1383">
        <v>0</v>
      </c>
      <c r="G1383">
        <v>64.756799999999998</v>
      </c>
    </row>
    <row r="1384" spans="1:7" x14ac:dyDescent="0.55000000000000004">
      <c r="A1384" t="s">
        <v>271</v>
      </c>
      <c r="B1384" t="s">
        <v>27</v>
      </c>
      <c r="C1384" t="s">
        <v>4382</v>
      </c>
      <c r="D1384" t="s">
        <v>272</v>
      </c>
      <c r="E1384">
        <v>100.98</v>
      </c>
      <c r="F1384">
        <v>0.2</v>
      </c>
      <c r="G1384">
        <v>-84.8232</v>
      </c>
    </row>
    <row r="1385" spans="1:7" x14ac:dyDescent="0.55000000000000004">
      <c r="A1385" t="s">
        <v>331</v>
      </c>
      <c r="B1385" t="s">
        <v>27</v>
      </c>
      <c r="C1385" t="s">
        <v>4382</v>
      </c>
      <c r="D1385" t="s">
        <v>332</v>
      </c>
      <c r="E1385">
        <v>95.98</v>
      </c>
      <c r="F1385">
        <v>0</v>
      </c>
      <c r="G1385">
        <v>51.8292</v>
      </c>
    </row>
    <row r="1386" spans="1:7" x14ac:dyDescent="0.55000000000000004">
      <c r="A1386" t="s">
        <v>698</v>
      </c>
      <c r="B1386" t="s">
        <v>27</v>
      </c>
      <c r="C1386" t="s">
        <v>4384</v>
      </c>
      <c r="D1386" t="s">
        <v>699</v>
      </c>
      <c r="E1386">
        <v>69.959999999999994</v>
      </c>
      <c r="F1386">
        <v>0</v>
      </c>
      <c r="G1386">
        <v>35.679600000000001</v>
      </c>
    </row>
    <row r="1387" spans="1:7" x14ac:dyDescent="0.55000000000000004">
      <c r="A1387" t="s">
        <v>2595</v>
      </c>
      <c r="B1387" t="s">
        <v>27</v>
      </c>
      <c r="C1387" t="s">
        <v>4381</v>
      </c>
      <c r="D1387" t="s">
        <v>2596</v>
      </c>
      <c r="E1387">
        <v>140.97999999999999</v>
      </c>
      <c r="F1387">
        <v>0.15</v>
      </c>
      <c r="G1387">
        <v>14.098000000000001</v>
      </c>
    </row>
    <row r="1388" spans="1:7" x14ac:dyDescent="0.55000000000000004">
      <c r="A1388" t="s">
        <v>2452</v>
      </c>
      <c r="B1388" t="s">
        <v>27</v>
      </c>
      <c r="C1388" t="s">
        <v>4381</v>
      </c>
      <c r="D1388" t="s">
        <v>2453</v>
      </c>
      <c r="E1388">
        <v>70.98</v>
      </c>
      <c r="F1388">
        <v>0</v>
      </c>
      <c r="G1388">
        <v>53.234999999999999</v>
      </c>
    </row>
    <row r="1389" spans="1:7" x14ac:dyDescent="0.55000000000000004">
      <c r="A1389" t="s">
        <v>46</v>
      </c>
      <c r="B1389" t="s">
        <v>27</v>
      </c>
      <c r="C1389" t="s">
        <v>4384</v>
      </c>
      <c r="D1389" t="s">
        <v>48</v>
      </c>
      <c r="E1389">
        <v>6.98</v>
      </c>
      <c r="F1389">
        <v>0</v>
      </c>
      <c r="G1389">
        <v>12.145200000000001</v>
      </c>
    </row>
    <row r="1390" spans="1:7" x14ac:dyDescent="0.55000000000000004">
      <c r="A1390" t="s">
        <v>1600</v>
      </c>
      <c r="B1390" t="s">
        <v>27</v>
      </c>
      <c r="C1390" t="s">
        <v>4383</v>
      </c>
      <c r="D1390" t="s">
        <v>1601</v>
      </c>
      <c r="E1390">
        <v>146.34</v>
      </c>
      <c r="F1390">
        <v>0.3</v>
      </c>
      <c r="G1390">
        <v>-13.1706</v>
      </c>
    </row>
    <row r="1391" spans="1:7" x14ac:dyDescent="0.55000000000000004">
      <c r="A1391" t="s">
        <v>2167</v>
      </c>
      <c r="B1391" t="s">
        <v>27</v>
      </c>
      <c r="C1391" t="s">
        <v>4382</v>
      </c>
      <c r="D1391" t="s">
        <v>2168</v>
      </c>
      <c r="E1391">
        <v>71.180000000000007</v>
      </c>
      <c r="F1391">
        <v>0.3</v>
      </c>
      <c r="G1391">
        <v>-8.5416000000000007</v>
      </c>
    </row>
    <row r="1392" spans="1:7" x14ac:dyDescent="0.55000000000000004">
      <c r="A1392" t="s">
        <v>1279</v>
      </c>
      <c r="B1392" t="s">
        <v>27</v>
      </c>
      <c r="C1392" t="s">
        <v>4382</v>
      </c>
      <c r="D1392" t="s">
        <v>1280</v>
      </c>
      <c r="E1392">
        <v>290.97999999999996</v>
      </c>
      <c r="F1392">
        <v>0.2</v>
      </c>
      <c r="G1392">
        <v>52.376399999999997</v>
      </c>
    </row>
    <row r="1393" spans="1:7" x14ac:dyDescent="0.55000000000000004">
      <c r="A1393" t="s">
        <v>1434</v>
      </c>
      <c r="B1393" t="s">
        <v>27</v>
      </c>
      <c r="C1393" t="s">
        <v>4383</v>
      </c>
      <c r="D1393" t="s">
        <v>1435</v>
      </c>
      <c r="E1393">
        <v>349.45</v>
      </c>
      <c r="F1393">
        <v>0</v>
      </c>
      <c r="G1393">
        <v>629.01</v>
      </c>
    </row>
    <row r="1394" spans="1:7" x14ac:dyDescent="0.55000000000000004">
      <c r="A1394" t="s">
        <v>1644</v>
      </c>
      <c r="B1394" t="s">
        <v>27</v>
      </c>
      <c r="C1394" t="s">
        <v>4383</v>
      </c>
      <c r="D1394" t="s">
        <v>1645</v>
      </c>
      <c r="E1394">
        <v>296.18</v>
      </c>
      <c r="F1394">
        <v>0.4</v>
      </c>
      <c r="G1394">
        <v>-734.52639999999997</v>
      </c>
    </row>
    <row r="1395" spans="1:7" x14ac:dyDescent="0.55000000000000004">
      <c r="A1395" t="s">
        <v>281</v>
      </c>
      <c r="B1395" t="s">
        <v>27</v>
      </c>
      <c r="C1395" t="s">
        <v>4383</v>
      </c>
      <c r="D1395" t="s">
        <v>282</v>
      </c>
      <c r="E1395">
        <v>376.13000000000005</v>
      </c>
      <c r="F1395">
        <v>0.5</v>
      </c>
      <c r="G1395">
        <v>-304.6653</v>
      </c>
    </row>
    <row r="1396" spans="1:7" x14ac:dyDescent="0.55000000000000004">
      <c r="A1396" t="s">
        <v>916</v>
      </c>
      <c r="B1396" t="s">
        <v>27</v>
      </c>
      <c r="C1396" t="s">
        <v>4384</v>
      </c>
      <c r="D1396" t="s">
        <v>917</v>
      </c>
      <c r="E1396">
        <v>26.48</v>
      </c>
      <c r="F1396">
        <v>0.6</v>
      </c>
      <c r="G1396">
        <v>-11.651199999999999</v>
      </c>
    </row>
    <row r="1397" spans="1:7" x14ac:dyDescent="0.55000000000000004">
      <c r="A1397" t="s">
        <v>2401</v>
      </c>
      <c r="B1397" t="s">
        <v>27</v>
      </c>
      <c r="C1397" t="s">
        <v>4382</v>
      </c>
      <c r="D1397" t="s">
        <v>2402</v>
      </c>
      <c r="E1397">
        <v>60.980000000000004</v>
      </c>
      <c r="F1397">
        <v>0.3</v>
      </c>
      <c r="G1397">
        <v>-39.637</v>
      </c>
    </row>
    <row r="1398" spans="1:7" x14ac:dyDescent="0.55000000000000004">
      <c r="A1398" t="s">
        <v>718</v>
      </c>
      <c r="B1398" t="s">
        <v>27</v>
      </c>
      <c r="C1398" t="s">
        <v>4384</v>
      </c>
      <c r="D1398" t="s">
        <v>719</v>
      </c>
      <c r="E1398">
        <v>42.94</v>
      </c>
      <c r="F1398">
        <v>0.2</v>
      </c>
      <c r="G1398">
        <v>16.3172</v>
      </c>
    </row>
    <row r="1399" spans="1:7" x14ac:dyDescent="0.55000000000000004">
      <c r="A1399" t="s">
        <v>1232</v>
      </c>
      <c r="B1399" t="s">
        <v>27</v>
      </c>
      <c r="C1399" t="s">
        <v>4383</v>
      </c>
      <c r="D1399" t="s">
        <v>1036</v>
      </c>
      <c r="E1399">
        <v>85.98</v>
      </c>
      <c r="F1399">
        <v>0.5</v>
      </c>
      <c r="G1399">
        <v>-185.71680000000001</v>
      </c>
    </row>
    <row r="1400" spans="1:7" x14ac:dyDescent="0.55000000000000004">
      <c r="A1400" t="s">
        <v>880</v>
      </c>
      <c r="B1400" t="s">
        <v>27</v>
      </c>
      <c r="C1400" t="s">
        <v>4383</v>
      </c>
      <c r="D1400" t="s">
        <v>881</v>
      </c>
      <c r="E1400">
        <v>71.37</v>
      </c>
      <c r="F1400">
        <v>0</v>
      </c>
      <c r="G1400">
        <v>60.664499999999997</v>
      </c>
    </row>
    <row r="1401" spans="1:7" x14ac:dyDescent="0.55000000000000004">
      <c r="A1401" t="s">
        <v>2874</v>
      </c>
      <c r="B1401" t="s">
        <v>27</v>
      </c>
      <c r="C1401" t="s">
        <v>4384</v>
      </c>
      <c r="D1401" t="s">
        <v>2875</v>
      </c>
      <c r="E1401">
        <v>8.57</v>
      </c>
      <c r="F1401">
        <v>0</v>
      </c>
      <c r="G1401">
        <v>15.426</v>
      </c>
    </row>
    <row r="1402" spans="1:7" x14ac:dyDescent="0.55000000000000004">
      <c r="A1402" t="s">
        <v>3518</v>
      </c>
      <c r="B1402" t="s">
        <v>27</v>
      </c>
      <c r="C1402" t="s">
        <v>4384</v>
      </c>
      <c r="D1402" t="s">
        <v>3519</v>
      </c>
      <c r="E1402">
        <v>16.989999999999998</v>
      </c>
      <c r="F1402">
        <v>0</v>
      </c>
      <c r="G1402">
        <v>12.232799999999999</v>
      </c>
    </row>
    <row r="1403" spans="1:7" x14ac:dyDescent="0.55000000000000004">
      <c r="A1403" t="s">
        <v>1120</v>
      </c>
      <c r="B1403" t="s">
        <v>27</v>
      </c>
      <c r="C1403" t="s">
        <v>4384</v>
      </c>
      <c r="D1403" t="s">
        <v>1121</v>
      </c>
      <c r="E1403">
        <v>8.370000000000001</v>
      </c>
      <c r="F1403">
        <v>0.2</v>
      </c>
      <c r="G1403">
        <v>3.5154000000000001</v>
      </c>
    </row>
    <row r="1404" spans="1:7" x14ac:dyDescent="0.55000000000000004">
      <c r="A1404" t="s">
        <v>2398</v>
      </c>
      <c r="B1404" t="s">
        <v>27</v>
      </c>
      <c r="C1404" t="s">
        <v>4384</v>
      </c>
      <c r="D1404" t="s">
        <v>2399</v>
      </c>
      <c r="E1404">
        <v>3.34</v>
      </c>
      <c r="F1404">
        <v>0</v>
      </c>
      <c r="G1404">
        <v>8.8176000000000005</v>
      </c>
    </row>
    <row r="1405" spans="1:7" x14ac:dyDescent="0.55000000000000004">
      <c r="A1405" t="s">
        <v>852</v>
      </c>
      <c r="B1405" t="s">
        <v>27</v>
      </c>
      <c r="C1405" t="s">
        <v>4384</v>
      </c>
      <c r="D1405" t="s">
        <v>853</v>
      </c>
      <c r="E1405">
        <v>51.94</v>
      </c>
      <c r="F1405">
        <v>0.6</v>
      </c>
      <c r="G1405">
        <v>-19.737200000000001</v>
      </c>
    </row>
    <row r="1406" spans="1:7" x14ac:dyDescent="0.55000000000000004">
      <c r="A1406" t="s">
        <v>1505</v>
      </c>
      <c r="B1406" t="s">
        <v>27</v>
      </c>
      <c r="C1406" t="s">
        <v>4382</v>
      </c>
      <c r="D1406" t="s">
        <v>1506</v>
      </c>
      <c r="E1406">
        <v>140.81</v>
      </c>
      <c r="F1406">
        <v>0.2</v>
      </c>
      <c r="G1406">
        <v>22.529599999999999</v>
      </c>
    </row>
    <row r="1407" spans="1:7" x14ac:dyDescent="0.55000000000000004">
      <c r="A1407" t="s">
        <v>1510</v>
      </c>
      <c r="B1407" t="s">
        <v>27</v>
      </c>
      <c r="C1407" t="s">
        <v>4384</v>
      </c>
      <c r="D1407" t="s">
        <v>1511</v>
      </c>
      <c r="E1407">
        <v>50.98</v>
      </c>
      <c r="F1407">
        <v>0.2</v>
      </c>
      <c r="G1407">
        <v>20.391999999999999</v>
      </c>
    </row>
    <row r="1408" spans="1:7" x14ac:dyDescent="0.55000000000000004">
      <c r="A1408" t="s">
        <v>223</v>
      </c>
      <c r="B1408" t="s">
        <v>27</v>
      </c>
      <c r="C1408" t="s">
        <v>4382</v>
      </c>
      <c r="D1408" t="s">
        <v>224</v>
      </c>
      <c r="E1408">
        <v>276.2</v>
      </c>
      <c r="F1408">
        <v>0.2</v>
      </c>
      <c r="G1408">
        <v>99.432000000000002</v>
      </c>
    </row>
    <row r="1409" spans="1:7" x14ac:dyDescent="0.55000000000000004">
      <c r="A1409" t="s">
        <v>331</v>
      </c>
      <c r="B1409" t="s">
        <v>27</v>
      </c>
      <c r="C1409" t="s">
        <v>4382</v>
      </c>
      <c r="D1409" t="s">
        <v>332</v>
      </c>
      <c r="E1409">
        <v>95.98</v>
      </c>
      <c r="F1409">
        <v>0.2</v>
      </c>
      <c r="G1409">
        <v>20.155799999999999</v>
      </c>
    </row>
    <row r="1410" spans="1:7" x14ac:dyDescent="0.55000000000000004">
      <c r="A1410" t="s">
        <v>1826</v>
      </c>
      <c r="B1410" t="s">
        <v>27</v>
      </c>
      <c r="C1410" t="s">
        <v>4384</v>
      </c>
      <c r="D1410" t="s">
        <v>1827</v>
      </c>
      <c r="E1410">
        <v>110.97999999999998</v>
      </c>
      <c r="F1410">
        <v>0.6</v>
      </c>
      <c r="G1410">
        <v>-292.98719999999997</v>
      </c>
    </row>
    <row r="1411" spans="1:7" x14ac:dyDescent="0.55000000000000004">
      <c r="A1411" t="s">
        <v>329</v>
      </c>
      <c r="B1411" t="s">
        <v>27</v>
      </c>
      <c r="C1411" t="s">
        <v>4384</v>
      </c>
      <c r="D1411" t="s">
        <v>330</v>
      </c>
      <c r="E1411">
        <v>46.94</v>
      </c>
      <c r="F1411">
        <v>0.6</v>
      </c>
      <c r="G1411">
        <v>-26.755800000000001</v>
      </c>
    </row>
    <row r="1412" spans="1:7" x14ac:dyDescent="0.55000000000000004">
      <c r="A1412" t="s">
        <v>1096</v>
      </c>
      <c r="B1412" t="s">
        <v>27</v>
      </c>
      <c r="C1412" t="s">
        <v>4384</v>
      </c>
      <c r="D1412" t="s">
        <v>1097</v>
      </c>
      <c r="E1412">
        <v>39.979999999999997</v>
      </c>
      <c r="F1412">
        <v>0</v>
      </c>
      <c r="G1412">
        <v>31.984000000000002</v>
      </c>
    </row>
    <row r="1413" spans="1:7" x14ac:dyDescent="0.55000000000000004">
      <c r="A1413" t="s">
        <v>1550</v>
      </c>
      <c r="B1413" t="s">
        <v>27</v>
      </c>
      <c r="C1413" t="s">
        <v>4384</v>
      </c>
      <c r="D1413" t="s">
        <v>1551</v>
      </c>
      <c r="E1413">
        <v>10.520000000000001</v>
      </c>
      <c r="F1413">
        <v>0.2</v>
      </c>
      <c r="G1413">
        <v>8.2056000000000004</v>
      </c>
    </row>
    <row r="1414" spans="1:7" x14ac:dyDescent="0.55000000000000004">
      <c r="A1414" t="s">
        <v>304</v>
      </c>
      <c r="B1414" t="s">
        <v>27</v>
      </c>
      <c r="C1414" t="s">
        <v>4382</v>
      </c>
      <c r="D1414" t="s">
        <v>305</v>
      </c>
      <c r="E1414">
        <v>200.98</v>
      </c>
      <c r="F1414">
        <v>0.2</v>
      </c>
      <c r="G1414">
        <v>56.2744</v>
      </c>
    </row>
    <row r="1415" spans="1:7" x14ac:dyDescent="0.55000000000000004">
      <c r="A1415" t="s">
        <v>1573</v>
      </c>
      <c r="B1415" t="s">
        <v>27</v>
      </c>
      <c r="C1415" t="s">
        <v>4382</v>
      </c>
      <c r="D1415" t="s">
        <v>1574</v>
      </c>
      <c r="E1415">
        <v>256.98</v>
      </c>
      <c r="F1415">
        <v>0.3</v>
      </c>
      <c r="G1415">
        <v>-5.1395999999999997</v>
      </c>
    </row>
    <row r="1416" spans="1:7" x14ac:dyDescent="0.55000000000000004">
      <c r="A1416" t="s">
        <v>115</v>
      </c>
      <c r="B1416" t="s">
        <v>27</v>
      </c>
      <c r="C1416" t="s">
        <v>4382</v>
      </c>
      <c r="D1416" t="s">
        <v>194</v>
      </c>
      <c r="E1416">
        <v>50.889999999999993</v>
      </c>
      <c r="F1416">
        <v>0.2</v>
      </c>
      <c r="G1416">
        <v>-13.7403</v>
      </c>
    </row>
    <row r="1417" spans="1:7" x14ac:dyDescent="0.55000000000000004">
      <c r="A1417" t="s">
        <v>2401</v>
      </c>
      <c r="B1417" t="s">
        <v>27</v>
      </c>
      <c r="C1417" t="s">
        <v>4382</v>
      </c>
      <c r="D1417" t="s">
        <v>2402</v>
      </c>
      <c r="E1417">
        <v>60.98</v>
      </c>
      <c r="F1417">
        <v>0</v>
      </c>
      <c r="G1417">
        <v>20.7332</v>
      </c>
    </row>
    <row r="1418" spans="1:7" x14ac:dyDescent="0.55000000000000004">
      <c r="A1418" t="s">
        <v>2177</v>
      </c>
      <c r="B1418" t="s">
        <v>27</v>
      </c>
      <c r="C1418" t="s">
        <v>4384</v>
      </c>
      <c r="D1418" t="s">
        <v>2178</v>
      </c>
      <c r="E1418">
        <v>9.48</v>
      </c>
      <c r="F1418">
        <v>0</v>
      </c>
      <c r="G1418">
        <v>18.96</v>
      </c>
    </row>
    <row r="1419" spans="1:7" x14ac:dyDescent="0.55000000000000004">
      <c r="A1419" t="s">
        <v>2546</v>
      </c>
      <c r="B1419" t="s">
        <v>27</v>
      </c>
      <c r="C1419" t="s">
        <v>4382</v>
      </c>
      <c r="D1419" t="s">
        <v>2547</v>
      </c>
      <c r="E1419">
        <v>128.24</v>
      </c>
      <c r="F1419">
        <v>0</v>
      </c>
      <c r="G1419">
        <v>143.62880000000001</v>
      </c>
    </row>
    <row r="1420" spans="1:7" x14ac:dyDescent="0.55000000000000004">
      <c r="A1420" t="s">
        <v>1114</v>
      </c>
      <c r="B1420" t="s">
        <v>27</v>
      </c>
      <c r="C1420" t="s">
        <v>4382</v>
      </c>
      <c r="D1420" t="s">
        <v>1115</v>
      </c>
      <c r="E1420">
        <v>140.98000000000002</v>
      </c>
      <c r="F1420">
        <v>0.1</v>
      </c>
      <c r="G1420">
        <v>31.015599999999999</v>
      </c>
    </row>
    <row r="1421" spans="1:7" x14ac:dyDescent="0.55000000000000004">
      <c r="A1421" t="s">
        <v>369</v>
      </c>
      <c r="B1421" t="s">
        <v>27</v>
      </c>
      <c r="C1421" t="s">
        <v>4382</v>
      </c>
      <c r="D1421" t="s">
        <v>370</v>
      </c>
      <c r="E1421">
        <v>150.97999999999999</v>
      </c>
      <c r="F1421">
        <v>0.3</v>
      </c>
      <c r="G1421">
        <v>-18.117599999999999</v>
      </c>
    </row>
    <row r="1422" spans="1:7" x14ac:dyDescent="0.55000000000000004">
      <c r="A1422" t="s">
        <v>1321</v>
      </c>
      <c r="B1422" t="s">
        <v>27</v>
      </c>
      <c r="C1422" t="s">
        <v>4384</v>
      </c>
      <c r="D1422" t="s">
        <v>1322</v>
      </c>
      <c r="E1422">
        <v>7.2799999999999994</v>
      </c>
      <c r="F1422">
        <v>0.6</v>
      </c>
      <c r="G1422">
        <v>-6.1879999999999997</v>
      </c>
    </row>
    <row r="1423" spans="1:7" x14ac:dyDescent="0.55000000000000004">
      <c r="A1423" t="s">
        <v>1449</v>
      </c>
      <c r="B1423" t="s">
        <v>27</v>
      </c>
      <c r="C1423" t="s">
        <v>4381</v>
      </c>
      <c r="D1423" t="s">
        <v>1450</v>
      </c>
      <c r="E1423">
        <v>114.98</v>
      </c>
      <c r="F1423">
        <v>0</v>
      </c>
      <c r="G1423">
        <v>31.044599999999999</v>
      </c>
    </row>
    <row r="1424" spans="1:7" x14ac:dyDescent="0.55000000000000004">
      <c r="A1424" t="s">
        <v>1691</v>
      </c>
      <c r="B1424" t="s">
        <v>27</v>
      </c>
      <c r="C1424" t="s">
        <v>4384</v>
      </c>
      <c r="D1424" t="s">
        <v>1692</v>
      </c>
      <c r="E1424">
        <v>7.38</v>
      </c>
      <c r="F1424">
        <v>0</v>
      </c>
      <c r="G1424">
        <v>4.2804000000000002</v>
      </c>
    </row>
    <row r="1425" spans="1:7" x14ac:dyDescent="0.55000000000000004">
      <c r="A1425" t="s">
        <v>650</v>
      </c>
      <c r="B1425" t="s">
        <v>27</v>
      </c>
      <c r="C1425" t="s">
        <v>4384</v>
      </c>
      <c r="D1425" t="s">
        <v>651</v>
      </c>
      <c r="E1425">
        <v>6.28</v>
      </c>
      <c r="F1425">
        <v>0.2</v>
      </c>
      <c r="G1425">
        <v>3.0144000000000002</v>
      </c>
    </row>
    <row r="1426" spans="1:7" x14ac:dyDescent="0.55000000000000004">
      <c r="A1426" t="s">
        <v>3138</v>
      </c>
      <c r="B1426" t="s">
        <v>27</v>
      </c>
      <c r="C1426" t="s">
        <v>4383</v>
      </c>
      <c r="D1426" t="s">
        <v>3139</v>
      </c>
      <c r="E1426">
        <v>230.98</v>
      </c>
      <c r="F1426">
        <v>0.4</v>
      </c>
      <c r="G1426">
        <v>-34.646999999999998</v>
      </c>
    </row>
    <row r="1427" spans="1:7" x14ac:dyDescent="0.55000000000000004">
      <c r="A1427" t="s">
        <v>963</v>
      </c>
      <c r="B1427" t="s">
        <v>27</v>
      </c>
      <c r="C1427" t="s">
        <v>4384</v>
      </c>
      <c r="D1427" t="s">
        <v>964</v>
      </c>
      <c r="E1427">
        <v>43.31</v>
      </c>
      <c r="F1427">
        <v>0</v>
      </c>
      <c r="G1427">
        <v>12.993</v>
      </c>
    </row>
    <row r="1428" spans="1:7" x14ac:dyDescent="0.55000000000000004">
      <c r="A1428" t="s">
        <v>2632</v>
      </c>
      <c r="B1428" t="s">
        <v>27</v>
      </c>
      <c r="C1428" t="s">
        <v>4384</v>
      </c>
      <c r="D1428" t="s">
        <v>2633</v>
      </c>
      <c r="E1428">
        <v>9.98</v>
      </c>
      <c r="F1428">
        <v>0</v>
      </c>
      <c r="G1428">
        <v>2.7944</v>
      </c>
    </row>
    <row r="1429" spans="1:7" x14ac:dyDescent="0.55000000000000004">
      <c r="A1429" t="s">
        <v>2663</v>
      </c>
      <c r="B1429" t="s">
        <v>27</v>
      </c>
      <c r="C1429" t="s">
        <v>4384</v>
      </c>
      <c r="D1429" t="s">
        <v>2664</v>
      </c>
      <c r="E1429">
        <v>43.129999999999995</v>
      </c>
      <c r="F1429">
        <v>0.6</v>
      </c>
      <c r="G1429">
        <v>-15.5268</v>
      </c>
    </row>
    <row r="1430" spans="1:7" x14ac:dyDescent="0.55000000000000004">
      <c r="A1430" t="s">
        <v>1263</v>
      </c>
      <c r="B1430" t="s">
        <v>27</v>
      </c>
      <c r="C1430" t="s">
        <v>4384</v>
      </c>
      <c r="D1430" t="s">
        <v>1731</v>
      </c>
      <c r="E1430">
        <v>25.13</v>
      </c>
      <c r="F1430">
        <v>0.6</v>
      </c>
      <c r="G1430">
        <v>-16.585799999999999</v>
      </c>
    </row>
    <row r="1431" spans="1:7" x14ac:dyDescent="0.55000000000000004">
      <c r="A1431" t="s">
        <v>3548</v>
      </c>
      <c r="B1431" t="s">
        <v>27</v>
      </c>
      <c r="C1431" t="s">
        <v>4384</v>
      </c>
      <c r="D1431" t="s">
        <v>3549</v>
      </c>
      <c r="E1431">
        <v>3.94</v>
      </c>
      <c r="F1431">
        <v>0.6</v>
      </c>
      <c r="G1431">
        <v>-3.94</v>
      </c>
    </row>
    <row r="1432" spans="1:7" x14ac:dyDescent="0.55000000000000004">
      <c r="A1432" t="s">
        <v>292</v>
      </c>
      <c r="B1432" t="s">
        <v>27</v>
      </c>
      <c r="C1432" t="s">
        <v>4383</v>
      </c>
      <c r="D1432" t="s">
        <v>293</v>
      </c>
      <c r="E1432">
        <v>70.89</v>
      </c>
      <c r="F1432">
        <v>0.5</v>
      </c>
      <c r="G1432">
        <v>-24.102599999999999</v>
      </c>
    </row>
    <row r="1433" spans="1:7" x14ac:dyDescent="0.55000000000000004">
      <c r="A1433" t="s">
        <v>1486</v>
      </c>
      <c r="B1433" t="s">
        <v>27</v>
      </c>
      <c r="C1433" t="s">
        <v>4382</v>
      </c>
      <c r="D1433" t="s">
        <v>1487</v>
      </c>
      <c r="E1433">
        <v>29.980000000000004</v>
      </c>
      <c r="F1433">
        <v>0.2</v>
      </c>
      <c r="G1433">
        <v>4.1971999999999996</v>
      </c>
    </row>
    <row r="1434" spans="1:7" x14ac:dyDescent="0.55000000000000004">
      <c r="A1434" t="s">
        <v>2621</v>
      </c>
      <c r="B1434" t="s">
        <v>27</v>
      </c>
      <c r="C1434" t="s">
        <v>4384</v>
      </c>
      <c r="D1434" t="s">
        <v>2622</v>
      </c>
      <c r="E1434">
        <v>18.649999999999999</v>
      </c>
      <c r="F1434">
        <v>0.6</v>
      </c>
      <c r="G1434">
        <v>-7.8330000000000002</v>
      </c>
    </row>
    <row r="1435" spans="1:7" x14ac:dyDescent="0.55000000000000004">
      <c r="A1435" t="s">
        <v>468</v>
      </c>
      <c r="B1435" t="s">
        <v>27</v>
      </c>
      <c r="C1435" t="s">
        <v>4382</v>
      </c>
      <c r="D1435" t="s">
        <v>469</v>
      </c>
      <c r="E1435">
        <v>80.98</v>
      </c>
      <c r="F1435">
        <v>0.3</v>
      </c>
      <c r="G1435">
        <v>-29.152799999999999</v>
      </c>
    </row>
    <row r="1436" spans="1:7" x14ac:dyDescent="0.55000000000000004">
      <c r="A1436" t="s">
        <v>3555</v>
      </c>
      <c r="B1436" t="s">
        <v>27</v>
      </c>
      <c r="C1436" t="s">
        <v>4384</v>
      </c>
      <c r="D1436" t="s">
        <v>3556</v>
      </c>
      <c r="E1436">
        <v>19.990000000000002</v>
      </c>
      <c r="F1436">
        <v>0.2</v>
      </c>
      <c r="G1436">
        <v>4.7976000000000001</v>
      </c>
    </row>
    <row r="1437" spans="1:7" x14ac:dyDescent="0.55000000000000004">
      <c r="A1437" t="s">
        <v>1334</v>
      </c>
      <c r="B1437" t="s">
        <v>27</v>
      </c>
      <c r="C1437" t="s">
        <v>4384</v>
      </c>
      <c r="D1437" t="s">
        <v>398</v>
      </c>
      <c r="E1437">
        <v>2.08</v>
      </c>
      <c r="F1437">
        <v>0</v>
      </c>
      <c r="G1437">
        <v>2.6208</v>
      </c>
    </row>
    <row r="1438" spans="1:7" x14ac:dyDescent="0.55000000000000004">
      <c r="A1438" t="s">
        <v>2299</v>
      </c>
      <c r="B1438" t="s">
        <v>27</v>
      </c>
      <c r="C1438" t="s">
        <v>4384</v>
      </c>
      <c r="D1438" t="s">
        <v>2300</v>
      </c>
      <c r="E1438">
        <v>6.6400000000000006</v>
      </c>
      <c r="F1438">
        <v>0.6</v>
      </c>
      <c r="G1438">
        <v>-2.3904000000000001</v>
      </c>
    </row>
    <row r="1439" spans="1:7" x14ac:dyDescent="0.55000000000000004">
      <c r="A1439" t="s">
        <v>231</v>
      </c>
      <c r="B1439" t="s">
        <v>27</v>
      </c>
      <c r="C1439" t="s">
        <v>4382</v>
      </c>
      <c r="D1439" t="s">
        <v>232</v>
      </c>
      <c r="E1439">
        <v>80.98</v>
      </c>
      <c r="F1439">
        <v>0.3</v>
      </c>
      <c r="G1439">
        <v>-3.2391999999999999</v>
      </c>
    </row>
    <row r="1440" spans="1:7" x14ac:dyDescent="0.55000000000000004">
      <c r="A1440" t="s">
        <v>419</v>
      </c>
      <c r="B1440" t="s">
        <v>27</v>
      </c>
      <c r="C1440" t="s">
        <v>4384</v>
      </c>
      <c r="D1440" t="s">
        <v>420</v>
      </c>
      <c r="E1440">
        <v>3.7</v>
      </c>
      <c r="F1440">
        <v>0.6</v>
      </c>
      <c r="G1440">
        <v>-1.4059999999999999</v>
      </c>
    </row>
    <row r="1441" spans="1:7" x14ac:dyDescent="0.55000000000000004">
      <c r="A1441" t="s">
        <v>427</v>
      </c>
      <c r="B1441" t="s">
        <v>27</v>
      </c>
      <c r="C1441" t="s">
        <v>4383</v>
      </c>
      <c r="D1441" t="s">
        <v>428</v>
      </c>
      <c r="E1441">
        <v>179.29</v>
      </c>
      <c r="F1441">
        <v>0</v>
      </c>
      <c r="G1441">
        <v>39.443800000000003</v>
      </c>
    </row>
    <row r="1442" spans="1:7" x14ac:dyDescent="0.55000000000000004">
      <c r="A1442" t="s">
        <v>1207</v>
      </c>
      <c r="B1442" t="s">
        <v>27</v>
      </c>
      <c r="C1442" t="s">
        <v>4383</v>
      </c>
      <c r="D1442" t="s">
        <v>1208</v>
      </c>
      <c r="E1442">
        <v>182.54999999999998</v>
      </c>
      <c r="F1442">
        <v>0.2</v>
      </c>
      <c r="G1442">
        <v>-12.778499999999999</v>
      </c>
    </row>
    <row r="1443" spans="1:7" x14ac:dyDescent="0.55000000000000004">
      <c r="A1443" t="s">
        <v>259</v>
      </c>
      <c r="B1443" t="s">
        <v>27</v>
      </c>
      <c r="C1443" t="s">
        <v>4384</v>
      </c>
      <c r="D1443" t="s">
        <v>260</v>
      </c>
      <c r="E1443">
        <v>22.72</v>
      </c>
      <c r="F1443">
        <v>0</v>
      </c>
      <c r="G1443">
        <v>9.3152000000000008</v>
      </c>
    </row>
    <row r="1444" spans="1:7" x14ac:dyDescent="0.55000000000000004">
      <c r="A1444" t="s">
        <v>3564</v>
      </c>
      <c r="B1444" t="s">
        <v>27</v>
      </c>
      <c r="C1444" t="s">
        <v>4382</v>
      </c>
      <c r="D1444" t="s">
        <v>3565</v>
      </c>
      <c r="E1444">
        <v>264.77999999999997</v>
      </c>
      <c r="F1444">
        <v>0</v>
      </c>
      <c r="G1444">
        <v>307.14479999999998</v>
      </c>
    </row>
    <row r="1445" spans="1:7" x14ac:dyDescent="0.55000000000000004">
      <c r="A1445" t="s">
        <v>1558</v>
      </c>
      <c r="B1445" t="s">
        <v>27</v>
      </c>
      <c r="C1445" t="s">
        <v>4382</v>
      </c>
      <c r="D1445" t="s">
        <v>1559</v>
      </c>
      <c r="E1445">
        <v>299.05</v>
      </c>
      <c r="F1445">
        <v>0.2</v>
      </c>
      <c r="G1445">
        <v>47.847999999999999</v>
      </c>
    </row>
    <row r="1446" spans="1:7" x14ac:dyDescent="0.55000000000000004">
      <c r="A1446" t="s">
        <v>2102</v>
      </c>
      <c r="B1446" t="s">
        <v>27</v>
      </c>
      <c r="C1446" t="s">
        <v>4384</v>
      </c>
      <c r="D1446" t="s">
        <v>2103</v>
      </c>
      <c r="E1446">
        <v>14.98</v>
      </c>
      <c r="F1446">
        <v>0</v>
      </c>
      <c r="G1446">
        <v>27.563199999999998</v>
      </c>
    </row>
    <row r="1447" spans="1:7" x14ac:dyDescent="0.55000000000000004">
      <c r="A1447" t="s">
        <v>85</v>
      </c>
      <c r="B1447" t="s">
        <v>27</v>
      </c>
      <c r="C1447" t="s">
        <v>4381</v>
      </c>
      <c r="D1447" t="s">
        <v>86</v>
      </c>
      <c r="E1447">
        <v>260.98</v>
      </c>
      <c r="F1447">
        <v>0</v>
      </c>
      <c r="G1447">
        <v>407.12880000000001</v>
      </c>
    </row>
    <row r="1448" spans="1:7" x14ac:dyDescent="0.55000000000000004">
      <c r="A1448" t="s">
        <v>1590</v>
      </c>
      <c r="B1448" t="s">
        <v>27</v>
      </c>
      <c r="C1448" t="s">
        <v>4382</v>
      </c>
      <c r="D1448" t="s">
        <v>1591</v>
      </c>
      <c r="E1448">
        <v>90.98</v>
      </c>
      <c r="F1448">
        <v>0.2</v>
      </c>
      <c r="G1448">
        <v>-19.105799999999999</v>
      </c>
    </row>
    <row r="1449" spans="1:7" x14ac:dyDescent="0.55000000000000004">
      <c r="A1449" t="s">
        <v>1964</v>
      </c>
      <c r="B1449" t="s">
        <v>27</v>
      </c>
      <c r="C1449" t="s">
        <v>4383</v>
      </c>
      <c r="D1449" t="s">
        <v>1965</v>
      </c>
      <c r="E1449">
        <v>400.98</v>
      </c>
      <c r="F1449">
        <v>0.2</v>
      </c>
      <c r="G1449">
        <v>180.441</v>
      </c>
    </row>
    <row r="1450" spans="1:7" x14ac:dyDescent="0.55000000000000004">
      <c r="A1450" t="s">
        <v>1696</v>
      </c>
      <c r="B1450" t="s">
        <v>27</v>
      </c>
      <c r="C1450" t="s">
        <v>4383</v>
      </c>
      <c r="D1450" t="s">
        <v>1697</v>
      </c>
      <c r="E1450">
        <v>550.98</v>
      </c>
      <c r="F1450">
        <v>0</v>
      </c>
      <c r="G1450">
        <v>314.05860000000001</v>
      </c>
    </row>
    <row r="1451" spans="1:7" x14ac:dyDescent="0.55000000000000004">
      <c r="A1451" t="s">
        <v>1058</v>
      </c>
      <c r="B1451" t="s">
        <v>27</v>
      </c>
      <c r="C1451" t="s">
        <v>4384</v>
      </c>
      <c r="D1451" t="s">
        <v>1059</v>
      </c>
      <c r="E1451">
        <v>54.74</v>
      </c>
      <c r="F1451">
        <v>0.6</v>
      </c>
      <c r="G1451">
        <v>-95.247600000000006</v>
      </c>
    </row>
    <row r="1452" spans="1:7" x14ac:dyDescent="0.55000000000000004">
      <c r="A1452" t="s">
        <v>532</v>
      </c>
      <c r="B1452" t="s">
        <v>27</v>
      </c>
      <c r="C1452" t="s">
        <v>4382</v>
      </c>
      <c r="D1452" t="s">
        <v>533</v>
      </c>
      <c r="E1452">
        <v>500.98</v>
      </c>
      <c r="F1452">
        <v>0.2</v>
      </c>
      <c r="G1452">
        <v>125.245</v>
      </c>
    </row>
    <row r="1453" spans="1:7" x14ac:dyDescent="0.55000000000000004">
      <c r="A1453" t="s">
        <v>279</v>
      </c>
      <c r="B1453" t="s">
        <v>27</v>
      </c>
      <c r="C1453" t="s">
        <v>4383</v>
      </c>
      <c r="D1453" t="s">
        <v>280</v>
      </c>
      <c r="E1453">
        <v>212.60000000000002</v>
      </c>
      <c r="F1453">
        <v>0</v>
      </c>
      <c r="G1453">
        <v>401.81400000000002</v>
      </c>
    </row>
    <row r="1454" spans="1:7" x14ac:dyDescent="0.55000000000000004">
      <c r="A1454" t="s">
        <v>2246</v>
      </c>
      <c r="B1454" t="s">
        <v>27</v>
      </c>
      <c r="C1454" t="s">
        <v>4382</v>
      </c>
      <c r="D1454" t="s">
        <v>2247</v>
      </c>
      <c r="E1454">
        <v>320.98</v>
      </c>
      <c r="F1454">
        <v>0</v>
      </c>
      <c r="G1454">
        <v>770.35199999999998</v>
      </c>
    </row>
    <row r="1455" spans="1:7" x14ac:dyDescent="0.55000000000000004">
      <c r="A1455" t="s">
        <v>2363</v>
      </c>
      <c r="B1455" t="s">
        <v>27</v>
      </c>
      <c r="C1455" t="s">
        <v>4384</v>
      </c>
      <c r="D1455" t="s">
        <v>2364</v>
      </c>
      <c r="E1455">
        <v>5.08</v>
      </c>
      <c r="F1455">
        <v>0</v>
      </c>
      <c r="G1455">
        <v>6.9088000000000003</v>
      </c>
    </row>
    <row r="1456" spans="1:7" x14ac:dyDescent="0.55000000000000004">
      <c r="A1456" t="s">
        <v>1001</v>
      </c>
      <c r="B1456" t="s">
        <v>27</v>
      </c>
      <c r="C1456" t="s">
        <v>4382</v>
      </c>
      <c r="D1456" t="s">
        <v>1002</v>
      </c>
      <c r="E1456">
        <v>122.99</v>
      </c>
      <c r="F1456">
        <v>0.3</v>
      </c>
      <c r="G1456">
        <v>-163.57669999999999</v>
      </c>
    </row>
    <row r="1457" spans="1:7" x14ac:dyDescent="0.55000000000000004">
      <c r="A1457" t="s">
        <v>1691</v>
      </c>
      <c r="B1457" t="s">
        <v>27</v>
      </c>
      <c r="C1457" t="s">
        <v>4384</v>
      </c>
      <c r="D1457" t="s">
        <v>1692</v>
      </c>
      <c r="E1457">
        <v>7.38</v>
      </c>
      <c r="F1457">
        <v>0</v>
      </c>
      <c r="G1457">
        <v>4.2804000000000002</v>
      </c>
    </row>
    <row r="1458" spans="1:7" x14ac:dyDescent="0.55000000000000004">
      <c r="A1458" t="s">
        <v>323</v>
      </c>
      <c r="B1458" t="s">
        <v>27</v>
      </c>
      <c r="C1458" t="s">
        <v>4381</v>
      </c>
      <c r="D1458" t="s">
        <v>324</v>
      </c>
      <c r="E1458">
        <v>57.98</v>
      </c>
      <c r="F1458">
        <v>0</v>
      </c>
      <c r="G1458">
        <v>25.511199999999999</v>
      </c>
    </row>
    <row r="1459" spans="1:7" x14ac:dyDescent="0.55000000000000004">
      <c r="A1459" t="s">
        <v>1459</v>
      </c>
      <c r="B1459" t="s">
        <v>27</v>
      </c>
      <c r="C1459" t="s">
        <v>4382</v>
      </c>
      <c r="D1459" t="s">
        <v>1460</v>
      </c>
      <c r="E1459">
        <v>350.98</v>
      </c>
      <c r="F1459">
        <v>0.2</v>
      </c>
      <c r="G1459">
        <v>70.195999999999998</v>
      </c>
    </row>
    <row r="1460" spans="1:7" x14ac:dyDescent="0.55000000000000004">
      <c r="A1460" t="s">
        <v>2452</v>
      </c>
      <c r="B1460" t="s">
        <v>27</v>
      </c>
      <c r="C1460" t="s">
        <v>4381</v>
      </c>
      <c r="D1460" t="s">
        <v>2453</v>
      </c>
      <c r="E1460">
        <v>70.98</v>
      </c>
      <c r="F1460">
        <v>0.2</v>
      </c>
      <c r="G1460">
        <v>42.588000000000001</v>
      </c>
    </row>
    <row r="1461" spans="1:7" x14ac:dyDescent="0.55000000000000004">
      <c r="A1461" t="s">
        <v>3555</v>
      </c>
      <c r="B1461" t="s">
        <v>27</v>
      </c>
      <c r="C1461" t="s">
        <v>4384</v>
      </c>
      <c r="D1461" t="s">
        <v>3556</v>
      </c>
      <c r="E1461">
        <v>19.990000000000002</v>
      </c>
      <c r="F1461">
        <v>0.2</v>
      </c>
      <c r="G1461">
        <v>1.1994</v>
      </c>
    </row>
    <row r="1462" spans="1:7" x14ac:dyDescent="0.55000000000000004">
      <c r="A1462" t="s">
        <v>3590</v>
      </c>
      <c r="B1462" t="s">
        <v>27</v>
      </c>
      <c r="C1462" t="s">
        <v>4384</v>
      </c>
      <c r="D1462" t="s">
        <v>3591</v>
      </c>
      <c r="E1462">
        <v>105.34</v>
      </c>
      <c r="F1462">
        <v>0.6</v>
      </c>
      <c r="G1462">
        <v>-75.844800000000006</v>
      </c>
    </row>
    <row r="1463" spans="1:7" x14ac:dyDescent="0.55000000000000004">
      <c r="A1463" t="s">
        <v>1609</v>
      </c>
      <c r="B1463" t="s">
        <v>27</v>
      </c>
      <c r="C1463" t="s">
        <v>4381</v>
      </c>
      <c r="D1463" t="s">
        <v>1610</v>
      </c>
      <c r="E1463">
        <v>130.97999999999999</v>
      </c>
      <c r="F1463">
        <v>0.2</v>
      </c>
      <c r="G1463">
        <v>-26.196000000000002</v>
      </c>
    </row>
    <row r="1464" spans="1:7" x14ac:dyDescent="0.55000000000000004">
      <c r="A1464" t="s">
        <v>2401</v>
      </c>
      <c r="B1464" t="s">
        <v>27</v>
      </c>
      <c r="C1464" t="s">
        <v>4382</v>
      </c>
      <c r="D1464" t="s">
        <v>2402</v>
      </c>
      <c r="E1464">
        <v>60.98</v>
      </c>
      <c r="F1464">
        <v>0.3</v>
      </c>
      <c r="G1464">
        <v>-23.7822</v>
      </c>
    </row>
    <row r="1465" spans="1:7" x14ac:dyDescent="0.55000000000000004">
      <c r="A1465" t="s">
        <v>1222</v>
      </c>
      <c r="B1465" t="s">
        <v>27</v>
      </c>
      <c r="C1465" t="s">
        <v>4383</v>
      </c>
      <c r="D1465" t="s">
        <v>1223</v>
      </c>
      <c r="E1465">
        <v>44.430000000000007</v>
      </c>
      <c r="F1465">
        <v>0.4</v>
      </c>
      <c r="G1465">
        <v>-29.323799999999999</v>
      </c>
    </row>
    <row r="1466" spans="1:7" x14ac:dyDescent="0.55000000000000004">
      <c r="A1466" t="s">
        <v>69</v>
      </c>
      <c r="B1466" t="s">
        <v>27</v>
      </c>
      <c r="C1466" t="s">
        <v>4384</v>
      </c>
      <c r="D1466" t="s">
        <v>70</v>
      </c>
      <c r="E1466">
        <v>51.75</v>
      </c>
      <c r="F1466">
        <v>0</v>
      </c>
      <c r="G1466">
        <v>15.525</v>
      </c>
    </row>
    <row r="1467" spans="1:7" x14ac:dyDescent="0.55000000000000004">
      <c r="A1467" t="s">
        <v>623</v>
      </c>
      <c r="B1467" t="s">
        <v>27</v>
      </c>
      <c r="C1467" t="s">
        <v>4384</v>
      </c>
      <c r="D1467" t="s">
        <v>624</v>
      </c>
      <c r="E1467">
        <v>4.9700000000000006</v>
      </c>
      <c r="F1467">
        <v>0</v>
      </c>
      <c r="G1467">
        <v>7.7035</v>
      </c>
    </row>
    <row r="1468" spans="1:7" x14ac:dyDescent="0.55000000000000004">
      <c r="A1468" t="s">
        <v>763</v>
      </c>
      <c r="B1468" t="s">
        <v>27</v>
      </c>
      <c r="C1468" t="s">
        <v>4384</v>
      </c>
      <c r="D1468" t="s">
        <v>764</v>
      </c>
      <c r="E1468">
        <v>194.3</v>
      </c>
      <c r="F1468">
        <v>0.2</v>
      </c>
      <c r="G1468">
        <v>46.631999999999998</v>
      </c>
    </row>
    <row r="1469" spans="1:7" x14ac:dyDescent="0.55000000000000004">
      <c r="A1469" t="s">
        <v>1769</v>
      </c>
      <c r="B1469" t="s">
        <v>27</v>
      </c>
      <c r="C1469" t="s">
        <v>4384</v>
      </c>
      <c r="D1469" t="s">
        <v>1770</v>
      </c>
      <c r="E1469">
        <v>62.18</v>
      </c>
      <c r="F1469">
        <v>0</v>
      </c>
      <c r="G1469">
        <v>41.038800000000002</v>
      </c>
    </row>
    <row r="1470" spans="1:7" x14ac:dyDescent="0.55000000000000004">
      <c r="A1470" t="s">
        <v>2551</v>
      </c>
      <c r="B1470" t="s">
        <v>27</v>
      </c>
      <c r="C1470" t="s">
        <v>4382</v>
      </c>
      <c r="D1470" t="s">
        <v>2552</v>
      </c>
      <c r="E1470">
        <v>130.98000000000002</v>
      </c>
      <c r="F1470">
        <v>0.3</v>
      </c>
      <c r="G1470">
        <v>-110.0232</v>
      </c>
    </row>
    <row r="1471" spans="1:7" x14ac:dyDescent="0.55000000000000004">
      <c r="A1471" t="s">
        <v>569</v>
      </c>
      <c r="B1471" t="s">
        <v>27</v>
      </c>
      <c r="C1471" t="s">
        <v>4384</v>
      </c>
      <c r="D1471" t="s">
        <v>570</v>
      </c>
      <c r="E1471">
        <v>41.32</v>
      </c>
      <c r="F1471">
        <v>0</v>
      </c>
      <c r="G1471">
        <v>26.031600000000001</v>
      </c>
    </row>
    <row r="1472" spans="1:7" x14ac:dyDescent="0.55000000000000004">
      <c r="A1472" t="s">
        <v>3189</v>
      </c>
      <c r="B1472" t="s">
        <v>27</v>
      </c>
      <c r="C1472" t="s">
        <v>4382</v>
      </c>
      <c r="D1472" t="s">
        <v>3190</v>
      </c>
      <c r="E1472">
        <v>113.98</v>
      </c>
      <c r="F1472">
        <v>0.1</v>
      </c>
      <c r="G1472">
        <v>13.6776</v>
      </c>
    </row>
    <row r="1473" spans="1:7" x14ac:dyDescent="0.55000000000000004">
      <c r="A1473" t="s">
        <v>2113</v>
      </c>
      <c r="B1473" t="s">
        <v>27</v>
      </c>
      <c r="C1473" t="s">
        <v>4384</v>
      </c>
      <c r="D1473" t="s">
        <v>2114</v>
      </c>
      <c r="E1473">
        <v>10.68</v>
      </c>
      <c r="F1473">
        <v>0.6</v>
      </c>
      <c r="G1473">
        <v>-7.476</v>
      </c>
    </row>
    <row r="1474" spans="1:7" x14ac:dyDescent="0.55000000000000004">
      <c r="A1474" t="s">
        <v>548</v>
      </c>
      <c r="B1474" t="s">
        <v>27</v>
      </c>
      <c r="C1474" t="s">
        <v>4382</v>
      </c>
      <c r="D1474" t="s">
        <v>549</v>
      </c>
      <c r="E1474">
        <v>284.97999999999996</v>
      </c>
      <c r="F1474">
        <v>0.3</v>
      </c>
      <c r="G1474">
        <v>-42.747</v>
      </c>
    </row>
    <row r="1475" spans="1:7" x14ac:dyDescent="0.55000000000000004">
      <c r="A1475" t="s">
        <v>2368</v>
      </c>
      <c r="B1475" t="s">
        <v>27</v>
      </c>
      <c r="C1475" t="s">
        <v>4384</v>
      </c>
      <c r="D1475" t="s">
        <v>2369</v>
      </c>
      <c r="E1475">
        <v>32.480000000000004</v>
      </c>
      <c r="F1475">
        <v>0.2</v>
      </c>
      <c r="G1475">
        <v>-3.8976000000000002</v>
      </c>
    </row>
    <row r="1476" spans="1:7" x14ac:dyDescent="0.55000000000000004">
      <c r="A1476" t="s">
        <v>833</v>
      </c>
      <c r="B1476" t="s">
        <v>27</v>
      </c>
      <c r="C1476" t="s">
        <v>4381</v>
      </c>
      <c r="D1476" t="s">
        <v>834</v>
      </c>
      <c r="E1476">
        <v>58.140000000000008</v>
      </c>
      <c r="F1476">
        <v>0.15</v>
      </c>
      <c r="G1476">
        <v>15.697800000000001</v>
      </c>
    </row>
    <row r="1477" spans="1:7" x14ac:dyDescent="0.55000000000000004">
      <c r="A1477" t="s">
        <v>312</v>
      </c>
      <c r="B1477" t="s">
        <v>27</v>
      </c>
      <c r="C1477" t="s">
        <v>4384</v>
      </c>
      <c r="D1477" t="s">
        <v>313</v>
      </c>
      <c r="E1477">
        <v>1.76</v>
      </c>
      <c r="F1477">
        <v>0.2</v>
      </c>
      <c r="G1477">
        <v>1.2672000000000001</v>
      </c>
    </row>
    <row r="1478" spans="1:7" x14ac:dyDescent="0.55000000000000004">
      <c r="A1478" t="s">
        <v>1590</v>
      </c>
      <c r="B1478" t="s">
        <v>27</v>
      </c>
      <c r="C1478" t="s">
        <v>4382</v>
      </c>
      <c r="D1478" t="s">
        <v>1591</v>
      </c>
      <c r="E1478">
        <v>90.98</v>
      </c>
      <c r="F1478">
        <v>0.1</v>
      </c>
      <c r="G1478">
        <v>8.1882000000000001</v>
      </c>
    </row>
    <row r="1479" spans="1:7" x14ac:dyDescent="0.55000000000000004">
      <c r="A1479" t="s">
        <v>789</v>
      </c>
      <c r="B1479" t="s">
        <v>27</v>
      </c>
      <c r="C1479" t="s">
        <v>4382</v>
      </c>
      <c r="D1479" t="s">
        <v>790</v>
      </c>
      <c r="E1479">
        <v>218.08</v>
      </c>
      <c r="F1479">
        <v>0.2</v>
      </c>
      <c r="G1479">
        <v>52.339199999999998</v>
      </c>
    </row>
    <row r="1480" spans="1:7" x14ac:dyDescent="0.55000000000000004">
      <c r="A1480" t="s">
        <v>1769</v>
      </c>
      <c r="B1480" t="s">
        <v>27</v>
      </c>
      <c r="C1480" t="s">
        <v>4384</v>
      </c>
      <c r="D1480" t="s">
        <v>1770</v>
      </c>
      <c r="E1480">
        <v>62.18</v>
      </c>
      <c r="F1480">
        <v>0</v>
      </c>
      <c r="G1480">
        <v>27.359200000000001</v>
      </c>
    </row>
    <row r="1481" spans="1:7" x14ac:dyDescent="0.55000000000000004">
      <c r="A1481" t="s">
        <v>563</v>
      </c>
      <c r="B1481" t="s">
        <v>27</v>
      </c>
      <c r="C1481" t="s">
        <v>4382</v>
      </c>
      <c r="D1481" t="s">
        <v>564</v>
      </c>
      <c r="E1481">
        <v>70.98</v>
      </c>
      <c r="F1481">
        <v>0.3</v>
      </c>
      <c r="G1481">
        <v>-14.196</v>
      </c>
    </row>
    <row r="1482" spans="1:7" x14ac:dyDescent="0.55000000000000004">
      <c r="A1482" t="s">
        <v>266</v>
      </c>
      <c r="B1482" t="s">
        <v>27</v>
      </c>
      <c r="C1482" t="s">
        <v>4383</v>
      </c>
      <c r="D1482" t="s">
        <v>267</v>
      </c>
      <c r="E1482">
        <v>124.49</v>
      </c>
      <c r="F1482">
        <v>0.2</v>
      </c>
      <c r="G1482">
        <v>2.4897999999999998</v>
      </c>
    </row>
    <row r="1483" spans="1:7" x14ac:dyDescent="0.55000000000000004">
      <c r="A1483" t="s">
        <v>1590</v>
      </c>
      <c r="B1483" t="s">
        <v>27</v>
      </c>
      <c r="C1483" t="s">
        <v>4382</v>
      </c>
      <c r="D1483" t="s">
        <v>1591</v>
      </c>
      <c r="E1483">
        <v>90.98</v>
      </c>
      <c r="F1483">
        <v>0.2</v>
      </c>
      <c r="G1483">
        <v>-31.843</v>
      </c>
    </row>
    <row r="1484" spans="1:7" x14ac:dyDescent="0.55000000000000004">
      <c r="A1484" t="s">
        <v>1107</v>
      </c>
      <c r="B1484" t="s">
        <v>27</v>
      </c>
      <c r="C1484" t="s">
        <v>4383</v>
      </c>
      <c r="D1484" t="s">
        <v>1108</v>
      </c>
      <c r="E1484">
        <v>159.31</v>
      </c>
      <c r="F1484">
        <v>0.2</v>
      </c>
      <c r="G1484">
        <v>111.517</v>
      </c>
    </row>
    <row r="1485" spans="1:7" x14ac:dyDescent="0.55000000000000004">
      <c r="A1485" t="s">
        <v>171</v>
      </c>
      <c r="B1485" t="s">
        <v>27</v>
      </c>
      <c r="C1485" t="s">
        <v>4383</v>
      </c>
      <c r="D1485" t="s">
        <v>172</v>
      </c>
      <c r="E1485">
        <v>262.51</v>
      </c>
      <c r="F1485">
        <v>0.4</v>
      </c>
      <c r="G1485">
        <v>-149.63069999999999</v>
      </c>
    </row>
    <row r="1486" spans="1:7" x14ac:dyDescent="0.55000000000000004">
      <c r="A1486" t="s">
        <v>395</v>
      </c>
      <c r="B1486" t="s">
        <v>27</v>
      </c>
      <c r="C1486" t="s">
        <v>4382</v>
      </c>
      <c r="D1486" t="s">
        <v>396</v>
      </c>
      <c r="E1486">
        <v>180.98000000000002</v>
      </c>
      <c r="F1486">
        <v>0.3</v>
      </c>
      <c r="G1486">
        <v>-43.435200000000002</v>
      </c>
    </row>
    <row r="1487" spans="1:7" x14ac:dyDescent="0.55000000000000004">
      <c r="A1487" t="s">
        <v>1935</v>
      </c>
      <c r="B1487" t="s">
        <v>27</v>
      </c>
      <c r="C1487" t="s">
        <v>4384</v>
      </c>
      <c r="D1487" t="s">
        <v>1936</v>
      </c>
      <c r="E1487">
        <v>16.16</v>
      </c>
      <c r="F1487">
        <v>0.2</v>
      </c>
      <c r="G1487">
        <v>7.2720000000000002</v>
      </c>
    </row>
    <row r="1488" spans="1:7" x14ac:dyDescent="0.55000000000000004">
      <c r="A1488" t="s">
        <v>2792</v>
      </c>
      <c r="B1488" t="s">
        <v>27</v>
      </c>
      <c r="C1488" t="s">
        <v>4383</v>
      </c>
      <c r="D1488" t="s">
        <v>2793</v>
      </c>
      <c r="E1488">
        <v>280.98</v>
      </c>
      <c r="F1488">
        <v>0</v>
      </c>
      <c r="G1488">
        <v>320.31720000000001</v>
      </c>
    </row>
    <row r="1489" spans="1:7" x14ac:dyDescent="0.55000000000000004">
      <c r="A1489" t="s">
        <v>2393</v>
      </c>
      <c r="B1489" t="s">
        <v>27</v>
      </c>
      <c r="C1489" t="s">
        <v>4381</v>
      </c>
      <c r="D1489" t="s">
        <v>2394</v>
      </c>
      <c r="E1489">
        <v>70.98</v>
      </c>
      <c r="F1489">
        <v>0</v>
      </c>
      <c r="G1489">
        <v>41.168399999999998</v>
      </c>
    </row>
    <row r="1490" spans="1:7" x14ac:dyDescent="0.55000000000000004">
      <c r="A1490" t="s">
        <v>2398</v>
      </c>
      <c r="B1490" t="s">
        <v>27</v>
      </c>
      <c r="C1490" t="s">
        <v>4384</v>
      </c>
      <c r="D1490" t="s">
        <v>2399</v>
      </c>
      <c r="E1490">
        <v>3.34</v>
      </c>
      <c r="F1490">
        <v>0</v>
      </c>
      <c r="G1490">
        <v>4.4088000000000003</v>
      </c>
    </row>
    <row r="1491" spans="1:7" x14ac:dyDescent="0.55000000000000004">
      <c r="A1491" t="s">
        <v>2210</v>
      </c>
      <c r="B1491" t="s">
        <v>27</v>
      </c>
      <c r="C1491" t="s">
        <v>4384</v>
      </c>
      <c r="D1491" t="s">
        <v>2211</v>
      </c>
      <c r="E1491">
        <v>4.9800000000000004</v>
      </c>
      <c r="F1491">
        <v>0</v>
      </c>
      <c r="G1491">
        <v>6.5735999999999999</v>
      </c>
    </row>
    <row r="1492" spans="1:7" x14ac:dyDescent="0.55000000000000004">
      <c r="A1492" t="s">
        <v>1232</v>
      </c>
      <c r="B1492" t="s">
        <v>27</v>
      </c>
      <c r="C1492" t="s">
        <v>4383</v>
      </c>
      <c r="D1492" t="s">
        <v>1036</v>
      </c>
      <c r="E1492">
        <v>85.98</v>
      </c>
      <c r="F1492">
        <v>0</v>
      </c>
      <c r="G1492">
        <v>67.064400000000006</v>
      </c>
    </row>
    <row r="1493" spans="1:7" x14ac:dyDescent="0.55000000000000004">
      <c r="A1493" t="s">
        <v>1263</v>
      </c>
      <c r="B1493" t="s">
        <v>27</v>
      </c>
      <c r="C1493" t="s">
        <v>4384</v>
      </c>
      <c r="D1493" t="s">
        <v>1264</v>
      </c>
      <c r="E1493">
        <v>13.73</v>
      </c>
      <c r="F1493">
        <v>0</v>
      </c>
      <c r="G1493">
        <v>9.8856000000000002</v>
      </c>
    </row>
    <row r="1494" spans="1:7" x14ac:dyDescent="0.55000000000000004">
      <c r="A1494" t="s">
        <v>223</v>
      </c>
      <c r="B1494" t="s">
        <v>27</v>
      </c>
      <c r="C1494" t="s">
        <v>4382</v>
      </c>
      <c r="D1494" t="s">
        <v>224</v>
      </c>
      <c r="E1494">
        <v>276.2</v>
      </c>
      <c r="F1494">
        <v>0</v>
      </c>
      <c r="G1494">
        <v>240.29400000000001</v>
      </c>
    </row>
    <row r="1495" spans="1:7" x14ac:dyDescent="0.55000000000000004">
      <c r="A1495" t="s">
        <v>515</v>
      </c>
      <c r="B1495" t="s">
        <v>27</v>
      </c>
      <c r="C1495" t="s">
        <v>4381</v>
      </c>
      <c r="D1495" t="s">
        <v>516</v>
      </c>
      <c r="E1495">
        <v>120.97999999999998</v>
      </c>
      <c r="F1495">
        <v>0.2</v>
      </c>
      <c r="G1495">
        <v>-36.293999999999997</v>
      </c>
    </row>
    <row r="1496" spans="1:7" x14ac:dyDescent="0.55000000000000004">
      <c r="A1496" t="s">
        <v>1682</v>
      </c>
      <c r="B1496" t="s">
        <v>27</v>
      </c>
      <c r="C1496" t="s">
        <v>4384</v>
      </c>
      <c r="D1496" t="s">
        <v>1683</v>
      </c>
      <c r="E1496">
        <v>27.060000000000002</v>
      </c>
      <c r="F1496">
        <v>0</v>
      </c>
      <c r="G1496">
        <v>37.884</v>
      </c>
    </row>
    <row r="1497" spans="1:7" x14ac:dyDescent="0.55000000000000004">
      <c r="A1497" t="s">
        <v>1956</v>
      </c>
      <c r="B1497" t="s">
        <v>27</v>
      </c>
      <c r="C1497" t="s">
        <v>4384</v>
      </c>
      <c r="D1497" t="s">
        <v>1957</v>
      </c>
      <c r="E1497">
        <v>22.23</v>
      </c>
      <c r="F1497">
        <v>0</v>
      </c>
      <c r="G1497">
        <v>48.905999999999999</v>
      </c>
    </row>
    <row r="1498" spans="1:7" x14ac:dyDescent="0.55000000000000004">
      <c r="A1498" t="s">
        <v>1035</v>
      </c>
      <c r="B1498" t="s">
        <v>27</v>
      </c>
      <c r="C1498" t="s">
        <v>4383</v>
      </c>
      <c r="D1498" t="s">
        <v>1036</v>
      </c>
      <c r="E1498">
        <v>85.980000000000018</v>
      </c>
      <c r="F1498">
        <v>0.4</v>
      </c>
      <c r="G1498">
        <v>-46.429200000000002</v>
      </c>
    </row>
    <row r="1499" spans="1:7" x14ac:dyDescent="0.55000000000000004">
      <c r="A1499" t="s">
        <v>563</v>
      </c>
      <c r="B1499" t="s">
        <v>27</v>
      </c>
      <c r="C1499" t="s">
        <v>4382</v>
      </c>
      <c r="D1499" t="s">
        <v>564</v>
      </c>
      <c r="E1499">
        <v>70.98</v>
      </c>
      <c r="F1499">
        <v>0</v>
      </c>
      <c r="G1499">
        <v>35.49</v>
      </c>
    </row>
    <row r="1500" spans="1:7" x14ac:dyDescent="0.55000000000000004">
      <c r="A1500" t="s">
        <v>1207</v>
      </c>
      <c r="B1500" t="s">
        <v>27</v>
      </c>
      <c r="C1500" t="s">
        <v>4383</v>
      </c>
      <c r="D1500" t="s">
        <v>1208</v>
      </c>
      <c r="E1500">
        <v>182.55</v>
      </c>
      <c r="F1500">
        <v>0.5</v>
      </c>
      <c r="G1500">
        <v>-135.08699999999999</v>
      </c>
    </row>
    <row r="1501" spans="1:7" x14ac:dyDescent="0.55000000000000004">
      <c r="A1501" t="s">
        <v>3261</v>
      </c>
      <c r="B1501" t="s">
        <v>27</v>
      </c>
      <c r="C1501" t="s">
        <v>4384</v>
      </c>
      <c r="D1501" t="s">
        <v>3262</v>
      </c>
      <c r="E1501">
        <v>45.98</v>
      </c>
      <c r="F1501">
        <v>0</v>
      </c>
      <c r="G1501">
        <v>46.8996</v>
      </c>
    </row>
    <row r="1502" spans="1:7" x14ac:dyDescent="0.55000000000000004">
      <c r="A1502" t="s">
        <v>1558</v>
      </c>
      <c r="B1502" t="s">
        <v>27</v>
      </c>
      <c r="C1502" t="s">
        <v>4382</v>
      </c>
      <c r="D1502" t="s">
        <v>1559</v>
      </c>
      <c r="E1502">
        <v>299.05</v>
      </c>
      <c r="F1502">
        <v>0.2</v>
      </c>
      <c r="G1502">
        <v>71.772000000000006</v>
      </c>
    </row>
    <row r="1503" spans="1:7" x14ac:dyDescent="0.55000000000000004">
      <c r="A1503" t="s">
        <v>1540</v>
      </c>
      <c r="B1503" t="s">
        <v>27</v>
      </c>
      <c r="C1503" t="s">
        <v>4383</v>
      </c>
      <c r="D1503" t="s">
        <v>1541</v>
      </c>
      <c r="E1503">
        <v>70.98</v>
      </c>
      <c r="F1503">
        <v>0.2</v>
      </c>
      <c r="G1503">
        <v>19.1646</v>
      </c>
    </row>
    <row r="1504" spans="1:7" x14ac:dyDescent="0.55000000000000004">
      <c r="A1504" t="s">
        <v>468</v>
      </c>
      <c r="B1504" t="s">
        <v>27</v>
      </c>
      <c r="C1504" t="s">
        <v>4382</v>
      </c>
      <c r="D1504" t="s">
        <v>469</v>
      </c>
      <c r="E1504">
        <v>80.98</v>
      </c>
      <c r="F1504">
        <v>0.1</v>
      </c>
      <c r="G1504">
        <v>3.2391999999999999</v>
      </c>
    </row>
    <row r="1505" spans="1:7" x14ac:dyDescent="0.55000000000000004">
      <c r="A1505" t="s">
        <v>87</v>
      </c>
      <c r="B1505" t="s">
        <v>27</v>
      </c>
      <c r="C1505" t="s">
        <v>4382</v>
      </c>
      <c r="D1505" t="s">
        <v>88</v>
      </c>
      <c r="E1505">
        <v>100.98</v>
      </c>
      <c r="F1505">
        <v>0</v>
      </c>
      <c r="G1505">
        <v>227.20500000000001</v>
      </c>
    </row>
    <row r="1506" spans="1:7" x14ac:dyDescent="0.55000000000000004">
      <c r="A1506" t="s">
        <v>1981</v>
      </c>
      <c r="B1506" t="s">
        <v>27</v>
      </c>
      <c r="C1506" t="s">
        <v>4382</v>
      </c>
      <c r="D1506" t="s">
        <v>1982</v>
      </c>
      <c r="E1506">
        <v>26.64</v>
      </c>
      <c r="F1506">
        <v>0.3</v>
      </c>
      <c r="G1506">
        <v>-2.1312000000000002</v>
      </c>
    </row>
    <row r="1507" spans="1:7" x14ac:dyDescent="0.55000000000000004">
      <c r="A1507" t="s">
        <v>2254</v>
      </c>
      <c r="B1507" t="s">
        <v>27</v>
      </c>
      <c r="C1507" t="s">
        <v>4384</v>
      </c>
      <c r="D1507" t="s">
        <v>2255</v>
      </c>
      <c r="E1507">
        <v>20.979999999999997</v>
      </c>
      <c r="F1507">
        <v>0.6</v>
      </c>
      <c r="G1507">
        <v>-22.238800000000001</v>
      </c>
    </row>
    <row r="1508" spans="1:7" x14ac:dyDescent="0.55000000000000004">
      <c r="A1508" t="s">
        <v>2792</v>
      </c>
      <c r="B1508" t="s">
        <v>27</v>
      </c>
      <c r="C1508" t="s">
        <v>4383</v>
      </c>
      <c r="D1508" t="s">
        <v>2793</v>
      </c>
      <c r="E1508">
        <v>280.97999999999996</v>
      </c>
      <c r="F1508">
        <v>0.2</v>
      </c>
      <c r="G1508">
        <v>-8.4293999999999993</v>
      </c>
    </row>
    <row r="1509" spans="1:7" x14ac:dyDescent="0.55000000000000004">
      <c r="A1509" t="s">
        <v>69</v>
      </c>
      <c r="B1509" t="s">
        <v>27</v>
      </c>
      <c r="C1509" t="s">
        <v>4384</v>
      </c>
      <c r="D1509" t="s">
        <v>1834</v>
      </c>
      <c r="E1509">
        <v>9.77</v>
      </c>
      <c r="F1509">
        <v>0</v>
      </c>
      <c r="G1509">
        <v>7.2298</v>
      </c>
    </row>
    <row r="1510" spans="1:7" x14ac:dyDescent="0.55000000000000004">
      <c r="A1510" t="s">
        <v>1232</v>
      </c>
      <c r="B1510" t="s">
        <v>27</v>
      </c>
      <c r="C1510" t="s">
        <v>4383</v>
      </c>
      <c r="D1510" t="s">
        <v>1036</v>
      </c>
      <c r="E1510">
        <v>85.98</v>
      </c>
      <c r="F1510">
        <v>0.45</v>
      </c>
      <c r="G1510">
        <v>-114.35339999999999</v>
      </c>
    </row>
    <row r="1511" spans="1:7" x14ac:dyDescent="0.55000000000000004">
      <c r="A1511" t="s">
        <v>3649</v>
      </c>
      <c r="B1511" t="s">
        <v>27</v>
      </c>
      <c r="C1511" t="s">
        <v>4384</v>
      </c>
      <c r="D1511" t="s">
        <v>3650</v>
      </c>
      <c r="E1511">
        <v>151.35999999999999</v>
      </c>
      <c r="F1511">
        <v>0</v>
      </c>
      <c r="G1511">
        <v>75.680000000000007</v>
      </c>
    </row>
    <row r="1512" spans="1:7" x14ac:dyDescent="0.55000000000000004">
      <c r="A1512" t="s">
        <v>2850</v>
      </c>
      <c r="B1512" t="s">
        <v>27</v>
      </c>
      <c r="C1512" t="s">
        <v>4384</v>
      </c>
      <c r="D1512" t="s">
        <v>2851</v>
      </c>
      <c r="E1512">
        <v>7.2800000000000011</v>
      </c>
      <c r="F1512">
        <v>0.6</v>
      </c>
      <c r="G1512">
        <v>-4.8048000000000002</v>
      </c>
    </row>
    <row r="1513" spans="1:7" x14ac:dyDescent="0.55000000000000004">
      <c r="A1513" t="s">
        <v>868</v>
      </c>
      <c r="B1513" t="s">
        <v>27</v>
      </c>
      <c r="C1513" t="s">
        <v>4384</v>
      </c>
      <c r="D1513" t="s">
        <v>869</v>
      </c>
      <c r="E1513">
        <v>8.73</v>
      </c>
      <c r="F1513">
        <v>0</v>
      </c>
      <c r="G1513">
        <v>5.9363999999999999</v>
      </c>
    </row>
    <row r="1514" spans="1:7" x14ac:dyDescent="0.55000000000000004">
      <c r="A1514" t="s">
        <v>526</v>
      </c>
      <c r="B1514" t="s">
        <v>27</v>
      </c>
      <c r="C1514" t="s">
        <v>4384</v>
      </c>
      <c r="D1514" t="s">
        <v>527</v>
      </c>
      <c r="E1514">
        <v>7.7</v>
      </c>
      <c r="F1514">
        <v>0</v>
      </c>
      <c r="G1514">
        <v>10.164</v>
      </c>
    </row>
    <row r="1515" spans="1:7" x14ac:dyDescent="0.55000000000000004">
      <c r="A1515" t="s">
        <v>458</v>
      </c>
      <c r="B1515" t="s">
        <v>27</v>
      </c>
      <c r="C1515" t="s">
        <v>4384</v>
      </c>
      <c r="D1515" t="s">
        <v>459</v>
      </c>
      <c r="E1515">
        <v>14.2</v>
      </c>
      <c r="F1515">
        <v>0</v>
      </c>
      <c r="G1515">
        <v>44.304000000000002</v>
      </c>
    </row>
    <row r="1516" spans="1:7" x14ac:dyDescent="0.55000000000000004">
      <c r="A1516" t="s">
        <v>2131</v>
      </c>
      <c r="B1516" t="s">
        <v>27</v>
      </c>
      <c r="C1516" t="s">
        <v>4384</v>
      </c>
      <c r="D1516" t="s">
        <v>2132</v>
      </c>
      <c r="E1516">
        <v>6.28</v>
      </c>
      <c r="F1516">
        <v>0</v>
      </c>
      <c r="G1516">
        <v>18.463200000000001</v>
      </c>
    </row>
    <row r="1517" spans="1:7" x14ac:dyDescent="0.55000000000000004">
      <c r="A1517" t="s">
        <v>2177</v>
      </c>
      <c r="B1517" t="s">
        <v>27</v>
      </c>
      <c r="C1517" t="s">
        <v>4384</v>
      </c>
      <c r="D1517" t="s">
        <v>2178</v>
      </c>
      <c r="E1517">
        <v>9.48</v>
      </c>
      <c r="F1517">
        <v>0</v>
      </c>
      <c r="G1517">
        <v>26.544</v>
      </c>
    </row>
    <row r="1518" spans="1:7" x14ac:dyDescent="0.55000000000000004">
      <c r="A1518" t="s">
        <v>524</v>
      </c>
      <c r="B1518" t="s">
        <v>27</v>
      </c>
      <c r="C1518" t="s">
        <v>4384</v>
      </c>
      <c r="D1518" t="s">
        <v>3098</v>
      </c>
      <c r="E1518">
        <v>12.07</v>
      </c>
      <c r="F1518">
        <v>0</v>
      </c>
      <c r="G1518">
        <v>7.9661999999999997</v>
      </c>
    </row>
    <row r="1519" spans="1:7" x14ac:dyDescent="0.55000000000000004">
      <c r="A1519" t="s">
        <v>574</v>
      </c>
      <c r="B1519" t="s">
        <v>27</v>
      </c>
      <c r="C1519" t="s">
        <v>4382</v>
      </c>
      <c r="D1519" t="s">
        <v>575</v>
      </c>
      <c r="E1519">
        <v>700.98</v>
      </c>
      <c r="F1519">
        <v>0.3</v>
      </c>
      <c r="G1519">
        <v>-630.88199999999995</v>
      </c>
    </row>
    <row r="1520" spans="1:7" x14ac:dyDescent="0.55000000000000004">
      <c r="A1520" t="s">
        <v>429</v>
      </c>
      <c r="B1520" t="s">
        <v>27</v>
      </c>
      <c r="C1520" t="s">
        <v>4381</v>
      </c>
      <c r="D1520" t="s">
        <v>430</v>
      </c>
      <c r="E1520">
        <v>120.97999999999999</v>
      </c>
      <c r="F1520">
        <v>0.5</v>
      </c>
      <c r="G1520">
        <v>-199.61699999999999</v>
      </c>
    </row>
    <row r="1521" spans="1:7" x14ac:dyDescent="0.55000000000000004">
      <c r="A1521" t="s">
        <v>1568</v>
      </c>
      <c r="B1521" t="s">
        <v>27</v>
      </c>
      <c r="C1521" t="s">
        <v>4384</v>
      </c>
      <c r="D1521" t="s">
        <v>1569</v>
      </c>
      <c r="E1521">
        <v>9.48</v>
      </c>
      <c r="F1521">
        <v>0</v>
      </c>
      <c r="G1521">
        <v>21.33</v>
      </c>
    </row>
    <row r="1522" spans="1:7" x14ac:dyDescent="0.55000000000000004">
      <c r="A1522" t="s">
        <v>1137</v>
      </c>
      <c r="B1522" t="s">
        <v>27</v>
      </c>
      <c r="C1522" t="s">
        <v>4382</v>
      </c>
      <c r="D1522" t="s">
        <v>1138</v>
      </c>
      <c r="E1522">
        <v>110.98000000000002</v>
      </c>
      <c r="F1522">
        <v>0.3</v>
      </c>
      <c r="G1522">
        <v>-35.513599999999997</v>
      </c>
    </row>
    <row r="1523" spans="1:7" x14ac:dyDescent="0.55000000000000004">
      <c r="A1523" t="s">
        <v>3667</v>
      </c>
      <c r="B1523" t="s">
        <v>27</v>
      </c>
      <c r="C1523" t="s">
        <v>4384</v>
      </c>
      <c r="D1523" t="s">
        <v>3668</v>
      </c>
      <c r="E1523">
        <v>49.34</v>
      </c>
      <c r="F1523">
        <v>0.2</v>
      </c>
      <c r="G1523">
        <v>31.5776</v>
      </c>
    </row>
    <row r="1524" spans="1:7" x14ac:dyDescent="0.55000000000000004">
      <c r="A1524" t="s">
        <v>1521</v>
      </c>
      <c r="B1524" t="s">
        <v>27</v>
      </c>
      <c r="C1524" t="s">
        <v>4381</v>
      </c>
      <c r="D1524" t="s">
        <v>1522</v>
      </c>
      <c r="E1524">
        <v>160.97999999999999</v>
      </c>
      <c r="F1524">
        <v>0.15</v>
      </c>
      <c r="G1524">
        <v>-12.878399999999999</v>
      </c>
    </row>
    <row r="1525" spans="1:7" x14ac:dyDescent="0.55000000000000004">
      <c r="A1525" t="s">
        <v>808</v>
      </c>
      <c r="B1525" t="s">
        <v>27</v>
      </c>
      <c r="C1525" t="s">
        <v>4384</v>
      </c>
      <c r="D1525" t="s">
        <v>809</v>
      </c>
      <c r="E1525">
        <v>9.1399999999999988</v>
      </c>
      <c r="F1525">
        <v>0</v>
      </c>
      <c r="G1525">
        <v>21.7532</v>
      </c>
    </row>
    <row r="1526" spans="1:7" x14ac:dyDescent="0.55000000000000004">
      <c r="A1526" t="s">
        <v>569</v>
      </c>
      <c r="B1526" t="s">
        <v>27</v>
      </c>
      <c r="C1526" t="s">
        <v>4384</v>
      </c>
      <c r="D1526" t="s">
        <v>570</v>
      </c>
      <c r="E1526">
        <v>41.319999999999993</v>
      </c>
      <c r="F1526">
        <v>0.2</v>
      </c>
      <c r="G1526">
        <v>-9.0904000000000007</v>
      </c>
    </row>
    <row r="1527" spans="1:7" x14ac:dyDescent="0.55000000000000004">
      <c r="A1527" t="s">
        <v>1284</v>
      </c>
      <c r="B1527" t="s">
        <v>27</v>
      </c>
      <c r="C1527" t="s">
        <v>4384</v>
      </c>
      <c r="D1527" t="s">
        <v>1995</v>
      </c>
      <c r="E1527">
        <v>19.23</v>
      </c>
      <c r="F1527">
        <v>0</v>
      </c>
      <c r="G1527">
        <v>23.652899999999999</v>
      </c>
    </row>
    <row r="1528" spans="1:7" x14ac:dyDescent="0.55000000000000004">
      <c r="A1528" t="s">
        <v>2874</v>
      </c>
      <c r="B1528" t="s">
        <v>27</v>
      </c>
      <c r="C1528" t="s">
        <v>4384</v>
      </c>
      <c r="D1528" t="s">
        <v>2875</v>
      </c>
      <c r="E1528">
        <v>8.57</v>
      </c>
      <c r="F1528">
        <v>0</v>
      </c>
      <c r="G1528">
        <v>21.596399999999999</v>
      </c>
    </row>
    <row r="1529" spans="1:7" x14ac:dyDescent="0.55000000000000004">
      <c r="A1529" t="s">
        <v>621</v>
      </c>
      <c r="B1529" t="s">
        <v>27</v>
      </c>
      <c r="C1529" t="s">
        <v>4384</v>
      </c>
      <c r="D1529" t="s">
        <v>622</v>
      </c>
      <c r="E1529">
        <v>20.239999999999998</v>
      </c>
      <c r="F1529">
        <v>0</v>
      </c>
      <c r="G1529">
        <v>7.8936000000000002</v>
      </c>
    </row>
    <row r="1530" spans="1:7" x14ac:dyDescent="0.55000000000000004">
      <c r="A1530" t="s">
        <v>343</v>
      </c>
      <c r="B1530" t="s">
        <v>27</v>
      </c>
      <c r="C1530" t="s">
        <v>4383</v>
      </c>
      <c r="D1530" t="s">
        <v>344</v>
      </c>
      <c r="E1530">
        <v>146.05000000000001</v>
      </c>
      <c r="F1530">
        <v>0.5</v>
      </c>
      <c r="G1530">
        <v>-175.26</v>
      </c>
    </row>
    <row r="1531" spans="1:7" x14ac:dyDescent="0.55000000000000004">
      <c r="A1531" t="s">
        <v>2113</v>
      </c>
      <c r="B1531" t="s">
        <v>27</v>
      </c>
      <c r="C1531" t="s">
        <v>4384</v>
      </c>
      <c r="D1531" t="s">
        <v>2114</v>
      </c>
      <c r="E1531">
        <v>10.68</v>
      </c>
      <c r="F1531">
        <v>0.6</v>
      </c>
      <c r="G1531">
        <v>-7.476</v>
      </c>
    </row>
    <row r="1532" spans="1:7" x14ac:dyDescent="0.55000000000000004">
      <c r="A1532" t="s">
        <v>2788</v>
      </c>
      <c r="B1532" t="s">
        <v>27</v>
      </c>
      <c r="C1532" t="s">
        <v>4381</v>
      </c>
      <c r="D1532" t="s">
        <v>2789</v>
      </c>
      <c r="E1532">
        <v>100.98</v>
      </c>
      <c r="F1532">
        <v>0.3</v>
      </c>
      <c r="G1532">
        <v>-30.294</v>
      </c>
    </row>
    <row r="1533" spans="1:7" x14ac:dyDescent="0.55000000000000004">
      <c r="A1533" t="s">
        <v>228</v>
      </c>
      <c r="B1533" t="s">
        <v>27</v>
      </c>
      <c r="C1533" t="s">
        <v>4382</v>
      </c>
      <c r="D1533" t="s">
        <v>229</v>
      </c>
      <c r="E1533">
        <v>60.739999999999995</v>
      </c>
      <c r="F1533">
        <v>0.2</v>
      </c>
      <c r="G1533">
        <v>6.0739999999999998</v>
      </c>
    </row>
    <row r="1534" spans="1:7" x14ac:dyDescent="0.55000000000000004">
      <c r="A1534" t="s">
        <v>494</v>
      </c>
      <c r="B1534" t="s">
        <v>27</v>
      </c>
      <c r="C1534" t="s">
        <v>4383</v>
      </c>
      <c r="D1534" t="s">
        <v>495</v>
      </c>
      <c r="E1534">
        <v>424.21000000000004</v>
      </c>
      <c r="F1534">
        <v>0.3</v>
      </c>
      <c r="G1534">
        <v>-152.71559999999999</v>
      </c>
    </row>
    <row r="1535" spans="1:7" x14ac:dyDescent="0.55000000000000004">
      <c r="A1535" t="s">
        <v>2167</v>
      </c>
      <c r="B1535" t="s">
        <v>27</v>
      </c>
      <c r="C1535" t="s">
        <v>4382</v>
      </c>
      <c r="D1535" t="s">
        <v>2168</v>
      </c>
      <c r="E1535">
        <v>71.180000000000007</v>
      </c>
      <c r="F1535">
        <v>0.2</v>
      </c>
      <c r="G1535">
        <v>9.9651999999999994</v>
      </c>
    </row>
    <row r="1536" spans="1:7" x14ac:dyDescent="0.55000000000000004">
      <c r="A1536" t="s">
        <v>49</v>
      </c>
      <c r="B1536" t="s">
        <v>27</v>
      </c>
      <c r="C1536" t="s">
        <v>4383</v>
      </c>
      <c r="D1536" t="s">
        <v>50</v>
      </c>
      <c r="E1536">
        <v>236.97</v>
      </c>
      <c r="F1536">
        <v>0.4</v>
      </c>
      <c r="G1536">
        <v>-37.915199999999999</v>
      </c>
    </row>
    <row r="1537" spans="1:7" x14ac:dyDescent="0.55000000000000004">
      <c r="A1537" t="s">
        <v>1682</v>
      </c>
      <c r="B1537" t="s">
        <v>27</v>
      </c>
      <c r="C1537" t="s">
        <v>4384</v>
      </c>
      <c r="D1537" t="s">
        <v>1683</v>
      </c>
      <c r="E1537">
        <v>27.060000000000002</v>
      </c>
      <c r="F1537">
        <v>0</v>
      </c>
      <c r="G1537">
        <v>37.884</v>
      </c>
    </row>
    <row r="1538" spans="1:7" x14ac:dyDescent="0.55000000000000004">
      <c r="A1538" t="s">
        <v>164</v>
      </c>
      <c r="B1538" t="s">
        <v>27</v>
      </c>
      <c r="C1538" t="s">
        <v>4384</v>
      </c>
      <c r="D1538" t="s">
        <v>165</v>
      </c>
      <c r="E1538">
        <v>20.98</v>
      </c>
      <c r="F1538">
        <v>0</v>
      </c>
      <c r="G1538">
        <v>10.909599999999999</v>
      </c>
    </row>
    <row r="1539" spans="1:7" x14ac:dyDescent="0.55000000000000004">
      <c r="A1539" t="s">
        <v>1757</v>
      </c>
      <c r="B1539" t="s">
        <v>27</v>
      </c>
      <c r="C1539" t="s">
        <v>4384</v>
      </c>
      <c r="D1539" t="s">
        <v>1758</v>
      </c>
      <c r="E1539">
        <v>55.5</v>
      </c>
      <c r="F1539">
        <v>0</v>
      </c>
      <c r="G1539">
        <v>14.43</v>
      </c>
    </row>
    <row r="1540" spans="1:7" x14ac:dyDescent="0.55000000000000004">
      <c r="A1540" t="s">
        <v>1568</v>
      </c>
      <c r="B1540" t="s">
        <v>27</v>
      </c>
      <c r="C1540" t="s">
        <v>4384</v>
      </c>
      <c r="D1540" t="s">
        <v>1569</v>
      </c>
      <c r="E1540">
        <v>9.4799999999999986</v>
      </c>
      <c r="F1540">
        <v>0.6</v>
      </c>
      <c r="G1540">
        <v>-8.532</v>
      </c>
    </row>
    <row r="1541" spans="1:7" x14ac:dyDescent="0.55000000000000004">
      <c r="A1541" t="s">
        <v>539</v>
      </c>
      <c r="B1541" t="s">
        <v>27</v>
      </c>
      <c r="C1541" t="s">
        <v>4384</v>
      </c>
      <c r="D1541" t="s">
        <v>540</v>
      </c>
      <c r="E1541">
        <v>42.1</v>
      </c>
      <c r="F1541">
        <v>0.2</v>
      </c>
      <c r="G1541">
        <v>10.103999999999999</v>
      </c>
    </row>
    <row r="1542" spans="1:7" x14ac:dyDescent="0.55000000000000004">
      <c r="A1542" t="s">
        <v>259</v>
      </c>
      <c r="B1542" t="s">
        <v>27</v>
      </c>
      <c r="C1542" t="s">
        <v>4384</v>
      </c>
      <c r="D1542" t="s">
        <v>260</v>
      </c>
      <c r="E1542">
        <v>22.72</v>
      </c>
      <c r="F1542">
        <v>0.2</v>
      </c>
      <c r="G1542">
        <v>14.313599999999999</v>
      </c>
    </row>
    <row r="1543" spans="1:7" x14ac:dyDescent="0.55000000000000004">
      <c r="A1543" t="s">
        <v>236</v>
      </c>
      <c r="B1543" t="s">
        <v>27</v>
      </c>
      <c r="C1543" t="s">
        <v>4381</v>
      </c>
      <c r="D1543" t="s">
        <v>237</v>
      </c>
      <c r="E1543">
        <v>280.98</v>
      </c>
      <c r="F1543">
        <v>0.2</v>
      </c>
      <c r="G1543">
        <v>56.195999999999998</v>
      </c>
    </row>
    <row r="1544" spans="1:7" x14ac:dyDescent="0.55000000000000004">
      <c r="A1544" t="s">
        <v>2167</v>
      </c>
      <c r="B1544" t="s">
        <v>27</v>
      </c>
      <c r="C1544" t="s">
        <v>4382</v>
      </c>
      <c r="D1544" t="s">
        <v>2168</v>
      </c>
      <c r="E1544">
        <v>71.180000000000007</v>
      </c>
      <c r="F1544">
        <v>0.1</v>
      </c>
      <c r="G1544">
        <v>36.3018</v>
      </c>
    </row>
    <row r="1545" spans="1:7" x14ac:dyDescent="0.55000000000000004">
      <c r="A1545" t="s">
        <v>1738</v>
      </c>
      <c r="B1545" t="s">
        <v>27</v>
      </c>
      <c r="C1545" t="s">
        <v>4382</v>
      </c>
      <c r="D1545" t="s">
        <v>1739</v>
      </c>
      <c r="E1545">
        <v>33.94</v>
      </c>
      <c r="F1545">
        <v>0</v>
      </c>
      <c r="G1545">
        <v>18.3276</v>
      </c>
    </row>
    <row r="1546" spans="1:7" x14ac:dyDescent="0.55000000000000004">
      <c r="A1546" t="s">
        <v>2874</v>
      </c>
      <c r="B1546" t="s">
        <v>27</v>
      </c>
      <c r="C1546" t="s">
        <v>4384</v>
      </c>
      <c r="D1546" t="s">
        <v>2875</v>
      </c>
      <c r="E1546">
        <v>8.57</v>
      </c>
      <c r="F1546">
        <v>0</v>
      </c>
      <c r="G1546">
        <v>9.2555999999999994</v>
      </c>
    </row>
    <row r="1547" spans="1:7" x14ac:dyDescent="0.55000000000000004">
      <c r="A1547" t="s">
        <v>242</v>
      </c>
      <c r="B1547" t="s">
        <v>27</v>
      </c>
      <c r="C1547" t="s">
        <v>4383</v>
      </c>
      <c r="D1547" t="s">
        <v>243</v>
      </c>
      <c r="E1547">
        <v>218.75</v>
      </c>
      <c r="F1547">
        <v>0.45</v>
      </c>
      <c r="G1547">
        <v>-420</v>
      </c>
    </row>
    <row r="1548" spans="1:7" x14ac:dyDescent="0.55000000000000004">
      <c r="A1548" t="s">
        <v>483</v>
      </c>
      <c r="B1548" t="s">
        <v>27</v>
      </c>
      <c r="C1548" t="s">
        <v>4382</v>
      </c>
      <c r="D1548" t="s">
        <v>484</v>
      </c>
      <c r="E1548">
        <v>80.98</v>
      </c>
      <c r="F1548">
        <v>0.2</v>
      </c>
      <c r="G1548">
        <v>-12.147</v>
      </c>
    </row>
    <row r="1549" spans="1:7" x14ac:dyDescent="0.55000000000000004">
      <c r="A1549" t="s">
        <v>1364</v>
      </c>
      <c r="B1549" t="s">
        <v>27</v>
      </c>
      <c r="C1549" t="s">
        <v>4384</v>
      </c>
      <c r="D1549" t="s">
        <v>1365</v>
      </c>
      <c r="E1549">
        <v>105.98</v>
      </c>
      <c r="F1549">
        <v>0.2</v>
      </c>
      <c r="G1549">
        <v>0</v>
      </c>
    </row>
    <row r="1550" spans="1:7" x14ac:dyDescent="0.55000000000000004">
      <c r="A1550" t="s">
        <v>385</v>
      </c>
      <c r="B1550" t="s">
        <v>27</v>
      </c>
      <c r="C1550" t="s">
        <v>4383</v>
      </c>
      <c r="D1550" t="s">
        <v>386</v>
      </c>
      <c r="E1550">
        <v>290.98</v>
      </c>
      <c r="F1550">
        <v>0.4</v>
      </c>
      <c r="G1550">
        <v>-192.04679999999999</v>
      </c>
    </row>
    <row r="1551" spans="1:7" x14ac:dyDescent="0.55000000000000004">
      <c r="A1551" t="s">
        <v>483</v>
      </c>
      <c r="B1551" t="s">
        <v>27</v>
      </c>
      <c r="C1551" t="s">
        <v>4382</v>
      </c>
      <c r="D1551" t="s">
        <v>484</v>
      </c>
      <c r="E1551">
        <v>80.98</v>
      </c>
      <c r="F1551">
        <v>0.2</v>
      </c>
      <c r="G1551">
        <v>-36.441000000000003</v>
      </c>
    </row>
    <row r="1552" spans="1:7" x14ac:dyDescent="0.55000000000000004">
      <c r="A1552" t="s">
        <v>563</v>
      </c>
      <c r="B1552" t="s">
        <v>27</v>
      </c>
      <c r="C1552" t="s">
        <v>4382</v>
      </c>
      <c r="D1552" t="s">
        <v>564</v>
      </c>
      <c r="E1552">
        <v>70.98</v>
      </c>
      <c r="F1552">
        <v>0.3</v>
      </c>
      <c r="G1552">
        <v>-24.843</v>
      </c>
    </row>
    <row r="1553" spans="1:7" x14ac:dyDescent="0.55000000000000004">
      <c r="A1553" t="s">
        <v>78</v>
      </c>
      <c r="B1553" t="s">
        <v>27</v>
      </c>
      <c r="C1553" t="s">
        <v>4384</v>
      </c>
      <c r="D1553" t="s">
        <v>79</v>
      </c>
      <c r="E1553">
        <v>95.460000000000008</v>
      </c>
      <c r="F1553">
        <v>0</v>
      </c>
      <c r="G1553">
        <v>387.56760000000003</v>
      </c>
    </row>
    <row r="1554" spans="1:7" x14ac:dyDescent="0.55000000000000004">
      <c r="A1554" t="s">
        <v>29</v>
      </c>
      <c r="B1554" t="s">
        <v>27</v>
      </c>
      <c r="C1554" t="s">
        <v>4382</v>
      </c>
      <c r="D1554" t="s">
        <v>31</v>
      </c>
      <c r="E1554">
        <v>243.98</v>
      </c>
      <c r="F1554">
        <v>0.2</v>
      </c>
      <c r="G1554">
        <v>48.795999999999999</v>
      </c>
    </row>
    <row r="1555" spans="1:7" x14ac:dyDescent="0.55000000000000004">
      <c r="A1555" t="s">
        <v>283</v>
      </c>
      <c r="B1555" t="s">
        <v>27</v>
      </c>
      <c r="C1555" t="s">
        <v>4384</v>
      </c>
      <c r="D1555" t="s">
        <v>2559</v>
      </c>
      <c r="E1555">
        <v>25.38</v>
      </c>
      <c r="F1555">
        <v>0.2</v>
      </c>
      <c r="G1555">
        <v>19.035</v>
      </c>
    </row>
    <row r="1556" spans="1:7" x14ac:dyDescent="0.55000000000000004">
      <c r="A1556" t="s">
        <v>1220</v>
      </c>
      <c r="B1556" t="s">
        <v>27</v>
      </c>
      <c r="C1556" t="s">
        <v>4383</v>
      </c>
      <c r="D1556" t="s">
        <v>1221</v>
      </c>
      <c r="E1556">
        <v>260.98</v>
      </c>
      <c r="F1556">
        <v>0.4</v>
      </c>
      <c r="G1556">
        <v>-120.0508</v>
      </c>
    </row>
    <row r="1557" spans="1:7" x14ac:dyDescent="0.55000000000000004">
      <c r="A1557" t="s">
        <v>768</v>
      </c>
      <c r="B1557" t="s">
        <v>27</v>
      </c>
      <c r="C1557" t="s">
        <v>4382</v>
      </c>
      <c r="D1557" t="s">
        <v>769</v>
      </c>
      <c r="E1557">
        <v>320.97999999999996</v>
      </c>
      <c r="F1557">
        <v>0.1</v>
      </c>
      <c r="G1557">
        <v>173.32919999999999</v>
      </c>
    </row>
    <row r="1558" spans="1:7" x14ac:dyDescent="0.55000000000000004">
      <c r="A1558" t="s">
        <v>580</v>
      </c>
      <c r="B1558" t="s">
        <v>27</v>
      </c>
      <c r="C1558" t="s">
        <v>4384</v>
      </c>
      <c r="D1558" t="s">
        <v>581</v>
      </c>
      <c r="E1558">
        <v>43.13</v>
      </c>
      <c r="F1558">
        <v>0</v>
      </c>
      <c r="G1558">
        <v>14.664199999999999</v>
      </c>
    </row>
    <row r="1559" spans="1:7" x14ac:dyDescent="0.55000000000000004">
      <c r="A1559" t="s">
        <v>683</v>
      </c>
      <c r="B1559" t="s">
        <v>27</v>
      </c>
      <c r="C1559" t="s">
        <v>4381</v>
      </c>
      <c r="D1559" t="s">
        <v>684</v>
      </c>
      <c r="E1559">
        <v>119.99000000000001</v>
      </c>
      <c r="F1559">
        <v>0.15</v>
      </c>
      <c r="G1559">
        <v>41.996499999999997</v>
      </c>
    </row>
    <row r="1560" spans="1:7" x14ac:dyDescent="0.55000000000000004">
      <c r="A1560" t="s">
        <v>613</v>
      </c>
      <c r="B1560" t="s">
        <v>27</v>
      </c>
      <c r="C1560" t="s">
        <v>4384</v>
      </c>
      <c r="D1560" t="s">
        <v>614</v>
      </c>
      <c r="E1560">
        <v>40.97</v>
      </c>
      <c r="F1560">
        <v>0</v>
      </c>
      <c r="G1560">
        <v>34.4148</v>
      </c>
    </row>
    <row r="1561" spans="1:7" x14ac:dyDescent="0.55000000000000004">
      <c r="A1561" t="s">
        <v>1629</v>
      </c>
      <c r="B1561" t="s">
        <v>27</v>
      </c>
      <c r="C1561" t="s">
        <v>4382</v>
      </c>
      <c r="D1561" t="s">
        <v>1630</v>
      </c>
      <c r="E1561">
        <v>60.98</v>
      </c>
      <c r="F1561">
        <v>0.2</v>
      </c>
      <c r="G1561">
        <v>-6.0979999999999999</v>
      </c>
    </row>
    <row r="1562" spans="1:7" x14ac:dyDescent="0.55000000000000004">
      <c r="A1562" t="s">
        <v>2307</v>
      </c>
      <c r="B1562" t="s">
        <v>27</v>
      </c>
      <c r="C1562" t="s">
        <v>4382</v>
      </c>
      <c r="D1562" t="s">
        <v>2308</v>
      </c>
      <c r="E1562">
        <v>300.97999999999996</v>
      </c>
      <c r="F1562">
        <v>0.2</v>
      </c>
      <c r="G1562">
        <v>81.264600000000002</v>
      </c>
    </row>
    <row r="1563" spans="1:7" x14ac:dyDescent="0.55000000000000004">
      <c r="A1563" t="s">
        <v>2254</v>
      </c>
      <c r="B1563" t="s">
        <v>27</v>
      </c>
      <c r="C1563" t="s">
        <v>4384</v>
      </c>
      <c r="D1563" t="s">
        <v>2255</v>
      </c>
      <c r="E1563">
        <v>20.98</v>
      </c>
      <c r="F1563">
        <v>0</v>
      </c>
      <c r="G1563">
        <v>11.748799999999999</v>
      </c>
    </row>
    <row r="1564" spans="1:7" x14ac:dyDescent="0.55000000000000004">
      <c r="A1564" t="s">
        <v>2804</v>
      </c>
      <c r="B1564" t="s">
        <v>27</v>
      </c>
      <c r="C1564" t="s">
        <v>4383</v>
      </c>
      <c r="D1564" t="s">
        <v>2805</v>
      </c>
      <c r="E1564">
        <v>286.85000000000002</v>
      </c>
      <c r="F1564">
        <v>0.4</v>
      </c>
      <c r="G1564">
        <v>-94.660499999999999</v>
      </c>
    </row>
    <row r="1565" spans="1:7" x14ac:dyDescent="0.55000000000000004">
      <c r="A1565" t="s">
        <v>3518</v>
      </c>
      <c r="B1565" t="s">
        <v>27</v>
      </c>
      <c r="C1565" t="s">
        <v>4384</v>
      </c>
      <c r="D1565" t="s">
        <v>3519</v>
      </c>
      <c r="E1565">
        <v>16.990000000000002</v>
      </c>
      <c r="F1565">
        <v>0.2</v>
      </c>
      <c r="G1565">
        <v>-0.33979999999999999</v>
      </c>
    </row>
    <row r="1566" spans="1:7" x14ac:dyDescent="0.55000000000000004">
      <c r="A1566" t="s">
        <v>223</v>
      </c>
      <c r="B1566" t="s">
        <v>27</v>
      </c>
      <c r="C1566" t="s">
        <v>4382</v>
      </c>
      <c r="D1566" t="s">
        <v>224</v>
      </c>
      <c r="E1566">
        <v>276.2</v>
      </c>
      <c r="F1566">
        <v>0.3</v>
      </c>
      <c r="G1566">
        <v>-5.524</v>
      </c>
    </row>
    <row r="1567" spans="1:7" x14ac:dyDescent="0.55000000000000004">
      <c r="A1567" t="s">
        <v>843</v>
      </c>
      <c r="B1567" t="s">
        <v>27</v>
      </c>
      <c r="C1567" t="s">
        <v>4384</v>
      </c>
      <c r="D1567" t="s">
        <v>844</v>
      </c>
      <c r="E1567">
        <v>15.28</v>
      </c>
      <c r="F1567">
        <v>0.2</v>
      </c>
      <c r="G1567">
        <v>6.4176000000000002</v>
      </c>
    </row>
    <row r="1568" spans="1:7" x14ac:dyDescent="0.55000000000000004">
      <c r="A1568" t="s">
        <v>115</v>
      </c>
      <c r="B1568" t="s">
        <v>27</v>
      </c>
      <c r="C1568" t="s">
        <v>4382</v>
      </c>
      <c r="D1568" t="s">
        <v>116</v>
      </c>
      <c r="E1568">
        <v>60.89</v>
      </c>
      <c r="F1568">
        <v>0.3</v>
      </c>
      <c r="G1568">
        <v>-6.0890000000000004</v>
      </c>
    </row>
    <row r="1569" spans="1:7" x14ac:dyDescent="0.55000000000000004">
      <c r="A1569" t="s">
        <v>2409</v>
      </c>
      <c r="B1569" t="s">
        <v>27</v>
      </c>
      <c r="C1569" t="s">
        <v>4384</v>
      </c>
      <c r="D1569" t="s">
        <v>2410</v>
      </c>
      <c r="E1569">
        <v>40.89</v>
      </c>
      <c r="F1569">
        <v>0.6</v>
      </c>
      <c r="G1569">
        <v>-26.169599999999999</v>
      </c>
    </row>
    <row r="1570" spans="1:7" x14ac:dyDescent="0.55000000000000004">
      <c r="A1570" t="s">
        <v>2099</v>
      </c>
      <c r="B1570" t="s">
        <v>27</v>
      </c>
      <c r="C1570" t="s">
        <v>4384</v>
      </c>
      <c r="D1570" t="s">
        <v>2100</v>
      </c>
      <c r="E1570">
        <v>9.379999999999999</v>
      </c>
      <c r="F1570">
        <v>0</v>
      </c>
      <c r="G1570">
        <v>13.132</v>
      </c>
    </row>
    <row r="1571" spans="1:7" x14ac:dyDescent="0.55000000000000004">
      <c r="A1571" t="s">
        <v>1438</v>
      </c>
      <c r="B1571" t="s">
        <v>27</v>
      </c>
      <c r="C1571" t="s">
        <v>4383</v>
      </c>
      <c r="D1571" t="s">
        <v>1439</v>
      </c>
      <c r="E1571">
        <v>147.82999999999998</v>
      </c>
      <c r="F1571">
        <v>0.2</v>
      </c>
      <c r="G1571">
        <v>-2.9565999999999999</v>
      </c>
    </row>
    <row r="1572" spans="1:7" x14ac:dyDescent="0.55000000000000004">
      <c r="A1572" t="s">
        <v>1757</v>
      </c>
      <c r="B1572" t="s">
        <v>27</v>
      </c>
      <c r="C1572" t="s">
        <v>4384</v>
      </c>
      <c r="D1572" t="s">
        <v>1758</v>
      </c>
      <c r="E1572">
        <v>55.5</v>
      </c>
      <c r="F1572">
        <v>0.6</v>
      </c>
      <c r="G1572">
        <v>-26.085000000000001</v>
      </c>
    </row>
    <row r="1573" spans="1:7" x14ac:dyDescent="0.55000000000000004">
      <c r="A1573" t="s">
        <v>803</v>
      </c>
      <c r="B1573" t="s">
        <v>27</v>
      </c>
      <c r="C1573" t="s">
        <v>4384</v>
      </c>
      <c r="D1573" t="s">
        <v>804</v>
      </c>
      <c r="E1573">
        <v>22.23</v>
      </c>
      <c r="F1573">
        <v>0.2</v>
      </c>
      <c r="G1573">
        <v>14.4495</v>
      </c>
    </row>
    <row r="1574" spans="1:7" x14ac:dyDescent="0.55000000000000004">
      <c r="A1574" t="s">
        <v>1590</v>
      </c>
      <c r="B1574" t="s">
        <v>27</v>
      </c>
      <c r="C1574" t="s">
        <v>4382</v>
      </c>
      <c r="D1574" t="s">
        <v>1591</v>
      </c>
      <c r="E1574">
        <v>90.98</v>
      </c>
      <c r="F1574">
        <v>0.3</v>
      </c>
      <c r="G1574">
        <v>-77.332999999999998</v>
      </c>
    </row>
    <row r="1575" spans="1:7" x14ac:dyDescent="0.55000000000000004">
      <c r="A1575" t="s">
        <v>1804</v>
      </c>
      <c r="B1575" t="s">
        <v>27</v>
      </c>
      <c r="C1575" t="s">
        <v>4384</v>
      </c>
      <c r="D1575" t="s">
        <v>1805</v>
      </c>
      <c r="E1575">
        <v>170.98</v>
      </c>
      <c r="F1575">
        <v>0</v>
      </c>
      <c r="G1575">
        <v>119.68600000000001</v>
      </c>
    </row>
    <row r="1576" spans="1:7" x14ac:dyDescent="0.55000000000000004">
      <c r="A1576" t="s">
        <v>833</v>
      </c>
      <c r="B1576" t="s">
        <v>27</v>
      </c>
      <c r="C1576" t="s">
        <v>4381</v>
      </c>
      <c r="D1576" t="s">
        <v>834</v>
      </c>
      <c r="E1576">
        <v>58.14</v>
      </c>
      <c r="F1576">
        <v>0</v>
      </c>
      <c r="G1576">
        <v>125.58240000000001</v>
      </c>
    </row>
    <row r="1577" spans="1:7" x14ac:dyDescent="0.55000000000000004">
      <c r="A1577" t="s">
        <v>868</v>
      </c>
      <c r="B1577" t="s">
        <v>27</v>
      </c>
      <c r="C1577" t="s">
        <v>4384</v>
      </c>
      <c r="D1577" t="s">
        <v>869</v>
      </c>
      <c r="E1577">
        <v>8.73</v>
      </c>
      <c r="F1577">
        <v>0</v>
      </c>
      <c r="G1577">
        <v>11.8728</v>
      </c>
    </row>
    <row r="1578" spans="1:7" x14ac:dyDescent="0.55000000000000004">
      <c r="A1578" t="s">
        <v>1321</v>
      </c>
      <c r="B1578" t="s">
        <v>27</v>
      </c>
      <c r="C1578" t="s">
        <v>4384</v>
      </c>
      <c r="D1578" t="s">
        <v>1322</v>
      </c>
      <c r="E1578">
        <v>7.28</v>
      </c>
      <c r="F1578">
        <v>0</v>
      </c>
      <c r="G1578">
        <v>6.2607999999999997</v>
      </c>
    </row>
    <row r="1579" spans="1:7" x14ac:dyDescent="0.55000000000000004">
      <c r="A1579" t="s">
        <v>183</v>
      </c>
      <c r="B1579" t="s">
        <v>27</v>
      </c>
      <c r="C1579" t="s">
        <v>4382</v>
      </c>
      <c r="D1579" t="s">
        <v>184</v>
      </c>
      <c r="E1579">
        <v>285.98</v>
      </c>
      <c r="F1579">
        <v>0</v>
      </c>
      <c r="G1579">
        <v>746.40779999999995</v>
      </c>
    </row>
    <row r="1580" spans="1:7" x14ac:dyDescent="0.55000000000000004">
      <c r="A1580" t="s">
        <v>1590</v>
      </c>
      <c r="B1580" t="s">
        <v>27</v>
      </c>
      <c r="C1580" t="s">
        <v>4382</v>
      </c>
      <c r="D1580" t="s">
        <v>1591</v>
      </c>
      <c r="E1580">
        <v>90.98</v>
      </c>
      <c r="F1580">
        <v>0.3</v>
      </c>
      <c r="G1580">
        <v>-108.2662</v>
      </c>
    </row>
    <row r="1581" spans="1:7" x14ac:dyDescent="0.55000000000000004">
      <c r="A1581" t="s">
        <v>281</v>
      </c>
      <c r="B1581" t="s">
        <v>27</v>
      </c>
      <c r="C1581" t="s">
        <v>4383</v>
      </c>
      <c r="D1581" t="s">
        <v>282</v>
      </c>
      <c r="E1581">
        <v>376.13</v>
      </c>
      <c r="F1581">
        <v>0.3</v>
      </c>
      <c r="G1581">
        <v>-105.3164</v>
      </c>
    </row>
    <row r="1582" spans="1:7" x14ac:dyDescent="0.55000000000000004">
      <c r="A1582" t="s">
        <v>146</v>
      </c>
      <c r="B1582" t="s">
        <v>27</v>
      </c>
      <c r="C1582" t="s">
        <v>4384</v>
      </c>
      <c r="D1582" t="s">
        <v>147</v>
      </c>
      <c r="E1582">
        <v>17.78</v>
      </c>
      <c r="F1582">
        <v>0</v>
      </c>
      <c r="G1582">
        <v>33.070799999999998</v>
      </c>
    </row>
    <row r="1583" spans="1:7" x14ac:dyDescent="0.55000000000000004">
      <c r="A1583" t="s">
        <v>1600</v>
      </c>
      <c r="B1583" t="s">
        <v>27</v>
      </c>
      <c r="C1583" t="s">
        <v>4383</v>
      </c>
      <c r="D1583" t="s">
        <v>1601</v>
      </c>
      <c r="E1583">
        <v>146.34</v>
      </c>
      <c r="F1583">
        <v>0.3</v>
      </c>
      <c r="G1583">
        <v>-65.852999999999994</v>
      </c>
    </row>
    <row r="1584" spans="1:7" x14ac:dyDescent="0.55000000000000004">
      <c r="A1584" t="s">
        <v>893</v>
      </c>
      <c r="B1584" t="s">
        <v>27</v>
      </c>
      <c r="C1584" t="s">
        <v>4384</v>
      </c>
      <c r="D1584" t="s">
        <v>894</v>
      </c>
      <c r="E1584">
        <v>92.23</v>
      </c>
      <c r="F1584">
        <v>0</v>
      </c>
      <c r="G1584">
        <v>49.804200000000002</v>
      </c>
    </row>
    <row r="1585" spans="1:7" x14ac:dyDescent="0.55000000000000004">
      <c r="A1585" t="s">
        <v>247</v>
      </c>
      <c r="B1585" t="s">
        <v>27</v>
      </c>
      <c r="C1585" t="s">
        <v>4384</v>
      </c>
      <c r="D1585" t="s">
        <v>248</v>
      </c>
      <c r="E1585">
        <v>6.28</v>
      </c>
      <c r="F1585">
        <v>0</v>
      </c>
      <c r="G1585">
        <v>7.9127999999999998</v>
      </c>
    </row>
    <row r="1586" spans="1:7" x14ac:dyDescent="0.55000000000000004">
      <c r="A1586" t="s">
        <v>1373</v>
      </c>
      <c r="B1586" t="s">
        <v>27</v>
      </c>
      <c r="C1586" t="s">
        <v>4384</v>
      </c>
      <c r="D1586" t="s">
        <v>1374</v>
      </c>
      <c r="E1586">
        <v>99.23</v>
      </c>
      <c r="F1586">
        <v>0.2</v>
      </c>
      <c r="G1586">
        <v>148.845</v>
      </c>
    </row>
    <row r="1587" spans="1:7" x14ac:dyDescent="0.55000000000000004">
      <c r="A1587" t="s">
        <v>273</v>
      </c>
      <c r="B1587" t="s">
        <v>27</v>
      </c>
      <c r="C1587" t="s">
        <v>4382</v>
      </c>
      <c r="D1587" t="s">
        <v>274</v>
      </c>
      <c r="E1587">
        <v>60.89</v>
      </c>
      <c r="F1587">
        <v>0.3</v>
      </c>
      <c r="G1587">
        <v>-1.2178</v>
      </c>
    </row>
    <row r="1588" spans="1:7" x14ac:dyDescent="0.55000000000000004">
      <c r="A1588" t="s">
        <v>1068</v>
      </c>
      <c r="B1588" t="s">
        <v>27</v>
      </c>
      <c r="C1588" t="s">
        <v>4382</v>
      </c>
      <c r="D1588" t="s">
        <v>1069</v>
      </c>
      <c r="E1588">
        <v>371.76</v>
      </c>
      <c r="F1588">
        <v>0.2</v>
      </c>
      <c r="G1588">
        <v>148.70400000000001</v>
      </c>
    </row>
    <row r="1589" spans="1:7" x14ac:dyDescent="0.55000000000000004">
      <c r="A1589" t="s">
        <v>1984</v>
      </c>
      <c r="B1589" t="s">
        <v>27</v>
      </c>
      <c r="C1589" t="s">
        <v>4384</v>
      </c>
      <c r="D1589" t="s">
        <v>1985</v>
      </c>
      <c r="E1589">
        <v>3.08</v>
      </c>
      <c r="F1589">
        <v>0</v>
      </c>
      <c r="G1589">
        <v>2.9567999999999999</v>
      </c>
    </row>
    <row r="1590" spans="1:7" x14ac:dyDescent="0.55000000000000004">
      <c r="A1590" t="s">
        <v>1826</v>
      </c>
      <c r="B1590" t="s">
        <v>27</v>
      </c>
      <c r="C1590" t="s">
        <v>4384</v>
      </c>
      <c r="D1590" t="s">
        <v>1827</v>
      </c>
      <c r="E1590">
        <v>110.97999999999998</v>
      </c>
      <c r="F1590">
        <v>0.2</v>
      </c>
      <c r="G1590">
        <v>-13.317600000000001</v>
      </c>
    </row>
    <row r="1591" spans="1:7" x14ac:dyDescent="0.55000000000000004">
      <c r="A1591" t="s">
        <v>629</v>
      </c>
      <c r="B1591" t="s">
        <v>27</v>
      </c>
      <c r="C1591" t="s">
        <v>4382</v>
      </c>
      <c r="D1591" t="s">
        <v>630</v>
      </c>
      <c r="E1591">
        <v>150.98000000000002</v>
      </c>
      <c r="F1591">
        <v>0.2</v>
      </c>
      <c r="G1591">
        <v>54.352800000000002</v>
      </c>
    </row>
    <row r="1592" spans="1:7" x14ac:dyDescent="0.55000000000000004">
      <c r="A1592" t="s">
        <v>1001</v>
      </c>
      <c r="B1592" t="s">
        <v>27</v>
      </c>
      <c r="C1592" t="s">
        <v>4382</v>
      </c>
      <c r="D1592" t="s">
        <v>1002</v>
      </c>
      <c r="E1592">
        <v>122.99</v>
      </c>
      <c r="F1592">
        <v>0.2</v>
      </c>
      <c r="G1592">
        <v>-22.138200000000001</v>
      </c>
    </row>
    <row r="1593" spans="1:7" x14ac:dyDescent="0.55000000000000004">
      <c r="A1593" t="s">
        <v>323</v>
      </c>
      <c r="B1593" t="s">
        <v>27</v>
      </c>
      <c r="C1593" t="s">
        <v>4381</v>
      </c>
      <c r="D1593" t="s">
        <v>324</v>
      </c>
      <c r="E1593">
        <v>57.98</v>
      </c>
      <c r="F1593">
        <v>0.2</v>
      </c>
      <c r="G1593">
        <v>5.798</v>
      </c>
    </row>
    <row r="1594" spans="1:7" x14ac:dyDescent="0.55000000000000004">
      <c r="A1594" t="s">
        <v>3518</v>
      </c>
      <c r="B1594" t="s">
        <v>27</v>
      </c>
      <c r="C1594" t="s">
        <v>4384</v>
      </c>
      <c r="D1594" t="s">
        <v>3519</v>
      </c>
      <c r="E1594">
        <v>16.990000000000002</v>
      </c>
      <c r="F1594">
        <v>0.6</v>
      </c>
      <c r="G1594">
        <v>-14.271599999999999</v>
      </c>
    </row>
    <row r="1595" spans="1:7" x14ac:dyDescent="0.55000000000000004">
      <c r="A1595" t="s">
        <v>2788</v>
      </c>
      <c r="B1595" t="s">
        <v>27</v>
      </c>
      <c r="C1595" t="s">
        <v>4381</v>
      </c>
      <c r="D1595" t="s">
        <v>2789</v>
      </c>
      <c r="E1595">
        <v>100.97999999999999</v>
      </c>
      <c r="F1595">
        <v>0.7</v>
      </c>
      <c r="G1595">
        <v>-363.52800000000002</v>
      </c>
    </row>
    <row r="1596" spans="1:7" x14ac:dyDescent="0.55000000000000004">
      <c r="A1596" t="s">
        <v>1364</v>
      </c>
      <c r="B1596" t="s">
        <v>27</v>
      </c>
      <c r="C1596" t="s">
        <v>4384</v>
      </c>
      <c r="D1596" t="s">
        <v>1365</v>
      </c>
      <c r="E1596">
        <v>105.98</v>
      </c>
      <c r="F1596">
        <v>0.2</v>
      </c>
      <c r="G1596">
        <v>0</v>
      </c>
    </row>
    <row r="1597" spans="1:7" x14ac:dyDescent="0.55000000000000004">
      <c r="A1597" t="s">
        <v>778</v>
      </c>
      <c r="B1597" t="s">
        <v>27</v>
      </c>
      <c r="C1597" t="s">
        <v>4382</v>
      </c>
      <c r="D1597" t="s">
        <v>779</v>
      </c>
      <c r="E1597">
        <v>226.67</v>
      </c>
      <c r="F1597">
        <v>0.2</v>
      </c>
      <c r="G1597">
        <v>68.001000000000005</v>
      </c>
    </row>
    <row r="1598" spans="1:7" x14ac:dyDescent="0.55000000000000004">
      <c r="A1598" t="s">
        <v>1962</v>
      </c>
      <c r="B1598" t="s">
        <v>27</v>
      </c>
      <c r="C1598" t="s">
        <v>4384</v>
      </c>
      <c r="D1598" t="s">
        <v>1963</v>
      </c>
      <c r="E1598">
        <v>17.670000000000002</v>
      </c>
      <c r="F1598">
        <v>0.6</v>
      </c>
      <c r="G1598">
        <v>-11.6622</v>
      </c>
    </row>
    <row r="1599" spans="1:7" x14ac:dyDescent="0.55000000000000004">
      <c r="A1599" t="s">
        <v>1109</v>
      </c>
      <c r="B1599" t="s">
        <v>27</v>
      </c>
      <c r="C1599" t="s">
        <v>4381</v>
      </c>
      <c r="D1599" t="s">
        <v>1110</v>
      </c>
      <c r="E1599">
        <v>99.99</v>
      </c>
      <c r="F1599">
        <v>0.5</v>
      </c>
      <c r="G1599">
        <v>-216.97829999999999</v>
      </c>
    </row>
    <row r="1600" spans="1:7" x14ac:dyDescent="0.55000000000000004">
      <c r="A1600" t="s">
        <v>1631</v>
      </c>
      <c r="B1600" t="s">
        <v>27</v>
      </c>
      <c r="C1600" t="s">
        <v>4384</v>
      </c>
      <c r="D1600" t="s">
        <v>1632</v>
      </c>
      <c r="E1600">
        <v>5.28</v>
      </c>
      <c r="F1600">
        <v>0</v>
      </c>
      <c r="G1600">
        <v>9.8208000000000002</v>
      </c>
    </row>
    <row r="1601" spans="1:7" x14ac:dyDescent="0.55000000000000004">
      <c r="A1601" t="s">
        <v>29</v>
      </c>
      <c r="B1601" t="s">
        <v>27</v>
      </c>
      <c r="C1601" t="s">
        <v>4382</v>
      </c>
      <c r="D1601" t="s">
        <v>31</v>
      </c>
      <c r="E1601">
        <v>243.98000000000002</v>
      </c>
      <c r="F1601">
        <v>0.3</v>
      </c>
      <c r="G1601">
        <v>0</v>
      </c>
    </row>
    <row r="1602" spans="1:7" x14ac:dyDescent="0.55000000000000004">
      <c r="A1602" t="s">
        <v>2716</v>
      </c>
      <c r="B1602" t="s">
        <v>27</v>
      </c>
      <c r="C1602" t="s">
        <v>4381</v>
      </c>
      <c r="D1602" t="s">
        <v>2717</v>
      </c>
      <c r="E1602">
        <v>70.98</v>
      </c>
      <c r="F1602">
        <v>0.3</v>
      </c>
      <c r="G1602">
        <v>0</v>
      </c>
    </row>
    <row r="1603" spans="1:7" x14ac:dyDescent="0.55000000000000004">
      <c r="A1603" t="s">
        <v>1891</v>
      </c>
      <c r="B1603" t="s">
        <v>27</v>
      </c>
      <c r="C1603" t="s">
        <v>4382</v>
      </c>
      <c r="D1603" t="s">
        <v>1892</v>
      </c>
      <c r="E1603">
        <v>135.99</v>
      </c>
      <c r="F1603">
        <v>0.2</v>
      </c>
      <c r="G1603">
        <v>-59.835599999999999</v>
      </c>
    </row>
    <row r="1604" spans="1:7" x14ac:dyDescent="0.55000000000000004">
      <c r="A1604" t="s">
        <v>1576</v>
      </c>
      <c r="B1604" t="s">
        <v>27</v>
      </c>
      <c r="C1604" t="s">
        <v>4381</v>
      </c>
      <c r="D1604" t="s">
        <v>1577</v>
      </c>
      <c r="E1604">
        <v>48.58</v>
      </c>
      <c r="F1604">
        <v>0</v>
      </c>
      <c r="G1604">
        <v>7.7728000000000002</v>
      </c>
    </row>
    <row r="1605" spans="1:7" x14ac:dyDescent="0.55000000000000004">
      <c r="A1605" t="s">
        <v>1438</v>
      </c>
      <c r="B1605" t="s">
        <v>27</v>
      </c>
      <c r="C1605" t="s">
        <v>4383</v>
      </c>
      <c r="D1605" t="s">
        <v>1439</v>
      </c>
      <c r="E1605">
        <v>147.83000000000001</v>
      </c>
      <c r="F1605">
        <v>0</v>
      </c>
      <c r="G1605">
        <v>112.35080000000001</v>
      </c>
    </row>
    <row r="1606" spans="1:7" x14ac:dyDescent="0.55000000000000004">
      <c r="A1606" t="s">
        <v>598</v>
      </c>
      <c r="B1606" t="s">
        <v>27</v>
      </c>
      <c r="C1606" t="s">
        <v>4382</v>
      </c>
      <c r="D1606" t="s">
        <v>599</v>
      </c>
      <c r="E1606">
        <v>187.98000000000002</v>
      </c>
      <c r="F1606">
        <v>0</v>
      </c>
      <c r="G1606">
        <v>112.788</v>
      </c>
    </row>
    <row r="1607" spans="1:7" x14ac:dyDescent="0.55000000000000004">
      <c r="A1607" t="s">
        <v>103</v>
      </c>
      <c r="B1607" t="s">
        <v>27</v>
      </c>
      <c r="C1607" t="s">
        <v>4382</v>
      </c>
      <c r="D1607" t="s">
        <v>104</v>
      </c>
      <c r="E1607">
        <v>70.98</v>
      </c>
      <c r="F1607">
        <v>0.1</v>
      </c>
      <c r="G1607">
        <v>2.8391999999999999</v>
      </c>
    </row>
    <row r="1608" spans="1:7" x14ac:dyDescent="0.55000000000000004">
      <c r="A1608" t="s">
        <v>1469</v>
      </c>
      <c r="B1608" t="s">
        <v>27</v>
      </c>
      <c r="C1608" t="s">
        <v>4384</v>
      </c>
      <c r="D1608" t="s">
        <v>1470</v>
      </c>
      <c r="E1608">
        <v>5.77</v>
      </c>
      <c r="F1608">
        <v>0</v>
      </c>
      <c r="G1608">
        <v>5.1929999999999996</v>
      </c>
    </row>
    <row r="1609" spans="1:7" x14ac:dyDescent="0.55000000000000004">
      <c r="A1609" t="s">
        <v>129</v>
      </c>
      <c r="B1609" t="s">
        <v>27</v>
      </c>
      <c r="C1609" t="s">
        <v>4384</v>
      </c>
      <c r="D1609" t="s">
        <v>130</v>
      </c>
      <c r="E1609">
        <v>8.09</v>
      </c>
      <c r="F1609">
        <v>0.2</v>
      </c>
      <c r="G1609">
        <v>11.6496</v>
      </c>
    </row>
    <row r="1610" spans="1:7" x14ac:dyDescent="0.55000000000000004">
      <c r="A1610" t="s">
        <v>115</v>
      </c>
      <c r="B1610" t="s">
        <v>27</v>
      </c>
      <c r="C1610" t="s">
        <v>4382</v>
      </c>
      <c r="D1610" t="s">
        <v>194</v>
      </c>
      <c r="E1610">
        <v>50.89</v>
      </c>
      <c r="F1610">
        <v>0.3</v>
      </c>
      <c r="G1610">
        <v>-19.338200000000001</v>
      </c>
    </row>
    <row r="1611" spans="1:7" x14ac:dyDescent="0.55000000000000004">
      <c r="A1611" t="s">
        <v>954</v>
      </c>
      <c r="B1611" t="s">
        <v>27</v>
      </c>
      <c r="C1611" t="s">
        <v>4382</v>
      </c>
      <c r="D1611" t="s">
        <v>955</v>
      </c>
      <c r="E1611">
        <v>422.51</v>
      </c>
      <c r="F1611">
        <v>0.3</v>
      </c>
      <c r="G1611">
        <v>-63.3765</v>
      </c>
    </row>
    <row r="1612" spans="1:7" x14ac:dyDescent="0.55000000000000004">
      <c r="A1612" t="s">
        <v>2254</v>
      </c>
      <c r="B1612" t="s">
        <v>27</v>
      </c>
      <c r="C1612" t="s">
        <v>4384</v>
      </c>
      <c r="D1612" t="s">
        <v>2255</v>
      </c>
      <c r="E1612">
        <v>20.98</v>
      </c>
      <c r="F1612">
        <v>0.6</v>
      </c>
      <c r="G1612">
        <v>-33.358199999999997</v>
      </c>
    </row>
    <row r="1613" spans="1:7" x14ac:dyDescent="0.55000000000000004">
      <c r="A1613" t="s">
        <v>950</v>
      </c>
      <c r="B1613" t="s">
        <v>27</v>
      </c>
      <c r="C1613" t="s">
        <v>4384</v>
      </c>
      <c r="D1613" t="s">
        <v>951</v>
      </c>
      <c r="E1613">
        <v>6.9799999999999995</v>
      </c>
      <c r="F1613">
        <v>0.6</v>
      </c>
      <c r="G1613">
        <v>-1.6752</v>
      </c>
    </row>
    <row r="1614" spans="1:7" x14ac:dyDescent="0.55000000000000004">
      <c r="A1614" t="s">
        <v>623</v>
      </c>
      <c r="B1614" t="s">
        <v>27</v>
      </c>
      <c r="C1614" t="s">
        <v>4384</v>
      </c>
      <c r="D1614" t="s">
        <v>624</v>
      </c>
      <c r="E1614">
        <v>4.97</v>
      </c>
      <c r="F1614">
        <v>0</v>
      </c>
      <c r="G1614">
        <v>4.6220999999999997</v>
      </c>
    </row>
    <row r="1615" spans="1:7" x14ac:dyDescent="0.55000000000000004">
      <c r="A1615" t="s">
        <v>49</v>
      </c>
      <c r="B1615" t="s">
        <v>27</v>
      </c>
      <c r="C1615" t="s">
        <v>4383</v>
      </c>
      <c r="D1615" t="s">
        <v>50</v>
      </c>
      <c r="E1615">
        <v>236.97</v>
      </c>
      <c r="F1615">
        <v>0.2</v>
      </c>
      <c r="G1615">
        <v>9.4787999999999997</v>
      </c>
    </row>
    <row r="1616" spans="1:7" x14ac:dyDescent="0.55000000000000004">
      <c r="A1616" t="s">
        <v>778</v>
      </c>
      <c r="B1616" t="s">
        <v>27</v>
      </c>
      <c r="C1616" t="s">
        <v>4382</v>
      </c>
      <c r="D1616" t="s">
        <v>779</v>
      </c>
      <c r="E1616">
        <v>226.67000000000002</v>
      </c>
      <c r="F1616">
        <v>0.2</v>
      </c>
      <c r="G1616">
        <v>54.400799999999997</v>
      </c>
    </row>
    <row r="1617" spans="1:7" x14ac:dyDescent="0.55000000000000004">
      <c r="A1617" t="s">
        <v>1120</v>
      </c>
      <c r="B1617" t="s">
        <v>27</v>
      </c>
      <c r="C1617" t="s">
        <v>4384</v>
      </c>
      <c r="D1617" t="s">
        <v>1121</v>
      </c>
      <c r="E1617">
        <v>8.3699999999999992</v>
      </c>
      <c r="F1617">
        <v>0</v>
      </c>
      <c r="G1617">
        <v>19.585799999999999</v>
      </c>
    </row>
    <row r="1618" spans="1:7" x14ac:dyDescent="0.55000000000000004">
      <c r="A1618" t="s">
        <v>976</v>
      </c>
      <c r="B1618" t="s">
        <v>27</v>
      </c>
      <c r="C1618" t="s">
        <v>4382</v>
      </c>
      <c r="D1618" t="s">
        <v>977</v>
      </c>
      <c r="E1618">
        <v>25.98</v>
      </c>
      <c r="F1618">
        <v>0.3</v>
      </c>
      <c r="G1618">
        <v>-9.093</v>
      </c>
    </row>
    <row r="1619" spans="1:7" x14ac:dyDescent="0.55000000000000004">
      <c r="A1619" t="s">
        <v>369</v>
      </c>
      <c r="B1619" t="s">
        <v>27</v>
      </c>
      <c r="C1619" t="s">
        <v>4382</v>
      </c>
      <c r="D1619" t="s">
        <v>370</v>
      </c>
      <c r="E1619">
        <v>150.97999999999999</v>
      </c>
      <c r="F1619">
        <v>0</v>
      </c>
      <c r="G1619">
        <v>314.03840000000002</v>
      </c>
    </row>
    <row r="1620" spans="1:7" x14ac:dyDescent="0.55000000000000004">
      <c r="A1620" t="s">
        <v>2307</v>
      </c>
      <c r="B1620" t="s">
        <v>27</v>
      </c>
      <c r="C1620" t="s">
        <v>4382</v>
      </c>
      <c r="D1620" t="s">
        <v>2308</v>
      </c>
      <c r="E1620">
        <v>300.98</v>
      </c>
      <c r="F1620">
        <v>0</v>
      </c>
      <c r="G1620">
        <v>87.284199999999998</v>
      </c>
    </row>
    <row r="1621" spans="1:7" x14ac:dyDescent="0.55000000000000004">
      <c r="A1621" t="s">
        <v>1063</v>
      </c>
      <c r="B1621" t="s">
        <v>27</v>
      </c>
      <c r="C1621" t="s">
        <v>4382</v>
      </c>
      <c r="D1621" t="s">
        <v>1064</v>
      </c>
      <c r="E1621">
        <v>86.25</v>
      </c>
      <c r="F1621">
        <v>0</v>
      </c>
      <c r="G1621">
        <v>77.625</v>
      </c>
    </row>
    <row r="1622" spans="1:7" x14ac:dyDescent="0.55000000000000004">
      <c r="A1622" t="s">
        <v>2283</v>
      </c>
      <c r="B1622" t="s">
        <v>27</v>
      </c>
      <c r="C1622" t="s">
        <v>4381</v>
      </c>
      <c r="D1622" t="s">
        <v>2284</v>
      </c>
      <c r="E1622">
        <v>220.98</v>
      </c>
      <c r="F1622">
        <v>0</v>
      </c>
      <c r="G1622">
        <v>101.6508</v>
      </c>
    </row>
    <row r="1623" spans="1:7" x14ac:dyDescent="0.55000000000000004">
      <c r="A1623" t="s">
        <v>1068</v>
      </c>
      <c r="B1623" t="s">
        <v>27</v>
      </c>
      <c r="C1623" t="s">
        <v>4382</v>
      </c>
      <c r="D1623" t="s">
        <v>1069</v>
      </c>
      <c r="E1623">
        <v>371.76</v>
      </c>
      <c r="F1623">
        <v>0.2</v>
      </c>
      <c r="G1623">
        <v>89.222399999999993</v>
      </c>
    </row>
    <row r="1624" spans="1:7" x14ac:dyDescent="0.55000000000000004">
      <c r="A1624" t="s">
        <v>954</v>
      </c>
      <c r="B1624" t="s">
        <v>27</v>
      </c>
      <c r="C1624" t="s">
        <v>4382</v>
      </c>
      <c r="D1624" t="s">
        <v>955</v>
      </c>
      <c r="E1624">
        <v>422.51</v>
      </c>
      <c r="F1624">
        <v>0.2</v>
      </c>
      <c r="G1624">
        <v>84.501999999999995</v>
      </c>
    </row>
    <row r="1625" spans="1:7" x14ac:dyDescent="0.55000000000000004">
      <c r="A1625" t="s">
        <v>895</v>
      </c>
      <c r="B1625" t="s">
        <v>27</v>
      </c>
      <c r="C1625" t="s">
        <v>4383</v>
      </c>
      <c r="D1625" t="s">
        <v>896</v>
      </c>
      <c r="E1625">
        <v>286.85000000000002</v>
      </c>
      <c r="F1625">
        <v>0.4</v>
      </c>
      <c r="G1625">
        <v>-464.697</v>
      </c>
    </row>
    <row r="1626" spans="1:7" x14ac:dyDescent="0.55000000000000004">
      <c r="A1626" t="s">
        <v>2938</v>
      </c>
      <c r="B1626" t="s">
        <v>27</v>
      </c>
      <c r="C1626" t="s">
        <v>4384</v>
      </c>
      <c r="D1626" t="s">
        <v>2939</v>
      </c>
      <c r="E1626">
        <v>20.239999999999998</v>
      </c>
      <c r="F1626">
        <v>0</v>
      </c>
      <c r="G1626">
        <v>29.145600000000002</v>
      </c>
    </row>
    <row r="1627" spans="1:7" x14ac:dyDescent="0.55000000000000004">
      <c r="A1627" t="s">
        <v>329</v>
      </c>
      <c r="B1627" t="s">
        <v>27</v>
      </c>
      <c r="C1627" t="s">
        <v>4384</v>
      </c>
      <c r="D1627" t="s">
        <v>330</v>
      </c>
      <c r="E1627">
        <v>46.94</v>
      </c>
      <c r="F1627">
        <v>0</v>
      </c>
      <c r="G1627">
        <v>76.9816</v>
      </c>
    </row>
    <row r="1628" spans="1:7" x14ac:dyDescent="0.55000000000000004">
      <c r="A1628" t="s">
        <v>524</v>
      </c>
      <c r="B1628" t="s">
        <v>27</v>
      </c>
      <c r="C1628" t="s">
        <v>4384</v>
      </c>
      <c r="D1628" t="s">
        <v>525</v>
      </c>
      <c r="E1628">
        <v>63.94</v>
      </c>
      <c r="F1628">
        <v>0.6</v>
      </c>
      <c r="G1628">
        <v>-53.709600000000002</v>
      </c>
    </row>
    <row r="1629" spans="1:7" x14ac:dyDescent="0.55000000000000004">
      <c r="A1629" t="s">
        <v>2368</v>
      </c>
      <c r="B1629" t="s">
        <v>27</v>
      </c>
      <c r="C1629" t="s">
        <v>4384</v>
      </c>
      <c r="D1629" t="s">
        <v>2369</v>
      </c>
      <c r="E1629">
        <v>32.479999999999997</v>
      </c>
      <c r="F1629">
        <v>0</v>
      </c>
      <c r="G1629">
        <v>10.393599999999999</v>
      </c>
    </row>
    <row r="1630" spans="1:7" x14ac:dyDescent="0.55000000000000004">
      <c r="A1630" t="s">
        <v>2373</v>
      </c>
      <c r="B1630" t="s">
        <v>27</v>
      </c>
      <c r="C1630" t="s">
        <v>4381</v>
      </c>
      <c r="D1630" t="s">
        <v>2374</v>
      </c>
      <c r="E1630">
        <v>170.98</v>
      </c>
      <c r="F1630">
        <v>0</v>
      </c>
      <c r="G1630">
        <v>32.486199999999997</v>
      </c>
    </row>
    <row r="1631" spans="1:7" x14ac:dyDescent="0.55000000000000004">
      <c r="A1631" t="s">
        <v>3798</v>
      </c>
      <c r="B1631" t="s">
        <v>27</v>
      </c>
      <c r="C1631" t="s">
        <v>4384</v>
      </c>
      <c r="D1631" t="s">
        <v>3799</v>
      </c>
      <c r="E1631">
        <v>12.99</v>
      </c>
      <c r="F1631">
        <v>0</v>
      </c>
      <c r="G1631">
        <v>4.6764000000000001</v>
      </c>
    </row>
    <row r="1632" spans="1:7" x14ac:dyDescent="0.55000000000000004">
      <c r="A1632" t="s">
        <v>1107</v>
      </c>
      <c r="B1632" t="s">
        <v>27</v>
      </c>
      <c r="C1632" t="s">
        <v>4383</v>
      </c>
      <c r="D1632" t="s">
        <v>1108</v>
      </c>
      <c r="E1632">
        <v>159.31</v>
      </c>
      <c r="F1632">
        <v>0.3</v>
      </c>
      <c r="G1632">
        <v>0</v>
      </c>
    </row>
    <row r="1633" spans="1:7" x14ac:dyDescent="0.55000000000000004">
      <c r="A1633" t="s">
        <v>1353</v>
      </c>
      <c r="B1633" t="s">
        <v>27</v>
      </c>
      <c r="C1633" t="s">
        <v>4381</v>
      </c>
      <c r="D1633" t="s">
        <v>1354</v>
      </c>
      <c r="E1633">
        <v>170.98</v>
      </c>
      <c r="F1633">
        <v>0</v>
      </c>
      <c r="G1633">
        <v>78.650800000000004</v>
      </c>
    </row>
    <row r="1634" spans="1:7" x14ac:dyDescent="0.55000000000000004">
      <c r="A1634" t="s">
        <v>87</v>
      </c>
      <c r="B1634" t="s">
        <v>27</v>
      </c>
      <c r="C1634" t="s">
        <v>4382</v>
      </c>
      <c r="D1634" t="s">
        <v>88</v>
      </c>
      <c r="E1634">
        <v>100.98</v>
      </c>
      <c r="F1634">
        <v>0</v>
      </c>
      <c r="G1634">
        <v>151.47</v>
      </c>
    </row>
    <row r="1635" spans="1:7" x14ac:dyDescent="0.55000000000000004">
      <c r="A1635" t="s">
        <v>757</v>
      </c>
      <c r="B1635" t="s">
        <v>27</v>
      </c>
      <c r="C1635" t="s">
        <v>4383</v>
      </c>
      <c r="D1635" t="s">
        <v>758</v>
      </c>
      <c r="E1635">
        <v>174.29</v>
      </c>
      <c r="F1635">
        <v>0</v>
      </c>
      <c r="G1635">
        <v>329.40809999999999</v>
      </c>
    </row>
    <row r="1636" spans="1:7" x14ac:dyDescent="0.55000000000000004">
      <c r="A1636" t="s">
        <v>385</v>
      </c>
      <c r="B1636" t="s">
        <v>27</v>
      </c>
      <c r="C1636" t="s">
        <v>4383</v>
      </c>
      <c r="D1636" t="s">
        <v>386</v>
      </c>
      <c r="E1636">
        <v>290.98</v>
      </c>
      <c r="F1636">
        <v>0</v>
      </c>
      <c r="G1636">
        <v>157.1292</v>
      </c>
    </row>
    <row r="1637" spans="1:7" x14ac:dyDescent="0.55000000000000004">
      <c r="A1637" t="s">
        <v>1486</v>
      </c>
      <c r="B1637" t="s">
        <v>27</v>
      </c>
      <c r="C1637" t="s">
        <v>4382</v>
      </c>
      <c r="D1637" t="s">
        <v>1487</v>
      </c>
      <c r="E1637">
        <v>29.98</v>
      </c>
      <c r="F1637">
        <v>0.2</v>
      </c>
      <c r="G1637">
        <v>14.690200000000001</v>
      </c>
    </row>
    <row r="1638" spans="1:7" x14ac:dyDescent="0.55000000000000004">
      <c r="A1638" t="s">
        <v>281</v>
      </c>
      <c r="B1638" t="s">
        <v>27</v>
      </c>
      <c r="C1638" t="s">
        <v>4383</v>
      </c>
      <c r="D1638" t="s">
        <v>282</v>
      </c>
      <c r="E1638">
        <v>376.13</v>
      </c>
      <c r="F1638">
        <v>0.3</v>
      </c>
      <c r="G1638">
        <v>-52.658200000000001</v>
      </c>
    </row>
    <row r="1639" spans="1:7" x14ac:dyDescent="0.55000000000000004">
      <c r="A1639" t="s">
        <v>1013</v>
      </c>
      <c r="B1639" t="s">
        <v>27</v>
      </c>
      <c r="C1639" t="s">
        <v>4383</v>
      </c>
      <c r="D1639" t="s">
        <v>1014</v>
      </c>
      <c r="E1639">
        <v>111.96</v>
      </c>
      <c r="F1639">
        <v>0</v>
      </c>
      <c r="G1639">
        <v>98.524799999999999</v>
      </c>
    </row>
    <row r="1640" spans="1:7" x14ac:dyDescent="0.55000000000000004">
      <c r="A1640" t="s">
        <v>2028</v>
      </c>
      <c r="B1640" t="s">
        <v>27</v>
      </c>
      <c r="C1640" t="s">
        <v>4384</v>
      </c>
      <c r="D1640" t="s">
        <v>2029</v>
      </c>
      <c r="E1640">
        <v>32.479999999999997</v>
      </c>
      <c r="F1640">
        <v>0.2</v>
      </c>
      <c r="G1640">
        <v>15.590400000000001</v>
      </c>
    </row>
    <row r="1641" spans="1:7" x14ac:dyDescent="0.55000000000000004">
      <c r="A1641" t="s">
        <v>1573</v>
      </c>
      <c r="B1641" t="s">
        <v>27</v>
      </c>
      <c r="C1641" t="s">
        <v>4382</v>
      </c>
      <c r="D1641" t="s">
        <v>1574</v>
      </c>
      <c r="E1641">
        <v>256.98</v>
      </c>
      <c r="F1641">
        <v>0.3</v>
      </c>
      <c r="G1641">
        <v>-2.5697999999999999</v>
      </c>
    </row>
    <row r="1642" spans="1:7" x14ac:dyDescent="0.55000000000000004">
      <c r="A1642" t="s">
        <v>1590</v>
      </c>
      <c r="B1642" t="s">
        <v>27</v>
      </c>
      <c r="C1642" t="s">
        <v>4382</v>
      </c>
      <c r="D1642" t="s">
        <v>1591</v>
      </c>
      <c r="E1642">
        <v>90.98</v>
      </c>
      <c r="F1642">
        <v>0.2</v>
      </c>
      <c r="G1642">
        <v>-25.474399999999999</v>
      </c>
    </row>
    <row r="1643" spans="1:7" x14ac:dyDescent="0.55000000000000004">
      <c r="A1643" t="s">
        <v>2291</v>
      </c>
      <c r="B1643" t="s">
        <v>27</v>
      </c>
      <c r="C1643" t="s">
        <v>4384</v>
      </c>
      <c r="D1643" t="s">
        <v>2292</v>
      </c>
      <c r="E1643">
        <v>20.28</v>
      </c>
      <c r="F1643">
        <v>0</v>
      </c>
      <c r="G1643">
        <v>19.468800000000002</v>
      </c>
    </row>
    <row r="1644" spans="1:7" x14ac:dyDescent="0.55000000000000004">
      <c r="A1644" t="s">
        <v>2113</v>
      </c>
      <c r="B1644" t="s">
        <v>27</v>
      </c>
      <c r="C1644" t="s">
        <v>4384</v>
      </c>
      <c r="D1644" t="s">
        <v>2114</v>
      </c>
      <c r="E1644">
        <v>10.68</v>
      </c>
      <c r="F1644">
        <v>0.2</v>
      </c>
      <c r="G1644">
        <v>1.0680000000000001</v>
      </c>
    </row>
    <row r="1645" spans="1:7" x14ac:dyDescent="0.55000000000000004">
      <c r="A1645" t="s">
        <v>2946</v>
      </c>
      <c r="B1645" t="s">
        <v>27</v>
      </c>
      <c r="C1645" t="s">
        <v>4384</v>
      </c>
      <c r="D1645" t="s">
        <v>2947</v>
      </c>
      <c r="E1645">
        <v>51.65</v>
      </c>
      <c r="F1645">
        <v>0</v>
      </c>
      <c r="G1645">
        <v>30.99</v>
      </c>
    </row>
    <row r="1646" spans="1:7" x14ac:dyDescent="0.55000000000000004">
      <c r="A1646" t="s">
        <v>487</v>
      </c>
      <c r="B1646" t="s">
        <v>27</v>
      </c>
      <c r="C1646" t="s">
        <v>4382</v>
      </c>
      <c r="D1646" t="s">
        <v>488</v>
      </c>
      <c r="E1646">
        <v>355.98</v>
      </c>
      <c r="F1646">
        <v>0</v>
      </c>
      <c r="G1646">
        <v>373.779</v>
      </c>
    </row>
    <row r="1647" spans="1:7" x14ac:dyDescent="0.55000000000000004">
      <c r="A1647" t="s">
        <v>343</v>
      </c>
      <c r="B1647" t="s">
        <v>27</v>
      </c>
      <c r="C1647" t="s">
        <v>4383</v>
      </c>
      <c r="D1647" t="s">
        <v>344</v>
      </c>
      <c r="E1647">
        <v>146.05000000000001</v>
      </c>
      <c r="F1647">
        <v>0.4</v>
      </c>
      <c r="G1647">
        <v>-292.10000000000002</v>
      </c>
    </row>
    <row r="1648" spans="1:7" x14ac:dyDescent="0.55000000000000004">
      <c r="A1648" t="s">
        <v>1515</v>
      </c>
      <c r="B1648" t="s">
        <v>27</v>
      </c>
      <c r="C1648" t="s">
        <v>4384</v>
      </c>
      <c r="D1648" t="s">
        <v>1516</v>
      </c>
      <c r="E1648">
        <v>18.84</v>
      </c>
      <c r="F1648">
        <v>0.6</v>
      </c>
      <c r="G1648">
        <v>-10.1736</v>
      </c>
    </row>
    <row r="1649" spans="1:7" x14ac:dyDescent="0.55000000000000004">
      <c r="A1649" t="s">
        <v>461</v>
      </c>
      <c r="B1649" t="s">
        <v>27</v>
      </c>
      <c r="C1649" t="s">
        <v>4382</v>
      </c>
      <c r="D1649" t="s">
        <v>462</v>
      </c>
      <c r="E1649">
        <v>76.98</v>
      </c>
      <c r="F1649">
        <v>0.1</v>
      </c>
      <c r="G1649">
        <v>2.3094000000000001</v>
      </c>
    </row>
    <row r="1650" spans="1:7" x14ac:dyDescent="0.55000000000000004">
      <c r="A1650" t="s">
        <v>2938</v>
      </c>
      <c r="B1650" t="s">
        <v>27</v>
      </c>
      <c r="C1650" t="s">
        <v>4384</v>
      </c>
      <c r="D1650" t="s">
        <v>2939</v>
      </c>
      <c r="E1650">
        <v>20.239999999999998</v>
      </c>
      <c r="F1650">
        <v>0</v>
      </c>
      <c r="G1650">
        <v>14.572800000000001</v>
      </c>
    </row>
    <row r="1651" spans="1:7" x14ac:dyDescent="0.55000000000000004">
      <c r="A1651" t="s">
        <v>888</v>
      </c>
      <c r="B1651" t="s">
        <v>27</v>
      </c>
      <c r="C1651" t="s">
        <v>4383</v>
      </c>
      <c r="D1651" t="s">
        <v>889</v>
      </c>
      <c r="E1651">
        <v>262.11</v>
      </c>
      <c r="F1651">
        <v>0.3</v>
      </c>
      <c r="G1651">
        <v>-47.1798</v>
      </c>
    </row>
    <row r="1652" spans="1:7" x14ac:dyDescent="0.55000000000000004">
      <c r="A1652" t="s">
        <v>312</v>
      </c>
      <c r="B1652" t="s">
        <v>27</v>
      </c>
      <c r="C1652" t="s">
        <v>4384</v>
      </c>
      <c r="D1652" t="s">
        <v>313</v>
      </c>
      <c r="E1652">
        <v>1.76</v>
      </c>
      <c r="F1652">
        <v>0</v>
      </c>
      <c r="G1652">
        <v>4.6463999999999999</v>
      </c>
    </row>
    <row r="1653" spans="1:7" x14ac:dyDescent="0.55000000000000004">
      <c r="A1653" t="s">
        <v>67</v>
      </c>
      <c r="B1653" t="s">
        <v>27</v>
      </c>
      <c r="C1653" t="s">
        <v>4381</v>
      </c>
      <c r="D1653" t="s">
        <v>68</v>
      </c>
      <c r="E1653">
        <v>880.98</v>
      </c>
      <c r="F1653">
        <v>0.15</v>
      </c>
      <c r="G1653">
        <v>140.95679999999999</v>
      </c>
    </row>
    <row r="1654" spans="1:7" x14ac:dyDescent="0.55000000000000004">
      <c r="A1654" t="s">
        <v>1865</v>
      </c>
      <c r="B1654" t="s">
        <v>27</v>
      </c>
      <c r="C1654" t="s">
        <v>4382</v>
      </c>
      <c r="D1654" t="s">
        <v>1866</v>
      </c>
      <c r="E1654">
        <v>58.220000000000006</v>
      </c>
      <c r="F1654">
        <v>0.2</v>
      </c>
      <c r="G1654">
        <v>17.466000000000001</v>
      </c>
    </row>
    <row r="1655" spans="1:7" x14ac:dyDescent="0.55000000000000004">
      <c r="A1655" t="s">
        <v>87</v>
      </c>
      <c r="B1655" t="s">
        <v>27</v>
      </c>
      <c r="C1655" t="s">
        <v>4382</v>
      </c>
      <c r="D1655" t="s">
        <v>88</v>
      </c>
      <c r="E1655">
        <v>100.98</v>
      </c>
      <c r="F1655">
        <v>0.1</v>
      </c>
      <c r="G1655">
        <v>15.147</v>
      </c>
    </row>
    <row r="1656" spans="1:7" x14ac:dyDescent="0.55000000000000004">
      <c r="A1656" t="s">
        <v>1981</v>
      </c>
      <c r="B1656" t="s">
        <v>27</v>
      </c>
      <c r="C1656" t="s">
        <v>4382</v>
      </c>
      <c r="D1656" t="s">
        <v>1982</v>
      </c>
      <c r="E1656">
        <v>26.64</v>
      </c>
      <c r="F1656">
        <v>0.2</v>
      </c>
      <c r="G1656">
        <v>6.3936000000000002</v>
      </c>
    </row>
    <row r="1657" spans="1:7" x14ac:dyDescent="0.55000000000000004">
      <c r="A1657" t="s">
        <v>1257</v>
      </c>
      <c r="B1657" t="s">
        <v>27</v>
      </c>
      <c r="C1657" t="s">
        <v>4383</v>
      </c>
      <c r="D1657" t="s">
        <v>1258</v>
      </c>
      <c r="E1657">
        <v>150.98000000000002</v>
      </c>
      <c r="F1657">
        <v>0.2</v>
      </c>
      <c r="G1657">
        <v>-15.098000000000001</v>
      </c>
    </row>
    <row r="1658" spans="1:7" x14ac:dyDescent="0.55000000000000004">
      <c r="A1658" t="s">
        <v>1252</v>
      </c>
      <c r="B1658" t="s">
        <v>27</v>
      </c>
      <c r="C1658" t="s">
        <v>4382</v>
      </c>
      <c r="D1658" t="s">
        <v>1253</v>
      </c>
      <c r="E1658">
        <v>95.98</v>
      </c>
      <c r="F1658">
        <v>0.2</v>
      </c>
      <c r="G1658">
        <v>-11.5176</v>
      </c>
    </row>
    <row r="1659" spans="1:7" x14ac:dyDescent="0.55000000000000004">
      <c r="A1659" t="s">
        <v>1644</v>
      </c>
      <c r="B1659" t="s">
        <v>27</v>
      </c>
      <c r="C1659" t="s">
        <v>4383</v>
      </c>
      <c r="D1659" t="s">
        <v>1645</v>
      </c>
      <c r="E1659">
        <v>296.18</v>
      </c>
      <c r="F1659">
        <v>0</v>
      </c>
      <c r="G1659">
        <v>106.62479999999999</v>
      </c>
    </row>
    <row r="1660" spans="1:7" x14ac:dyDescent="0.55000000000000004">
      <c r="A1660" t="s">
        <v>1222</v>
      </c>
      <c r="B1660" t="s">
        <v>27</v>
      </c>
      <c r="C1660" t="s">
        <v>4383</v>
      </c>
      <c r="D1660" t="s">
        <v>1223</v>
      </c>
      <c r="E1660">
        <v>44.43</v>
      </c>
      <c r="F1660">
        <v>0.3</v>
      </c>
      <c r="G1660">
        <v>-21.3264</v>
      </c>
    </row>
    <row r="1661" spans="1:7" x14ac:dyDescent="0.55000000000000004">
      <c r="A1661" t="s">
        <v>2768</v>
      </c>
      <c r="B1661" t="s">
        <v>27</v>
      </c>
      <c r="C1661" t="s">
        <v>4384</v>
      </c>
      <c r="D1661" t="s">
        <v>2769</v>
      </c>
      <c r="E1661">
        <v>20.240000000000002</v>
      </c>
      <c r="F1661">
        <v>0.6</v>
      </c>
      <c r="G1661">
        <v>-6.8815999999999997</v>
      </c>
    </row>
    <row r="1662" spans="1:7" x14ac:dyDescent="0.55000000000000004">
      <c r="A1662" t="s">
        <v>223</v>
      </c>
      <c r="B1662" t="s">
        <v>27</v>
      </c>
      <c r="C1662" t="s">
        <v>4382</v>
      </c>
      <c r="D1662" t="s">
        <v>224</v>
      </c>
      <c r="E1662">
        <v>276.2</v>
      </c>
      <c r="F1662">
        <v>0.2</v>
      </c>
      <c r="G1662">
        <v>49.716000000000001</v>
      </c>
    </row>
    <row r="1663" spans="1:7" x14ac:dyDescent="0.55000000000000004">
      <c r="A1663" t="s">
        <v>2452</v>
      </c>
      <c r="B1663" t="s">
        <v>27</v>
      </c>
      <c r="C1663" t="s">
        <v>4381</v>
      </c>
      <c r="D1663" t="s">
        <v>2453</v>
      </c>
      <c r="E1663">
        <v>70.97999999999999</v>
      </c>
      <c r="F1663">
        <v>0.7</v>
      </c>
      <c r="G1663">
        <v>-191.64599999999999</v>
      </c>
    </row>
    <row r="1664" spans="1:7" x14ac:dyDescent="0.55000000000000004">
      <c r="A1664" t="s">
        <v>183</v>
      </c>
      <c r="B1664" t="s">
        <v>27</v>
      </c>
      <c r="C1664" t="s">
        <v>4382</v>
      </c>
      <c r="D1664" t="s">
        <v>184</v>
      </c>
      <c r="E1664">
        <v>285.98</v>
      </c>
      <c r="F1664">
        <v>0.2</v>
      </c>
      <c r="G1664">
        <v>102.9528</v>
      </c>
    </row>
    <row r="1665" spans="1:7" x14ac:dyDescent="0.55000000000000004">
      <c r="A1665" t="s">
        <v>3649</v>
      </c>
      <c r="B1665" t="s">
        <v>27</v>
      </c>
      <c r="C1665" t="s">
        <v>4384</v>
      </c>
      <c r="D1665" t="s">
        <v>3650</v>
      </c>
      <c r="E1665">
        <v>151.35999999999999</v>
      </c>
      <c r="F1665">
        <v>0.6</v>
      </c>
      <c r="G1665">
        <v>-302.72000000000003</v>
      </c>
    </row>
    <row r="1666" spans="1:7" x14ac:dyDescent="0.55000000000000004">
      <c r="A1666" t="s">
        <v>2792</v>
      </c>
      <c r="B1666" t="s">
        <v>27</v>
      </c>
      <c r="C1666" t="s">
        <v>4383</v>
      </c>
      <c r="D1666" t="s">
        <v>2793</v>
      </c>
      <c r="E1666">
        <v>280.98</v>
      </c>
      <c r="F1666">
        <v>0.4</v>
      </c>
      <c r="G1666">
        <v>-118.0116</v>
      </c>
    </row>
    <row r="1667" spans="1:7" x14ac:dyDescent="0.55000000000000004">
      <c r="A1667" t="s">
        <v>290</v>
      </c>
      <c r="B1667" t="s">
        <v>27</v>
      </c>
      <c r="C1667" t="s">
        <v>4384</v>
      </c>
      <c r="D1667" t="s">
        <v>291</v>
      </c>
      <c r="E1667">
        <v>9.74</v>
      </c>
      <c r="F1667">
        <v>0.2</v>
      </c>
      <c r="G1667">
        <v>7.0128000000000004</v>
      </c>
    </row>
    <row r="1668" spans="1:7" x14ac:dyDescent="0.55000000000000004">
      <c r="A1668" t="s">
        <v>1284</v>
      </c>
      <c r="B1668" t="s">
        <v>27</v>
      </c>
      <c r="C1668" t="s">
        <v>4384</v>
      </c>
      <c r="D1668" t="s">
        <v>1285</v>
      </c>
      <c r="E1668">
        <v>4.18</v>
      </c>
      <c r="F1668">
        <v>0.2</v>
      </c>
      <c r="G1668">
        <v>3.3439999999999999</v>
      </c>
    </row>
    <row r="1669" spans="1:7" x14ac:dyDescent="0.55000000000000004">
      <c r="A1669" t="s">
        <v>2768</v>
      </c>
      <c r="B1669" t="s">
        <v>27</v>
      </c>
      <c r="C1669" t="s">
        <v>4384</v>
      </c>
      <c r="D1669" t="s">
        <v>2769</v>
      </c>
      <c r="E1669">
        <v>20.240000000000002</v>
      </c>
      <c r="F1669">
        <v>0.2</v>
      </c>
      <c r="G1669">
        <v>4.6551999999999998</v>
      </c>
    </row>
    <row r="1670" spans="1:7" x14ac:dyDescent="0.55000000000000004">
      <c r="A1670" t="s">
        <v>678</v>
      </c>
      <c r="B1670" t="s">
        <v>27</v>
      </c>
      <c r="C1670" t="s">
        <v>4384</v>
      </c>
      <c r="D1670" t="s">
        <v>679</v>
      </c>
      <c r="E1670">
        <v>68.77000000000001</v>
      </c>
      <c r="F1670">
        <v>0</v>
      </c>
      <c r="G1670">
        <v>137.54</v>
      </c>
    </row>
    <row r="1671" spans="1:7" x14ac:dyDescent="0.55000000000000004">
      <c r="A1671" t="s">
        <v>1096</v>
      </c>
      <c r="B1671" t="s">
        <v>27</v>
      </c>
      <c r="C1671" t="s">
        <v>4384</v>
      </c>
      <c r="D1671" t="s">
        <v>1097</v>
      </c>
      <c r="E1671">
        <v>39.980000000000004</v>
      </c>
      <c r="F1671">
        <v>0.2</v>
      </c>
      <c r="G1671">
        <v>0</v>
      </c>
    </row>
    <row r="1672" spans="1:7" x14ac:dyDescent="0.55000000000000004">
      <c r="A1672" t="s">
        <v>3564</v>
      </c>
      <c r="B1672" t="s">
        <v>27</v>
      </c>
      <c r="C1672" t="s">
        <v>4382</v>
      </c>
      <c r="D1672" t="s">
        <v>3565</v>
      </c>
      <c r="E1672">
        <v>264.78000000000003</v>
      </c>
      <c r="F1672">
        <v>0.2</v>
      </c>
      <c r="G1672">
        <v>47.660400000000003</v>
      </c>
    </row>
    <row r="1673" spans="1:7" x14ac:dyDescent="0.55000000000000004">
      <c r="A1673" t="s">
        <v>1013</v>
      </c>
      <c r="B1673" t="s">
        <v>27</v>
      </c>
      <c r="C1673" t="s">
        <v>4383</v>
      </c>
      <c r="D1673" t="s">
        <v>1014</v>
      </c>
      <c r="E1673">
        <v>111.96</v>
      </c>
      <c r="F1673">
        <v>0.2</v>
      </c>
      <c r="G1673">
        <v>6.7176</v>
      </c>
    </row>
    <row r="1674" spans="1:7" x14ac:dyDescent="0.55000000000000004">
      <c r="A1674" t="s">
        <v>515</v>
      </c>
      <c r="B1674" t="s">
        <v>27</v>
      </c>
      <c r="C1674" t="s">
        <v>4381</v>
      </c>
      <c r="D1674" t="s">
        <v>516</v>
      </c>
      <c r="E1674">
        <v>120.98</v>
      </c>
      <c r="F1674">
        <v>0.15</v>
      </c>
      <c r="G1674">
        <v>-12.098000000000001</v>
      </c>
    </row>
    <row r="1675" spans="1:7" x14ac:dyDescent="0.55000000000000004">
      <c r="A1675" t="s">
        <v>940</v>
      </c>
      <c r="B1675" t="s">
        <v>27</v>
      </c>
      <c r="C1675" t="s">
        <v>4384</v>
      </c>
      <c r="D1675" t="s">
        <v>941</v>
      </c>
      <c r="E1675">
        <v>37.93</v>
      </c>
      <c r="F1675">
        <v>0.6</v>
      </c>
      <c r="G1675">
        <v>-31.8612</v>
      </c>
    </row>
    <row r="1676" spans="1:7" x14ac:dyDescent="0.55000000000000004">
      <c r="A1676" t="s">
        <v>1001</v>
      </c>
      <c r="B1676" t="s">
        <v>27</v>
      </c>
      <c r="C1676" t="s">
        <v>4382</v>
      </c>
      <c r="D1676" t="s">
        <v>1002</v>
      </c>
      <c r="E1676">
        <v>122.99000000000001</v>
      </c>
      <c r="F1676">
        <v>0.3</v>
      </c>
      <c r="G1676">
        <v>-93.472399999999993</v>
      </c>
    </row>
    <row r="1677" spans="1:7" x14ac:dyDescent="0.55000000000000004">
      <c r="A1677" t="s">
        <v>3518</v>
      </c>
      <c r="B1677" t="s">
        <v>27</v>
      </c>
      <c r="C1677" t="s">
        <v>4384</v>
      </c>
      <c r="D1677" t="s">
        <v>3519</v>
      </c>
      <c r="E1677">
        <v>16.989999999999998</v>
      </c>
      <c r="F1677">
        <v>0</v>
      </c>
      <c r="G1677">
        <v>9.1745999999999999</v>
      </c>
    </row>
    <row r="1678" spans="1:7" x14ac:dyDescent="0.55000000000000004">
      <c r="A1678" t="s">
        <v>1540</v>
      </c>
      <c r="B1678" t="s">
        <v>27</v>
      </c>
      <c r="C1678" t="s">
        <v>4383</v>
      </c>
      <c r="D1678" t="s">
        <v>1541</v>
      </c>
      <c r="E1678">
        <v>70.98</v>
      </c>
      <c r="F1678">
        <v>0.3</v>
      </c>
      <c r="G1678">
        <v>-4.2587999999999999</v>
      </c>
    </row>
    <row r="1679" spans="1:7" x14ac:dyDescent="0.55000000000000004">
      <c r="A1679" t="s">
        <v>439</v>
      </c>
      <c r="B1679" t="s">
        <v>27</v>
      </c>
      <c r="C1679" t="s">
        <v>4382</v>
      </c>
      <c r="D1679" t="s">
        <v>440</v>
      </c>
      <c r="E1679">
        <v>95.95</v>
      </c>
      <c r="F1679">
        <v>0.2</v>
      </c>
      <c r="G1679">
        <v>23.027999999999999</v>
      </c>
    </row>
    <row r="1680" spans="1:7" x14ac:dyDescent="0.55000000000000004">
      <c r="A1680" t="s">
        <v>115</v>
      </c>
      <c r="B1680" t="s">
        <v>27</v>
      </c>
      <c r="C1680" t="s">
        <v>4382</v>
      </c>
      <c r="D1680" t="s">
        <v>194</v>
      </c>
      <c r="E1680">
        <v>50.89</v>
      </c>
      <c r="F1680">
        <v>0.2</v>
      </c>
      <c r="G1680">
        <v>-9.1601999999999997</v>
      </c>
    </row>
    <row r="1681" spans="1:7" x14ac:dyDescent="0.55000000000000004">
      <c r="A1681" t="s">
        <v>1063</v>
      </c>
      <c r="B1681" t="s">
        <v>27</v>
      </c>
      <c r="C1681" t="s">
        <v>4382</v>
      </c>
      <c r="D1681" t="s">
        <v>1064</v>
      </c>
      <c r="E1681">
        <v>86.25</v>
      </c>
      <c r="F1681">
        <v>0.3</v>
      </c>
      <c r="G1681">
        <v>0</v>
      </c>
    </row>
    <row r="1682" spans="1:7" x14ac:dyDescent="0.55000000000000004">
      <c r="A1682" t="s">
        <v>916</v>
      </c>
      <c r="B1682" t="s">
        <v>27</v>
      </c>
      <c r="C1682" t="s">
        <v>4384</v>
      </c>
      <c r="D1682" t="s">
        <v>917</v>
      </c>
      <c r="E1682">
        <v>26.48</v>
      </c>
      <c r="F1682">
        <v>0.6</v>
      </c>
      <c r="G1682">
        <v>-34.953600000000002</v>
      </c>
    </row>
    <row r="1683" spans="1:7" x14ac:dyDescent="0.55000000000000004">
      <c r="A1683" t="s">
        <v>1891</v>
      </c>
      <c r="B1683" t="s">
        <v>27</v>
      </c>
      <c r="C1683" t="s">
        <v>4382</v>
      </c>
      <c r="D1683" t="s">
        <v>1892</v>
      </c>
      <c r="E1683">
        <v>135.99</v>
      </c>
      <c r="F1683">
        <v>0.2</v>
      </c>
      <c r="G1683">
        <v>-59.835599999999999</v>
      </c>
    </row>
    <row r="1684" spans="1:7" x14ac:dyDescent="0.55000000000000004">
      <c r="A1684" t="s">
        <v>2234</v>
      </c>
      <c r="B1684" t="s">
        <v>27</v>
      </c>
      <c r="C1684" t="s">
        <v>4384</v>
      </c>
      <c r="D1684" t="s">
        <v>2235</v>
      </c>
      <c r="E1684">
        <v>14.580000000000002</v>
      </c>
      <c r="F1684">
        <v>0</v>
      </c>
      <c r="G1684">
        <v>26.972999999999999</v>
      </c>
    </row>
    <row r="1685" spans="1:7" x14ac:dyDescent="0.55000000000000004">
      <c r="A1685" t="s">
        <v>1035</v>
      </c>
      <c r="B1685" t="s">
        <v>27</v>
      </c>
      <c r="C1685" t="s">
        <v>4383</v>
      </c>
      <c r="D1685" t="s">
        <v>1036</v>
      </c>
      <c r="E1685">
        <v>85.98</v>
      </c>
      <c r="F1685">
        <v>0.2</v>
      </c>
      <c r="G1685">
        <v>5.1588000000000003</v>
      </c>
    </row>
    <row r="1686" spans="1:7" x14ac:dyDescent="0.55000000000000004">
      <c r="A1686" t="s">
        <v>3868</v>
      </c>
      <c r="B1686" t="s">
        <v>27</v>
      </c>
      <c r="C1686" t="s">
        <v>4381</v>
      </c>
      <c r="D1686" t="s">
        <v>3869</v>
      </c>
      <c r="E1686">
        <v>100.98</v>
      </c>
      <c r="F1686">
        <v>0.7</v>
      </c>
      <c r="G1686">
        <v>-190.85220000000001</v>
      </c>
    </row>
    <row r="1687" spans="1:7" x14ac:dyDescent="0.55000000000000004">
      <c r="A1687" t="s">
        <v>629</v>
      </c>
      <c r="B1687" t="s">
        <v>27</v>
      </c>
      <c r="C1687" t="s">
        <v>4382</v>
      </c>
      <c r="D1687" t="s">
        <v>630</v>
      </c>
      <c r="E1687">
        <v>150.98000000000002</v>
      </c>
      <c r="F1687">
        <v>0.2</v>
      </c>
      <c r="G1687">
        <v>13.588200000000001</v>
      </c>
    </row>
    <row r="1688" spans="1:7" x14ac:dyDescent="0.55000000000000004">
      <c r="A1688" t="s">
        <v>1364</v>
      </c>
      <c r="B1688" t="s">
        <v>27</v>
      </c>
      <c r="C1688" t="s">
        <v>4384</v>
      </c>
      <c r="D1688" t="s">
        <v>1365</v>
      </c>
      <c r="E1688">
        <v>105.98</v>
      </c>
      <c r="F1688">
        <v>0.2</v>
      </c>
      <c r="G1688">
        <v>0</v>
      </c>
    </row>
    <row r="1689" spans="1:7" x14ac:dyDescent="0.55000000000000004">
      <c r="A1689" t="s">
        <v>1510</v>
      </c>
      <c r="B1689" t="s">
        <v>27</v>
      </c>
      <c r="C1689" t="s">
        <v>4384</v>
      </c>
      <c r="D1689" t="s">
        <v>1511</v>
      </c>
      <c r="E1689">
        <v>50.980000000000004</v>
      </c>
      <c r="F1689">
        <v>0</v>
      </c>
      <c r="G1689">
        <v>76.47</v>
      </c>
    </row>
    <row r="1690" spans="1:7" x14ac:dyDescent="0.55000000000000004">
      <c r="A1690" t="s">
        <v>390</v>
      </c>
      <c r="B1690" t="s">
        <v>27</v>
      </c>
      <c r="C1690" t="s">
        <v>4381</v>
      </c>
      <c r="D1690" t="s">
        <v>391</v>
      </c>
      <c r="E1690">
        <v>80.98</v>
      </c>
      <c r="F1690">
        <v>0.7</v>
      </c>
      <c r="G1690">
        <v>-247.7988</v>
      </c>
    </row>
    <row r="1691" spans="1:7" x14ac:dyDescent="0.55000000000000004">
      <c r="A1691" t="s">
        <v>757</v>
      </c>
      <c r="B1691" t="s">
        <v>27</v>
      </c>
      <c r="C1691" t="s">
        <v>4383</v>
      </c>
      <c r="D1691" t="s">
        <v>758</v>
      </c>
      <c r="E1691">
        <v>174.29</v>
      </c>
      <c r="F1691">
        <v>0.2</v>
      </c>
      <c r="G1691">
        <v>20.9148</v>
      </c>
    </row>
    <row r="1692" spans="1:7" x14ac:dyDescent="0.55000000000000004">
      <c r="A1692" t="s">
        <v>1044</v>
      </c>
      <c r="B1692" t="s">
        <v>27</v>
      </c>
      <c r="C1692" t="s">
        <v>4384</v>
      </c>
      <c r="D1692" t="s">
        <v>1045</v>
      </c>
      <c r="E1692">
        <v>1.74</v>
      </c>
      <c r="F1692">
        <v>0</v>
      </c>
      <c r="G1692">
        <v>3.8976000000000002</v>
      </c>
    </row>
    <row r="1693" spans="1:7" x14ac:dyDescent="0.55000000000000004">
      <c r="A1693" t="s">
        <v>843</v>
      </c>
      <c r="B1693" t="s">
        <v>27</v>
      </c>
      <c r="C1693" t="s">
        <v>4384</v>
      </c>
      <c r="D1693" t="s">
        <v>844</v>
      </c>
      <c r="E1693">
        <v>15.280000000000001</v>
      </c>
      <c r="F1693">
        <v>0</v>
      </c>
      <c r="G1693">
        <v>15.585599999999999</v>
      </c>
    </row>
    <row r="1694" spans="1:7" x14ac:dyDescent="0.55000000000000004">
      <c r="A1694" t="s">
        <v>1072</v>
      </c>
      <c r="B1694" t="s">
        <v>27</v>
      </c>
      <c r="C1694" t="s">
        <v>4384</v>
      </c>
      <c r="D1694" t="s">
        <v>1073</v>
      </c>
      <c r="E1694">
        <v>4.91</v>
      </c>
      <c r="F1694">
        <v>0</v>
      </c>
      <c r="G1694">
        <v>3.2406000000000001</v>
      </c>
    </row>
    <row r="1695" spans="1:7" x14ac:dyDescent="0.55000000000000004">
      <c r="A1695" t="s">
        <v>3564</v>
      </c>
      <c r="B1695" t="s">
        <v>27</v>
      </c>
      <c r="C1695" t="s">
        <v>4382</v>
      </c>
      <c r="D1695" t="s">
        <v>3565</v>
      </c>
      <c r="E1695">
        <v>264.78000000000003</v>
      </c>
      <c r="F1695">
        <v>0</v>
      </c>
      <c r="G1695">
        <v>383.93099999999998</v>
      </c>
    </row>
    <row r="1696" spans="1:7" x14ac:dyDescent="0.55000000000000004">
      <c r="A1696" t="s">
        <v>650</v>
      </c>
      <c r="B1696" t="s">
        <v>27</v>
      </c>
      <c r="C1696" t="s">
        <v>4384</v>
      </c>
      <c r="D1696" t="s">
        <v>651</v>
      </c>
      <c r="E1696">
        <v>6.28</v>
      </c>
      <c r="F1696">
        <v>0</v>
      </c>
      <c r="G1696">
        <v>6.0288000000000004</v>
      </c>
    </row>
    <row r="1697" spans="1:7" x14ac:dyDescent="0.55000000000000004">
      <c r="A1697" t="s">
        <v>1807</v>
      </c>
      <c r="B1697" t="s">
        <v>27</v>
      </c>
      <c r="C1697" t="s">
        <v>4384</v>
      </c>
      <c r="D1697" t="s">
        <v>1808</v>
      </c>
      <c r="E1697">
        <v>12.64</v>
      </c>
      <c r="F1697">
        <v>0.2</v>
      </c>
      <c r="G1697">
        <v>12.892799999999999</v>
      </c>
    </row>
    <row r="1698" spans="1:7" x14ac:dyDescent="0.55000000000000004">
      <c r="A1698" t="s">
        <v>598</v>
      </c>
      <c r="B1698" t="s">
        <v>27</v>
      </c>
      <c r="C1698" t="s">
        <v>4382</v>
      </c>
      <c r="D1698" t="s">
        <v>599</v>
      </c>
      <c r="E1698">
        <v>187.98</v>
      </c>
      <c r="F1698">
        <v>0.3</v>
      </c>
      <c r="G1698">
        <v>-93.99</v>
      </c>
    </row>
    <row r="1699" spans="1:7" x14ac:dyDescent="0.55000000000000004">
      <c r="A1699" t="s">
        <v>3590</v>
      </c>
      <c r="B1699" t="s">
        <v>27</v>
      </c>
      <c r="C1699" t="s">
        <v>4384</v>
      </c>
      <c r="D1699" t="s">
        <v>3591</v>
      </c>
      <c r="E1699">
        <v>105.34</v>
      </c>
      <c r="F1699">
        <v>0</v>
      </c>
      <c r="G1699">
        <v>50.563200000000002</v>
      </c>
    </row>
    <row r="1700" spans="1:7" x14ac:dyDescent="0.55000000000000004">
      <c r="A1700" t="s">
        <v>1284</v>
      </c>
      <c r="B1700" t="s">
        <v>27</v>
      </c>
      <c r="C1700" t="s">
        <v>4384</v>
      </c>
      <c r="D1700" t="s">
        <v>1995</v>
      </c>
      <c r="E1700">
        <v>19.23</v>
      </c>
      <c r="F1700">
        <v>0.6</v>
      </c>
      <c r="G1700">
        <v>-10.9611</v>
      </c>
    </row>
    <row r="1701" spans="1:7" x14ac:dyDescent="0.55000000000000004">
      <c r="A1701" t="s">
        <v>1951</v>
      </c>
      <c r="B1701" t="s">
        <v>27</v>
      </c>
      <c r="C1701" t="s">
        <v>4384</v>
      </c>
      <c r="D1701" t="s">
        <v>1952</v>
      </c>
      <c r="E1701">
        <v>20.94</v>
      </c>
      <c r="F1701">
        <v>0.6</v>
      </c>
      <c r="G1701">
        <v>-20.730599999999999</v>
      </c>
    </row>
    <row r="1702" spans="1:7" x14ac:dyDescent="0.55000000000000004">
      <c r="A1702" t="s">
        <v>1429</v>
      </c>
      <c r="B1702" t="s">
        <v>27</v>
      </c>
      <c r="C1702" t="s">
        <v>4381</v>
      </c>
      <c r="D1702" t="s">
        <v>1430</v>
      </c>
      <c r="E1702">
        <v>170.98000000000002</v>
      </c>
      <c r="F1702">
        <v>0.15</v>
      </c>
      <c r="G1702">
        <v>5.1294000000000004</v>
      </c>
    </row>
    <row r="1703" spans="1:7" x14ac:dyDescent="0.55000000000000004">
      <c r="A1703" t="s">
        <v>231</v>
      </c>
      <c r="B1703" t="s">
        <v>27</v>
      </c>
      <c r="C1703" t="s">
        <v>4382</v>
      </c>
      <c r="D1703" t="s">
        <v>232</v>
      </c>
      <c r="E1703">
        <v>80.98</v>
      </c>
      <c r="F1703">
        <v>0.2</v>
      </c>
      <c r="G1703">
        <v>38.870399999999997</v>
      </c>
    </row>
    <row r="1704" spans="1:7" x14ac:dyDescent="0.55000000000000004">
      <c r="A1704" t="s">
        <v>3892</v>
      </c>
      <c r="B1704" t="s">
        <v>27</v>
      </c>
      <c r="C1704" t="s">
        <v>4384</v>
      </c>
      <c r="D1704" t="s">
        <v>3893</v>
      </c>
      <c r="E1704">
        <v>26.72</v>
      </c>
      <c r="F1704">
        <v>0</v>
      </c>
      <c r="G1704">
        <v>11.7568</v>
      </c>
    </row>
    <row r="1705" spans="1:7" x14ac:dyDescent="0.55000000000000004">
      <c r="A1705" t="s">
        <v>916</v>
      </c>
      <c r="B1705" t="s">
        <v>27</v>
      </c>
      <c r="C1705" t="s">
        <v>4384</v>
      </c>
      <c r="D1705" t="s">
        <v>917</v>
      </c>
      <c r="E1705">
        <v>26.48</v>
      </c>
      <c r="F1705">
        <v>0.2</v>
      </c>
      <c r="G1705">
        <v>4.7664</v>
      </c>
    </row>
    <row r="1706" spans="1:7" x14ac:dyDescent="0.55000000000000004">
      <c r="A1706" t="s">
        <v>253</v>
      </c>
      <c r="B1706" t="s">
        <v>27</v>
      </c>
      <c r="C1706" t="s">
        <v>4381</v>
      </c>
      <c r="D1706" t="s">
        <v>254</v>
      </c>
      <c r="E1706">
        <v>180.98000000000002</v>
      </c>
      <c r="F1706">
        <v>0.15</v>
      </c>
      <c r="G1706">
        <v>28.956800000000001</v>
      </c>
    </row>
    <row r="1707" spans="1:7" x14ac:dyDescent="0.55000000000000004">
      <c r="A1707" t="s">
        <v>1334</v>
      </c>
      <c r="B1707" t="s">
        <v>27</v>
      </c>
      <c r="C1707" t="s">
        <v>4384</v>
      </c>
      <c r="D1707" t="s">
        <v>398</v>
      </c>
      <c r="E1707">
        <v>2.08</v>
      </c>
      <c r="F1707">
        <v>0</v>
      </c>
      <c r="G1707">
        <v>1.7472000000000001</v>
      </c>
    </row>
    <row r="1708" spans="1:7" x14ac:dyDescent="0.55000000000000004">
      <c r="A1708" t="s">
        <v>2486</v>
      </c>
      <c r="B1708" t="s">
        <v>27</v>
      </c>
      <c r="C1708" t="s">
        <v>4384</v>
      </c>
      <c r="D1708" t="s">
        <v>2487</v>
      </c>
      <c r="E1708">
        <v>2.67</v>
      </c>
      <c r="F1708">
        <v>0</v>
      </c>
      <c r="G1708">
        <v>6.0876000000000001</v>
      </c>
    </row>
    <row r="1709" spans="1:7" x14ac:dyDescent="0.55000000000000004">
      <c r="A1709" t="s">
        <v>2142</v>
      </c>
      <c r="B1709" t="s">
        <v>27</v>
      </c>
      <c r="C1709" t="s">
        <v>4384</v>
      </c>
      <c r="D1709" t="s">
        <v>2143</v>
      </c>
      <c r="E1709">
        <v>70.709999999999994</v>
      </c>
      <c r="F1709">
        <v>0.6</v>
      </c>
      <c r="G1709">
        <v>-187.38149999999999</v>
      </c>
    </row>
    <row r="1710" spans="1:7" x14ac:dyDescent="0.55000000000000004">
      <c r="A1710" t="s">
        <v>794</v>
      </c>
      <c r="B1710" t="s">
        <v>27</v>
      </c>
      <c r="C1710" t="s">
        <v>4382</v>
      </c>
      <c r="D1710" t="s">
        <v>795</v>
      </c>
      <c r="E1710">
        <v>110.98000000000002</v>
      </c>
      <c r="F1710">
        <v>0.3</v>
      </c>
      <c r="G1710">
        <v>-26.635200000000001</v>
      </c>
    </row>
    <row r="1711" spans="1:7" x14ac:dyDescent="0.55000000000000004">
      <c r="A1711" t="s">
        <v>808</v>
      </c>
      <c r="B1711" t="s">
        <v>27</v>
      </c>
      <c r="C1711" t="s">
        <v>4384</v>
      </c>
      <c r="D1711" t="s">
        <v>809</v>
      </c>
      <c r="E1711">
        <v>9.14</v>
      </c>
      <c r="F1711">
        <v>0</v>
      </c>
      <c r="G1711">
        <v>9.3228000000000009</v>
      </c>
    </row>
    <row r="1712" spans="1:7" x14ac:dyDescent="0.55000000000000004">
      <c r="A1712" t="s">
        <v>466</v>
      </c>
      <c r="B1712" t="s">
        <v>27</v>
      </c>
      <c r="C1712" t="s">
        <v>4384</v>
      </c>
      <c r="D1712" t="s">
        <v>467</v>
      </c>
      <c r="E1712">
        <v>12.22</v>
      </c>
      <c r="F1712">
        <v>0</v>
      </c>
      <c r="G1712">
        <v>18.329999999999998</v>
      </c>
    </row>
    <row r="1713" spans="1:7" x14ac:dyDescent="0.55000000000000004">
      <c r="A1713" t="s">
        <v>900</v>
      </c>
      <c r="B1713" t="s">
        <v>27</v>
      </c>
      <c r="C1713" t="s">
        <v>4384</v>
      </c>
      <c r="D1713" t="s">
        <v>291</v>
      </c>
      <c r="E1713">
        <v>7.96</v>
      </c>
      <c r="F1713">
        <v>0</v>
      </c>
      <c r="G1713">
        <v>10.507199999999999</v>
      </c>
    </row>
    <row r="1714" spans="1:7" x14ac:dyDescent="0.55000000000000004">
      <c r="A1714" t="s">
        <v>507</v>
      </c>
      <c r="B1714" t="s">
        <v>27</v>
      </c>
      <c r="C1714" t="s">
        <v>4381</v>
      </c>
      <c r="D1714" t="s">
        <v>508</v>
      </c>
      <c r="E1714">
        <v>130.98000000000002</v>
      </c>
      <c r="F1714">
        <v>0.32</v>
      </c>
      <c r="G1714">
        <v>-17.0274</v>
      </c>
    </row>
    <row r="1715" spans="1:7" x14ac:dyDescent="0.55000000000000004">
      <c r="A1715" t="s">
        <v>461</v>
      </c>
      <c r="B1715" t="s">
        <v>27</v>
      </c>
      <c r="C1715" t="s">
        <v>4382</v>
      </c>
      <c r="D1715" t="s">
        <v>462</v>
      </c>
      <c r="E1715">
        <v>76.98</v>
      </c>
      <c r="F1715">
        <v>0.3</v>
      </c>
      <c r="G1715">
        <v>-58.504800000000003</v>
      </c>
    </row>
    <row r="1716" spans="1:7" x14ac:dyDescent="0.55000000000000004">
      <c r="A1716" t="s">
        <v>2153</v>
      </c>
      <c r="B1716" t="s">
        <v>27</v>
      </c>
      <c r="C1716" t="s">
        <v>4382</v>
      </c>
      <c r="D1716" t="s">
        <v>2154</v>
      </c>
      <c r="E1716">
        <v>90.99</v>
      </c>
      <c r="F1716">
        <v>0.3</v>
      </c>
      <c r="G1716">
        <v>-25.4772</v>
      </c>
    </row>
    <row r="1717" spans="1:7" x14ac:dyDescent="0.55000000000000004">
      <c r="A1717" t="s">
        <v>563</v>
      </c>
      <c r="B1717" t="s">
        <v>27</v>
      </c>
      <c r="C1717" t="s">
        <v>4382</v>
      </c>
      <c r="D1717" t="s">
        <v>564</v>
      </c>
      <c r="E1717">
        <v>70.98</v>
      </c>
      <c r="F1717">
        <v>0.3</v>
      </c>
      <c r="G1717">
        <v>-17.745000000000001</v>
      </c>
    </row>
    <row r="1718" spans="1:7" x14ac:dyDescent="0.55000000000000004">
      <c r="A1718" t="s">
        <v>273</v>
      </c>
      <c r="B1718" t="s">
        <v>27</v>
      </c>
      <c r="C1718" t="s">
        <v>4382</v>
      </c>
      <c r="D1718" t="s">
        <v>274</v>
      </c>
      <c r="E1718">
        <v>60.89</v>
      </c>
      <c r="F1718">
        <v>0.3</v>
      </c>
      <c r="G1718">
        <v>-1.2178</v>
      </c>
    </row>
    <row r="1719" spans="1:7" x14ac:dyDescent="0.55000000000000004">
      <c r="A1719" t="s">
        <v>3667</v>
      </c>
      <c r="B1719" t="s">
        <v>27</v>
      </c>
      <c r="C1719" t="s">
        <v>4384</v>
      </c>
      <c r="D1719" t="s">
        <v>3668</v>
      </c>
      <c r="E1719">
        <v>49.34</v>
      </c>
      <c r="F1719">
        <v>0</v>
      </c>
      <c r="G1719">
        <v>41.445599999999999</v>
      </c>
    </row>
    <row r="1720" spans="1:7" x14ac:dyDescent="0.55000000000000004">
      <c r="A1720" t="s">
        <v>598</v>
      </c>
      <c r="B1720" t="s">
        <v>27</v>
      </c>
      <c r="C1720" t="s">
        <v>4382</v>
      </c>
      <c r="D1720" t="s">
        <v>599</v>
      </c>
      <c r="E1720">
        <v>187.98000000000002</v>
      </c>
      <c r="F1720">
        <v>0.3</v>
      </c>
      <c r="G1720">
        <v>-75.191999999999993</v>
      </c>
    </row>
    <row r="1721" spans="1:7" x14ac:dyDescent="0.55000000000000004">
      <c r="A1721" t="s">
        <v>164</v>
      </c>
      <c r="B1721" t="s">
        <v>27</v>
      </c>
      <c r="C1721" t="s">
        <v>4384</v>
      </c>
      <c r="D1721" t="s">
        <v>165</v>
      </c>
      <c r="E1721">
        <v>20.98</v>
      </c>
      <c r="F1721">
        <v>0</v>
      </c>
      <c r="G1721">
        <v>10.909599999999999</v>
      </c>
    </row>
    <row r="1722" spans="1:7" x14ac:dyDescent="0.55000000000000004">
      <c r="A1722" t="s">
        <v>598</v>
      </c>
      <c r="B1722" t="s">
        <v>27</v>
      </c>
      <c r="C1722" t="s">
        <v>4382</v>
      </c>
      <c r="D1722" t="s">
        <v>599</v>
      </c>
      <c r="E1722">
        <v>187.98</v>
      </c>
      <c r="F1722">
        <v>0.2</v>
      </c>
      <c r="G1722">
        <v>0</v>
      </c>
    </row>
    <row r="1723" spans="1:7" x14ac:dyDescent="0.55000000000000004">
      <c r="A1723" t="s">
        <v>271</v>
      </c>
      <c r="B1723" t="s">
        <v>27</v>
      </c>
      <c r="C1723" t="s">
        <v>4382</v>
      </c>
      <c r="D1723" t="s">
        <v>272</v>
      </c>
      <c r="E1723">
        <v>100.98</v>
      </c>
      <c r="F1723">
        <v>0.2</v>
      </c>
      <c r="G1723">
        <v>-28.2744</v>
      </c>
    </row>
    <row r="1724" spans="1:7" x14ac:dyDescent="0.55000000000000004">
      <c r="A1724" t="s">
        <v>729</v>
      </c>
      <c r="B1724" t="s">
        <v>27</v>
      </c>
      <c r="C1724" t="s">
        <v>4384</v>
      </c>
      <c r="D1724" t="s">
        <v>730</v>
      </c>
      <c r="E1724">
        <v>32.479999999999997</v>
      </c>
      <c r="F1724">
        <v>0.6</v>
      </c>
      <c r="G1724">
        <v>-43.847999999999999</v>
      </c>
    </row>
    <row r="1725" spans="1:7" x14ac:dyDescent="0.55000000000000004">
      <c r="A1725" t="s">
        <v>124</v>
      </c>
      <c r="B1725" t="s">
        <v>27</v>
      </c>
      <c r="C1725" t="s">
        <v>4384</v>
      </c>
      <c r="D1725" t="s">
        <v>125</v>
      </c>
      <c r="E1725">
        <v>60.65</v>
      </c>
      <c r="F1725">
        <v>0.6</v>
      </c>
      <c r="G1725">
        <v>-70.960499999999996</v>
      </c>
    </row>
    <row r="1726" spans="1:7" x14ac:dyDescent="0.55000000000000004">
      <c r="A1726" t="s">
        <v>343</v>
      </c>
      <c r="B1726" t="s">
        <v>27</v>
      </c>
      <c r="C1726" t="s">
        <v>4383</v>
      </c>
      <c r="D1726" t="s">
        <v>344</v>
      </c>
      <c r="E1726">
        <v>146.05000000000001</v>
      </c>
      <c r="F1726">
        <v>0.45</v>
      </c>
      <c r="G1726">
        <v>-255.58750000000001</v>
      </c>
    </row>
    <row r="1727" spans="1:7" x14ac:dyDescent="0.55000000000000004">
      <c r="A1727" t="s">
        <v>329</v>
      </c>
      <c r="B1727" t="s">
        <v>27</v>
      </c>
      <c r="C1727" t="s">
        <v>4384</v>
      </c>
      <c r="D1727" t="s">
        <v>1216</v>
      </c>
      <c r="E1727">
        <v>6.28</v>
      </c>
      <c r="F1727">
        <v>0</v>
      </c>
      <c r="G1727">
        <v>21.477599999999999</v>
      </c>
    </row>
    <row r="1728" spans="1:7" x14ac:dyDescent="0.55000000000000004">
      <c r="A1728" t="s">
        <v>757</v>
      </c>
      <c r="B1728" t="s">
        <v>27</v>
      </c>
      <c r="C1728" t="s">
        <v>4383</v>
      </c>
      <c r="D1728" t="s">
        <v>758</v>
      </c>
      <c r="E1728">
        <v>174.29</v>
      </c>
      <c r="F1728">
        <v>0.2</v>
      </c>
      <c r="G1728">
        <v>6.9715999999999996</v>
      </c>
    </row>
    <row r="1729" spans="1:7" x14ac:dyDescent="0.55000000000000004">
      <c r="A1729" t="s">
        <v>783</v>
      </c>
      <c r="B1729" t="s">
        <v>27</v>
      </c>
      <c r="C1729" t="s">
        <v>4381</v>
      </c>
      <c r="D1729" t="s">
        <v>784</v>
      </c>
      <c r="E1729">
        <v>70.98</v>
      </c>
      <c r="F1729">
        <v>0</v>
      </c>
      <c r="G1729">
        <v>39.748800000000003</v>
      </c>
    </row>
    <row r="1730" spans="1:7" x14ac:dyDescent="0.55000000000000004">
      <c r="A1730" t="s">
        <v>1227</v>
      </c>
      <c r="B1730" t="s">
        <v>27</v>
      </c>
      <c r="C1730" t="s">
        <v>4383</v>
      </c>
      <c r="D1730" t="s">
        <v>1228</v>
      </c>
      <c r="E1730">
        <v>170.98000000000002</v>
      </c>
      <c r="F1730">
        <v>0.3</v>
      </c>
      <c r="G1730">
        <v>-23.937200000000001</v>
      </c>
    </row>
    <row r="1731" spans="1:7" x14ac:dyDescent="0.55000000000000004">
      <c r="A1731" t="s">
        <v>3189</v>
      </c>
      <c r="B1731" t="s">
        <v>27</v>
      </c>
      <c r="C1731" t="s">
        <v>4382</v>
      </c>
      <c r="D1731" t="s">
        <v>3190</v>
      </c>
      <c r="E1731">
        <v>113.98</v>
      </c>
      <c r="F1731">
        <v>0</v>
      </c>
      <c r="G1731">
        <v>36.473599999999998</v>
      </c>
    </row>
    <row r="1732" spans="1:7" x14ac:dyDescent="0.55000000000000004">
      <c r="A1732" t="s">
        <v>1935</v>
      </c>
      <c r="B1732" t="s">
        <v>27</v>
      </c>
      <c r="C1732" t="s">
        <v>4384</v>
      </c>
      <c r="D1732" t="s">
        <v>1936</v>
      </c>
      <c r="E1732">
        <v>16.16</v>
      </c>
      <c r="F1732">
        <v>0</v>
      </c>
      <c r="G1732">
        <v>33.936</v>
      </c>
    </row>
    <row r="1733" spans="1:7" x14ac:dyDescent="0.55000000000000004">
      <c r="A1733" t="s">
        <v>1940</v>
      </c>
      <c r="B1733" t="s">
        <v>27</v>
      </c>
      <c r="C1733" t="s">
        <v>4381</v>
      </c>
      <c r="D1733" t="s">
        <v>1941</v>
      </c>
      <c r="E1733">
        <v>200.98000000000002</v>
      </c>
      <c r="F1733">
        <v>0.15</v>
      </c>
      <c r="G1733">
        <v>-30.146999999999998</v>
      </c>
    </row>
    <row r="1734" spans="1:7" x14ac:dyDescent="0.55000000000000004">
      <c r="A1734" t="s">
        <v>704</v>
      </c>
      <c r="B1734" t="s">
        <v>27</v>
      </c>
      <c r="C1734" t="s">
        <v>4383</v>
      </c>
      <c r="D1734" t="s">
        <v>705</v>
      </c>
      <c r="E1734">
        <v>154.13000000000002</v>
      </c>
      <c r="F1734">
        <v>0.2</v>
      </c>
      <c r="G1734">
        <v>-32.3673</v>
      </c>
    </row>
    <row r="1735" spans="1:7" x14ac:dyDescent="0.55000000000000004">
      <c r="A1735" t="s">
        <v>385</v>
      </c>
      <c r="B1735" t="s">
        <v>27</v>
      </c>
      <c r="C1735" t="s">
        <v>4383</v>
      </c>
      <c r="D1735" t="s">
        <v>386</v>
      </c>
      <c r="E1735">
        <v>290.97999999999996</v>
      </c>
      <c r="F1735">
        <v>0</v>
      </c>
      <c r="G1735">
        <v>366.63479999999998</v>
      </c>
    </row>
    <row r="1736" spans="1:7" x14ac:dyDescent="0.55000000000000004">
      <c r="A1736" t="s">
        <v>380</v>
      </c>
      <c r="B1736" t="s">
        <v>27</v>
      </c>
      <c r="C1736" t="s">
        <v>4382</v>
      </c>
      <c r="D1736" t="s">
        <v>381</v>
      </c>
      <c r="E1736">
        <v>280.98</v>
      </c>
      <c r="F1736">
        <v>0.2</v>
      </c>
      <c r="G1736">
        <v>-73.0548</v>
      </c>
    </row>
    <row r="1737" spans="1:7" x14ac:dyDescent="0.55000000000000004">
      <c r="A1737" t="s">
        <v>2539</v>
      </c>
      <c r="B1737" t="s">
        <v>27</v>
      </c>
      <c r="C1737" t="s">
        <v>4383</v>
      </c>
      <c r="D1737" t="s">
        <v>2540</v>
      </c>
      <c r="E1737">
        <v>138.75</v>
      </c>
      <c r="F1737">
        <v>0.5</v>
      </c>
      <c r="G1737">
        <v>-188.7</v>
      </c>
    </row>
    <row r="1738" spans="1:7" x14ac:dyDescent="0.55000000000000004">
      <c r="A1738" t="s">
        <v>1220</v>
      </c>
      <c r="B1738" t="s">
        <v>27</v>
      </c>
      <c r="C1738" t="s">
        <v>4383</v>
      </c>
      <c r="D1738" t="s">
        <v>1221</v>
      </c>
      <c r="E1738">
        <v>260.98</v>
      </c>
      <c r="F1738">
        <v>0.4</v>
      </c>
      <c r="G1738">
        <v>-480.20319999999998</v>
      </c>
    </row>
    <row r="1739" spans="1:7" x14ac:dyDescent="0.55000000000000004">
      <c r="A1739" t="s">
        <v>1515</v>
      </c>
      <c r="B1739" t="s">
        <v>27</v>
      </c>
      <c r="C1739" t="s">
        <v>4384</v>
      </c>
      <c r="D1739" t="s">
        <v>1516</v>
      </c>
      <c r="E1739">
        <v>18.84</v>
      </c>
      <c r="F1739">
        <v>0.6</v>
      </c>
      <c r="G1739">
        <v>-10.1736</v>
      </c>
    </row>
    <row r="1740" spans="1:7" x14ac:dyDescent="0.55000000000000004">
      <c r="A1740" t="s">
        <v>354</v>
      </c>
      <c r="B1740" t="s">
        <v>27</v>
      </c>
      <c r="C1740" t="s">
        <v>4384</v>
      </c>
      <c r="D1740" t="s">
        <v>355</v>
      </c>
      <c r="E1740">
        <v>4.7299999999999995</v>
      </c>
      <c r="F1740">
        <v>0.6</v>
      </c>
      <c r="G1740">
        <v>-0.99329999999999996</v>
      </c>
    </row>
    <row r="1741" spans="1:7" x14ac:dyDescent="0.55000000000000004">
      <c r="A1741" t="s">
        <v>228</v>
      </c>
      <c r="B1741" t="s">
        <v>27</v>
      </c>
      <c r="C1741" t="s">
        <v>4382</v>
      </c>
      <c r="D1741" t="s">
        <v>229</v>
      </c>
      <c r="E1741">
        <v>60.74</v>
      </c>
      <c r="F1741">
        <v>0.3</v>
      </c>
      <c r="G1741">
        <v>-12.148</v>
      </c>
    </row>
    <row r="1742" spans="1:7" x14ac:dyDescent="0.55000000000000004">
      <c r="A1742" t="s">
        <v>329</v>
      </c>
      <c r="B1742" t="s">
        <v>27</v>
      </c>
      <c r="C1742" t="s">
        <v>4384</v>
      </c>
      <c r="D1742" t="s">
        <v>330</v>
      </c>
      <c r="E1742">
        <v>46.94</v>
      </c>
      <c r="F1742">
        <v>0</v>
      </c>
      <c r="G1742">
        <v>76.9816</v>
      </c>
    </row>
    <row r="1743" spans="1:7" x14ac:dyDescent="0.55000000000000004">
      <c r="A1743" t="s">
        <v>288</v>
      </c>
      <c r="B1743" t="s">
        <v>27</v>
      </c>
      <c r="C1743" t="s">
        <v>4384</v>
      </c>
      <c r="D1743" t="s">
        <v>289</v>
      </c>
      <c r="E1743">
        <v>209.84000000000003</v>
      </c>
      <c r="F1743">
        <v>0.2</v>
      </c>
      <c r="G1743">
        <v>25.180800000000001</v>
      </c>
    </row>
    <row r="1744" spans="1:7" x14ac:dyDescent="0.55000000000000004">
      <c r="A1744" t="s">
        <v>3548</v>
      </c>
      <c r="B1744" t="s">
        <v>27</v>
      </c>
      <c r="C1744" t="s">
        <v>4384</v>
      </c>
      <c r="D1744" t="s">
        <v>3549</v>
      </c>
      <c r="E1744">
        <v>3.94</v>
      </c>
      <c r="F1744">
        <v>0</v>
      </c>
      <c r="G1744">
        <v>4.7279999999999998</v>
      </c>
    </row>
    <row r="1745" spans="1:7" x14ac:dyDescent="0.55000000000000004">
      <c r="A1745" t="s">
        <v>768</v>
      </c>
      <c r="B1745" t="s">
        <v>27</v>
      </c>
      <c r="C1745" t="s">
        <v>4382</v>
      </c>
      <c r="D1745" t="s">
        <v>769</v>
      </c>
      <c r="E1745">
        <v>320.98</v>
      </c>
      <c r="F1745">
        <v>0.1</v>
      </c>
      <c r="G1745">
        <v>115.5528</v>
      </c>
    </row>
    <row r="1746" spans="1:7" x14ac:dyDescent="0.55000000000000004">
      <c r="A1746" t="s">
        <v>37</v>
      </c>
      <c r="B1746" t="s">
        <v>27</v>
      </c>
      <c r="C1746" t="s">
        <v>4383</v>
      </c>
      <c r="D1746" t="s">
        <v>39</v>
      </c>
      <c r="E1746">
        <v>348.21</v>
      </c>
      <c r="F1746">
        <v>0.45</v>
      </c>
      <c r="G1746">
        <v>-76.606200000000001</v>
      </c>
    </row>
    <row r="1747" spans="1:7" x14ac:dyDescent="0.55000000000000004">
      <c r="A1747" t="s">
        <v>3946</v>
      </c>
      <c r="B1747" t="s">
        <v>27</v>
      </c>
      <c r="C1747" t="s">
        <v>4384</v>
      </c>
      <c r="D1747" t="s">
        <v>3947</v>
      </c>
      <c r="E1747">
        <v>22.23</v>
      </c>
      <c r="F1747">
        <v>0.6</v>
      </c>
      <c r="G1747">
        <v>-17.783999999999999</v>
      </c>
    </row>
    <row r="1748" spans="1:7" x14ac:dyDescent="0.55000000000000004">
      <c r="A1748" t="s">
        <v>1394</v>
      </c>
      <c r="B1748" t="s">
        <v>27</v>
      </c>
      <c r="C1748" t="s">
        <v>4384</v>
      </c>
      <c r="D1748" t="s">
        <v>1395</v>
      </c>
      <c r="E1748">
        <v>26.48</v>
      </c>
      <c r="F1748">
        <v>0.6</v>
      </c>
      <c r="G1748">
        <v>-19.0656</v>
      </c>
    </row>
    <row r="1749" spans="1:7" x14ac:dyDescent="0.55000000000000004">
      <c r="A1749" t="s">
        <v>569</v>
      </c>
      <c r="B1749" t="s">
        <v>27</v>
      </c>
      <c r="C1749" t="s">
        <v>4384</v>
      </c>
      <c r="D1749" t="s">
        <v>570</v>
      </c>
      <c r="E1749">
        <v>41.32</v>
      </c>
      <c r="F1749">
        <v>0</v>
      </c>
      <c r="G1749">
        <v>7.4375999999999998</v>
      </c>
    </row>
    <row r="1750" spans="1:7" x14ac:dyDescent="0.55000000000000004">
      <c r="A1750" t="s">
        <v>253</v>
      </c>
      <c r="B1750" t="s">
        <v>27</v>
      </c>
      <c r="C1750" t="s">
        <v>4381</v>
      </c>
      <c r="D1750" t="s">
        <v>254</v>
      </c>
      <c r="E1750">
        <v>180.98</v>
      </c>
      <c r="F1750">
        <v>0</v>
      </c>
      <c r="G1750">
        <v>291.37779999999998</v>
      </c>
    </row>
    <row r="1751" spans="1:7" x14ac:dyDescent="0.55000000000000004">
      <c r="A1751" t="s">
        <v>494</v>
      </c>
      <c r="B1751" t="s">
        <v>27</v>
      </c>
      <c r="C1751" t="s">
        <v>4383</v>
      </c>
      <c r="D1751" t="s">
        <v>495</v>
      </c>
      <c r="E1751">
        <v>424.21</v>
      </c>
      <c r="F1751">
        <v>0.45</v>
      </c>
      <c r="G1751">
        <v>-458.14679999999998</v>
      </c>
    </row>
    <row r="1752" spans="1:7" x14ac:dyDescent="0.55000000000000004">
      <c r="A1752" t="s">
        <v>574</v>
      </c>
      <c r="B1752" t="s">
        <v>27</v>
      </c>
      <c r="C1752" t="s">
        <v>4382</v>
      </c>
      <c r="D1752" t="s">
        <v>575</v>
      </c>
      <c r="E1752">
        <v>700.98</v>
      </c>
      <c r="F1752">
        <v>0.2</v>
      </c>
      <c r="G1752">
        <v>0</v>
      </c>
    </row>
    <row r="1753" spans="1:7" x14ac:dyDescent="0.55000000000000004">
      <c r="A1753" t="s">
        <v>2760</v>
      </c>
      <c r="B1753" t="s">
        <v>27</v>
      </c>
      <c r="C1753" t="s">
        <v>4384</v>
      </c>
      <c r="D1753" t="s">
        <v>2761</v>
      </c>
      <c r="E1753">
        <v>13.73</v>
      </c>
      <c r="F1753">
        <v>0.2</v>
      </c>
      <c r="G1753">
        <v>6.0411999999999999</v>
      </c>
    </row>
    <row r="1754" spans="1:7" x14ac:dyDescent="0.55000000000000004">
      <c r="A1754" t="s">
        <v>1491</v>
      </c>
      <c r="B1754" t="s">
        <v>27</v>
      </c>
      <c r="C1754" t="s">
        <v>4384</v>
      </c>
      <c r="D1754" t="s">
        <v>1492</v>
      </c>
      <c r="E1754">
        <v>28.48</v>
      </c>
      <c r="F1754">
        <v>0</v>
      </c>
      <c r="G1754">
        <v>31.6128</v>
      </c>
    </row>
    <row r="1755" spans="1:7" x14ac:dyDescent="0.55000000000000004">
      <c r="A1755" t="s">
        <v>397</v>
      </c>
      <c r="B1755" t="s">
        <v>27</v>
      </c>
      <c r="C1755" t="s">
        <v>4384</v>
      </c>
      <c r="D1755" t="s">
        <v>398</v>
      </c>
      <c r="E1755">
        <v>5.89</v>
      </c>
      <c r="F1755">
        <v>0.6</v>
      </c>
      <c r="G1755">
        <v>-1.8848</v>
      </c>
    </row>
    <row r="1756" spans="1:7" x14ac:dyDescent="0.55000000000000004">
      <c r="A1756" t="s">
        <v>2539</v>
      </c>
      <c r="B1756" t="s">
        <v>27</v>
      </c>
      <c r="C1756" t="s">
        <v>4383</v>
      </c>
      <c r="D1756" t="s">
        <v>2540</v>
      </c>
      <c r="E1756">
        <v>138.75</v>
      </c>
      <c r="F1756">
        <v>0.5</v>
      </c>
      <c r="G1756">
        <v>-47.174999999999997</v>
      </c>
    </row>
    <row r="1757" spans="1:7" x14ac:dyDescent="0.55000000000000004">
      <c r="A1757" t="s">
        <v>487</v>
      </c>
      <c r="B1757" t="s">
        <v>27</v>
      </c>
      <c r="C1757" t="s">
        <v>4382</v>
      </c>
      <c r="D1757" t="s">
        <v>488</v>
      </c>
      <c r="E1757">
        <v>355.98</v>
      </c>
      <c r="F1757">
        <v>0.1</v>
      </c>
      <c r="G1757">
        <v>313.26240000000001</v>
      </c>
    </row>
    <row r="1758" spans="1:7" x14ac:dyDescent="0.55000000000000004">
      <c r="A1758" t="s">
        <v>2961</v>
      </c>
      <c r="B1758" t="s">
        <v>27</v>
      </c>
      <c r="C1758" t="s">
        <v>4382</v>
      </c>
      <c r="D1758" t="s">
        <v>2962</v>
      </c>
      <c r="E1758">
        <v>120.98</v>
      </c>
      <c r="F1758">
        <v>0.2</v>
      </c>
      <c r="G1758">
        <v>4.8391999999999999</v>
      </c>
    </row>
    <row r="1759" spans="1:7" x14ac:dyDescent="0.55000000000000004">
      <c r="A1759" t="s">
        <v>1063</v>
      </c>
      <c r="B1759" t="s">
        <v>27</v>
      </c>
      <c r="C1759" t="s">
        <v>4382</v>
      </c>
      <c r="D1759" t="s">
        <v>1064</v>
      </c>
      <c r="E1759">
        <v>86.25</v>
      </c>
      <c r="F1759">
        <v>0.2</v>
      </c>
      <c r="G1759">
        <v>25.875</v>
      </c>
    </row>
    <row r="1760" spans="1:7" x14ac:dyDescent="0.55000000000000004">
      <c r="A1760" t="s">
        <v>580</v>
      </c>
      <c r="B1760" t="s">
        <v>27</v>
      </c>
      <c r="C1760" t="s">
        <v>4384</v>
      </c>
      <c r="D1760" t="s">
        <v>581</v>
      </c>
      <c r="E1760">
        <v>43.129999999999995</v>
      </c>
      <c r="F1760">
        <v>0.6</v>
      </c>
      <c r="G1760">
        <v>-33.641399999999997</v>
      </c>
    </row>
    <row r="1761" spans="1:7" x14ac:dyDescent="0.55000000000000004">
      <c r="A1761" t="s">
        <v>1984</v>
      </c>
      <c r="B1761" t="s">
        <v>27</v>
      </c>
      <c r="C1761" t="s">
        <v>4384</v>
      </c>
      <c r="D1761" t="s">
        <v>1985</v>
      </c>
      <c r="E1761">
        <v>3.08</v>
      </c>
      <c r="F1761">
        <v>0.2</v>
      </c>
      <c r="G1761">
        <v>0.73919999999999997</v>
      </c>
    </row>
    <row r="1762" spans="1:7" x14ac:dyDescent="0.55000000000000004">
      <c r="A1762" t="s">
        <v>828</v>
      </c>
      <c r="B1762" t="s">
        <v>27</v>
      </c>
      <c r="C1762" t="s">
        <v>4382</v>
      </c>
      <c r="D1762" t="s">
        <v>829</v>
      </c>
      <c r="E1762">
        <v>150.97999999999999</v>
      </c>
      <c r="F1762">
        <v>0.2</v>
      </c>
      <c r="G1762">
        <v>45.293999999999997</v>
      </c>
    </row>
    <row r="1763" spans="1:7" x14ac:dyDescent="0.55000000000000004">
      <c r="A1763" t="s">
        <v>3162</v>
      </c>
      <c r="B1763" t="s">
        <v>27</v>
      </c>
      <c r="C1763" t="s">
        <v>4383</v>
      </c>
      <c r="D1763" t="s">
        <v>3163</v>
      </c>
      <c r="E1763">
        <v>151.99</v>
      </c>
      <c r="F1763">
        <v>0.2</v>
      </c>
      <c r="G1763">
        <v>36.477600000000002</v>
      </c>
    </row>
    <row r="1764" spans="1:7" x14ac:dyDescent="0.55000000000000004">
      <c r="A1764" t="s">
        <v>1772</v>
      </c>
      <c r="B1764" t="s">
        <v>27</v>
      </c>
      <c r="C1764" t="s">
        <v>4383</v>
      </c>
      <c r="D1764" t="s">
        <v>1773</v>
      </c>
      <c r="E1764">
        <v>179.29</v>
      </c>
      <c r="F1764">
        <v>0.3</v>
      </c>
      <c r="G1764">
        <v>-43.029600000000002</v>
      </c>
    </row>
    <row r="1765" spans="1:7" x14ac:dyDescent="0.55000000000000004">
      <c r="A1765" t="s">
        <v>178</v>
      </c>
      <c r="B1765" t="s">
        <v>27</v>
      </c>
      <c r="C1765" t="s">
        <v>4384</v>
      </c>
      <c r="D1765" t="s">
        <v>179</v>
      </c>
      <c r="E1765">
        <v>15.68</v>
      </c>
      <c r="F1765">
        <v>0</v>
      </c>
      <c r="G1765">
        <v>24.460799999999999</v>
      </c>
    </row>
    <row r="1766" spans="1:7" x14ac:dyDescent="0.55000000000000004">
      <c r="A1766" t="s">
        <v>1055</v>
      </c>
      <c r="B1766" t="s">
        <v>27</v>
      </c>
      <c r="C1766" t="s">
        <v>4382</v>
      </c>
      <c r="D1766" t="s">
        <v>1056</v>
      </c>
      <c r="E1766">
        <v>243.98</v>
      </c>
      <c r="F1766">
        <v>0.3</v>
      </c>
      <c r="G1766">
        <v>-14.6388</v>
      </c>
    </row>
    <row r="1767" spans="1:7" x14ac:dyDescent="0.55000000000000004">
      <c r="A1767" t="s">
        <v>563</v>
      </c>
      <c r="B1767" t="s">
        <v>27</v>
      </c>
      <c r="C1767" t="s">
        <v>4382</v>
      </c>
      <c r="D1767" t="s">
        <v>564</v>
      </c>
      <c r="E1767">
        <v>70.97999999999999</v>
      </c>
      <c r="F1767">
        <v>0</v>
      </c>
      <c r="G1767">
        <v>88.724999999999994</v>
      </c>
    </row>
    <row r="1768" spans="1:7" x14ac:dyDescent="0.55000000000000004">
      <c r="A1768" t="s">
        <v>1590</v>
      </c>
      <c r="B1768" t="s">
        <v>27</v>
      </c>
      <c r="C1768" t="s">
        <v>4382</v>
      </c>
      <c r="D1768" t="s">
        <v>1591</v>
      </c>
      <c r="E1768">
        <v>90.98</v>
      </c>
      <c r="F1768">
        <v>0.2</v>
      </c>
      <c r="G1768">
        <v>-38.211599999999997</v>
      </c>
    </row>
    <row r="1769" spans="1:7" x14ac:dyDescent="0.55000000000000004">
      <c r="A1769" t="s">
        <v>1263</v>
      </c>
      <c r="B1769" t="s">
        <v>27</v>
      </c>
      <c r="C1769" t="s">
        <v>4384</v>
      </c>
      <c r="D1769" t="s">
        <v>1264</v>
      </c>
      <c r="E1769">
        <v>13.729999999999999</v>
      </c>
      <c r="F1769">
        <v>0.2</v>
      </c>
      <c r="G1769">
        <v>6.5903999999999998</v>
      </c>
    </row>
    <row r="1770" spans="1:7" x14ac:dyDescent="0.55000000000000004">
      <c r="A1770" t="s">
        <v>2153</v>
      </c>
      <c r="B1770" t="s">
        <v>27</v>
      </c>
      <c r="C1770" t="s">
        <v>4382</v>
      </c>
      <c r="D1770" t="s">
        <v>2154</v>
      </c>
      <c r="E1770">
        <v>90.990000000000009</v>
      </c>
      <c r="F1770">
        <v>0.2</v>
      </c>
      <c r="G1770">
        <v>-10.918799999999999</v>
      </c>
    </row>
    <row r="1771" spans="1:7" x14ac:dyDescent="0.55000000000000004">
      <c r="A1771" t="s">
        <v>247</v>
      </c>
      <c r="B1771" t="s">
        <v>27</v>
      </c>
      <c r="C1771" t="s">
        <v>4384</v>
      </c>
      <c r="D1771" t="s">
        <v>248</v>
      </c>
      <c r="E1771">
        <v>6.2799999999999994</v>
      </c>
      <c r="F1771">
        <v>0</v>
      </c>
      <c r="G1771">
        <v>13.188000000000001</v>
      </c>
    </row>
    <row r="1772" spans="1:7" x14ac:dyDescent="0.55000000000000004">
      <c r="A1772" t="s">
        <v>2177</v>
      </c>
      <c r="B1772" t="s">
        <v>27</v>
      </c>
      <c r="C1772" t="s">
        <v>4384</v>
      </c>
      <c r="D1772" t="s">
        <v>2178</v>
      </c>
      <c r="E1772">
        <v>9.48</v>
      </c>
      <c r="F1772">
        <v>0</v>
      </c>
      <c r="G1772">
        <v>3.7919999999999998</v>
      </c>
    </row>
    <row r="1773" spans="1:7" x14ac:dyDescent="0.55000000000000004">
      <c r="A1773" t="s">
        <v>3016</v>
      </c>
      <c r="B1773" t="s">
        <v>27</v>
      </c>
      <c r="C1773" t="s">
        <v>4384</v>
      </c>
      <c r="D1773" t="s">
        <v>3017</v>
      </c>
      <c r="E1773">
        <v>4.8600000000000003</v>
      </c>
      <c r="F1773">
        <v>0</v>
      </c>
      <c r="G1773">
        <v>10.449</v>
      </c>
    </row>
    <row r="1774" spans="1:7" x14ac:dyDescent="0.55000000000000004">
      <c r="A1774" t="s">
        <v>3196</v>
      </c>
      <c r="B1774" t="s">
        <v>27</v>
      </c>
      <c r="C1774" t="s">
        <v>4384</v>
      </c>
      <c r="D1774" t="s">
        <v>3197</v>
      </c>
      <c r="E1774">
        <v>20.28</v>
      </c>
      <c r="F1774">
        <v>0.2</v>
      </c>
      <c r="G1774">
        <v>7.3007999999999997</v>
      </c>
    </row>
    <row r="1775" spans="1:7" x14ac:dyDescent="0.55000000000000004">
      <c r="A1775" t="s">
        <v>266</v>
      </c>
      <c r="B1775" t="s">
        <v>27</v>
      </c>
      <c r="C1775" t="s">
        <v>4383</v>
      </c>
      <c r="D1775" t="s">
        <v>267</v>
      </c>
      <c r="E1775">
        <v>124.49000000000001</v>
      </c>
      <c r="F1775">
        <v>0.4</v>
      </c>
      <c r="G1775">
        <v>-112.041</v>
      </c>
    </row>
    <row r="1776" spans="1:7" x14ac:dyDescent="0.55000000000000004">
      <c r="A1776" t="s">
        <v>1769</v>
      </c>
      <c r="B1776" t="s">
        <v>27</v>
      </c>
      <c r="C1776" t="s">
        <v>4384</v>
      </c>
      <c r="D1776" t="s">
        <v>1770</v>
      </c>
      <c r="E1776">
        <v>62.18</v>
      </c>
      <c r="F1776">
        <v>0</v>
      </c>
      <c r="G1776">
        <v>41.038800000000002</v>
      </c>
    </row>
    <row r="1777" spans="1:7" x14ac:dyDescent="0.55000000000000004">
      <c r="A1777" t="s">
        <v>1220</v>
      </c>
      <c r="B1777" t="s">
        <v>27</v>
      </c>
      <c r="C1777" t="s">
        <v>4383</v>
      </c>
      <c r="D1777" t="s">
        <v>1221</v>
      </c>
      <c r="E1777">
        <v>260.97999999999996</v>
      </c>
      <c r="F1777">
        <v>0.3</v>
      </c>
      <c r="G1777">
        <v>-169.637</v>
      </c>
    </row>
    <row r="1778" spans="1:7" x14ac:dyDescent="0.55000000000000004">
      <c r="A1778" t="s">
        <v>281</v>
      </c>
      <c r="B1778" t="s">
        <v>27</v>
      </c>
      <c r="C1778" t="s">
        <v>4383</v>
      </c>
      <c r="D1778" t="s">
        <v>282</v>
      </c>
      <c r="E1778">
        <v>376.12999999999994</v>
      </c>
      <c r="F1778">
        <v>0.2</v>
      </c>
      <c r="G1778">
        <v>33.851700000000001</v>
      </c>
    </row>
    <row r="1779" spans="1:7" x14ac:dyDescent="0.55000000000000004">
      <c r="A1779" t="s">
        <v>2716</v>
      </c>
      <c r="B1779" t="s">
        <v>27</v>
      </c>
      <c r="C1779" t="s">
        <v>4381</v>
      </c>
      <c r="D1779" t="s">
        <v>2717</v>
      </c>
      <c r="E1779">
        <v>70.98</v>
      </c>
      <c r="F1779">
        <v>0.15</v>
      </c>
      <c r="G1779">
        <v>21.294</v>
      </c>
    </row>
    <row r="1780" spans="1:7" x14ac:dyDescent="0.55000000000000004">
      <c r="A1780" t="s">
        <v>1122</v>
      </c>
      <c r="B1780" t="s">
        <v>27</v>
      </c>
      <c r="C1780" t="s">
        <v>4384</v>
      </c>
      <c r="D1780" t="s">
        <v>1123</v>
      </c>
      <c r="E1780">
        <v>27.42</v>
      </c>
      <c r="F1780">
        <v>0</v>
      </c>
      <c r="G1780">
        <v>33.726599999999998</v>
      </c>
    </row>
    <row r="1781" spans="1:7" x14ac:dyDescent="0.55000000000000004">
      <c r="A1781" t="s">
        <v>1063</v>
      </c>
      <c r="B1781" t="s">
        <v>27</v>
      </c>
      <c r="C1781" t="s">
        <v>4382</v>
      </c>
      <c r="D1781" t="s">
        <v>1064</v>
      </c>
      <c r="E1781">
        <v>86.25</v>
      </c>
      <c r="F1781">
        <v>0.3</v>
      </c>
      <c r="G1781">
        <v>0</v>
      </c>
    </row>
    <row r="1782" spans="1:7" x14ac:dyDescent="0.55000000000000004">
      <c r="A1782" t="s">
        <v>1263</v>
      </c>
      <c r="B1782" t="s">
        <v>27</v>
      </c>
      <c r="C1782" t="s">
        <v>4384</v>
      </c>
      <c r="D1782" t="s">
        <v>1264</v>
      </c>
      <c r="E1782">
        <v>13.73</v>
      </c>
      <c r="F1782">
        <v>0</v>
      </c>
      <c r="G1782">
        <v>9.8856000000000002</v>
      </c>
    </row>
    <row r="1783" spans="1:7" x14ac:dyDescent="0.55000000000000004">
      <c r="A1783" t="s">
        <v>1956</v>
      </c>
      <c r="B1783" t="s">
        <v>27</v>
      </c>
      <c r="C1783" t="s">
        <v>4384</v>
      </c>
      <c r="D1783" t="s">
        <v>1957</v>
      </c>
      <c r="E1783">
        <v>22.23</v>
      </c>
      <c r="F1783">
        <v>0</v>
      </c>
      <c r="G1783">
        <v>48.905999999999999</v>
      </c>
    </row>
    <row r="1784" spans="1:7" x14ac:dyDescent="0.55000000000000004">
      <c r="A1784" t="s">
        <v>757</v>
      </c>
      <c r="B1784" t="s">
        <v>27</v>
      </c>
      <c r="C1784" t="s">
        <v>4383</v>
      </c>
      <c r="D1784" t="s">
        <v>758</v>
      </c>
      <c r="E1784">
        <v>174.29</v>
      </c>
      <c r="F1784">
        <v>0.3</v>
      </c>
      <c r="G1784">
        <v>-47.058300000000003</v>
      </c>
    </row>
    <row r="1785" spans="1:7" x14ac:dyDescent="0.55000000000000004">
      <c r="A1785" t="s">
        <v>1137</v>
      </c>
      <c r="B1785" t="s">
        <v>27</v>
      </c>
      <c r="C1785" t="s">
        <v>4382</v>
      </c>
      <c r="D1785" t="s">
        <v>1138</v>
      </c>
      <c r="E1785">
        <v>110.98000000000002</v>
      </c>
      <c r="F1785">
        <v>0.3</v>
      </c>
      <c r="G1785">
        <v>-35.513599999999997</v>
      </c>
    </row>
    <row r="1786" spans="1:7" x14ac:dyDescent="0.55000000000000004">
      <c r="A1786" t="s">
        <v>2401</v>
      </c>
      <c r="B1786" t="s">
        <v>27</v>
      </c>
      <c r="C1786" t="s">
        <v>4382</v>
      </c>
      <c r="D1786" t="s">
        <v>2402</v>
      </c>
      <c r="E1786">
        <v>60.98</v>
      </c>
      <c r="F1786">
        <v>0.1</v>
      </c>
      <c r="G1786">
        <v>12.8058</v>
      </c>
    </row>
    <row r="1787" spans="1:7" x14ac:dyDescent="0.55000000000000004">
      <c r="A1787" t="s">
        <v>2254</v>
      </c>
      <c r="B1787" t="s">
        <v>27</v>
      </c>
      <c r="C1787" t="s">
        <v>4384</v>
      </c>
      <c r="D1787" t="s">
        <v>2255</v>
      </c>
      <c r="E1787">
        <v>20.98</v>
      </c>
      <c r="F1787">
        <v>0</v>
      </c>
      <c r="G1787">
        <v>5.8743999999999996</v>
      </c>
    </row>
    <row r="1788" spans="1:7" x14ac:dyDescent="0.55000000000000004">
      <c r="A1788" t="s">
        <v>3555</v>
      </c>
      <c r="B1788" t="s">
        <v>27</v>
      </c>
      <c r="C1788" t="s">
        <v>4384</v>
      </c>
      <c r="D1788" t="s">
        <v>3556</v>
      </c>
      <c r="E1788">
        <v>19.989999999999998</v>
      </c>
      <c r="F1788">
        <v>0</v>
      </c>
      <c r="G1788">
        <v>9.1953999999999994</v>
      </c>
    </row>
    <row r="1789" spans="1:7" x14ac:dyDescent="0.55000000000000004">
      <c r="A1789" t="s">
        <v>171</v>
      </c>
      <c r="B1789" t="s">
        <v>27</v>
      </c>
      <c r="C1789" t="s">
        <v>4383</v>
      </c>
      <c r="D1789" t="s">
        <v>172</v>
      </c>
      <c r="E1789">
        <v>262.51</v>
      </c>
      <c r="F1789">
        <v>0.4</v>
      </c>
      <c r="G1789">
        <v>-199.5076</v>
      </c>
    </row>
    <row r="1790" spans="1:7" x14ac:dyDescent="0.55000000000000004">
      <c r="A1790" t="s">
        <v>735</v>
      </c>
      <c r="B1790" t="s">
        <v>27</v>
      </c>
      <c r="C1790" t="s">
        <v>4383</v>
      </c>
      <c r="D1790" t="s">
        <v>736</v>
      </c>
      <c r="E1790">
        <v>333.36</v>
      </c>
      <c r="F1790">
        <v>0.3</v>
      </c>
      <c r="G1790">
        <v>-173.34719999999999</v>
      </c>
    </row>
    <row r="1791" spans="1:7" x14ac:dyDescent="0.55000000000000004">
      <c r="A1791" t="s">
        <v>895</v>
      </c>
      <c r="B1791" t="s">
        <v>27</v>
      </c>
      <c r="C1791" t="s">
        <v>4383</v>
      </c>
      <c r="D1791" t="s">
        <v>896</v>
      </c>
      <c r="E1791">
        <v>286.85000000000002</v>
      </c>
      <c r="F1791">
        <v>0</v>
      </c>
      <c r="G1791">
        <v>63.106999999999999</v>
      </c>
    </row>
    <row r="1792" spans="1:7" x14ac:dyDescent="0.55000000000000004">
      <c r="A1792" t="s">
        <v>2768</v>
      </c>
      <c r="B1792" t="s">
        <v>27</v>
      </c>
      <c r="C1792" t="s">
        <v>4384</v>
      </c>
      <c r="D1792" t="s">
        <v>2769</v>
      </c>
      <c r="E1792">
        <v>20.239999999999998</v>
      </c>
      <c r="F1792">
        <v>0</v>
      </c>
      <c r="G1792">
        <v>17.406400000000001</v>
      </c>
    </row>
    <row r="1793" spans="1:7" x14ac:dyDescent="0.55000000000000004">
      <c r="A1793" t="s">
        <v>2001</v>
      </c>
      <c r="B1793" t="s">
        <v>27</v>
      </c>
      <c r="C1793" t="s">
        <v>4381</v>
      </c>
      <c r="D1793" t="s">
        <v>2002</v>
      </c>
      <c r="E1793">
        <v>430.98</v>
      </c>
      <c r="F1793">
        <v>0</v>
      </c>
      <c r="G1793">
        <v>129.29400000000001</v>
      </c>
    </row>
    <row r="1794" spans="1:7" x14ac:dyDescent="0.55000000000000004">
      <c r="A1794" t="s">
        <v>2579</v>
      </c>
      <c r="B1794" t="s">
        <v>27</v>
      </c>
      <c r="C1794" t="s">
        <v>4384</v>
      </c>
      <c r="D1794" t="s">
        <v>2580</v>
      </c>
      <c r="E1794">
        <v>75.98</v>
      </c>
      <c r="F1794">
        <v>0.2</v>
      </c>
      <c r="G1794">
        <v>-30.391999999999999</v>
      </c>
    </row>
    <row r="1795" spans="1:7" x14ac:dyDescent="0.55000000000000004">
      <c r="A1795" t="s">
        <v>1122</v>
      </c>
      <c r="B1795" t="s">
        <v>27</v>
      </c>
      <c r="C1795" t="s">
        <v>4384</v>
      </c>
      <c r="D1795" t="s">
        <v>1123</v>
      </c>
      <c r="E1795">
        <v>27.419999999999998</v>
      </c>
      <c r="F1795">
        <v>0</v>
      </c>
      <c r="G1795">
        <v>112.422</v>
      </c>
    </row>
    <row r="1796" spans="1:7" x14ac:dyDescent="0.55000000000000004">
      <c r="A1796" t="s">
        <v>2210</v>
      </c>
      <c r="B1796" t="s">
        <v>27</v>
      </c>
      <c r="C1796" t="s">
        <v>4384</v>
      </c>
      <c r="D1796" t="s">
        <v>2211</v>
      </c>
      <c r="E1796">
        <v>4.9800000000000004</v>
      </c>
      <c r="F1796">
        <v>0.6</v>
      </c>
      <c r="G1796">
        <v>-6.7229999999999999</v>
      </c>
    </row>
    <row r="1797" spans="1:7" x14ac:dyDescent="0.55000000000000004">
      <c r="A1797" t="s">
        <v>1232</v>
      </c>
      <c r="B1797" t="s">
        <v>27</v>
      </c>
      <c r="C1797" t="s">
        <v>4383</v>
      </c>
      <c r="D1797" t="s">
        <v>1036</v>
      </c>
      <c r="E1797">
        <v>85.98</v>
      </c>
      <c r="F1797">
        <v>0.3</v>
      </c>
      <c r="G1797">
        <v>-13.7568</v>
      </c>
    </row>
    <row r="1798" spans="1:7" x14ac:dyDescent="0.55000000000000004">
      <c r="A1798" t="s">
        <v>2162</v>
      </c>
      <c r="B1798" t="s">
        <v>27</v>
      </c>
      <c r="C1798" t="s">
        <v>4384</v>
      </c>
      <c r="D1798" t="s">
        <v>2163</v>
      </c>
      <c r="E1798">
        <v>8.75</v>
      </c>
      <c r="F1798">
        <v>0</v>
      </c>
      <c r="G1798">
        <v>14.7</v>
      </c>
    </row>
    <row r="1799" spans="1:7" x14ac:dyDescent="0.55000000000000004">
      <c r="A1799" t="s">
        <v>3590</v>
      </c>
      <c r="B1799" t="s">
        <v>27</v>
      </c>
      <c r="C1799" t="s">
        <v>4384</v>
      </c>
      <c r="D1799" t="s">
        <v>3591</v>
      </c>
      <c r="E1799">
        <v>105.34</v>
      </c>
      <c r="F1799">
        <v>0</v>
      </c>
      <c r="G1799">
        <v>50.563200000000002</v>
      </c>
    </row>
    <row r="1800" spans="1:7" x14ac:dyDescent="0.55000000000000004">
      <c r="A1800" t="s">
        <v>408</v>
      </c>
      <c r="B1800" t="s">
        <v>27</v>
      </c>
      <c r="C1800" t="s">
        <v>4383</v>
      </c>
      <c r="D1800" t="s">
        <v>409</v>
      </c>
      <c r="E1800">
        <v>303.76</v>
      </c>
      <c r="F1800">
        <v>0.3</v>
      </c>
      <c r="G1800">
        <v>-127.5792</v>
      </c>
    </row>
    <row r="1801" spans="1:7" x14ac:dyDescent="0.55000000000000004">
      <c r="A1801" t="s">
        <v>1001</v>
      </c>
      <c r="B1801" t="s">
        <v>27</v>
      </c>
      <c r="C1801" t="s">
        <v>4382</v>
      </c>
      <c r="D1801" t="s">
        <v>1002</v>
      </c>
      <c r="E1801">
        <v>122.99000000000001</v>
      </c>
      <c r="F1801">
        <v>0.3</v>
      </c>
      <c r="G1801">
        <v>-93.472399999999993</v>
      </c>
    </row>
    <row r="1802" spans="1:7" x14ac:dyDescent="0.55000000000000004">
      <c r="A1802" t="s">
        <v>1728</v>
      </c>
      <c r="B1802" t="s">
        <v>27</v>
      </c>
      <c r="C1802" t="s">
        <v>4384</v>
      </c>
      <c r="D1802" t="s">
        <v>1729</v>
      </c>
      <c r="E1802">
        <v>63.94</v>
      </c>
      <c r="F1802">
        <v>0.6</v>
      </c>
      <c r="G1802">
        <v>-67.137</v>
      </c>
    </row>
    <row r="1803" spans="1:7" x14ac:dyDescent="0.55000000000000004">
      <c r="A1803" t="s">
        <v>115</v>
      </c>
      <c r="B1803" t="s">
        <v>27</v>
      </c>
      <c r="C1803" t="s">
        <v>4382</v>
      </c>
      <c r="D1803" t="s">
        <v>194</v>
      </c>
      <c r="E1803">
        <v>50.890000000000008</v>
      </c>
      <c r="F1803">
        <v>0.3</v>
      </c>
      <c r="G1803">
        <v>-29.007300000000001</v>
      </c>
    </row>
    <row r="1804" spans="1:7" x14ac:dyDescent="0.55000000000000004">
      <c r="A1804" t="s">
        <v>1784</v>
      </c>
      <c r="B1804" t="s">
        <v>27</v>
      </c>
      <c r="C1804" t="s">
        <v>4383</v>
      </c>
      <c r="D1804" t="s">
        <v>1785</v>
      </c>
      <c r="E1804">
        <v>446.49</v>
      </c>
      <c r="F1804">
        <v>0</v>
      </c>
      <c r="G1804">
        <v>241.1046</v>
      </c>
    </row>
    <row r="1805" spans="1:7" x14ac:dyDescent="0.55000000000000004">
      <c r="A1805" t="s">
        <v>429</v>
      </c>
      <c r="B1805" t="s">
        <v>27</v>
      </c>
      <c r="C1805" t="s">
        <v>4381</v>
      </c>
      <c r="D1805" t="s">
        <v>430</v>
      </c>
      <c r="E1805">
        <v>120.98</v>
      </c>
      <c r="F1805">
        <v>0.2</v>
      </c>
      <c r="G1805">
        <v>-14.5176</v>
      </c>
    </row>
    <row r="1806" spans="1:7" x14ac:dyDescent="0.55000000000000004">
      <c r="A1806" t="s">
        <v>2368</v>
      </c>
      <c r="B1806" t="s">
        <v>27</v>
      </c>
      <c r="C1806" t="s">
        <v>4384</v>
      </c>
      <c r="D1806" t="s">
        <v>2369</v>
      </c>
      <c r="E1806">
        <v>32.479999999999997</v>
      </c>
      <c r="F1806">
        <v>0.2</v>
      </c>
      <c r="G1806">
        <v>-11.6928</v>
      </c>
    </row>
    <row r="1807" spans="1:7" x14ac:dyDescent="0.55000000000000004">
      <c r="A1807" t="s">
        <v>670</v>
      </c>
      <c r="B1807" t="s">
        <v>27</v>
      </c>
      <c r="C1807" t="s">
        <v>4384</v>
      </c>
      <c r="D1807" t="s">
        <v>671</v>
      </c>
      <c r="E1807">
        <v>19.98</v>
      </c>
      <c r="F1807">
        <v>0</v>
      </c>
      <c r="G1807">
        <v>71.927999999999997</v>
      </c>
    </row>
    <row r="1808" spans="1:7" x14ac:dyDescent="0.55000000000000004">
      <c r="A1808" t="s">
        <v>2486</v>
      </c>
      <c r="B1808" t="s">
        <v>27</v>
      </c>
      <c r="C1808" t="s">
        <v>4384</v>
      </c>
      <c r="D1808" t="s">
        <v>2487</v>
      </c>
      <c r="E1808">
        <v>2.6700000000000004</v>
      </c>
      <c r="F1808">
        <v>0</v>
      </c>
      <c r="G1808">
        <v>7.1021999999999998</v>
      </c>
    </row>
    <row r="1809" spans="1:7" x14ac:dyDescent="0.55000000000000004">
      <c r="A1809" t="s">
        <v>461</v>
      </c>
      <c r="B1809" t="s">
        <v>27</v>
      </c>
      <c r="C1809" t="s">
        <v>4382</v>
      </c>
      <c r="D1809" t="s">
        <v>462</v>
      </c>
      <c r="E1809">
        <v>76.98</v>
      </c>
      <c r="F1809">
        <v>0.2</v>
      </c>
      <c r="G1809">
        <v>-20.784600000000001</v>
      </c>
    </row>
    <row r="1810" spans="1:7" x14ac:dyDescent="0.55000000000000004">
      <c r="A1810" t="s">
        <v>2551</v>
      </c>
      <c r="B1810" t="s">
        <v>27</v>
      </c>
      <c r="C1810" t="s">
        <v>4382</v>
      </c>
      <c r="D1810" t="s">
        <v>2552</v>
      </c>
      <c r="E1810">
        <v>130.98000000000002</v>
      </c>
      <c r="F1810">
        <v>0.3</v>
      </c>
      <c r="G1810">
        <v>-110.0232</v>
      </c>
    </row>
    <row r="1811" spans="1:7" x14ac:dyDescent="0.55000000000000004">
      <c r="A1811" t="s">
        <v>893</v>
      </c>
      <c r="B1811" t="s">
        <v>27</v>
      </c>
      <c r="C1811" t="s">
        <v>4384</v>
      </c>
      <c r="D1811" t="s">
        <v>894</v>
      </c>
      <c r="E1811">
        <v>92.23</v>
      </c>
      <c r="F1811">
        <v>0.6</v>
      </c>
      <c r="G1811">
        <v>-77.473200000000006</v>
      </c>
    </row>
    <row r="1812" spans="1:7" x14ac:dyDescent="0.55000000000000004">
      <c r="A1812" t="s">
        <v>1807</v>
      </c>
      <c r="B1812" t="s">
        <v>27</v>
      </c>
      <c r="C1812" t="s">
        <v>4384</v>
      </c>
      <c r="D1812" t="s">
        <v>1808</v>
      </c>
      <c r="E1812">
        <v>12.64</v>
      </c>
      <c r="F1812">
        <v>0.6</v>
      </c>
      <c r="G1812">
        <v>-17.443200000000001</v>
      </c>
    </row>
    <row r="1813" spans="1:7" x14ac:dyDescent="0.55000000000000004">
      <c r="A1813" t="s">
        <v>3798</v>
      </c>
      <c r="B1813" t="s">
        <v>27</v>
      </c>
      <c r="C1813" t="s">
        <v>4384</v>
      </c>
      <c r="D1813" t="s">
        <v>3799</v>
      </c>
      <c r="E1813">
        <v>12.99</v>
      </c>
      <c r="F1813">
        <v>0</v>
      </c>
      <c r="G1813">
        <v>1.5588</v>
      </c>
    </row>
    <row r="1814" spans="1:7" x14ac:dyDescent="0.55000000000000004">
      <c r="A1814" t="s">
        <v>228</v>
      </c>
      <c r="B1814" t="s">
        <v>27</v>
      </c>
      <c r="C1814" t="s">
        <v>4382</v>
      </c>
      <c r="D1814" t="s">
        <v>229</v>
      </c>
      <c r="E1814">
        <v>60.74</v>
      </c>
      <c r="F1814">
        <v>0</v>
      </c>
      <c r="G1814">
        <v>45.555</v>
      </c>
    </row>
    <row r="1815" spans="1:7" x14ac:dyDescent="0.55000000000000004">
      <c r="A1815" t="s">
        <v>271</v>
      </c>
      <c r="B1815" t="s">
        <v>27</v>
      </c>
      <c r="C1815" t="s">
        <v>4382</v>
      </c>
      <c r="D1815" t="s">
        <v>272</v>
      </c>
      <c r="E1815">
        <v>100.98</v>
      </c>
      <c r="F1815">
        <v>0</v>
      </c>
      <c r="G1815">
        <v>18.176400000000001</v>
      </c>
    </row>
    <row r="1816" spans="1:7" x14ac:dyDescent="0.55000000000000004">
      <c r="A1816" t="s">
        <v>1072</v>
      </c>
      <c r="B1816" t="s">
        <v>27</v>
      </c>
      <c r="C1816" t="s">
        <v>4384</v>
      </c>
      <c r="D1816" t="s">
        <v>1073</v>
      </c>
      <c r="E1816">
        <v>4.9099999999999993</v>
      </c>
      <c r="F1816">
        <v>0.2</v>
      </c>
      <c r="G1816">
        <v>8.9361999999999995</v>
      </c>
    </row>
    <row r="1817" spans="1:7" x14ac:dyDescent="0.55000000000000004">
      <c r="A1817" t="s">
        <v>2858</v>
      </c>
      <c r="B1817" t="s">
        <v>27</v>
      </c>
      <c r="C1817" t="s">
        <v>4384</v>
      </c>
      <c r="D1817" t="s">
        <v>2859</v>
      </c>
      <c r="E1817">
        <v>10.68</v>
      </c>
      <c r="F1817">
        <v>0.2</v>
      </c>
      <c r="G1817">
        <v>7.6896000000000004</v>
      </c>
    </row>
    <row r="1818" spans="1:7" x14ac:dyDescent="0.55000000000000004">
      <c r="A1818" t="s">
        <v>1823</v>
      </c>
      <c r="B1818" t="s">
        <v>27</v>
      </c>
      <c r="C1818" t="s">
        <v>4382</v>
      </c>
      <c r="D1818" t="s">
        <v>1824</v>
      </c>
      <c r="E1818">
        <v>150.89000000000001</v>
      </c>
      <c r="F1818">
        <v>0.2</v>
      </c>
      <c r="G1818">
        <v>-36.2136</v>
      </c>
    </row>
    <row r="1819" spans="1:7" x14ac:dyDescent="0.55000000000000004">
      <c r="A1819" t="s">
        <v>122</v>
      </c>
      <c r="B1819" t="s">
        <v>27</v>
      </c>
      <c r="C1819" t="s">
        <v>4382</v>
      </c>
      <c r="D1819" t="s">
        <v>123</v>
      </c>
      <c r="E1819">
        <v>129.99</v>
      </c>
      <c r="F1819">
        <v>0</v>
      </c>
      <c r="G1819">
        <v>35.097299999999997</v>
      </c>
    </row>
    <row r="1820" spans="1:7" x14ac:dyDescent="0.55000000000000004">
      <c r="A1820" t="s">
        <v>1063</v>
      </c>
      <c r="B1820" t="s">
        <v>27</v>
      </c>
      <c r="C1820" t="s">
        <v>4382</v>
      </c>
      <c r="D1820" t="s">
        <v>1064</v>
      </c>
      <c r="E1820">
        <v>86.25</v>
      </c>
      <c r="F1820">
        <v>0.3</v>
      </c>
      <c r="G1820">
        <v>0</v>
      </c>
    </row>
    <row r="1821" spans="1:7" x14ac:dyDescent="0.55000000000000004">
      <c r="A1821" t="s">
        <v>2768</v>
      </c>
      <c r="B1821" t="s">
        <v>27</v>
      </c>
      <c r="C1821" t="s">
        <v>4384</v>
      </c>
      <c r="D1821" t="s">
        <v>2769</v>
      </c>
      <c r="E1821">
        <v>20.239999999999998</v>
      </c>
      <c r="F1821">
        <v>0</v>
      </c>
      <c r="G1821">
        <v>8.7032000000000007</v>
      </c>
    </row>
    <row r="1822" spans="1:7" x14ac:dyDescent="0.55000000000000004">
      <c r="A1822" t="s">
        <v>2632</v>
      </c>
      <c r="B1822" t="s">
        <v>27</v>
      </c>
      <c r="C1822" t="s">
        <v>4384</v>
      </c>
      <c r="D1822" t="s">
        <v>2633</v>
      </c>
      <c r="E1822">
        <v>9.98</v>
      </c>
      <c r="F1822">
        <v>0</v>
      </c>
      <c r="G1822">
        <v>11.1776</v>
      </c>
    </row>
    <row r="1823" spans="1:7" x14ac:dyDescent="0.55000000000000004">
      <c r="A1823" t="s">
        <v>526</v>
      </c>
      <c r="B1823" t="s">
        <v>27</v>
      </c>
      <c r="C1823" t="s">
        <v>4384</v>
      </c>
      <c r="D1823" t="s">
        <v>527</v>
      </c>
      <c r="E1823">
        <v>7.7</v>
      </c>
      <c r="F1823">
        <v>0.2</v>
      </c>
      <c r="G1823">
        <v>4.0039999999999996</v>
      </c>
    </row>
    <row r="1824" spans="1:7" x14ac:dyDescent="0.55000000000000004">
      <c r="A1824" t="s">
        <v>1257</v>
      </c>
      <c r="B1824" t="s">
        <v>27</v>
      </c>
      <c r="C1824" t="s">
        <v>4383</v>
      </c>
      <c r="D1824" t="s">
        <v>1258</v>
      </c>
      <c r="E1824">
        <v>150.97999999999999</v>
      </c>
      <c r="F1824">
        <v>0</v>
      </c>
      <c r="G1824">
        <v>158.529</v>
      </c>
    </row>
    <row r="1825" spans="1:7" x14ac:dyDescent="0.55000000000000004">
      <c r="A1825" t="s">
        <v>473</v>
      </c>
      <c r="B1825" t="s">
        <v>27</v>
      </c>
      <c r="C1825" t="s">
        <v>4384</v>
      </c>
      <c r="D1825" t="s">
        <v>474</v>
      </c>
      <c r="E1825">
        <v>2.9099999999999997</v>
      </c>
      <c r="F1825">
        <v>0.6</v>
      </c>
      <c r="G1825">
        <v>-0.75660000000000005</v>
      </c>
    </row>
    <row r="1826" spans="1:7" x14ac:dyDescent="0.55000000000000004">
      <c r="A1826" t="s">
        <v>1279</v>
      </c>
      <c r="B1826" t="s">
        <v>27</v>
      </c>
      <c r="C1826" t="s">
        <v>4382</v>
      </c>
      <c r="D1826" t="s">
        <v>1280</v>
      </c>
      <c r="E1826">
        <v>290.98</v>
      </c>
      <c r="F1826">
        <v>0</v>
      </c>
      <c r="G1826">
        <v>378.274</v>
      </c>
    </row>
    <row r="1827" spans="1:7" x14ac:dyDescent="0.55000000000000004">
      <c r="A1827" t="s">
        <v>3261</v>
      </c>
      <c r="B1827" t="s">
        <v>27</v>
      </c>
      <c r="C1827" t="s">
        <v>4384</v>
      </c>
      <c r="D1827" t="s">
        <v>3262</v>
      </c>
      <c r="E1827">
        <v>45.98</v>
      </c>
      <c r="F1827">
        <v>0.2</v>
      </c>
      <c r="G1827">
        <v>-8.2764000000000006</v>
      </c>
    </row>
    <row r="1828" spans="1:7" x14ac:dyDescent="0.55000000000000004">
      <c r="A1828" t="s">
        <v>908</v>
      </c>
      <c r="B1828" t="s">
        <v>27</v>
      </c>
      <c r="C1828" t="s">
        <v>4384</v>
      </c>
      <c r="D1828" t="s">
        <v>909</v>
      </c>
      <c r="E1828">
        <v>102.3</v>
      </c>
      <c r="F1828">
        <v>0</v>
      </c>
      <c r="G1828">
        <v>26.597999999999999</v>
      </c>
    </row>
    <row r="1829" spans="1:7" x14ac:dyDescent="0.55000000000000004">
      <c r="A1829" t="s">
        <v>408</v>
      </c>
      <c r="B1829" t="s">
        <v>27</v>
      </c>
      <c r="C1829" t="s">
        <v>4383</v>
      </c>
      <c r="D1829" t="s">
        <v>409</v>
      </c>
      <c r="E1829">
        <v>303.76</v>
      </c>
      <c r="F1829">
        <v>0</v>
      </c>
      <c r="G1829">
        <v>97.203199999999995</v>
      </c>
    </row>
    <row r="1830" spans="1:7" x14ac:dyDescent="0.55000000000000004">
      <c r="A1830" t="s">
        <v>3411</v>
      </c>
      <c r="B1830" t="s">
        <v>27</v>
      </c>
      <c r="C1830" t="s">
        <v>4384</v>
      </c>
      <c r="D1830" t="s">
        <v>3412</v>
      </c>
      <c r="E1830">
        <v>8.6100000000000012</v>
      </c>
      <c r="F1830">
        <v>0.6</v>
      </c>
      <c r="G1830">
        <v>-5.9409000000000001</v>
      </c>
    </row>
    <row r="1831" spans="1:7" x14ac:dyDescent="0.55000000000000004">
      <c r="A1831" t="s">
        <v>3016</v>
      </c>
      <c r="B1831" t="s">
        <v>27</v>
      </c>
      <c r="C1831" t="s">
        <v>4384</v>
      </c>
      <c r="D1831" t="s">
        <v>3017</v>
      </c>
      <c r="E1831">
        <v>4.8600000000000003</v>
      </c>
      <c r="F1831">
        <v>0.2</v>
      </c>
      <c r="G1831">
        <v>3.3534000000000002</v>
      </c>
    </row>
    <row r="1832" spans="1:7" x14ac:dyDescent="0.55000000000000004">
      <c r="A1832" t="s">
        <v>1491</v>
      </c>
      <c r="B1832" t="s">
        <v>27</v>
      </c>
      <c r="C1832" t="s">
        <v>4384</v>
      </c>
      <c r="D1832" t="s">
        <v>1492</v>
      </c>
      <c r="E1832">
        <v>28.48</v>
      </c>
      <c r="F1832">
        <v>0</v>
      </c>
      <c r="G1832">
        <v>21.075199999999999</v>
      </c>
    </row>
    <row r="1833" spans="1:7" x14ac:dyDescent="0.55000000000000004">
      <c r="A1833" t="s">
        <v>709</v>
      </c>
      <c r="B1833" t="s">
        <v>27</v>
      </c>
      <c r="C1833" t="s">
        <v>4381</v>
      </c>
      <c r="D1833" t="s">
        <v>710</v>
      </c>
      <c r="E1833">
        <v>220.98</v>
      </c>
      <c r="F1833">
        <v>0.2</v>
      </c>
      <c r="G1833">
        <v>-44.195999999999998</v>
      </c>
    </row>
    <row r="1834" spans="1:7" x14ac:dyDescent="0.55000000000000004">
      <c r="A1834" t="s">
        <v>950</v>
      </c>
      <c r="B1834" t="s">
        <v>27</v>
      </c>
      <c r="C1834" t="s">
        <v>4384</v>
      </c>
      <c r="D1834" t="s">
        <v>951</v>
      </c>
      <c r="E1834">
        <v>6.98</v>
      </c>
      <c r="F1834">
        <v>0</v>
      </c>
      <c r="G1834">
        <v>6.7008000000000001</v>
      </c>
    </row>
    <row r="1835" spans="1:7" x14ac:dyDescent="0.55000000000000004">
      <c r="A1835" t="s">
        <v>880</v>
      </c>
      <c r="B1835" t="s">
        <v>27</v>
      </c>
      <c r="C1835" t="s">
        <v>4383</v>
      </c>
      <c r="D1835" t="s">
        <v>881</v>
      </c>
      <c r="E1835">
        <v>71.37</v>
      </c>
      <c r="F1835">
        <v>0.2</v>
      </c>
      <c r="G1835">
        <v>-14.9877</v>
      </c>
    </row>
    <row r="1836" spans="1:7" x14ac:dyDescent="0.55000000000000004">
      <c r="A1836" t="s">
        <v>843</v>
      </c>
      <c r="B1836" t="s">
        <v>27</v>
      </c>
      <c r="C1836" t="s">
        <v>4384</v>
      </c>
      <c r="D1836" t="s">
        <v>844</v>
      </c>
      <c r="E1836">
        <v>15.279999999999998</v>
      </c>
      <c r="F1836">
        <v>0.6</v>
      </c>
      <c r="G1836">
        <v>-19.864000000000001</v>
      </c>
    </row>
    <row r="1837" spans="1:7" x14ac:dyDescent="0.55000000000000004">
      <c r="A1837" t="s">
        <v>1964</v>
      </c>
      <c r="B1837" t="s">
        <v>27</v>
      </c>
      <c r="C1837" t="s">
        <v>4383</v>
      </c>
      <c r="D1837" t="s">
        <v>1965</v>
      </c>
      <c r="E1837">
        <v>400.98</v>
      </c>
      <c r="F1837">
        <v>0.4</v>
      </c>
      <c r="G1837">
        <v>-120.294</v>
      </c>
    </row>
    <row r="1838" spans="1:7" x14ac:dyDescent="0.55000000000000004">
      <c r="A1838" t="s">
        <v>783</v>
      </c>
      <c r="B1838" t="s">
        <v>27</v>
      </c>
      <c r="C1838" t="s">
        <v>4381</v>
      </c>
      <c r="D1838" t="s">
        <v>784</v>
      </c>
      <c r="E1838">
        <v>70.97999999999999</v>
      </c>
      <c r="F1838">
        <v>0.5</v>
      </c>
      <c r="G1838">
        <v>-78.078000000000003</v>
      </c>
    </row>
    <row r="1839" spans="1:7" x14ac:dyDescent="0.55000000000000004">
      <c r="A1839" t="s">
        <v>26</v>
      </c>
      <c r="B1839" t="s">
        <v>27</v>
      </c>
      <c r="C1839" t="s">
        <v>4381</v>
      </c>
      <c r="D1839" t="s">
        <v>28</v>
      </c>
      <c r="E1839">
        <v>130.97999999999999</v>
      </c>
      <c r="F1839">
        <v>0.5</v>
      </c>
      <c r="G1839">
        <v>-89.066400000000002</v>
      </c>
    </row>
    <row r="1840" spans="1:7" x14ac:dyDescent="0.55000000000000004">
      <c r="A1840" t="s">
        <v>108</v>
      </c>
      <c r="B1840" t="s">
        <v>27</v>
      </c>
      <c r="C1840" t="s">
        <v>4384</v>
      </c>
      <c r="D1840" t="s">
        <v>109</v>
      </c>
      <c r="E1840">
        <v>19.940000000000001</v>
      </c>
      <c r="F1840">
        <v>0</v>
      </c>
      <c r="G1840">
        <v>39.0824</v>
      </c>
    </row>
    <row r="1841" spans="1:7" x14ac:dyDescent="0.55000000000000004">
      <c r="A1841" t="s">
        <v>397</v>
      </c>
      <c r="B1841" t="s">
        <v>27</v>
      </c>
      <c r="C1841" t="s">
        <v>4384</v>
      </c>
      <c r="D1841" t="s">
        <v>398</v>
      </c>
      <c r="E1841">
        <v>5.89</v>
      </c>
      <c r="F1841">
        <v>0.2</v>
      </c>
      <c r="G1841">
        <v>1.4136</v>
      </c>
    </row>
    <row r="1842" spans="1:7" x14ac:dyDescent="0.55000000000000004">
      <c r="A1842" t="s">
        <v>231</v>
      </c>
      <c r="B1842" t="s">
        <v>27</v>
      </c>
      <c r="C1842" t="s">
        <v>4382</v>
      </c>
      <c r="D1842" t="s">
        <v>232</v>
      </c>
      <c r="E1842">
        <v>80.98</v>
      </c>
      <c r="F1842">
        <v>0.2</v>
      </c>
      <c r="G1842">
        <v>19.435199999999998</v>
      </c>
    </row>
    <row r="1843" spans="1:7" x14ac:dyDescent="0.55000000000000004">
      <c r="A1843" t="s">
        <v>273</v>
      </c>
      <c r="B1843" t="s">
        <v>27</v>
      </c>
      <c r="C1843" t="s">
        <v>4382</v>
      </c>
      <c r="D1843" t="s">
        <v>274</v>
      </c>
      <c r="E1843">
        <v>60.89</v>
      </c>
      <c r="F1843">
        <v>0.2</v>
      </c>
      <c r="G1843">
        <v>10.9602</v>
      </c>
    </row>
    <row r="1844" spans="1:7" x14ac:dyDescent="0.55000000000000004">
      <c r="A1844" t="s">
        <v>354</v>
      </c>
      <c r="B1844" t="s">
        <v>27</v>
      </c>
      <c r="C1844" t="s">
        <v>4384</v>
      </c>
      <c r="D1844" t="s">
        <v>355</v>
      </c>
      <c r="E1844">
        <v>4.7299999999999995</v>
      </c>
      <c r="F1844">
        <v>0</v>
      </c>
      <c r="G1844">
        <v>5.5340999999999996</v>
      </c>
    </row>
    <row r="1845" spans="1:7" x14ac:dyDescent="0.55000000000000004">
      <c r="A1845" t="s">
        <v>1419</v>
      </c>
      <c r="B1845" t="s">
        <v>27</v>
      </c>
      <c r="C1845" t="s">
        <v>4381</v>
      </c>
      <c r="D1845" t="s">
        <v>1420</v>
      </c>
      <c r="E1845">
        <v>180.98</v>
      </c>
      <c r="F1845">
        <v>0.2</v>
      </c>
      <c r="G1845">
        <v>-81.441000000000003</v>
      </c>
    </row>
    <row r="1846" spans="1:7" x14ac:dyDescent="0.55000000000000004">
      <c r="A1846" t="s">
        <v>2760</v>
      </c>
      <c r="B1846" t="s">
        <v>27</v>
      </c>
      <c r="C1846" t="s">
        <v>4384</v>
      </c>
      <c r="D1846" t="s">
        <v>2761</v>
      </c>
      <c r="E1846">
        <v>13.73</v>
      </c>
      <c r="F1846">
        <v>0.6</v>
      </c>
      <c r="G1846">
        <v>-15.9268</v>
      </c>
    </row>
    <row r="1847" spans="1:7" x14ac:dyDescent="0.55000000000000004">
      <c r="A1847" t="s">
        <v>1515</v>
      </c>
      <c r="B1847" t="s">
        <v>27</v>
      </c>
      <c r="C1847" t="s">
        <v>4384</v>
      </c>
      <c r="D1847" t="s">
        <v>1516</v>
      </c>
      <c r="E1847">
        <v>18.84</v>
      </c>
      <c r="F1847">
        <v>0</v>
      </c>
      <c r="G1847">
        <v>39.564</v>
      </c>
    </row>
    <row r="1848" spans="1:7" x14ac:dyDescent="0.55000000000000004">
      <c r="A1848" t="s">
        <v>2579</v>
      </c>
      <c r="B1848" t="s">
        <v>27</v>
      </c>
      <c r="C1848" t="s">
        <v>4384</v>
      </c>
      <c r="D1848" t="s">
        <v>2580</v>
      </c>
      <c r="E1848">
        <v>75.98</v>
      </c>
      <c r="F1848">
        <v>0.2</v>
      </c>
      <c r="G1848">
        <v>-18.235199999999999</v>
      </c>
    </row>
    <row r="1849" spans="1:7" x14ac:dyDescent="0.55000000000000004">
      <c r="A1849" t="s">
        <v>183</v>
      </c>
      <c r="B1849" t="s">
        <v>27</v>
      </c>
      <c r="C1849" t="s">
        <v>4382</v>
      </c>
      <c r="D1849" t="s">
        <v>184</v>
      </c>
      <c r="E1849">
        <v>285.98</v>
      </c>
      <c r="F1849">
        <v>0.3</v>
      </c>
      <c r="G1849">
        <v>-8.5793999999999997</v>
      </c>
    </row>
    <row r="1850" spans="1:7" x14ac:dyDescent="0.55000000000000004">
      <c r="A1850" t="s">
        <v>1284</v>
      </c>
      <c r="B1850" t="s">
        <v>27</v>
      </c>
      <c r="C1850" t="s">
        <v>4384</v>
      </c>
      <c r="D1850" t="s">
        <v>1995</v>
      </c>
      <c r="E1850">
        <v>19.23</v>
      </c>
      <c r="F1850">
        <v>0.6</v>
      </c>
      <c r="G1850">
        <v>-3.6537000000000002</v>
      </c>
    </row>
    <row r="1851" spans="1:7" x14ac:dyDescent="0.55000000000000004">
      <c r="A1851" t="s">
        <v>1438</v>
      </c>
      <c r="B1851" t="s">
        <v>27</v>
      </c>
      <c r="C1851" t="s">
        <v>4383</v>
      </c>
      <c r="D1851" t="s">
        <v>1439</v>
      </c>
      <c r="E1851">
        <v>147.82999999999998</v>
      </c>
      <c r="F1851">
        <v>0.3</v>
      </c>
      <c r="G1851">
        <v>-81.3065</v>
      </c>
    </row>
    <row r="1852" spans="1:7" x14ac:dyDescent="0.55000000000000004">
      <c r="A1852" t="s">
        <v>281</v>
      </c>
      <c r="B1852" t="s">
        <v>27</v>
      </c>
      <c r="C1852" t="s">
        <v>4383</v>
      </c>
      <c r="D1852" t="s">
        <v>282</v>
      </c>
      <c r="E1852">
        <v>376.13</v>
      </c>
      <c r="F1852">
        <v>0.2</v>
      </c>
      <c r="G1852">
        <v>11.283899999999999</v>
      </c>
    </row>
    <row r="1853" spans="1:7" x14ac:dyDescent="0.55000000000000004">
      <c r="A1853" t="s">
        <v>290</v>
      </c>
      <c r="B1853" t="s">
        <v>27</v>
      </c>
      <c r="C1853" t="s">
        <v>4384</v>
      </c>
      <c r="D1853" t="s">
        <v>291</v>
      </c>
      <c r="E1853">
        <v>9.74</v>
      </c>
      <c r="F1853">
        <v>0.2</v>
      </c>
      <c r="G1853">
        <v>9.3504000000000005</v>
      </c>
    </row>
    <row r="1854" spans="1:7" x14ac:dyDescent="0.55000000000000004">
      <c r="A1854" t="s">
        <v>2379</v>
      </c>
      <c r="B1854" t="s">
        <v>27</v>
      </c>
      <c r="C1854" t="s">
        <v>4383</v>
      </c>
      <c r="D1854" t="s">
        <v>2380</v>
      </c>
      <c r="E1854">
        <v>100.8</v>
      </c>
      <c r="F1854">
        <v>0.4</v>
      </c>
      <c r="G1854">
        <v>-28.224</v>
      </c>
    </row>
    <row r="1855" spans="1:7" x14ac:dyDescent="0.55000000000000004">
      <c r="A1855" t="s">
        <v>1252</v>
      </c>
      <c r="B1855" t="s">
        <v>27</v>
      </c>
      <c r="C1855" t="s">
        <v>4382</v>
      </c>
      <c r="D1855" t="s">
        <v>1253</v>
      </c>
      <c r="E1855">
        <v>95.98</v>
      </c>
      <c r="F1855">
        <v>0.1</v>
      </c>
      <c r="G1855">
        <v>13.437200000000001</v>
      </c>
    </row>
    <row r="1856" spans="1:7" x14ac:dyDescent="0.55000000000000004">
      <c r="A1856" t="s">
        <v>683</v>
      </c>
      <c r="B1856" t="s">
        <v>27</v>
      </c>
      <c r="C1856" t="s">
        <v>4381</v>
      </c>
      <c r="D1856" t="s">
        <v>684</v>
      </c>
      <c r="E1856">
        <v>119.99</v>
      </c>
      <c r="F1856">
        <v>0.15</v>
      </c>
      <c r="G1856">
        <v>25.197900000000001</v>
      </c>
    </row>
    <row r="1857" spans="1:7" x14ac:dyDescent="0.55000000000000004">
      <c r="A1857" t="s">
        <v>1220</v>
      </c>
      <c r="B1857" t="s">
        <v>27</v>
      </c>
      <c r="C1857" t="s">
        <v>4383</v>
      </c>
      <c r="D1857" t="s">
        <v>1221</v>
      </c>
      <c r="E1857">
        <v>260.97999999999996</v>
      </c>
      <c r="F1857">
        <v>0.2</v>
      </c>
      <c r="G1857">
        <v>-23.488199999999999</v>
      </c>
    </row>
    <row r="1858" spans="1:7" x14ac:dyDescent="0.55000000000000004">
      <c r="A1858" t="s">
        <v>1668</v>
      </c>
      <c r="B1858" t="s">
        <v>27</v>
      </c>
      <c r="C1858" t="s">
        <v>4381</v>
      </c>
      <c r="D1858" t="s">
        <v>1887</v>
      </c>
      <c r="E1858">
        <v>140.98000000000002</v>
      </c>
      <c r="F1858">
        <v>0.15</v>
      </c>
      <c r="G1858">
        <v>-29.605799999999999</v>
      </c>
    </row>
    <row r="1859" spans="1:7" x14ac:dyDescent="0.55000000000000004">
      <c r="A1859" t="s">
        <v>868</v>
      </c>
      <c r="B1859" t="s">
        <v>27</v>
      </c>
      <c r="C1859" t="s">
        <v>4384</v>
      </c>
      <c r="D1859" t="s">
        <v>869</v>
      </c>
      <c r="E1859">
        <v>8.73</v>
      </c>
      <c r="F1859">
        <v>0.6</v>
      </c>
      <c r="G1859">
        <v>-4.5396000000000001</v>
      </c>
    </row>
    <row r="1860" spans="1:7" x14ac:dyDescent="0.55000000000000004">
      <c r="A1860" t="s">
        <v>2703</v>
      </c>
      <c r="B1860" t="s">
        <v>27</v>
      </c>
      <c r="C1860" t="s">
        <v>4382</v>
      </c>
      <c r="D1860" t="s">
        <v>2704</v>
      </c>
      <c r="E1860">
        <v>270.98</v>
      </c>
      <c r="F1860">
        <v>0.3</v>
      </c>
      <c r="G1860">
        <v>-119.2312</v>
      </c>
    </row>
    <row r="1861" spans="1:7" x14ac:dyDescent="0.55000000000000004">
      <c r="A1861" t="s">
        <v>3946</v>
      </c>
      <c r="B1861" t="s">
        <v>27</v>
      </c>
      <c r="C1861" t="s">
        <v>4384</v>
      </c>
      <c r="D1861" t="s">
        <v>3947</v>
      </c>
      <c r="E1861">
        <v>22.23</v>
      </c>
      <c r="F1861">
        <v>0.2</v>
      </c>
      <c r="G1861">
        <v>16.005600000000001</v>
      </c>
    </row>
    <row r="1862" spans="1:7" x14ac:dyDescent="0.55000000000000004">
      <c r="A1862" t="s">
        <v>2706</v>
      </c>
      <c r="B1862" t="s">
        <v>27</v>
      </c>
      <c r="C1862" t="s">
        <v>4381</v>
      </c>
      <c r="D1862" t="s">
        <v>2707</v>
      </c>
      <c r="E1862">
        <v>81.940000000000012</v>
      </c>
      <c r="F1862">
        <v>0.2</v>
      </c>
      <c r="G1862">
        <v>8.1940000000000008</v>
      </c>
    </row>
    <row r="1863" spans="1:7" x14ac:dyDescent="0.55000000000000004">
      <c r="A1863" t="s">
        <v>539</v>
      </c>
      <c r="B1863" t="s">
        <v>27</v>
      </c>
      <c r="C1863" t="s">
        <v>4384</v>
      </c>
      <c r="D1863" t="s">
        <v>540</v>
      </c>
      <c r="E1863">
        <v>42.1</v>
      </c>
      <c r="F1863">
        <v>0</v>
      </c>
      <c r="G1863">
        <v>40.415999999999997</v>
      </c>
    </row>
    <row r="1864" spans="1:7" x14ac:dyDescent="0.55000000000000004">
      <c r="A1864" t="s">
        <v>152</v>
      </c>
      <c r="B1864" t="s">
        <v>27</v>
      </c>
      <c r="C1864" t="s">
        <v>4384</v>
      </c>
      <c r="D1864" t="s">
        <v>153</v>
      </c>
      <c r="E1864">
        <v>13.79</v>
      </c>
      <c r="F1864">
        <v>0.2</v>
      </c>
      <c r="G1864">
        <v>3.0337999999999998</v>
      </c>
    </row>
    <row r="1865" spans="1:7" x14ac:dyDescent="0.55000000000000004">
      <c r="A1865" t="s">
        <v>983</v>
      </c>
      <c r="B1865" t="s">
        <v>27</v>
      </c>
      <c r="C1865" t="s">
        <v>4384</v>
      </c>
      <c r="D1865" t="s">
        <v>984</v>
      </c>
      <c r="E1865">
        <v>105.29</v>
      </c>
      <c r="F1865">
        <v>0</v>
      </c>
      <c r="G1865">
        <v>12.6348</v>
      </c>
    </row>
    <row r="1866" spans="1:7" x14ac:dyDescent="0.55000000000000004">
      <c r="A1866" t="s">
        <v>808</v>
      </c>
      <c r="B1866" t="s">
        <v>27</v>
      </c>
      <c r="C1866" t="s">
        <v>4384</v>
      </c>
      <c r="D1866" t="s">
        <v>809</v>
      </c>
      <c r="E1866">
        <v>9.14</v>
      </c>
      <c r="F1866">
        <v>0</v>
      </c>
      <c r="G1866">
        <v>9.3228000000000009</v>
      </c>
    </row>
    <row r="1867" spans="1:7" x14ac:dyDescent="0.55000000000000004">
      <c r="A1867" t="s">
        <v>976</v>
      </c>
      <c r="B1867" t="s">
        <v>27</v>
      </c>
      <c r="C1867" t="s">
        <v>4382</v>
      </c>
      <c r="D1867" t="s">
        <v>977</v>
      </c>
      <c r="E1867">
        <v>25.979999999999997</v>
      </c>
      <c r="F1867">
        <v>0.2</v>
      </c>
      <c r="G1867">
        <v>5.1959999999999997</v>
      </c>
    </row>
    <row r="1868" spans="1:7" x14ac:dyDescent="0.55000000000000004">
      <c r="A1868" t="s">
        <v>828</v>
      </c>
      <c r="B1868" t="s">
        <v>27</v>
      </c>
      <c r="C1868" t="s">
        <v>4382</v>
      </c>
      <c r="D1868" t="s">
        <v>829</v>
      </c>
      <c r="E1868">
        <v>150.97999999999999</v>
      </c>
      <c r="F1868">
        <v>0.3</v>
      </c>
      <c r="G1868">
        <v>0</v>
      </c>
    </row>
    <row r="1869" spans="1:7" x14ac:dyDescent="0.55000000000000004">
      <c r="A1869" t="s">
        <v>683</v>
      </c>
      <c r="B1869" t="s">
        <v>27</v>
      </c>
      <c r="C1869" t="s">
        <v>4381</v>
      </c>
      <c r="D1869" t="s">
        <v>684</v>
      </c>
      <c r="E1869">
        <v>119.99000000000001</v>
      </c>
      <c r="F1869">
        <v>0.2</v>
      </c>
      <c r="G1869">
        <v>7.1993999999999998</v>
      </c>
    </row>
    <row r="1870" spans="1:7" x14ac:dyDescent="0.55000000000000004">
      <c r="A1870" t="s">
        <v>972</v>
      </c>
      <c r="B1870" t="s">
        <v>27</v>
      </c>
      <c r="C1870" t="s">
        <v>4381</v>
      </c>
      <c r="D1870" t="s">
        <v>973</v>
      </c>
      <c r="E1870">
        <v>300.98</v>
      </c>
      <c r="F1870">
        <v>0.32</v>
      </c>
      <c r="G1870">
        <v>-36.117600000000003</v>
      </c>
    </row>
    <row r="1871" spans="1:7" x14ac:dyDescent="0.55000000000000004">
      <c r="A1871" t="s">
        <v>281</v>
      </c>
      <c r="B1871" t="s">
        <v>27</v>
      </c>
      <c r="C1871" t="s">
        <v>4383</v>
      </c>
      <c r="D1871" t="s">
        <v>282</v>
      </c>
      <c r="E1871">
        <v>376.13000000000005</v>
      </c>
      <c r="F1871">
        <v>0</v>
      </c>
      <c r="G1871">
        <v>259.52969999999999</v>
      </c>
    </row>
    <row r="1872" spans="1:7" x14ac:dyDescent="0.55000000000000004">
      <c r="A1872" t="s">
        <v>1279</v>
      </c>
      <c r="B1872" t="s">
        <v>27</v>
      </c>
      <c r="C1872" t="s">
        <v>4382</v>
      </c>
      <c r="D1872" t="s">
        <v>1280</v>
      </c>
      <c r="E1872">
        <v>290.97999999999996</v>
      </c>
      <c r="F1872">
        <v>0.2</v>
      </c>
      <c r="G1872">
        <v>52.376399999999997</v>
      </c>
    </row>
    <row r="1873" spans="1:7" x14ac:dyDescent="0.55000000000000004">
      <c r="A1873" t="s">
        <v>1576</v>
      </c>
      <c r="B1873" t="s">
        <v>27</v>
      </c>
      <c r="C1873" t="s">
        <v>4381</v>
      </c>
      <c r="D1873" t="s">
        <v>1577</v>
      </c>
      <c r="E1873">
        <v>48.58</v>
      </c>
      <c r="F1873">
        <v>0.2</v>
      </c>
      <c r="G1873">
        <v>-3.8864000000000001</v>
      </c>
    </row>
    <row r="1874" spans="1:7" x14ac:dyDescent="0.55000000000000004">
      <c r="A1874" t="s">
        <v>1429</v>
      </c>
      <c r="B1874" t="s">
        <v>27</v>
      </c>
      <c r="C1874" t="s">
        <v>4381</v>
      </c>
      <c r="D1874" t="s">
        <v>1430</v>
      </c>
      <c r="E1874">
        <v>170.98</v>
      </c>
      <c r="F1874">
        <v>0</v>
      </c>
      <c r="G1874">
        <v>54.7136</v>
      </c>
    </row>
    <row r="1875" spans="1:7" x14ac:dyDescent="0.55000000000000004">
      <c r="A1875" t="s">
        <v>2938</v>
      </c>
      <c r="B1875" t="s">
        <v>27</v>
      </c>
      <c r="C1875" t="s">
        <v>4384</v>
      </c>
      <c r="D1875" t="s">
        <v>2939</v>
      </c>
      <c r="E1875">
        <v>20.239999999999998</v>
      </c>
      <c r="F1875">
        <v>0</v>
      </c>
      <c r="G1875">
        <v>14.572800000000001</v>
      </c>
    </row>
    <row r="1876" spans="1:7" x14ac:dyDescent="0.55000000000000004">
      <c r="A1876" t="s">
        <v>794</v>
      </c>
      <c r="B1876" t="s">
        <v>27</v>
      </c>
      <c r="C1876" t="s">
        <v>4382</v>
      </c>
      <c r="D1876" t="s">
        <v>795</v>
      </c>
      <c r="E1876">
        <v>110.97999999999998</v>
      </c>
      <c r="F1876">
        <v>0.2</v>
      </c>
      <c r="G1876">
        <v>13.317600000000001</v>
      </c>
    </row>
    <row r="1877" spans="1:7" x14ac:dyDescent="0.55000000000000004">
      <c r="A1877" t="s">
        <v>670</v>
      </c>
      <c r="B1877" t="s">
        <v>27</v>
      </c>
      <c r="C1877" t="s">
        <v>4384</v>
      </c>
      <c r="D1877" t="s">
        <v>671</v>
      </c>
      <c r="E1877">
        <v>19.98</v>
      </c>
      <c r="F1877">
        <v>0</v>
      </c>
      <c r="G1877">
        <v>14.3856</v>
      </c>
    </row>
    <row r="1878" spans="1:7" x14ac:dyDescent="0.55000000000000004">
      <c r="A1878" t="s">
        <v>1094</v>
      </c>
      <c r="B1878" t="s">
        <v>27</v>
      </c>
      <c r="C1878" t="s">
        <v>4384</v>
      </c>
      <c r="D1878" t="s">
        <v>1095</v>
      </c>
      <c r="E1878">
        <v>19.98</v>
      </c>
      <c r="F1878">
        <v>0.2</v>
      </c>
      <c r="G1878">
        <v>45.954000000000001</v>
      </c>
    </row>
    <row r="1879" spans="1:7" x14ac:dyDescent="0.55000000000000004">
      <c r="A1879" t="s">
        <v>1885</v>
      </c>
      <c r="B1879" t="s">
        <v>27</v>
      </c>
      <c r="C1879" t="s">
        <v>4384</v>
      </c>
      <c r="D1879" t="s">
        <v>1886</v>
      </c>
      <c r="E1879">
        <v>2.23</v>
      </c>
      <c r="F1879">
        <v>0</v>
      </c>
      <c r="G1879">
        <v>3.9247999999999998</v>
      </c>
    </row>
    <row r="1880" spans="1:7" x14ac:dyDescent="0.55000000000000004">
      <c r="A1880" t="s">
        <v>2595</v>
      </c>
      <c r="B1880" t="s">
        <v>27</v>
      </c>
      <c r="C1880" t="s">
        <v>4381</v>
      </c>
      <c r="D1880" t="s">
        <v>2596</v>
      </c>
      <c r="E1880">
        <v>140.97999999999999</v>
      </c>
      <c r="F1880">
        <v>0.3</v>
      </c>
      <c r="G1880">
        <v>-70.489999999999995</v>
      </c>
    </row>
    <row r="1881" spans="1:7" x14ac:dyDescent="0.55000000000000004">
      <c r="A1881" t="s">
        <v>397</v>
      </c>
      <c r="B1881" t="s">
        <v>27</v>
      </c>
      <c r="C1881" t="s">
        <v>4384</v>
      </c>
      <c r="D1881" t="s">
        <v>398</v>
      </c>
      <c r="E1881">
        <v>5.8900000000000006</v>
      </c>
      <c r="F1881">
        <v>0</v>
      </c>
      <c r="G1881">
        <v>31.0992</v>
      </c>
    </row>
    <row r="1882" spans="1:7" x14ac:dyDescent="0.55000000000000004">
      <c r="A1882" t="s">
        <v>698</v>
      </c>
      <c r="B1882" t="s">
        <v>27</v>
      </c>
      <c r="C1882" t="s">
        <v>4384</v>
      </c>
      <c r="D1882" t="s">
        <v>699</v>
      </c>
      <c r="E1882">
        <v>69.959999999999994</v>
      </c>
      <c r="F1882">
        <v>0</v>
      </c>
      <c r="G1882">
        <v>107.03879999999999</v>
      </c>
    </row>
    <row r="1883" spans="1:7" x14ac:dyDescent="0.55000000000000004">
      <c r="A1883" t="s">
        <v>115</v>
      </c>
      <c r="B1883" t="s">
        <v>27</v>
      </c>
      <c r="C1883" t="s">
        <v>4382</v>
      </c>
      <c r="D1883" t="s">
        <v>116</v>
      </c>
      <c r="E1883">
        <v>60.89</v>
      </c>
      <c r="F1883">
        <v>0</v>
      </c>
      <c r="G1883">
        <v>30.445</v>
      </c>
    </row>
    <row r="1884" spans="1:7" x14ac:dyDescent="0.55000000000000004">
      <c r="A1884" t="s">
        <v>1068</v>
      </c>
      <c r="B1884" t="s">
        <v>27</v>
      </c>
      <c r="C1884" t="s">
        <v>4382</v>
      </c>
      <c r="D1884" t="s">
        <v>1069</v>
      </c>
      <c r="E1884">
        <v>371.76</v>
      </c>
      <c r="F1884">
        <v>0.2</v>
      </c>
      <c r="G1884">
        <v>267.66719999999998</v>
      </c>
    </row>
    <row r="1885" spans="1:7" x14ac:dyDescent="0.55000000000000004">
      <c r="A1885" t="s">
        <v>1434</v>
      </c>
      <c r="B1885" t="s">
        <v>27</v>
      </c>
      <c r="C1885" t="s">
        <v>4383</v>
      </c>
      <c r="D1885" t="s">
        <v>1435</v>
      </c>
      <c r="E1885">
        <v>349.45000000000005</v>
      </c>
      <c r="F1885">
        <v>0.3</v>
      </c>
      <c r="G1885">
        <v>41.933999999999997</v>
      </c>
    </row>
    <row r="1886" spans="1:7" x14ac:dyDescent="0.55000000000000004">
      <c r="A1886" t="s">
        <v>690</v>
      </c>
      <c r="B1886" t="s">
        <v>27</v>
      </c>
      <c r="C1886" t="s">
        <v>4384</v>
      </c>
      <c r="D1886" t="s">
        <v>691</v>
      </c>
      <c r="E1886">
        <v>104.00999999999999</v>
      </c>
      <c r="F1886">
        <v>0</v>
      </c>
      <c r="G1886">
        <v>43.684199999999997</v>
      </c>
    </row>
    <row r="1887" spans="1:7" x14ac:dyDescent="0.55000000000000004">
      <c r="A1887" t="s">
        <v>3892</v>
      </c>
      <c r="B1887" t="s">
        <v>27</v>
      </c>
      <c r="C1887" t="s">
        <v>4384</v>
      </c>
      <c r="D1887" t="s">
        <v>3893</v>
      </c>
      <c r="E1887">
        <v>26.72</v>
      </c>
      <c r="F1887">
        <v>0.6</v>
      </c>
      <c r="G1887">
        <v>-12.8256</v>
      </c>
    </row>
    <row r="1888" spans="1:7" x14ac:dyDescent="0.55000000000000004">
      <c r="A1888" t="s">
        <v>2153</v>
      </c>
      <c r="B1888" t="s">
        <v>27</v>
      </c>
      <c r="C1888" t="s">
        <v>4382</v>
      </c>
      <c r="D1888" t="s">
        <v>2154</v>
      </c>
      <c r="E1888">
        <v>90.990000000000009</v>
      </c>
      <c r="F1888">
        <v>0.3</v>
      </c>
      <c r="G1888">
        <v>-38.215800000000002</v>
      </c>
    </row>
    <row r="1889" spans="1:7" x14ac:dyDescent="0.55000000000000004">
      <c r="A1889" t="s">
        <v>3130</v>
      </c>
      <c r="B1889" t="s">
        <v>27</v>
      </c>
      <c r="C1889" t="s">
        <v>4384</v>
      </c>
      <c r="D1889" t="s">
        <v>3131</v>
      </c>
      <c r="E1889">
        <v>88.84</v>
      </c>
      <c r="F1889">
        <v>0</v>
      </c>
      <c r="G1889">
        <v>46.196800000000003</v>
      </c>
    </row>
    <row r="1890" spans="1:7" x14ac:dyDescent="0.55000000000000004">
      <c r="A1890" t="s">
        <v>932</v>
      </c>
      <c r="B1890" t="s">
        <v>27</v>
      </c>
      <c r="C1890" t="s">
        <v>4384</v>
      </c>
      <c r="D1890" t="s">
        <v>933</v>
      </c>
      <c r="E1890">
        <v>4.8199999999999994</v>
      </c>
      <c r="F1890">
        <v>0.2</v>
      </c>
      <c r="G1890">
        <v>2.6027999999999998</v>
      </c>
    </row>
    <row r="1891" spans="1:7" x14ac:dyDescent="0.55000000000000004">
      <c r="A1891" t="s">
        <v>585</v>
      </c>
      <c r="B1891" t="s">
        <v>27</v>
      </c>
      <c r="C1891" t="s">
        <v>4383</v>
      </c>
      <c r="D1891" t="s">
        <v>586</v>
      </c>
      <c r="E1891">
        <v>417.40000000000003</v>
      </c>
      <c r="F1891">
        <v>0.5</v>
      </c>
      <c r="G1891">
        <v>-538.44600000000003</v>
      </c>
    </row>
    <row r="1892" spans="1:7" x14ac:dyDescent="0.55000000000000004">
      <c r="A1892" t="s">
        <v>672</v>
      </c>
      <c r="B1892" t="s">
        <v>27</v>
      </c>
      <c r="C1892" t="s">
        <v>4383</v>
      </c>
      <c r="D1892" t="s">
        <v>673</v>
      </c>
      <c r="E1892">
        <v>217.85000000000002</v>
      </c>
      <c r="F1892">
        <v>0.3</v>
      </c>
      <c r="G1892">
        <v>-113.282</v>
      </c>
    </row>
    <row r="1893" spans="1:7" x14ac:dyDescent="0.55000000000000004">
      <c r="A1893" t="s">
        <v>1257</v>
      </c>
      <c r="B1893" t="s">
        <v>27</v>
      </c>
      <c r="C1893" t="s">
        <v>4383</v>
      </c>
      <c r="D1893" t="s">
        <v>1258</v>
      </c>
      <c r="E1893">
        <v>150.98000000000002</v>
      </c>
      <c r="F1893">
        <v>0.3</v>
      </c>
      <c r="G1893">
        <v>-45.293999999999997</v>
      </c>
    </row>
    <row r="1894" spans="1:7" x14ac:dyDescent="0.55000000000000004">
      <c r="A1894" t="s">
        <v>3555</v>
      </c>
      <c r="B1894" t="s">
        <v>27</v>
      </c>
      <c r="C1894" t="s">
        <v>4384</v>
      </c>
      <c r="D1894" t="s">
        <v>3556</v>
      </c>
      <c r="E1894">
        <v>19.990000000000002</v>
      </c>
      <c r="F1894">
        <v>0</v>
      </c>
      <c r="G1894">
        <v>22.988499999999998</v>
      </c>
    </row>
    <row r="1895" spans="1:7" x14ac:dyDescent="0.55000000000000004">
      <c r="A1895" t="s">
        <v>1120</v>
      </c>
      <c r="B1895" t="s">
        <v>27</v>
      </c>
      <c r="C1895" t="s">
        <v>4384</v>
      </c>
      <c r="D1895" t="s">
        <v>1121</v>
      </c>
      <c r="E1895">
        <v>8.3699999999999992</v>
      </c>
      <c r="F1895">
        <v>0</v>
      </c>
      <c r="G1895">
        <v>4.3524000000000003</v>
      </c>
    </row>
    <row r="1896" spans="1:7" x14ac:dyDescent="0.55000000000000004">
      <c r="A1896" t="s">
        <v>3189</v>
      </c>
      <c r="B1896" t="s">
        <v>27</v>
      </c>
      <c r="C1896" t="s">
        <v>4382</v>
      </c>
      <c r="D1896" t="s">
        <v>3190</v>
      </c>
      <c r="E1896">
        <v>113.98</v>
      </c>
      <c r="F1896">
        <v>0.3</v>
      </c>
      <c r="G1896">
        <v>-47.871600000000001</v>
      </c>
    </row>
    <row r="1897" spans="1:7" x14ac:dyDescent="0.55000000000000004">
      <c r="A1897" t="s">
        <v>317</v>
      </c>
      <c r="B1897" t="s">
        <v>27</v>
      </c>
      <c r="C1897" t="s">
        <v>4383</v>
      </c>
      <c r="D1897" t="s">
        <v>318</v>
      </c>
      <c r="E1897">
        <v>259.70999999999998</v>
      </c>
      <c r="F1897">
        <v>0.4</v>
      </c>
      <c r="G1897">
        <v>-249.32159999999999</v>
      </c>
    </row>
    <row r="1898" spans="1:7" x14ac:dyDescent="0.55000000000000004">
      <c r="A1898" t="s">
        <v>1576</v>
      </c>
      <c r="B1898" t="s">
        <v>27</v>
      </c>
      <c r="C1898" t="s">
        <v>4381</v>
      </c>
      <c r="D1898" t="s">
        <v>1577</v>
      </c>
      <c r="E1898">
        <v>48.58</v>
      </c>
      <c r="F1898">
        <v>0.2</v>
      </c>
      <c r="G1898">
        <v>-7.7728000000000002</v>
      </c>
    </row>
    <row r="1899" spans="1:7" x14ac:dyDescent="0.55000000000000004">
      <c r="A1899" t="s">
        <v>2162</v>
      </c>
      <c r="B1899" t="s">
        <v>27</v>
      </c>
      <c r="C1899" t="s">
        <v>4384</v>
      </c>
      <c r="D1899" t="s">
        <v>2163</v>
      </c>
      <c r="E1899">
        <v>8.75</v>
      </c>
      <c r="F1899">
        <v>0.2</v>
      </c>
      <c r="G1899">
        <v>5.7750000000000004</v>
      </c>
    </row>
    <row r="1900" spans="1:7" x14ac:dyDescent="0.55000000000000004">
      <c r="A1900" t="s">
        <v>1055</v>
      </c>
      <c r="B1900" t="s">
        <v>27</v>
      </c>
      <c r="C1900" t="s">
        <v>4382</v>
      </c>
      <c r="D1900" t="s">
        <v>1056</v>
      </c>
      <c r="E1900">
        <v>243.97999999999996</v>
      </c>
      <c r="F1900">
        <v>0.3</v>
      </c>
      <c r="G1900">
        <v>-24.398</v>
      </c>
    </row>
    <row r="1901" spans="1:7" x14ac:dyDescent="0.55000000000000004">
      <c r="A1901" t="s">
        <v>1930</v>
      </c>
      <c r="B1901" t="s">
        <v>27</v>
      </c>
      <c r="C1901" t="s">
        <v>4384</v>
      </c>
      <c r="D1901" t="s">
        <v>1931</v>
      </c>
      <c r="E1901">
        <v>136.97999999999999</v>
      </c>
      <c r="F1901">
        <v>0</v>
      </c>
      <c r="G1901">
        <v>71.229600000000005</v>
      </c>
    </row>
    <row r="1902" spans="1:7" x14ac:dyDescent="0.55000000000000004">
      <c r="A1902" t="s">
        <v>3649</v>
      </c>
      <c r="B1902" t="s">
        <v>27</v>
      </c>
      <c r="C1902" t="s">
        <v>4384</v>
      </c>
      <c r="D1902" t="s">
        <v>3650</v>
      </c>
      <c r="E1902">
        <v>151.35999999999999</v>
      </c>
      <c r="F1902">
        <v>0</v>
      </c>
      <c r="G1902">
        <v>75.680000000000007</v>
      </c>
    </row>
    <row r="1903" spans="1:7" x14ac:dyDescent="0.55000000000000004">
      <c r="A1903" t="s">
        <v>439</v>
      </c>
      <c r="B1903" t="s">
        <v>27</v>
      </c>
      <c r="C1903" t="s">
        <v>4382</v>
      </c>
      <c r="D1903" t="s">
        <v>440</v>
      </c>
      <c r="E1903">
        <v>95.95</v>
      </c>
      <c r="F1903">
        <v>0.3</v>
      </c>
      <c r="G1903">
        <v>-13.433</v>
      </c>
    </row>
    <row r="1904" spans="1:7" x14ac:dyDescent="0.55000000000000004">
      <c r="A1904" t="s">
        <v>828</v>
      </c>
      <c r="B1904" t="s">
        <v>27</v>
      </c>
      <c r="C1904" t="s">
        <v>4382</v>
      </c>
      <c r="D1904" t="s">
        <v>829</v>
      </c>
      <c r="E1904">
        <v>150.98000000000002</v>
      </c>
      <c r="F1904">
        <v>0.1</v>
      </c>
      <c r="G1904">
        <v>60.392000000000003</v>
      </c>
    </row>
    <row r="1905" spans="1:7" x14ac:dyDescent="0.55000000000000004">
      <c r="A1905" t="s">
        <v>323</v>
      </c>
      <c r="B1905" t="s">
        <v>27</v>
      </c>
      <c r="C1905" t="s">
        <v>4381</v>
      </c>
      <c r="D1905" t="s">
        <v>324</v>
      </c>
      <c r="E1905">
        <v>57.980000000000004</v>
      </c>
      <c r="F1905">
        <v>0.15</v>
      </c>
      <c r="G1905">
        <v>28.4102</v>
      </c>
    </row>
    <row r="1906" spans="1:7" x14ac:dyDescent="0.55000000000000004">
      <c r="A1906" t="s">
        <v>1207</v>
      </c>
      <c r="B1906" t="s">
        <v>27</v>
      </c>
      <c r="C1906" t="s">
        <v>4383</v>
      </c>
      <c r="D1906" t="s">
        <v>1208</v>
      </c>
      <c r="E1906">
        <v>182.55</v>
      </c>
      <c r="F1906">
        <v>0.3</v>
      </c>
      <c r="G1906">
        <v>-31.0335</v>
      </c>
    </row>
    <row r="1907" spans="1:7" x14ac:dyDescent="0.55000000000000004">
      <c r="A1907" t="s">
        <v>195</v>
      </c>
      <c r="B1907" t="s">
        <v>27</v>
      </c>
      <c r="C1907" t="s">
        <v>4384</v>
      </c>
      <c r="D1907" t="s">
        <v>196</v>
      </c>
      <c r="E1907">
        <v>79.52</v>
      </c>
      <c r="F1907">
        <v>0.6</v>
      </c>
      <c r="G1907">
        <v>-194.82400000000001</v>
      </c>
    </row>
    <row r="1908" spans="1:7" x14ac:dyDescent="0.55000000000000004">
      <c r="A1908" t="s">
        <v>1873</v>
      </c>
      <c r="B1908" t="s">
        <v>27</v>
      </c>
      <c r="C1908" t="s">
        <v>4383</v>
      </c>
      <c r="D1908" t="s">
        <v>1874</v>
      </c>
      <c r="E1908">
        <v>145.97999999999999</v>
      </c>
      <c r="F1908">
        <v>0.5</v>
      </c>
      <c r="G1908">
        <v>-99.266400000000004</v>
      </c>
    </row>
    <row r="1909" spans="1:7" x14ac:dyDescent="0.55000000000000004">
      <c r="A1909" t="s">
        <v>729</v>
      </c>
      <c r="B1909" t="s">
        <v>27</v>
      </c>
      <c r="C1909" t="s">
        <v>4384</v>
      </c>
      <c r="D1909" t="s">
        <v>730</v>
      </c>
      <c r="E1909">
        <v>32.479999999999997</v>
      </c>
      <c r="F1909">
        <v>0.2</v>
      </c>
      <c r="G1909">
        <v>12.667199999999999</v>
      </c>
    </row>
    <row r="1910" spans="1:7" x14ac:dyDescent="0.55000000000000004">
      <c r="A1910" t="s">
        <v>2497</v>
      </c>
      <c r="B1910" t="s">
        <v>27</v>
      </c>
      <c r="C1910" t="s">
        <v>4384</v>
      </c>
      <c r="D1910" t="s">
        <v>2498</v>
      </c>
      <c r="E1910">
        <v>4.84</v>
      </c>
      <c r="F1910">
        <v>0</v>
      </c>
      <c r="G1910">
        <v>3.7751999999999999</v>
      </c>
    </row>
    <row r="1911" spans="1:7" x14ac:dyDescent="0.55000000000000004">
      <c r="A1911" t="s">
        <v>1784</v>
      </c>
      <c r="B1911" t="s">
        <v>27</v>
      </c>
      <c r="C1911" t="s">
        <v>4383</v>
      </c>
      <c r="D1911" t="s">
        <v>1785</v>
      </c>
      <c r="E1911">
        <v>446.49000000000007</v>
      </c>
      <c r="F1911">
        <v>0.4</v>
      </c>
      <c r="G1911">
        <v>-968.88329999999996</v>
      </c>
    </row>
    <row r="1912" spans="1:7" x14ac:dyDescent="0.55000000000000004">
      <c r="A1912" t="s">
        <v>641</v>
      </c>
      <c r="B1912" t="s">
        <v>27</v>
      </c>
      <c r="C1912" t="s">
        <v>4382</v>
      </c>
      <c r="D1912" t="s">
        <v>642</v>
      </c>
      <c r="E1912">
        <v>130.97999999999999</v>
      </c>
      <c r="F1912">
        <v>0.3</v>
      </c>
      <c r="G1912">
        <v>-124.431</v>
      </c>
    </row>
    <row r="1913" spans="1:7" x14ac:dyDescent="0.55000000000000004">
      <c r="A1913" t="s">
        <v>473</v>
      </c>
      <c r="B1913" t="s">
        <v>27</v>
      </c>
      <c r="C1913" t="s">
        <v>4384</v>
      </c>
      <c r="D1913" t="s">
        <v>474</v>
      </c>
      <c r="E1913">
        <v>2.91</v>
      </c>
      <c r="F1913">
        <v>0</v>
      </c>
      <c r="G1913">
        <v>2.7353999999999998</v>
      </c>
    </row>
    <row r="1914" spans="1:7" x14ac:dyDescent="0.55000000000000004">
      <c r="A1914" t="s">
        <v>338</v>
      </c>
      <c r="B1914" t="s">
        <v>27</v>
      </c>
      <c r="C1914" t="s">
        <v>4384</v>
      </c>
      <c r="D1914" t="s">
        <v>339</v>
      </c>
      <c r="E1914">
        <v>19.400000000000002</v>
      </c>
      <c r="F1914">
        <v>0</v>
      </c>
      <c r="G1914">
        <v>66.542000000000002</v>
      </c>
    </row>
    <row r="1915" spans="1:7" x14ac:dyDescent="0.55000000000000004">
      <c r="A1915" t="s">
        <v>1072</v>
      </c>
      <c r="B1915" t="s">
        <v>27</v>
      </c>
      <c r="C1915" t="s">
        <v>4384</v>
      </c>
      <c r="D1915" t="s">
        <v>1073</v>
      </c>
      <c r="E1915">
        <v>4.91</v>
      </c>
      <c r="F1915">
        <v>0</v>
      </c>
      <c r="G1915">
        <v>9.7218</v>
      </c>
    </row>
    <row r="1916" spans="1:7" x14ac:dyDescent="0.55000000000000004">
      <c r="A1916" t="s">
        <v>613</v>
      </c>
      <c r="B1916" t="s">
        <v>27</v>
      </c>
      <c r="C1916" t="s">
        <v>4384</v>
      </c>
      <c r="D1916" t="s">
        <v>614</v>
      </c>
      <c r="E1916">
        <v>40.97</v>
      </c>
      <c r="F1916">
        <v>0.2</v>
      </c>
      <c r="G1916">
        <v>9.8328000000000007</v>
      </c>
    </row>
    <row r="1917" spans="1:7" x14ac:dyDescent="0.55000000000000004">
      <c r="A1917" t="s">
        <v>641</v>
      </c>
      <c r="B1917" t="s">
        <v>27</v>
      </c>
      <c r="C1917" t="s">
        <v>4382</v>
      </c>
      <c r="D1917" t="s">
        <v>642</v>
      </c>
      <c r="E1917">
        <v>130.98000000000002</v>
      </c>
      <c r="F1917">
        <v>0.1</v>
      </c>
      <c r="G1917">
        <v>1.3098000000000001</v>
      </c>
    </row>
    <row r="1918" spans="1:7" x14ac:dyDescent="0.55000000000000004">
      <c r="A1918" t="s">
        <v>1241</v>
      </c>
      <c r="B1918" t="s">
        <v>27</v>
      </c>
      <c r="C1918" t="s">
        <v>4384</v>
      </c>
      <c r="D1918" t="s">
        <v>1242</v>
      </c>
      <c r="E1918">
        <v>12.58</v>
      </c>
      <c r="F1918">
        <v>0</v>
      </c>
      <c r="G1918">
        <v>12.8316</v>
      </c>
    </row>
    <row r="1919" spans="1:7" x14ac:dyDescent="0.55000000000000004">
      <c r="A1919" t="s">
        <v>775</v>
      </c>
      <c r="B1919" t="s">
        <v>27</v>
      </c>
      <c r="C1919" t="s">
        <v>4384</v>
      </c>
      <c r="D1919" t="s">
        <v>776</v>
      </c>
      <c r="E1919">
        <v>4.9400000000000004</v>
      </c>
      <c r="F1919">
        <v>0</v>
      </c>
      <c r="G1919">
        <v>6.2244000000000002</v>
      </c>
    </row>
    <row r="1920" spans="1:7" x14ac:dyDescent="0.55000000000000004">
      <c r="A1920" t="s">
        <v>524</v>
      </c>
      <c r="B1920" t="s">
        <v>27</v>
      </c>
      <c r="C1920" t="s">
        <v>4384</v>
      </c>
      <c r="D1920" t="s">
        <v>525</v>
      </c>
      <c r="E1920">
        <v>63.94</v>
      </c>
      <c r="F1920">
        <v>0</v>
      </c>
      <c r="G1920">
        <v>61.382399999999997</v>
      </c>
    </row>
    <row r="1921" spans="1:7" x14ac:dyDescent="0.55000000000000004">
      <c r="A1921" t="s">
        <v>292</v>
      </c>
      <c r="B1921" t="s">
        <v>27</v>
      </c>
      <c r="C1921" t="s">
        <v>4383</v>
      </c>
      <c r="D1921" t="s">
        <v>293</v>
      </c>
      <c r="E1921">
        <v>70.89</v>
      </c>
      <c r="F1921">
        <v>0</v>
      </c>
      <c r="G1921">
        <v>45.369599999999998</v>
      </c>
    </row>
    <row r="1922" spans="1:7" x14ac:dyDescent="0.55000000000000004">
      <c r="A1922" t="s">
        <v>29</v>
      </c>
      <c r="B1922" t="s">
        <v>27</v>
      </c>
      <c r="C1922" t="s">
        <v>4382</v>
      </c>
      <c r="D1922" t="s">
        <v>31</v>
      </c>
      <c r="E1922">
        <v>243.98</v>
      </c>
      <c r="F1922">
        <v>0</v>
      </c>
      <c r="G1922">
        <v>146.38800000000001</v>
      </c>
    </row>
    <row r="1923" spans="1:7" x14ac:dyDescent="0.55000000000000004">
      <c r="A1923" t="s">
        <v>1438</v>
      </c>
      <c r="B1923" t="s">
        <v>27</v>
      </c>
      <c r="C1923" t="s">
        <v>4383</v>
      </c>
      <c r="D1923" t="s">
        <v>1439</v>
      </c>
      <c r="E1923">
        <v>147.83000000000001</v>
      </c>
      <c r="F1923">
        <v>0.5</v>
      </c>
      <c r="G1923">
        <v>-45.827300000000001</v>
      </c>
    </row>
    <row r="1924" spans="1:7" x14ac:dyDescent="0.55000000000000004">
      <c r="A1924" t="s">
        <v>3590</v>
      </c>
      <c r="B1924" t="s">
        <v>27</v>
      </c>
      <c r="C1924" t="s">
        <v>4384</v>
      </c>
      <c r="D1924" t="s">
        <v>3591</v>
      </c>
      <c r="E1924">
        <v>105.34</v>
      </c>
      <c r="F1924">
        <v>0.2</v>
      </c>
      <c r="G1924">
        <v>16.854399999999998</v>
      </c>
    </row>
    <row r="1925" spans="1:7" x14ac:dyDescent="0.55000000000000004">
      <c r="A1925" t="s">
        <v>3564</v>
      </c>
      <c r="B1925" t="s">
        <v>27</v>
      </c>
      <c r="C1925" t="s">
        <v>4382</v>
      </c>
      <c r="D1925" t="s">
        <v>3565</v>
      </c>
      <c r="E1925">
        <v>264.78000000000003</v>
      </c>
      <c r="F1925">
        <v>0.1</v>
      </c>
      <c r="G1925">
        <v>553.39020000000005</v>
      </c>
    </row>
    <row r="1926" spans="1:7" x14ac:dyDescent="0.55000000000000004">
      <c r="A1926" t="s">
        <v>2858</v>
      </c>
      <c r="B1926" t="s">
        <v>27</v>
      </c>
      <c r="C1926" t="s">
        <v>4384</v>
      </c>
      <c r="D1926" t="s">
        <v>2859</v>
      </c>
      <c r="E1926">
        <v>10.680000000000001</v>
      </c>
      <c r="F1926">
        <v>0</v>
      </c>
      <c r="G1926">
        <v>23.923200000000001</v>
      </c>
    </row>
    <row r="1927" spans="1:7" x14ac:dyDescent="0.55000000000000004">
      <c r="A1927" t="s">
        <v>3162</v>
      </c>
      <c r="B1927" t="s">
        <v>27</v>
      </c>
      <c r="C1927" t="s">
        <v>4383</v>
      </c>
      <c r="D1927" t="s">
        <v>3163</v>
      </c>
      <c r="E1927">
        <v>151.99</v>
      </c>
      <c r="F1927">
        <v>0.2</v>
      </c>
      <c r="G1927">
        <v>27.3582</v>
      </c>
    </row>
    <row r="1928" spans="1:7" x14ac:dyDescent="0.55000000000000004">
      <c r="A1928" t="s">
        <v>1107</v>
      </c>
      <c r="B1928" t="s">
        <v>27</v>
      </c>
      <c r="C1928" t="s">
        <v>4383</v>
      </c>
      <c r="D1928" t="s">
        <v>1108</v>
      </c>
      <c r="E1928">
        <v>159.31</v>
      </c>
      <c r="F1928">
        <v>0</v>
      </c>
      <c r="G1928">
        <v>334.55099999999999</v>
      </c>
    </row>
    <row r="1929" spans="1:7" x14ac:dyDescent="0.55000000000000004">
      <c r="A1929" t="s">
        <v>96</v>
      </c>
      <c r="B1929" t="s">
        <v>27</v>
      </c>
      <c r="C1929" t="s">
        <v>4382</v>
      </c>
      <c r="D1929" t="s">
        <v>97</v>
      </c>
      <c r="E1929">
        <v>89.990000000000009</v>
      </c>
      <c r="F1929">
        <v>0.2</v>
      </c>
      <c r="G1929">
        <v>-2.6997</v>
      </c>
    </row>
    <row r="1930" spans="1:7" x14ac:dyDescent="0.55000000000000004">
      <c r="A1930" t="s">
        <v>354</v>
      </c>
      <c r="B1930" t="s">
        <v>27</v>
      </c>
      <c r="C1930" t="s">
        <v>4384</v>
      </c>
      <c r="D1930" t="s">
        <v>355</v>
      </c>
      <c r="E1930">
        <v>4.7300000000000004</v>
      </c>
      <c r="F1930">
        <v>0.2</v>
      </c>
      <c r="G1930">
        <v>2.6960999999999999</v>
      </c>
    </row>
    <row r="1931" spans="1:7" x14ac:dyDescent="0.55000000000000004">
      <c r="A1931" t="s">
        <v>195</v>
      </c>
      <c r="B1931" t="s">
        <v>27</v>
      </c>
      <c r="C1931" t="s">
        <v>4384</v>
      </c>
      <c r="D1931" t="s">
        <v>196</v>
      </c>
      <c r="E1931">
        <v>79.52</v>
      </c>
      <c r="F1931">
        <v>0</v>
      </c>
      <c r="G1931">
        <v>34.988799999999998</v>
      </c>
    </row>
    <row r="1932" spans="1:7" x14ac:dyDescent="0.55000000000000004">
      <c r="A1932" t="s">
        <v>122</v>
      </c>
      <c r="B1932" t="s">
        <v>27</v>
      </c>
      <c r="C1932" t="s">
        <v>4382</v>
      </c>
      <c r="D1932" t="s">
        <v>123</v>
      </c>
      <c r="E1932">
        <v>129.98999999999998</v>
      </c>
      <c r="F1932">
        <v>0.3</v>
      </c>
      <c r="G1932">
        <v>-136.48949999999999</v>
      </c>
    </row>
    <row r="1933" spans="1:7" x14ac:dyDescent="0.55000000000000004">
      <c r="A1933" t="s">
        <v>1521</v>
      </c>
      <c r="B1933" t="s">
        <v>27</v>
      </c>
      <c r="C1933" t="s">
        <v>4381</v>
      </c>
      <c r="D1933" t="s">
        <v>1522</v>
      </c>
      <c r="E1933">
        <v>160.97999999999999</v>
      </c>
      <c r="F1933">
        <v>0.5</v>
      </c>
      <c r="G1933">
        <v>-376.69319999999999</v>
      </c>
    </row>
    <row r="1934" spans="1:7" x14ac:dyDescent="0.55000000000000004">
      <c r="A1934" t="s">
        <v>2368</v>
      </c>
      <c r="B1934" t="s">
        <v>27</v>
      </c>
      <c r="C1934" t="s">
        <v>4384</v>
      </c>
      <c r="D1934" t="s">
        <v>2369</v>
      </c>
      <c r="E1934">
        <v>32.479999999999997</v>
      </c>
      <c r="F1934">
        <v>0.6</v>
      </c>
      <c r="G1934">
        <v>-84.447999999999993</v>
      </c>
    </row>
    <row r="1935" spans="1:7" x14ac:dyDescent="0.55000000000000004">
      <c r="A1935" t="s">
        <v>670</v>
      </c>
      <c r="B1935" t="s">
        <v>27</v>
      </c>
      <c r="C1935" t="s">
        <v>4384</v>
      </c>
      <c r="D1935" t="s">
        <v>671</v>
      </c>
      <c r="E1935">
        <v>19.98</v>
      </c>
      <c r="F1935">
        <v>0.2</v>
      </c>
      <c r="G1935">
        <v>6.3936000000000002</v>
      </c>
    </row>
    <row r="1936" spans="1:7" x14ac:dyDescent="0.55000000000000004">
      <c r="A1936" t="s">
        <v>954</v>
      </c>
      <c r="B1936" t="s">
        <v>27</v>
      </c>
      <c r="C1936" t="s">
        <v>4382</v>
      </c>
      <c r="D1936" t="s">
        <v>955</v>
      </c>
      <c r="E1936">
        <v>422.51</v>
      </c>
      <c r="F1936">
        <v>0.3</v>
      </c>
      <c r="G1936">
        <v>-63.3765</v>
      </c>
    </row>
    <row r="1937" spans="1:7" x14ac:dyDescent="0.55000000000000004">
      <c r="A1937" t="s">
        <v>900</v>
      </c>
      <c r="B1937" t="s">
        <v>27</v>
      </c>
      <c r="C1937" t="s">
        <v>4384</v>
      </c>
      <c r="D1937" t="s">
        <v>291</v>
      </c>
      <c r="E1937">
        <v>7.96</v>
      </c>
      <c r="F1937">
        <v>0.6</v>
      </c>
      <c r="G1937">
        <v>-3.8208000000000002</v>
      </c>
    </row>
    <row r="1938" spans="1:7" x14ac:dyDescent="0.55000000000000004">
      <c r="A1938" t="s">
        <v>2398</v>
      </c>
      <c r="B1938" t="s">
        <v>27</v>
      </c>
      <c r="C1938" t="s">
        <v>4384</v>
      </c>
      <c r="D1938" t="s">
        <v>2399</v>
      </c>
      <c r="E1938">
        <v>3.3400000000000003</v>
      </c>
      <c r="F1938">
        <v>0.6</v>
      </c>
      <c r="G1938">
        <v>-2.1375999999999999</v>
      </c>
    </row>
    <row r="1939" spans="1:7" x14ac:dyDescent="0.55000000000000004">
      <c r="A1939" t="s">
        <v>1940</v>
      </c>
      <c r="B1939" t="s">
        <v>27</v>
      </c>
      <c r="C1939" t="s">
        <v>4381</v>
      </c>
      <c r="D1939" t="s">
        <v>1941</v>
      </c>
      <c r="E1939">
        <v>200.98000000000002</v>
      </c>
      <c r="F1939">
        <v>0.5</v>
      </c>
      <c r="G1939">
        <v>-241.17599999999999</v>
      </c>
    </row>
    <row r="1940" spans="1:7" x14ac:dyDescent="0.55000000000000004">
      <c r="A1940" t="s">
        <v>1263</v>
      </c>
      <c r="B1940" t="s">
        <v>27</v>
      </c>
      <c r="C1940" t="s">
        <v>4384</v>
      </c>
      <c r="D1940" t="s">
        <v>1264</v>
      </c>
      <c r="E1940">
        <v>13.73</v>
      </c>
      <c r="F1940">
        <v>0</v>
      </c>
      <c r="G1940">
        <v>9.8856000000000002</v>
      </c>
    </row>
    <row r="1941" spans="1:7" x14ac:dyDescent="0.55000000000000004">
      <c r="A1941" t="s">
        <v>524</v>
      </c>
      <c r="B1941" t="s">
        <v>27</v>
      </c>
      <c r="C1941" t="s">
        <v>4384</v>
      </c>
      <c r="D1941" t="s">
        <v>3098</v>
      </c>
      <c r="E1941">
        <v>12.07</v>
      </c>
      <c r="F1941">
        <v>0.2</v>
      </c>
      <c r="G1941">
        <v>3.1381999999999999</v>
      </c>
    </row>
    <row r="1942" spans="1:7" x14ac:dyDescent="0.55000000000000004">
      <c r="A1942" t="s">
        <v>1926</v>
      </c>
      <c r="B1942" t="s">
        <v>27</v>
      </c>
      <c r="C1942" t="s">
        <v>4381</v>
      </c>
      <c r="D1942" t="s">
        <v>1927</v>
      </c>
      <c r="E1942">
        <v>57.980000000000004</v>
      </c>
      <c r="F1942">
        <v>0</v>
      </c>
      <c r="G1942">
        <v>32.468800000000002</v>
      </c>
    </row>
    <row r="1943" spans="1:7" x14ac:dyDescent="0.55000000000000004">
      <c r="A1943" t="s">
        <v>778</v>
      </c>
      <c r="B1943" t="s">
        <v>27</v>
      </c>
      <c r="C1943" t="s">
        <v>4382</v>
      </c>
      <c r="D1943" t="s">
        <v>779</v>
      </c>
      <c r="E1943">
        <v>226.67</v>
      </c>
      <c r="F1943">
        <v>0</v>
      </c>
      <c r="G1943">
        <v>176.80260000000001</v>
      </c>
    </row>
    <row r="1944" spans="1:7" x14ac:dyDescent="0.55000000000000004">
      <c r="A1944" t="s">
        <v>558</v>
      </c>
      <c r="B1944" t="s">
        <v>27</v>
      </c>
      <c r="C1944" t="s">
        <v>4384</v>
      </c>
      <c r="D1944" t="s">
        <v>559</v>
      </c>
      <c r="E1944">
        <v>15.98</v>
      </c>
      <c r="F1944">
        <v>0</v>
      </c>
      <c r="G1944">
        <v>1.5980000000000001</v>
      </c>
    </row>
    <row r="1945" spans="1:7" x14ac:dyDescent="0.55000000000000004">
      <c r="A1945" t="s">
        <v>69</v>
      </c>
      <c r="B1945" t="s">
        <v>27</v>
      </c>
      <c r="C1945" t="s">
        <v>4384</v>
      </c>
      <c r="D1945" t="s">
        <v>70</v>
      </c>
      <c r="E1945">
        <v>51.75</v>
      </c>
      <c r="F1945">
        <v>0</v>
      </c>
      <c r="G1945">
        <v>15.525</v>
      </c>
    </row>
    <row r="1946" spans="1:7" x14ac:dyDescent="0.55000000000000004">
      <c r="A1946" t="s">
        <v>4180</v>
      </c>
      <c r="B1946" t="s">
        <v>27</v>
      </c>
      <c r="C1946" t="s">
        <v>4382</v>
      </c>
      <c r="D1946" t="s">
        <v>4181</v>
      </c>
      <c r="E1946">
        <v>258.98</v>
      </c>
      <c r="F1946">
        <v>0.2</v>
      </c>
      <c r="G1946">
        <v>25.898</v>
      </c>
    </row>
    <row r="1947" spans="1:7" x14ac:dyDescent="0.55000000000000004">
      <c r="A1947" t="s">
        <v>2246</v>
      </c>
      <c r="B1947" t="s">
        <v>27</v>
      </c>
      <c r="C1947" t="s">
        <v>4382</v>
      </c>
      <c r="D1947" t="s">
        <v>2247</v>
      </c>
      <c r="E1947">
        <v>320.98</v>
      </c>
      <c r="F1947">
        <v>0.2</v>
      </c>
      <c r="G1947">
        <v>32.097999999999999</v>
      </c>
    </row>
    <row r="1948" spans="1:7" x14ac:dyDescent="0.55000000000000004">
      <c r="A1948" t="s">
        <v>515</v>
      </c>
      <c r="B1948" t="s">
        <v>27</v>
      </c>
      <c r="C1948" t="s">
        <v>4381</v>
      </c>
      <c r="D1948" t="s">
        <v>516</v>
      </c>
      <c r="E1948">
        <v>120.98</v>
      </c>
      <c r="F1948">
        <v>0</v>
      </c>
      <c r="G1948">
        <v>12.098000000000001</v>
      </c>
    </row>
    <row r="1949" spans="1:7" x14ac:dyDescent="0.55000000000000004">
      <c r="A1949" t="s">
        <v>108</v>
      </c>
      <c r="B1949" t="s">
        <v>27</v>
      </c>
      <c r="C1949" t="s">
        <v>4384</v>
      </c>
      <c r="D1949" t="s">
        <v>109</v>
      </c>
      <c r="E1949">
        <v>19.940000000000001</v>
      </c>
      <c r="F1949">
        <v>0</v>
      </c>
      <c r="G1949">
        <v>11.166399999999999</v>
      </c>
    </row>
    <row r="1950" spans="1:7" x14ac:dyDescent="0.55000000000000004">
      <c r="A1950" t="s">
        <v>1394</v>
      </c>
      <c r="B1950" t="s">
        <v>27</v>
      </c>
      <c r="C1950" t="s">
        <v>4384</v>
      </c>
      <c r="D1950" t="s">
        <v>1395</v>
      </c>
      <c r="E1950">
        <v>26.48</v>
      </c>
      <c r="F1950">
        <v>0</v>
      </c>
      <c r="G1950">
        <v>28.598400000000002</v>
      </c>
    </row>
    <row r="1951" spans="1:7" x14ac:dyDescent="0.55000000000000004">
      <c r="A1951" t="s">
        <v>1842</v>
      </c>
      <c r="B1951" t="s">
        <v>27</v>
      </c>
      <c r="C1951" t="s">
        <v>4381</v>
      </c>
      <c r="D1951" t="s">
        <v>1843</v>
      </c>
      <c r="E1951">
        <v>200.98000000000002</v>
      </c>
      <c r="F1951">
        <v>0.5</v>
      </c>
      <c r="G1951">
        <v>-204.99959999999999</v>
      </c>
    </row>
    <row r="1952" spans="1:7" x14ac:dyDescent="0.55000000000000004">
      <c r="A1952" t="s">
        <v>281</v>
      </c>
      <c r="B1952" t="s">
        <v>27</v>
      </c>
      <c r="C1952" t="s">
        <v>4383</v>
      </c>
      <c r="D1952" t="s">
        <v>282</v>
      </c>
      <c r="E1952">
        <v>376.13</v>
      </c>
      <c r="F1952">
        <v>0</v>
      </c>
      <c r="G1952">
        <v>346.03960000000001</v>
      </c>
    </row>
    <row r="1953" spans="1:7" x14ac:dyDescent="0.55000000000000004">
      <c r="A1953" t="s">
        <v>1550</v>
      </c>
      <c r="B1953" t="s">
        <v>27</v>
      </c>
      <c r="C1953" t="s">
        <v>4384</v>
      </c>
      <c r="D1953" t="s">
        <v>1551</v>
      </c>
      <c r="E1953">
        <v>10.520000000000001</v>
      </c>
      <c r="F1953">
        <v>0</v>
      </c>
      <c r="G1953">
        <v>31.244399999999999</v>
      </c>
    </row>
    <row r="1954" spans="1:7" x14ac:dyDescent="0.55000000000000004">
      <c r="A1954" t="s">
        <v>49</v>
      </c>
      <c r="B1954" t="s">
        <v>27</v>
      </c>
      <c r="C1954" t="s">
        <v>4383</v>
      </c>
      <c r="D1954" t="s">
        <v>50</v>
      </c>
      <c r="E1954">
        <v>236.97</v>
      </c>
      <c r="F1954">
        <v>0.2</v>
      </c>
      <c r="G1954">
        <v>28.436399999999999</v>
      </c>
    </row>
    <row r="1955" spans="1:7" x14ac:dyDescent="0.55000000000000004">
      <c r="A1955" t="s">
        <v>893</v>
      </c>
      <c r="B1955" t="s">
        <v>27</v>
      </c>
      <c r="C1955" t="s">
        <v>4384</v>
      </c>
      <c r="D1955" t="s">
        <v>894</v>
      </c>
      <c r="E1955">
        <v>92.23</v>
      </c>
      <c r="F1955">
        <v>0.2</v>
      </c>
      <c r="G1955">
        <v>-3.6892</v>
      </c>
    </row>
    <row r="1956" spans="1:7" x14ac:dyDescent="0.55000000000000004">
      <c r="A1956" t="s">
        <v>2595</v>
      </c>
      <c r="B1956" t="s">
        <v>27</v>
      </c>
      <c r="C1956" t="s">
        <v>4381</v>
      </c>
      <c r="D1956" t="s">
        <v>2596</v>
      </c>
      <c r="E1956">
        <v>140.97999999999999</v>
      </c>
      <c r="F1956">
        <v>0.15</v>
      </c>
      <c r="G1956">
        <v>7.0490000000000004</v>
      </c>
    </row>
    <row r="1957" spans="1:7" x14ac:dyDescent="0.55000000000000004">
      <c r="A1957" t="s">
        <v>115</v>
      </c>
      <c r="B1957" t="s">
        <v>27</v>
      </c>
      <c r="C1957" t="s">
        <v>4382</v>
      </c>
      <c r="D1957" t="s">
        <v>116</v>
      </c>
      <c r="E1957">
        <v>60.89</v>
      </c>
      <c r="F1957">
        <v>0</v>
      </c>
      <c r="G1957">
        <v>15.2225</v>
      </c>
    </row>
    <row r="1958" spans="1:7" x14ac:dyDescent="0.55000000000000004">
      <c r="A1958" t="s">
        <v>1826</v>
      </c>
      <c r="B1958" t="s">
        <v>27</v>
      </c>
      <c r="C1958" t="s">
        <v>4384</v>
      </c>
      <c r="D1958" t="s">
        <v>1827</v>
      </c>
      <c r="E1958">
        <v>110.98</v>
      </c>
      <c r="F1958">
        <v>0</v>
      </c>
      <c r="G1958">
        <v>53.270400000000002</v>
      </c>
    </row>
    <row r="1959" spans="1:7" x14ac:dyDescent="0.55000000000000004">
      <c r="A1959" t="s">
        <v>96</v>
      </c>
      <c r="B1959" t="s">
        <v>27</v>
      </c>
      <c r="C1959" t="s">
        <v>4382</v>
      </c>
      <c r="D1959" t="s">
        <v>97</v>
      </c>
      <c r="E1959">
        <v>89.990000000000009</v>
      </c>
      <c r="F1959">
        <v>0.2</v>
      </c>
      <c r="G1959">
        <v>-2.6997</v>
      </c>
    </row>
    <row r="1960" spans="1:7" x14ac:dyDescent="0.55000000000000004">
      <c r="A1960" t="s">
        <v>122</v>
      </c>
      <c r="B1960" t="s">
        <v>27</v>
      </c>
      <c r="C1960" t="s">
        <v>4382</v>
      </c>
      <c r="D1960" t="s">
        <v>123</v>
      </c>
      <c r="E1960">
        <v>129.99</v>
      </c>
      <c r="F1960">
        <v>0</v>
      </c>
      <c r="G1960">
        <v>35.097299999999997</v>
      </c>
    </row>
    <row r="1961" spans="1:7" x14ac:dyDescent="0.55000000000000004">
      <c r="A1961" t="s">
        <v>2850</v>
      </c>
      <c r="B1961" t="s">
        <v>27</v>
      </c>
      <c r="C1961" t="s">
        <v>4384</v>
      </c>
      <c r="D1961" t="s">
        <v>2851</v>
      </c>
      <c r="E1961">
        <v>7.28</v>
      </c>
      <c r="F1961">
        <v>0</v>
      </c>
      <c r="G1961">
        <v>5.5327999999999999</v>
      </c>
    </row>
    <row r="1962" spans="1:7" x14ac:dyDescent="0.55000000000000004">
      <c r="A1962" t="s">
        <v>3189</v>
      </c>
      <c r="B1962" t="s">
        <v>27</v>
      </c>
      <c r="C1962" t="s">
        <v>4382</v>
      </c>
      <c r="D1962" t="s">
        <v>3190</v>
      </c>
      <c r="E1962">
        <v>113.98</v>
      </c>
      <c r="F1962">
        <v>0.1</v>
      </c>
      <c r="G1962">
        <v>6.8388</v>
      </c>
    </row>
    <row r="1963" spans="1:7" x14ac:dyDescent="0.55000000000000004">
      <c r="A1963" t="s">
        <v>2398</v>
      </c>
      <c r="B1963" t="s">
        <v>27</v>
      </c>
      <c r="C1963" t="s">
        <v>4384</v>
      </c>
      <c r="D1963" t="s">
        <v>2399</v>
      </c>
      <c r="E1963">
        <v>3.34</v>
      </c>
      <c r="F1963">
        <v>0</v>
      </c>
      <c r="G1963">
        <v>4.4088000000000003</v>
      </c>
    </row>
    <row r="1964" spans="1:7" x14ac:dyDescent="0.55000000000000004">
      <c r="A1964" t="s">
        <v>548</v>
      </c>
      <c r="B1964" t="s">
        <v>27</v>
      </c>
      <c r="C1964" t="s">
        <v>4382</v>
      </c>
      <c r="D1964" t="s">
        <v>549</v>
      </c>
      <c r="E1964">
        <v>284.98</v>
      </c>
      <c r="F1964">
        <v>0.3</v>
      </c>
      <c r="G1964">
        <v>-28.498000000000001</v>
      </c>
    </row>
    <row r="1965" spans="1:7" x14ac:dyDescent="0.55000000000000004">
      <c r="A1965" t="s">
        <v>2706</v>
      </c>
      <c r="B1965" t="s">
        <v>27</v>
      </c>
      <c r="C1965" t="s">
        <v>4381</v>
      </c>
      <c r="D1965" t="s">
        <v>2707</v>
      </c>
      <c r="E1965">
        <v>81.94</v>
      </c>
      <c r="F1965">
        <v>0</v>
      </c>
      <c r="G1965">
        <v>40.97</v>
      </c>
    </row>
    <row r="1966" spans="1:7" x14ac:dyDescent="0.55000000000000004">
      <c r="A1966" t="s">
        <v>641</v>
      </c>
      <c r="B1966" t="s">
        <v>27</v>
      </c>
      <c r="C1966" t="s">
        <v>4382</v>
      </c>
      <c r="D1966" t="s">
        <v>642</v>
      </c>
      <c r="E1966">
        <v>130.97999999999999</v>
      </c>
      <c r="F1966">
        <v>0</v>
      </c>
      <c r="G1966">
        <v>43.223399999999998</v>
      </c>
    </row>
    <row r="1967" spans="1:7" x14ac:dyDescent="0.55000000000000004">
      <c r="A1967" t="s">
        <v>259</v>
      </c>
      <c r="B1967" t="s">
        <v>27</v>
      </c>
      <c r="C1967" t="s">
        <v>4384</v>
      </c>
      <c r="D1967" t="s">
        <v>260</v>
      </c>
      <c r="E1967">
        <v>22.72</v>
      </c>
      <c r="F1967">
        <v>0.2</v>
      </c>
      <c r="G1967">
        <v>4.7712000000000003</v>
      </c>
    </row>
    <row r="1968" spans="1:7" x14ac:dyDescent="0.55000000000000004">
      <c r="A1968" t="s">
        <v>672</v>
      </c>
      <c r="B1968" t="s">
        <v>27</v>
      </c>
      <c r="C1968" t="s">
        <v>4383</v>
      </c>
      <c r="D1968" t="s">
        <v>673</v>
      </c>
      <c r="E1968">
        <v>217.85000000000002</v>
      </c>
      <c r="F1968">
        <v>0.3</v>
      </c>
      <c r="G1968">
        <v>-84.961500000000001</v>
      </c>
    </row>
    <row r="1969" spans="1:7" x14ac:dyDescent="0.55000000000000004">
      <c r="A1969" t="s">
        <v>1573</v>
      </c>
      <c r="B1969" t="s">
        <v>27</v>
      </c>
      <c r="C1969" t="s">
        <v>4382</v>
      </c>
      <c r="D1969" t="s">
        <v>1574</v>
      </c>
      <c r="E1969">
        <v>256.98</v>
      </c>
      <c r="F1969">
        <v>0.3</v>
      </c>
      <c r="G1969">
        <v>-15.418799999999999</v>
      </c>
    </row>
    <row r="1970" spans="1:7" x14ac:dyDescent="0.55000000000000004">
      <c r="A1970" t="s">
        <v>323</v>
      </c>
      <c r="B1970" t="s">
        <v>27</v>
      </c>
      <c r="C1970" t="s">
        <v>4381</v>
      </c>
      <c r="D1970" t="s">
        <v>324</v>
      </c>
      <c r="E1970">
        <v>57.98</v>
      </c>
      <c r="F1970">
        <v>0.5</v>
      </c>
      <c r="G1970">
        <v>-64.937600000000003</v>
      </c>
    </row>
    <row r="1971" spans="1:7" x14ac:dyDescent="0.55000000000000004">
      <c r="A1971" t="s">
        <v>483</v>
      </c>
      <c r="B1971" t="s">
        <v>27</v>
      </c>
      <c r="C1971" t="s">
        <v>4382</v>
      </c>
      <c r="D1971" t="s">
        <v>484</v>
      </c>
      <c r="E1971">
        <v>80.98</v>
      </c>
      <c r="F1971">
        <v>0.3</v>
      </c>
      <c r="G1971">
        <v>-20.245000000000001</v>
      </c>
    </row>
    <row r="1972" spans="1:7" x14ac:dyDescent="0.55000000000000004">
      <c r="A1972" t="s">
        <v>4215</v>
      </c>
      <c r="B1972" t="s">
        <v>27</v>
      </c>
      <c r="C1972" t="s">
        <v>4382</v>
      </c>
      <c r="D1972" t="s">
        <v>4216</v>
      </c>
      <c r="E1972">
        <v>90.98</v>
      </c>
      <c r="F1972">
        <v>0.1</v>
      </c>
      <c r="G1972">
        <v>25.474399999999999</v>
      </c>
    </row>
    <row r="1973" spans="1:7" x14ac:dyDescent="0.55000000000000004">
      <c r="A1973" t="s">
        <v>3261</v>
      </c>
      <c r="B1973" t="s">
        <v>27</v>
      </c>
      <c r="C1973" t="s">
        <v>4384</v>
      </c>
      <c r="D1973" t="s">
        <v>3262</v>
      </c>
      <c r="E1973">
        <v>45.98</v>
      </c>
      <c r="F1973">
        <v>0</v>
      </c>
      <c r="G1973">
        <v>31.266400000000001</v>
      </c>
    </row>
    <row r="1974" spans="1:7" x14ac:dyDescent="0.55000000000000004">
      <c r="A1974" t="s">
        <v>2177</v>
      </c>
      <c r="B1974" t="s">
        <v>27</v>
      </c>
      <c r="C1974" t="s">
        <v>4384</v>
      </c>
      <c r="D1974" t="s">
        <v>2178</v>
      </c>
      <c r="E1974">
        <v>9.4799999999999986</v>
      </c>
      <c r="F1974">
        <v>0.6</v>
      </c>
      <c r="G1974">
        <v>-5.6879999999999997</v>
      </c>
    </row>
    <row r="1975" spans="1:7" x14ac:dyDescent="0.55000000000000004">
      <c r="A1975" t="s">
        <v>569</v>
      </c>
      <c r="B1975" t="s">
        <v>27</v>
      </c>
      <c r="C1975" t="s">
        <v>4384</v>
      </c>
      <c r="D1975" t="s">
        <v>570</v>
      </c>
      <c r="E1975">
        <v>41.319999999999993</v>
      </c>
      <c r="F1975">
        <v>0.6</v>
      </c>
      <c r="G1975">
        <v>-84.2928</v>
      </c>
    </row>
    <row r="1976" spans="1:7" x14ac:dyDescent="0.55000000000000004">
      <c r="A1976" t="s">
        <v>1068</v>
      </c>
      <c r="B1976" t="s">
        <v>27</v>
      </c>
      <c r="C1976" t="s">
        <v>4382</v>
      </c>
      <c r="D1976" t="s">
        <v>1069</v>
      </c>
      <c r="E1976">
        <v>371.76</v>
      </c>
      <c r="F1976">
        <v>0.2</v>
      </c>
      <c r="G1976">
        <v>59.4816</v>
      </c>
    </row>
    <row r="1977" spans="1:7" x14ac:dyDescent="0.55000000000000004">
      <c r="A1977" t="s">
        <v>2768</v>
      </c>
      <c r="B1977" t="s">
        <v>27</v>
      </c>
      <c r="C1977" t="s">
        <v>4384</v>
      </c>
      <c r="D1977" t="s">
        <v>2769</v>
      </c>
      <c r="E1977">
        <v>20.239999999999998</v>
      </c>
      <c r="F1977">
        <v>0</v>
      </c>
      <c r="G1977">
        <v>34.812800000000003</v>
      </c>
    </row>
    <row r="1978" spans="1:7" x14ac:dyDescent="0.55000000000000004">
      <c r="A1978" t="s">
        <v>26</v>
      </c>
      <c r="B1978" t="s">
        <v>27</v>
      </c>
      <c r="C1978" t="s">
        <v>4381</v>
      </c>
      <c r="D1978" t="s">
        <v>28</v>
      </c>
      <c r="E1978">
        <v>130.97999999999999</v>
      </c>
      <c r="F1978">
        <v>0.2</v>
      </c>
      <c r="G1978">
        <v>-15.717599999999999</v>
      </c>
    </row>
    <row r="1979" spans="1:7" x14ac:dyDescent="0.55000000000000004">
      <c r="A1979" t="s">
        <v>3162</v>
      </c>
      <c r="B1979" t="s">
        <v>27</v>
      </c>
      <c r="C1979" t="s">
        <v>4383</v>
      </c>
      <c r="D1979" t="s">
        <v>3163</v>
      </c>
      <c r="E1979">
        <v>151.99</v>
      </c>
      <c r="F1979">
        <v>0.4</v>
      </c>
      <c r="G1979">
        <v>-106.393</v>
      </c>
    </row>
    <row r="1980" spans="1:7" x14ac:dyDescent="0.55000000000000004">
      <c r="A1980" t="s">
        <v>1515</v>
      </c>
      <c r="B1980" t="s">
        <v>27</v>
      </c>
      <c r="C1980" t="s">
        <v>4384</v>
      </c>
      <c r="D1980" t="s">
        <v>1516</v>
      </c>
      <c r="E1980">
        <v>18.84</v>
      </c>
      <c r="F1980">
        <v>0.2</v>
      </c>
      <c r="G1980">
        <v>8.2896000000000001</v>
      </c>
    </row>
    <row r="1981" spans="1:7" x14ac:dyDescent="0.55000000000000004">
      <c r="A1981" t="s">
        <v>1573</v>
      </c>
      <c r="B1981" t="s">
        <v>27</v>
      </c>
      <c r="C1981" t="s">
        <v>4382</v>
      </c>
      <c r="D1981" t="s">
        <v>1574</v>
      </c>
      <c r="E1981">
        <v>256.97999999999996</v>
      </c>
      <c r="F1981">
        <v>0.3</v>
      </c>
      <c r="G1981">
        <v>-12.849</v>
      </c>
    </row>
    <row r="1982" spans="1:7" x14ac:dyDescent="0.55000000000000004">
      <c r="A1982" t="s">
        <v>3590</v>
      </c>
      <c r="B1982" t="s">
        <v>27</v>
      </c>
      <c r="C1982" t="s">
        <v>4384</v>
      </c>
      <c r="D1982" t="s">
        <v>3591</v>
      </c>
      <c r="E1982">
        <v>105.34</v>
      </c>
      <c r="F1982">
        <v>0</v>
      </c>
      <c r="G1982">
        <v>202.25280000000001</v>
      </c>
    </row>
    <row r="1983" spans="1:7" x14ac:dyDescent="0.55000000000000004">
      <c r="A1983" t="s">
        <v>164</v>
      </c>
      <c r="B1983" t="s">
        <v>27</v>
      </c>
      <c r="C1983" t="s">
        <v>4384</v>
      </c>
      <c r="D1983" t="s">
        <v>165</v>
      </c>
      <c r="E1983">
        <v>20.98</v>
      </c>
      <c r="F1983">
        <v>0</v>
      </c>
      <c r="G1983">
        <v>10.909599999999999</v>
      </c>
    </row>
    <row r="1984" spans="1:7" x14ac:dyDescent="0.55000000000000004">
      <c r="A1984" t="s">
        <v>461</v>
      </c>
      <c r="B1984" t="s">
        <v>27</v>
      </c>
      <c r="C1984" t="s">
        <v>4382</v>
      </c>
      <c r="D1984" t="s">
        <v>462</v>
      </c>
      <c r="E1984">
        <v>76.98</v>
      </c>
      <c r="F1984">
        <v>0.2</v>
      </c>
      <c r="G1984">
        <v>-20.784600000000001</v>
      </c>
    </row>
    <row r="1985" spans="1:7" x14ac:dyDescent="0.55000000000000004">
      <c r="A1985" t="s">
        <v>1068</v>
      </c>
      <c r="B1985" t="s">
        <v>27</v>
      </c>
      <c r="C1985" t="s">
        <v>4382</v>
      </c>
      <c r="D1985" t="s">
        <v>1069</v>
      </c>
      <c r="E1985">
        <v>371.76000000000005</v>
      </c>
      <c r="F1985">
        <v>0.3</v>
      </c>
      <c r="G1985">
        <v>-14.8704</v>
      </c>
    </row>
    <row r="1986" spans="1:7" x14ac:dyDescent="0.55000000000000004">
      <c r="A1986" t="s">
        <v>757</v>
      </c>
      <c r="B1986" t="s">
        <v>27</v>
      </c>
      <c r="C1986" t="s">
        <v>4383</v>
      </c>
      <c r="D1986" t="s">
        <v>758</v>
      </c>
      <c r="E1986">
        <v>174.29</v>
      </c>
      <c r="F1986">
        <v>0.4</v>
      </c>
      <c r="G1986">
        <v>-99.345299999999995</v>
      </c>
    </row>
    <row r="1987" spans="1:7" x14ac:dyDescent="0.55000000000000004">
      <c r="A1987" t="s">
        <v>3261</v>
      </c>
      <c r="B1987" t="s">
        <v>27</v>
      </c>
      <c r="C1987" t="s">
        <v>4384</v>
      </c>
      <c r="D1987" t="s">
        <v>3262</v>
      </c>
      <c r="E1987">
        <v>45.98</v>
      </c>
      <c r="F1987">
        <v>0</v>
      </c>
      <c r="G1987">
        <v>7.8166000000000002</v>
      </c>
    </row>
    <row r="1988" spans="1:7" x14ac:dyDescent="0.55000000000000004">
      <c r="A1988" t="s">
        <v>1691</v>
      </c>
      <c r="B1988" t="s">
        <v>27</v>
      </c>
      <c r="C1988" t="s">
        <v>4384</v>
      </c>
      <c r="D1988" t="s">
        <v>1692</v>
      </c>
      <c r="E1988">
        <v>7.38</v>
      </c>
      <c r="F1988">
        <v>0</v>
      </c>
      <c r="G1988">
        <v>6.4206000000000003</v>
      </c>
    </row>
    <row r="1989" spans="1:7" x14ac:dyDescent="0.55000000000000004">
      <c r="A1989" t="s">
        <v>2153</v>
      </c>
      <c r="B1989" t="s">
        <v>27</v>
      </c>
      <c r="C1989" t="s">
        <v>4382</v>
      </c>
      <c r="D1989" t="s">
        <v>2154</v>
      </c>
      <c r="E1989">
        <v>90.990000000000009</v>
      </c>
      <c r="F1989">
        <v>0</v>
      </c>
      <c r="G1989">
        <v>43.675199999999997</v>
      </c>
    </row>
    <row r="1990" spans="1:7" x14ac:dyDescent="0.55000000000000004">
      <c r="A1990" t="s">
        <v>3798</v>
      </c>
      <c r="B1990" t="s">
        <v>27</v>
      </c>
      <c r="C1990" t="s">
        <v>4384</v>
      </c>
      <c r="D1990" t="s">
        <v>3799</v>
      </c>
      <c r="E1990">
        <v>12.989999999999998</v>
      </c>
      <c r="F1990">
        <v>0.2</v>
      </c>
      <c r="G1990">
        <v>-4.1567999999999996</v>
      </c>
    </row>
    <row r="1991" spans="1:7" x14ac:dyDescent="0.55000000000000004">
      <c r="A1991" t="s">
        <v>139</v>
      </c>
      <c r="B1991" t="s">
        <v>27</v>
      </c>
      <c r="C1991" t="s">
        <v>4382</v>
      </c>
      <c r="D1991" t="s">
        <v>140</v>
      </c>
      <c r="E1991">
        <v>150.97999999999999</v>
      </c>
      <c r="F1991">
        <v>0.3</v>
      </c>
      <c r="G1991">
        <v>-86.058599999999998</v>
      </c>
    </row>
    <row r="1992" spans="1:7" x14ac:dyDescent="0.55000000000000004">
      <c r="A1992" t="s">
        <v>231</v>
      </c>
      <c r="B1992" t="s">
        <v>27</v>
      </c>
      <c r="C1992" t="s">
        <v>4382</v>
      </c>
      <c r="D1992" t="s">
        <v>232</v>
      </c>
      <c r="E1992">
        <v>80.98</v>
      </c>
      <c r="F1992">
        <v>0.2</v>
      </c>
      <c r="G1992">
        <v>6.4783999999999997</v>
      </c>
    </row>
    <row r="1993" spans="1:7" x14ac:dyDescent="0.55000000000000004">
      <c r="A1993" t="s">
        <v>1515</v>
      </c>
      <c r="B1993" t="s">
        <v>27</v>
      </c>
      <c r="C1993" t="s">
        <v>4384</v>
      </c>
      <c r="D1993" t="s">
        <v>1516</v>
      </c>
      <c r="E1993">
        <v>18.84</v>
      </c>
      <c r="F1993">
        <v>0.2</v>
      </c>
      <c r="G1993">
        <v>33.1584</v>
      </c>
    </row>
    <row r="1994" spans="1:7" x14ac:dyDescent="0.55000000000000004">
      <c r="A1994" t="s">
        <v>2153</v>
      </c>
      <c r="B1994" t="s">
        <v>27</v>
      </c>
      <c r="C1994" t="s">
        <v>4382</v>
      </c>
      <c r="D1994" t="s">
        <v>2154</v>
      </c>
      <c r="E1994">
        <v>90.990000000000009</v>
      </c>
      <c r="F1994">
        <v>0.2</v>
      </c>
      <c r="G1994">
        <v>-29.116800000000001</v>
      </c>
    </row>
    <row r="1995" spans="1:7" x14ac:dyDescent="0.55000000000000004">
      <c r="A1995" t="s">
        <v>824</v>
      </c>
      <c r="B1995" t="s">
        <v>27</v>
      </c>
      <c r="C1995" t="s">
        <v>4382</v>
      </c>
      <c r="D1995" t="s">
        <v>825</v>
      </c>
      <c r="E1995">
        <v>350.99</v>
      </c>
      <c r="F1995">
        <v>0.1</v>
      </c>
      <c r="G1995">
        <v>140.39599999999999</v>
      </c>
    </row>
    <row r="1996" spans="1:7" x14ac:dyDescent="0.55000000000000004">
      <c r="A1996" t="s">
        <v>1668</v>
      </c>
      <c r="B1996" t="s">
        <v>27</v>
      </c>
      <c r="C1996" t="s">
        <v>4381</v>
      </c>
      <c r="D1996" t="s">
        <v>1669</v>
      </c>
      <c r="E1996">
        <v>500.98</v>
      </c>
      <c r="F1996">
        <v>0.2</v>
      </c>
      <c r="G1996">
        <v>-10.019600000000001</v>
      </c>
    </row>
    <row r="1997" spans="1:7" x14ac:dyDescent="0.55000000000000004">
      <c r="A1997" t="s">
        <v>2486</v>
      </c>
      <c r="B1997" t="s">
        <v>27</v>
      </c>
      <c r="C1997" t="s">
        <v>4384</v>
      </c>
      <c r="D1997" t="s">
        <v>2487</v>
      </c>
      <c r="E1997">
        <v>2.67</v>
      </c>
      <c r="F1997">
        <v>0.2</v>
      </c>
      <c r="G1997">
        <v>0.96120000000000005</v>
      </c>
    </row>
    <row r="1998" spans="1:7" x14ac:dyDescent="0.55000000000000004">
      <c r="A1998" t="s">
        <v>757</v>
      </c>
      <c r="B1998" t="s">
        <v>27</v>
      </c>
      <c r="C1998" t="s">
        <v>4383</v>
      </c>
      <c r="D1998" t="s">
        <v>758</v>
      </c>
      <c r="E1998">
        <v>174.29</v>
      </c>
      <c r="F1998">
        <v>0.4</v>
      </c>
      <c r="G1998">
        <v>-66.230199999999996</v>
      </c>
    </row>
    <row r="1999" spans="1:7" x14ac:dyDescent="0.55000000000000004">
      <c r="A1999" t="s">
        <v>524</v>
      </c>
      <c r="B1999" t="s">
        <v>27</v>
      </c>
      <c r="C1999" t="s">
        <v>4384</v>
      </c>
      <c r="D1999" t="s">
        <v>3098</v>
      </c>
      <c r="E1999">
        <v>12.07</v>
      </c>
      <c r="F1999">
        <v>0</v>
      </c>
      <c r="G1999">
        <v>3.9830999999999999</v>
      </c>
    </row>
    <row r="2000" spans="1:7" x14ac:dyDescent="0.55000000000000004">
      <c r="A2000" t="s">
        <v>603</v>
      </c>
      <c r="B2000" t="s">
        <v>27</v>
      </c>
      <c r="C2000" t="s">
        <v>4384</v>
      </c>
      <c r="D2000" t="s">
        <v>604</v>
      </c>
      <c r="E2000">
        <v>21.98</v>
      </c>
      <c r="F2000">
        <v>0.2</v>
      </c>
      <c r="G2000">
        <v>15.385999999999999</v>
      </c>
    </row>
    <row r="2001" spans="1:7" x14ac:dyDescent="0.55000000000000004">
      <c r="A2001" t="s">
        <v>574</v>
      </c>
      <c r="B2001" t="s">
        <v>27</v>
      </c>
      <c r="C2001" t="s">
        <v>4382</v>
      </c>
      <c r="D2001" t="s">
        <v>575</v>
      </c>
      <c r="E2001">
        <v>700.98</v>
      </c>
      <c r="F2001">
        <v>0.2</v>
      </c>
      <c r="G2001">
        <v>0</v>
      </c>
    </row>
    <row r="2002" spans="1:7" x14ac:dyDescent="0.55000000000000004">
      <c r="A2002" t="s">
        <v>294</v>
      </c>
      <c r="B2002" t="s">
        <v>27</v>
      </c>
      <c r="C2002" t="s">
        <v>4384</v>
      </c>
      <c r="D2002" t="s">
        <v>295</v>
      </c>
      <c r="E2002">
        <v>3.3699999999999997</v>
      </c>
      <c r="F2002">
        <v>0</v>
      </c>
      <c r="G2002">
        <v>3.2351999999999999</v>
      </c>
    </row>
    <row r="2003" spans="1:7" x14ac:dyDescent="0.55000000000000004">
      <c r="A2003" t="s">
        <v>574</v>
      </c>
      <c r="B2003" t="s">
        <v>27</v>
      </c>
      <c r="C2003" t="s">
        <v>4382</v>
      </c>
      <c r="D2003" t="s">
        <v>575</v>
      </c>
      <c r="E2003">
        <v>700.98</v>
      </c>
      <c r="F2003">
        <v>0.1</v>
      </c>
      <c r="G2003">
        <v>420.58800000000002</v>
      </c>
    </row>
    <row r="2004" spans="1:7" x14ac:dyDescent="0.55000000000000004">
      <c r="A2004" t="s">
        <v>1096</v>
      </c>
      <c r="B2004" t="s">
        <v>27</v>
      </c>
      <c r="C2004" t="s">
        <v>4384</v>
      </c>
      <c r="D2004" t="s">
        <v>1097</v>
      </c>
      <c r="E2004">
        <v>39.980000000000004</v>
      </c>
      <c r="F2004">
        <v>0</v>
      </c>
      <c r="G2004">
        <v>39.979999999999997</v>
      </c>
    </row>
    <row r="2005" spans="1:7" x14ac:dyDescent="0.55000000000000004">
      <c r="A2005" t="s">
        <v>452</v>
      </c>
      <c r="B2005" t="s">
        <v>27</v>
      </c>
      <c r="C2005" t="s">
        <v>4382</v>
      </c>
      <c r="D2005" t="s">
        <v>453</v>
      </c>
      <c r="E2005">
        <v>216.60000000000002</v>
      </c>
      <c r="F2005">
        <v>0.3</v>
      </c>
      <c r="G2005">
        <v>-69.311999999999998</v>
      </c>
    </row>
    <row r="2006" spans="1:7" x14ac:dyDescent="0.55000000000000004">
      <c r="A2006" t="s">
        <v>1438</v>
      </c>
      <c r="B2006" t="s">
        <v>27</v>
      </c>
      <c r="C2006" t="s">
        <v>4383</v>
      </c>
      <c r="D2006" t="s">
        <v>1439</v>
      </c>
      <c r="E2006">
        <v>147.82999999999998</v>
      </c>
      <c r="F2006">
        <v>0.3</v>
      </c>
      <c r="G2006">
        <v>-16.261299999999999</v>
      </c>
    </row>
    <row r="2007" spans="1:7" x14ac:dyDescent="0.55000000000000004">
      <c r="A2007" t="s">
        <v>78</v>
      </c>
      <c r="B2007" t="s">
        <v>27</v>
      </c>
      <c r="C2007" t="s">
        <v>4384</v>
      </c>
      <c r="D2007" t="s">
        <v>79</v>
      </c>
      <c r="E2007">
        <v>95.460000000000008</v>
      </c>
      <c r="F2007">
        <v>0</v>
      </c>
      <c r="G2007">
        <v>138.417</v>
      </c>
    </row>
    <row r="2008" spans="1:7" x14ac:dyDescent="0.55000000000000004">
      <c r="A2008" t="s">
        <v>1459</v>
      </c>
      <c r="B2008" t="s">
        <v>27</v>
      </c>
      <c r="C2008" t="s">
        <v>4382</v>
      </c>
      <c r="D2008" t="s">
        <v>1460</v>
      </c>
      <c r="E2008">
        <v>350.98</v>
      </c>
      <c r="F2008">
        <v>0</v>
      </c>
      <c r="G2008">
        <v>168.47040000000001</v>
      </c>
    </row>
    <row r="2009" spans="1:7" x14ac:dyDescent="0.55000000000000004">
      <c r="A2009" t="s">
        <v>558</v>
      </c>
      <c r="B2009" t="s">
        <v>27</v>
      </c>
      <c r="C2009" t="s">
        <v>4384</v>
      </c>
      <c r="D2009" t="s">
        <v>559</v>
      </c>
      <c r="E2009">
        <v>15.98</v>
      </c>
      <c r="F2009">
        <v>0</v>
      </c>
      <c r="G2009">
        <v>1.5980000000000001</v>
      </c>
    </row>
    <row r="2010" spans="1:7" x14ac:dyDescent="0.55000000000000004">
      <c r="A2010" t="s">
        <v>2539</v>
      </c>
      <c r="B2010" t="s">
        <v>27</v>
      </c>
      <c r="C2010" t="s">
        <v>4383</v>
      </c>
      <c r="D2010" t="s">
        <v>2540</v>
      </c>
      <c r="E2010">
        <v>138.75</v>
      </c>
      <c r="F2010">
        <v>0.4</v>
      </c>
      <c r="G2010">
        <v>-66.599999999999994</v>
      </c>
    </row>
    <row r="2011" spans="1:7" x14ac:dyDescent="0.55000000000000004">
      <c r="A2011" t="s">
        <v>2167</v>
      </c>
      <c r="B2011" t="s">
        <v>27</v>
      </c>
      <c r="C2011" t="s">
        <v>4382</v>
      </c>
      <c r="D2011" t="s">
        <v>2168</v>
      </c>
      <c r="E2011">
        <v>71.180000000000007</v>
      </c>
      <c r="F2011">
        <v>0.1</v>
      </c>
      <c r="G2011">
        <v>24.2012</v>
      </c>
    </row>
    <row r="2012" spans="1:7" x14ac:dyDescent="0.55000000000000004">
      <c r="A2012" t="s">
        <v>3196</v>
      </c>
      <c r="B2012" t="s">
        <v>27</v>
      </c>
      <c r="C2012" t="s">
        <v>4384</v>
      </c>
      <c r="D2012" t="s">
        <v>3197</v>
      </c>
      <c r="E2012">
        <v>20.28</v>
      </c>
      <c r="F2012">
        <v>0</v>
      </c>
      <c r="G2012">
        <v>38.531999999999996</v>
      </c>
    </row>
    <row r="2013" spans="1:7" x14ac:dyDescent="0.55000000000000004">
      <c r="A2013" t="s">
        <v>2422</v>
      </c>
      <c r="B2013" t="s">
        <v>27</v>
      </c>
      <c r="C2013" t="s">
        <v>4384</v>
      </c>
      <c r="D2013" t="s">
        <v>2423</v>
      </c>
      <c r="E2013">
        <v>64.45</v>
      </c>
      <c r="F2013">
        <v>0.6</v>
      </c>
      <c r="G2013">
        <v>-61.872</v>
      </c>
    </row>
    <row r="2014" spans="1:7" x14ac:dyDescent="0.55000000000000004">
      <c r="A2014" t="s">
        <v>2878</v>
      </c>
      <c r="B2014" t="s">
        <v>27</v>
      </c>
      <c r="C2014" t="s">
        <v>4381</v>
      </c>
      <c r="D2014" t="s">
        <v>2879</v>
      </c>
      <c r="E2014">
        <v>114.98000000000002</v>
      </c>
      <c r="F2014">
        <v>0.32</v>
      </c>
      <c r="G2014">
        <v>-137.976</v>
      </c>
    </row>
    <row r="2015" spans="1:7" x14ac:dyDescent="0.55000000000000004">
      <c r="A2015" t="s">
        <v>1050</v>
      </c>
      <c r="B2015" t="s">
        <v>27</v>
      </c>
      <c r="C2015" t="s">
        <v>4383</v>
      </c>
      <c r="D2015" t="s">
        <v>1051</v>
      </c>
      <c r="E2015">
        <v>320.64000000000004</v>
      </c>
      <c r="F2015">
        <v>0.3</v>
      </c>
      <c r="G2015">
        <v>-76.953599999999994</v>
      </c>
    </row>
    <row r="2016" spans="1:7" x14ac:dyDescent="0.55000000000000004">
      <c r="A2016" t="s">
        <v>414</v>
      </c>
      <c r="B2016" t="s">
        <v>27</v>
      </c>
      <c r="C2016" t="s">
        <v>4383</v>
      </c>
      <c r="D2016" t="s">
        <v>415</v>
      </c>
      <c r="E2016">
        <v>227.54999999999998</v>
      </c>
      <c r="F2016">
        <v>0</v>
      </c>
      <c r="G2016">
        <v>350.42700000000002</v>
      </c>
    </row>
    <row r="2017" spans="1:7" x14ac:dyDescent="0.55000000000000004">
      <c r="A2017" t="s">
        <v>1424</v>
      </c>
      <c r="B2017" t="s">
        <v>27</v>
      </c>
      <c r="C2017" t="s">
        <v>4384</v>
      </c>
      <c r="D2017" t="s">
        <v>1425</v>
      </c>
      <c r="E2017">
        <v>8.98</v>
      </c>
      <c r="F2017">
        <v>0</v>
      </c>
      <c r="G2017">
        <v>11.3148</v>
      </c>
    </row>
    <row r="2018" spans="1:7" x14ac:dyDescent="0.55000000000000004">
      <c r="A2018" t="s">
        <v>2113</v>
      </c>
      <c r="B2018" t="s">
        <v>27</v>
      </c>
      <c r="C2018" t="s">
        <v>4384</v>
      </c>
      <c r="D2018" t="s">
        <v>2114</v>
      </c>
      <c r="E2018">
        <v>10.68</v>
      </c>
      <c r="F2018">
        <v>0</v>
      </c>
      <c r="G2018">
        <v>8.01</v>
      </c>
    </row>
    <row r="2019" spans="1:7" x14ac:dyDescent="0.55000000000000004">
      <c r="A2019" t="s">
        <v>972</v>
      </c>
      <c r="B2019" t="s">
        <v>27</v>
      </c>
      <c r="C2019" t="s">
        <v>4381</v>
      </c>
      <c r="D2019" t="s">
        <v>973</v>
      </c>
      <c r="E2019">
        <v>300.98</v>
      </c>
      <c r="F2019">
        <v>0.32</v>
      </c>
      <c r="G2019">
        <v>-6.0195999999999996</v>
      </c>
    </row>
    <row r="2020" spans="1:7" x14ac:dyDescent="0.55000000000000004">
      <c r="A2020" t="s">
        <v>1096</v>
      </c>
      <c r="B2020" t="s">
        <v>27</v>
      </c>
      <c r="C2020" t="s">
        <v>4384</v>
      </c>
      <c r="D2020" t="s">
        <v>1097</v>
      </c>
      <c r="E2020">
        <v>39.980000000000004</v>
      </c>
      <c r="F2020">
        <v>0</v>
      </c>
      <c r="G2020">
        <v>39.979999999999997</v>
      </c>
    </row>
    <row r="2021" spans="1:7" x14ac:dyDescent="0.55000000000000004">
      <c r="A2021" t="s">
        <v>1738</v>
      </c>
      <c r="B2021" t="s">
        <v>27</v>
      </c>
      <c r="C2021" t="s">
        <v>4382</v>
      </c>
      <c r="D2021" t="s">
        <v>1739</v>
      </c>
      <c r="E2021">
        <v>33.940000000000005</v>
      </c>
      <c r="F2021">
        <v>0.1</v>
      </c>
      <c r="G2021">
        <v>80.777199999999993</v>
      </c>
    </row>
    <row r="2022" spans="1:7" x14ac:dyDescent="0.55000000000000004">
      <c r="A2022" t="s">
        <v>1691</v>
      </c>
      <c r="B2022" t="s">
        <v>27</v>
      </c>
      <c r="C2022" t="s">
        <v>4384</v>
      </c>
      <c r="D2022" t="s">
        <v>1692</v>
      </c>
      <c r="E2022">
        <v>7.38</v>
      </c>
      <c r="F2022">
        <v>0.6</v>
      </c>
      <c r="G2022">
        <v>-6.8634000000000004</v>
      </c>
    </row>
    <row r="2023" spans="1:7" x14ac:dyDescent="0.55000000000000004">
      <c r="A2023" t="s">
        <v>236</v>
      </c>
      <c r="B2023" t="s">
        <v>27</v>
      </c>
      <c r="C2023" t="s">
        <v>4381</v>
      </c>
      <c r="D2023" t="s">
        <v>237</v>
      </c>
      <c r="E2023">
        <v>280.98</v>
      </c>
      <c r="F2023">
        <v>0.15</v>
      </c>
      <c r="G2023">
        <v>84.293999999999997</v>
      </c>
    </row>
    <row r="2024" spans="1:7" x14ac:dyDescent="0.55000000000000004">
      <c r="A2024" t="s">
        <v>1075</v>
      </c>
      <c r="B2024" t="s">
        <v>27</v>
      </c>
      <c r="C2024" t="s">
        <v>4382</v>
      </c>
      <c r="D2024" t="s">
        <v>1076</v>
      </c>
      <c r="E2024">
        <v>34.279999999999994</v>
      </c>
      <c r="F2024">
        <v>0.2</v>
      </c>
      <c r="G2024">
        <v>16.7972</v>
      </c>
    </row>
    <row r="2025" spans="1:7" x14ac:dyDescent="0.55000000000000004">
      <c r="A2025" t="s">
        <v>1419</v>
      </c>
      <c r="B2025" t="s">
        <v>27</v>
      </c>
      <c r="C2025" t="s">
        <v>4381</v>
      </c>
      <c r="D2025" t="s">
        <v>1420</v>
      </c>
      <c r="E2025">
        <v>180.98000000000002</v>
      </c>
      <c r="F2025">
        <v>0.32</v>
      </c>
      <c r="G2025">
        <v>-114.01739999999999</v>
      </c>
    </row>
    <row r="2026" spans="1:7" x14ac:dyDescent="0.55000000000000004">
      <c r="A2026" t="s">
        <v>466</v>
      </c>
      <c r="B2026" t="s">
        <v>27</v>
      </c>
      <c r="C2026" t="s">
        <v>4384</v>
      </c>
      <c r="D2026" t="s">
        <v>467</v>
      </c>
      <c r="E2026">
        <v>12.22</v>
      </c>
      <c r="F2026">
        <v>0.2</v>
      </c>
      <c r="G2026">
        <v>8.5540000000000003</v>
      </c>
    </row>
    <row r="2027" spans="1:7" x14ac:dyDescent="0.55000000000000004">
      <c r="A2027" t="s">
        <v>146</v>
      </c>
      <c r="B2027" t="s">
        <v>27</v>
      </c>
      <c r="C2027" t="s">
        <v>4384</v>
      </c>
      <c r="D2027" t="s">
        <v>147</v>
      </c>
      <c r="E2027">
        <v>17.78</v>
      </c>
      <c r="F2027">
        <v>0.2</v>
      </c>
      <c r="G2027">
        <v>9.7789999999999999</v>
      </c>
    </row>
    <row r="2028" spans="1:7" x14ac:dyDescent="0.55000000000000004">
      <c r="A2028" t="s">
        <v>2299</v>
      </c>
      <c r="B2028" t="s">
        <v>27</v>
      </c>
      <c r="C2028" t="s">
        <v>4384</v>
      </c>
      <c r="D2028" t="s">
        <v>2300</v>
      </c>
      <c r="E2028">
        <v>6.6400000000000006</v>
      </c>
      <c r="F2028">
        <v>0.6</v>
      </c>
      <c r="G2028">
        <v>-1.5935999999999999</v>
      </c>
    </row>
    <row r="2029" spans="1:7" x14ac:dyDescent="0.55000000000000004">
      <c r="A2029" t="s">
        <v>2028</v>
      </c>
      <c r="B2029" t="s">
        <v>27</v>
      </c>
      <c r="C2029" t="s">
        <v>4384</v>
      </c>
      <c r="D2029" t="s">
        <v>2029</v>
      </c>
      <c r="E2029">
        <v>32.480000000000004</v>
      </c>
      <c r="F2029">
        <v>0.2</v>
      </c>
      <c r="G2029">
        <v>10.393599999999999</v>
      </c>
    </row>
    <row r="2030" spans="1:7" x14ac:dyDescent="0.55000000000000004">
      <c r="A2030" t="s">
        <v>304</v>
      </c>
      <c r="B2030" t="s">
        <v>27</v>
      </c>
      <c r="C2030" t="s">
        <v>4382</v>
      </c>
      <c r="D2030" t="s">
        <v>305</v>
      </c>
      <c r="E2030">
        <v>200.98000000000002</v>
      </c>
      <c r="F2030">
        <v>0.2</v>
      </c>
      <c r="G2030">
        <v>98.480199999999996</v>
      </c>
    </row>
    <row r="2031" spans="1:7" x14ac:dyDescent="0.55000000000000004">
      <c r="A2031" t="s">
        <v>1550</v>
      </c>
      <c r="B2031" t="s">
        <v>27</v>
      </c>
      <c r="C2031" t="s">
        <v>4384</v>
      </c>
      <c r="D2031" t="s">
        <v>1551</v>
      </c>
      <c r="E2031">
        <v>10.52</v>
      </c>
      <c r="F2031">
        <v>0</v>
      </c>
      <c r="G2031">
        <v>10.4148</v>
      </c>
    </row>
    <row r="2032" spans="1:7" x14ac:dyDescent="0.55000000000000004">
      <c r="A2032" t="s">
        <v>139</v>
      </c>
      <c r="B2032" t="s">
        <v>27</v>
      </c>
      <c r="C2032" t="s">
        <v>4382</v>
      </c>
      <c r="D2032" t="s">
        <v>140</v>
      </c>
      <c r="E2032">
        <v>150.98000000000002</v>
      </c>
      <c r="F2032">
        <v>0.3</v>
      </c>
      <c r="G2032">
        <v>-28.686199999999999</v>
      </c>
    </row>
    <row r="2033" spans="1:7" x14ac:dyDescent="0.55000000000000004">
      <c r="A2033" t="s">
        <v>1486</v>
      </c>
      <c r="B2033" t="s">
        <v>27</v>
      </c>
      <c r="C2033" t="s">
        <v>4382</v>
      </c>
      <c r="D2033" t="s">
        <v>1487</v>
      </c>
      <c r="E2033">
        <v>29.98</v>
      </c>
      <c r="F2033">
        <v>0.3</v>
      </c>
      <c r="G2033">
        <v>-4.4969999999999999</v>
      </c>
    </row>
    <row r="2034" spans="1:7" x14ac:dyDescent="0.55000000000000004">
      <c r="A2034" t="s">
        <v>2551</v>
      </c>
      <c r="B2034" t="s">
        <v>27</v>
      </c>
      <c r="C2034" t="s">
        <v>4382</v>
      </c>
      <c r="D2034" t="s">
        <v>2552</v>
      </c>
      <c r="E2034">
        <v>130.97999999999999</v>
      </c>
      <c r="F2034">
        <v>0.1</v>
      </c>
      <c r="G2034">
        <v>-6.5490000000000004</v>
      </c>
    </row>
    <row r="2035" spans="1:7" x14ac:dyDescent="0.55000000000000004">
      <c r="A2035" t="s">
        <v>1668</v>
      </c>
      <c r="B2035" t="s">
        <v>27</v>
      </c>
      <c r="C2035" t="s">
        <v>4381</v>
      </c>
      <c r="D2035" t="s">
        <v>1669</v>
      </c>
      <c r="E2035">
        <v>500.98</v>
      </c>
      <c r="F2035">
        <v>0.2</v>
      </c>
      <c r="G2035">
        <v>-5.0098000000000003</v>
      </c>
    </row>
    <row r="2036" spans="1:7" x14ac:dyDescent="0.55000000000000004">
      <c r="A2036" t="s">
        <v>1101</v>
      </c>
      <c r="B2036" t="s">
        <v>27</v>
      </c>
      <c r="C2036" t="s">
        <v>4384</v>
      </c>
      <c r="D2036" t="s">
        <v>1102</v>
      </c>
      <c r="E2036">
        <v>12.35</v>
      </c>
      <c r="F2036">
        <v>0.6</v>
      </c>
      <c r="G2036">
        <v>-9.8800000000000008</v>
      </c>
    </row>
    <row r="2037" spans="1:7" x14ac:dyDescent="0.55000000000000004">
      <c r="A2037" t="s">
        <v>3649</v>
      </c>
      <c r="B2037" t="s">
        <v>27</v>
      </c>
      <c r="C2037" t="s">
        <v>4384</v>
      </c>
      <c r="D2037" t="s">
        <v>3650</v>
      </c>
      <c r="E2037">
        <v>151.36000000000001</v>
      </c>
      <c r="F2037">
        <v>0.6</v>
      </c>
      <c r="G2037">
        <v>-378.4</v>
      </c>
    </row>
    <row r="2038" spans="1:7" x14ac:dyDescent="0.55000000000000004">
      <c r="A2038" t="s">
        <v>2291</v>
      </c>
      <c r="B2038" t="s">
        <v>27</v>
      </c>
      <c r="C2038" t="s">
        <v>4384</v>
      </c>
      <c r="D2038" t="s">
        <v>2292</v>
      </c>
      <c r="E2038">
        <v>20.28</v>
      </c>
      <c r="F2038">
        <v>0</v>
      </c>
      <c r="G2038">
        <v>19.468800000000002</v>
      </c>
    </row>
    <row r="2039" spans="1:7" x14ac:dyDescent="0.55000000000000004">
      <c r="A2039" t="s">
        <v>1301</v>
      </c>
      <c r="B2039" t="s">
        <v>27</v>
      </c>
      <c r="C2039" t="s">
        <v>4383</v>
      </c>
      <c r="D2039" t="s">
        <v>1302</v>
      </c>
      <c r="E2039">
        <v>209.37</v>
      </c>
      <c r="F2039">
        <v>0.4</v>
      </c>
      <c r="G2039">
        <v>-213.5574</v>
      </c>
    </row>
    <row r="2040" spans="1:7" x14ac:dyDescent="0.55000000000000004">
      <c r="A2040" t="s">
        <v>2142</v>
      </c>
      <c r="B2040" t="s">
        <v>27</v>
      </c>
      <c r="C2040" t="s">
        <v>4384</v>
      </c>
      <c r="D2040" t="s">
        <v>2143</v>
      </c>
      <c r="E2040">
        <v>70.709999999999994</v>
      </c>
      <c r="F2040">
        <v>0</v>
      </c>
      <c r="G2040">
        <v>19.7988</v>
      </c>
    </row>
    <row r="2041" spans="1:7" x14ac:dyDescent="0.55000000000000004">
      <c r="A2041" t="s">
        <v>1600</v>
      </c>
      <c r="B2041" t="s">
        <v>27</v>
      </c>
      <c r="C2041" t="s">
        <v>4383</v>
      </c>
      <c r="D2041" t="s">
        <v>1601</v>
      </c>
      <c r="E2041">
        <v>146.34</v>
      </c>
      <c r="F2041">
        <v>0.3</v>
      </c>
      <c r="G2041">
        <v>-39.511800000000001</v>
      </c>
    </row>
    <row r="2042" spans="1:7" x14ac:dyDescent="0.55000000000000004">
      <c r="A2042" t="s">
        <v>1842</v>
      </c>
      <c r="B2042" t="s">
        <v>27</v>
      </c>
      <c r="C2042" t="s">
        <v>4381</v>
      </c>
      <c r="D2042" t="s">
        <v>1843</v>
      </c>
      <c r="E2042">
        <v>200.98000000000002</v>
      </c>
      <c r="F2042">
        <v>0.32</v>
      </c>
      <c r="G2042">
        <v>-96.470399999999998</v>
      </c>
    </row>
    <row r="2043" spans="1:7" x14ac:dyDescent="0.55000000000000004">
      <c r="A2043" t="s">
        <v>2883</v>
      </c>
      <c r="B2043" t="s">
        <v>27</v>
      </c>
      <c r="C2043" t="s">
        <v>4382</v>
      </c>
      <c r="D2043" t="s">
        <v>2884</v>
      </c>
      <c r="E2043">
        <v>180.98</v>
      </c>
      <c r="F2043">
        <v>0</v>
      </c>
      <c r="G2043">
        <v>260.6112</v>
      </c>
    </row>
    <row r="2044" spans="1:7" x14ac:dyDescent="0.55000000000000004">
      <c r="A2044" t="s">
        <v>678</v>
      </c>
      <c r="B2044" t="s">
        <v>27</v>
      </c>
      <c r="C2044" t="s">
        <v>4384</v>
      </c>
      <c r="D2044" t="s">
        <v>679</v>
      </c>
      <c r="E2044">
        <v>68.77</v>
      </c>
      <c r="F2044">
        <v>0</v>
      </c>
      <c r="G2044">
        <v>55.015999999999998</v>
      </c>
    </row>
    <row r="2045" spans="1:7" x14ac:dyDescent="0.55000000000000004">
      <c r="A2045" t="s">
        <v>1207</v>
      </c>
      <c r="B2045" t="s">
        <v>27</v>
      </c>
      <c r="C2045" t="s">
        <v>4383</v>
      </c>
      <c r="D2045" t="s">
        <v>1208</v>
      </c>
      <c r="E2045">
        <v>182.55</v>
      </c>
      <c r="F2045">
        <v>0</v>
      </c>
      <c r="G2045">
        <v>94.926000000000002</v>
      </c>
    </row>
    <row r="2046" spans="1:7" x14ac:dyDescent="0.55000000000000004">
      <c r="A2046" t="s">
        <v>724</v>
      </c>
      <c r="B2046" t="s">
        <v>27</v>
      </c>
      <c r="C2046" t="s">
        <v>4383</v>
      </c>
      <c r="D2046" t="s">
        <v>725</v>
      </c>
      <c r="E2046">
        <v>550.98</v>
      </c>
      <c r="F2046">
        <v>0.4</v>
      </c>
      <c r="G2046">
        <v>-1862.3124</v>
      </c>
    </row>
    <row r="2047" spans="1:7" x14ac:dyDescent="0.55000000000000004">
      <c r="A2047" t="s">
        <v>4215</v>
      </c>
      <c r="B2047" t="s">
        <v>27</v>
      </c>
      <c r="C2047" t="s">
        <v>4382</v>
      </c>
      <c r="D2047" t="s">
        <v>4216</v>
      </c>
      <c r="E2047">
        <v>90.98</v>
      </c>
      <c r="F2047">
        <v>0.2</v>
      </c>
      <c r="G2047">
        <v>21.8352</v>
      </c>
    </row>
    <row r="2048" spans="1:7" x14ac:dyDescent="0.55000000000000004">
      <c r="A2048" t="s">
        <v>2307</v>
      </c>
      <c r="B2048" t="s">
        <v>27</v>
      </c>
      <c r="C2048" t="s">
        <v>4382</v>
      </c>
      <c r="D2048" t="s">
        <v>2308</v>
      </c>
      <c r="E2048">
        <v>300.98</v>
      </c>
      <c r="F2048">
        <v>0.2</v>
      </c>
      <c r="G2048">
        <v>54.176400000000001</v>
      </c>
    </row>
    <row r="2049" spans="1:7" x14ac:dyDescent="0.55000000000000004">
      <c r="A2049" t="s">
        <v>1668</v>
      </c>
      <c r="B2049" t="s">
        <v>27</v>
      </c>
      <c r="C2049" t="s">
        <v>4381</v>
      </c>
      <c r="D2049" t="s">
        <v>1669</v>
      </c>
      <c r="E2049">
        <v>500.98000000000008</v>
      </c>
      <c r="F2049">
        <v>0.15</v>
      </c>
      <c r="G2049">
        <v>160.31360000000001</v>
      </c>
    </row>
    <row r="2050" spans="1:7" x14ac:dyDescent="0.55000000000000004">
      <c r="A2050" t="s">
        <v>1373</v>
      </c>
      <c r="B2050" t="s">
        <v>27</v>
      </c>
      <c r="C2050" t="s">
        <v>4384</v>
      </c>
      <c r="D2050" t="s">
        <v>1374</v>
      </c>
      <c r="E2050">
        <v>99.23</v>
      </c>
      <c r="F2050">
        <v>0</v>
      </c>
      <c r="G2050">
        <v>297.69</v>
      </c>
    </row>
    <row r="2051" spans="1:7" x14ac:dyDescent="0.55000000000000004">
      <c r="A2051" t="s">
        <v>2028</v>
      </c>
      <c r="B2051" t="s">
        <v>27</v>
      </c>
      <c r="C2051" t="s">
        <v>4384</v>
      </c>
      <c r="D2051" t="s">
        <v>2029</v>
      </c>
      <c r="E2051">
        <v>32.479999999999997</v>
      </c>
      <c r="F2051">
        <v>0</v>
      </c>
      <c r="G2051">
        <v>35.078400000000002</v>
      </c>
    </row>
    <row r="2052" spans="1:7" x14ac:dyDescent="0.55000000000000004">
      <c r="A2052" t="s">
        <v>2522</v>
      </c>
      <c r="B2052" t="s">
        <v>27</v>
      </c>
      <c r="C2052" t="s">
        <v>4382</v>
      </c>
      <c r="D2052" t="s">
        <v>2523</v>
      </c>
      <c r="E2052">
        <v>160.98000000000002</v>
      </c>
      <c r="F2052">
        <v>0.1</v>
      </c>
      <c r="G2052">
        <v>83.709599999999995</v>
      </c>
    </row>
    <row r="2053" spans="1:7" x14ac:dyDescent="0.55000000000000004">
      <c r="A2053" t="s">
        <v>1096</v>
      </c>
      <c r="B2053" t="s">
        <v>27</v>
      </c>
      <c r="C2053" t="s">
        <v>4384</v>
      </c>
      <c r="D2053" t="s">
        <v>1097</v>
      </c>
      <c r="E2053">
        <v>39.979999999999997</v>
      </c>
      <c r="F2053">
        <v>0</v>
      </c>
      <c r="G2053">
        <v>23.988</v>
      </c>
    </row>
    <row r="2054" spans="1:7" x14ac:dyDescent="0.55000000000000004">
      <c r="A2054" t="s">
        <v>1953</v>
      </c>
      <c r="B2054" t="s">
        <v>27</v>
      </c>
      <c r="C2054" t="s">
        <v>4384</v>
      </c>
      <c r="D2054" t="s">
        <v>1954</v>
      </c>
      <c r="E2054">
        <v>4.1399999999999997</v>
      </c>
      <c r="F2054">
        <v>0</v>
      </c>
      <c r="G2054">
        <v>4.4711999999999996</v>
      </c>
    </row>
    <row r="2055" spans="1:7" x14ac:dyDescent="0.55000000000000004">
      <c r="A2055" t="s">
        <v>1526</v>
      </c>
      <c r="B2055" t="s">
        <v>27</v>
      </c>
      <c r="C2055" t="s">
        <v>4384</v>
      </c>
      <c r="D2055" t="s">
        <v>1527</v>
      </c>
      <c r="E2055">
        <v>10.4</v>
      </c>
      <c r="F2055">
        <v>0</v>
      </c>
      <c r="G2055">
        <v>14.144</v>
      </c>
    </row>
    <row r="2056" spans="1:7" x14ac:dyDescent="0.55000000000000004">
      <c r="A2056" t="s">
        <v>1263</v>
      </c>
      <c r="B2056" t="s">
        <v>27</v>
      </c>
      <c r="C2056" t="s">
        <v>4384</v>
      </c>
      <c r="D2056" t="s">
        <v>1731</v>
      </c>
      <c r="E2056">
        <v>25.13</v>
      </c>
      <c r="F2056">
        <v>0</v>
      </c>
      <c r="G2056">
        <v>54.280799999999999</v>
      </c>
    </row>
    <row r="2057" spans="1:7" x14ac:dyDescent="0.55000000000000004">
      <c r="A2057" t="s">
        <v>972</v>
      </c>
      <c r="B2057" t="s">
        <v>27</v>
      </c>
      <c r="C2057" t="s">
        <v>4381</v>
      </c>
      <c r="D2057" t="s">
        <v>973</v>
      </c>
      <c r="E2057">
        <v>300.98</v>
      </c>
      <c r="F2057">
        <v>0.32</v>
      </c>
      <c r="G2057">
        <v>-18.058800000000002</v>
      </c>
    </row>
    <row r="2058" spans="1:7" x14ac:dyDescent="0.55000000000000004">
      <c r="A2058" t="s">
        <v>1568</v>
      </c>
      <c r="B2058" t="s">
        <v>27</v>
      </c>
      <c r="C2058" t="s">
        <v>4384</v>
      </c>
      <c r="D2058" t="s">
        <v>1569</v>
      </c>
      <c r="E2058">
        <v>9.48</v>
      </c>
      <c r="F2058">
        <v>0.2</v>
      </c>
      <c r="G2058">
        <v>9.48</v>
      </c>
    </row>
    <row r="2059" spans="1:7" x14ac:dyDescent="0.55000000000000004">
      <c r="A2059" t="s">
        <v>2990</v>
      </c>
      <c r="B2059" t="s">
        <v>27</v>
      </c>
      <c r="C2059" t="s">
        <v>4382</v>
      </c>
      <c r="D2059" t="s">
        <v>2991</v>
      </c>
      <c r="E2059">
        <v>100.89</v>
      </c>
      <c r="F2059">
        <v>0.2</v>
      </c>
      <c r="G2059">
        <v>12.1068</v>
      </c>
    </row>
    <row r="2060" spans="1:7" x14ac:dyDescent="0.55000000000000004">
      <c r="A2060" t="s">
        <v>2632</v>
      </c>
      <c r="B2060" t="s">
        <v>27</v>
      </c>
      <c r="C2060" t="s">
        <v>4384</v>
      </c>
      <c r="D2060" t="s">
        <v>2633</v>
      </c>
      <c r="E2060">
        <v>9.98</v>
      </c>
      <c r="F2060">
        <v>0</v>
      </c>
      <c r="G2060">
        <v>5.5888</v>
      </c>
    </row>
    <row r="2061" spans="1:7" x14ac:dyDescent="0.55000000000000004">
      <c r="A2061" t="s">
        <v>1804</v>
      </c>
      <c r="B2061" t="s">
        <v>27</v>
      </c>
      <c r="C2061" t="s">
        <v>4384</v>
      </c>
      <c r="D2061" t="s">
        <v>1805</v>
      </c>
      <c r="E2061">
        <v>170.98</v>
      </c>
      <c r="F2061">
        <v>0.2</v>
      </c>
      <c r="G2061">
        <v>-34.195999999999998</v>
      </c>
    </row>
    <row r="2062" spans="1:7" x14ac:dyDescent="0.55000000000000004">
      <c r="A2062" t="s">
        <v>2177</v>
      </c>
      <c r="B2062" t="s">
        <v>27</v>
      </c>
      <c r="C2062" t="s">
        <v>4384</v>
      </c>
      <c r="D2062" t="s">
        <v>2178</v>
      </c>
      <c r="E2062">
        <v>9.48</v>
      </c>
      <c r="F2062">
        <v>0</v>
      </c>
      <c r="G2062">
        <v>7.5839999999999996</v>
      </c>
    </row>
    <row r="2063" spans="1:7" x14ac:dyDescent="0.55000000000000004">
      <c r="A2063" t="s">
        <v>2961</v>
      </c>
      <c r="B2063" t="s">
        <v>27</v>
      </c>
      <c r="C2063" t="s">
        <v>4382</v>
      </c>
      <c r="D2063" t="s">
        <v>2962</v>
      </c>
      <c r="E2063">
        <v>120.98000000000002</v>
      </c>
      <c r="F2063">
        <v>0.1</v>
      </c>
      <c r="G2063">
        <v>39.923400000000001</v>
      </c>
    </row>
    <row r="2064" spans="1:7" x14ac:dyDescent="0.55000000000000004">
      <c r="A2064" t="s">
        <v>2191</v>
      </c>
      <c r="B2064" t="s">
        <v>27</v>
      </c>
      <c r="C2064" t="s">
        <v>4382</v>
      </c>
      <c r="D2064" t="s">
        <v>2192</v>
      </c>
      <c r="E2064">
        <v>38.480000000000004</v>
      </c>
      <c r="F2064">
        <v>0</v>
      </c>
      <c r="G2064">
        <v>145.06960000000001</v>
      </c>
    </row>
    <row r="2065" spans="1:7" x14ac:dyDescent="0.55000000000000004">
      <c r="A2065" t="s">
        <v>67</v>
      </c>
      <c r="B2065" t="s">
        <v>27</v>
      </c>
      <c r="C2065" t="s">
        <v>4381</v>
      </c>
      <c r="D2065" t="s">
        <v>68</v>
      </c>
      <c r="E2065">
        <v>880.9799999999999</v>
      </c>
      <c r="F2065">
        <v>0</v>
      </c>
      <c r="G2065">
        <v>1013.127</v>
      </c>
    </row>
    <row r="2066" spans="1:7" x14ac:dyDescent="0.55000000000000004">
      <c r="A2066" t="s">
        <v>414</v>
      </c>
      <c r="B2066" t="s">
        <v>27</v>
      </c>
      <c r="C2066" t="s">
        <v>4383</v>
      </c>
      <c r="D2066" t="s">
        <v>415</v>
      </c>
      <c r="E2066">
        <v>227.54999999999998</v>
      </c>
      <c r="F2066">
        <v>0.2</v>
      </c>
      <c r="G2066">
        <v>9.1020000000000003</v>
      </c>
    </row>
    <row r="2067" spans="1:7" x14ac:dyDescent="0.55000000000000004">
      <c r="A2067" t="s">
        <v>1222</v>
      </c>
      <c r="B2067" t="s">
        <v>27</v>
      </c>
      <c r="C2067" t="s">
        <v>4383</v>
      </c>
      <c r="D2067" t="s">
        <v>1223</v>
      </c>
      <c r="E2067">
        <v>44.429999999999993</v>
      </c>
      <c r="F2067">
        <v>0.2</v>
      </c>
      <c r="G2067">
        <v>-1.7771999999999999</v>
      </c>
    </row>
    <row r="2068" spans="1:7" x14ac:dyDescent="0.55000000000000004">
      <c r="A2068" t="s">
        <v>2760</v>
      </c>
      <c r="B2068" t="s">
        <v>27</v>
      </c>
      <c r="C2068" t="s">
        <v>4384</v>
      </c>
      <c r="D2068" t="s">
        <v>2761</v>
      </c>
      <c r="E2068">
        <v>13.73</v>
      </c>
      <c r="F2068">
        <v>0.6</v>
      </c>
      <c r="G2068">
        <v>-7.9634</v>
      </c>
    </row>
    <row r="2069" spans="1:7" x14ac:dyDescent="0.55000000000000004">
      <c r="A2069" t="s">
        <v>548</v>
      </c>
      <c r="B2069" t="s">
        <v>27</v>
      </c>
      <c r="C2069" t="s">
        <v>4382</v>
      </c>
      <c r="D2069" t="s">
        <v>549</v>
      </c>
      <c r="E2069">
        <v>284.98</v>
      </c>
      <c r="F2069">
        <v>0.3</v>
      </c>
      <c r="G2069">
        <v>-56.996000000000002</v>
      </c>
    </row>
    <row r="2070" spans="1:7" x14ac:dyDescent="0.55000000000000004">
      <c r="A2070" t="s">
        <v>343</v>
      </c>
      <c r="B2070" t="s">
        <v>27</v>
      </c>
      <c r="C2070" t="s">
        <v>4383</v>
      </c>
      <c r="D2070" t="s">
        <v>344</v>
      </c>
      <c r="E2070">
        <v>146.05000000000001</v>
      </c>
      <c r="F2070">
        <v>0</v>
      </c>
      <c r="G2070">
        <v>58.42</v>
      </c>
    </row>
    <row r="2071" spans="1:7" x14ac:dyDescent="0.55000000000000004">
      <c r="A2071" t="s">
        <v>1459</v>
      </c>
      <c r="B2071" t="s">
        <v>27</v>
      </c>
      <c r="C2071" t="s">
        <v>4382</v>
      </c>
      <c r="D2071" t="s">
        <v>1460</v>
      </c>
      <c r="E2071">
        <v>350.98</v>
      </c>
      <c r="F2071">
        <v>0.2</v>
      </c>
      <c r="G2071">
        <v>70.195999999999998</v>
      </c>
    </row>
    <row r="2072" spans="1:7" x14ac:dyDescent="0.55000000000000004">
      <c r="A2072" t="s">
        <v>740</v>
      </c>
      <c r="B2072" t="s">
        <v>27</v>
      </c>
      <c r="C2072" t="s">
        <v>4381</v>
      </c>
      <c r="D2072" t="s">
        <v>741</v>
      </c>
      <c r="E2072">
        <v>84.98</v>
      </c>
      <c r="F2072">
        <v>0.2</v>
      </c>
      <c r="G2072">
        <v>8.4979999999999993</v>
      </c>
    </row>
    <row r="2073" spans="1:7" x14ac:dyDescent="0.55000000000000004">
      <c r="A2073" t="s">
        <v>2234</v>
      </c>
      <c r="B2073" t="s">
        <v>27</v>
      </c>
      <c r="C2073" t="s">
        <v>4384</v>
      </c>
      <c r="D2073" t="s">
        <v>2235</v>
      </c>
      <c r="E2073">
        <v>14.579999999999998</v>
      </c>
      <c r="F2073">
        <v>0.6</v>
      </c>
      <c r="G2073">
        <v>-10.0602</v>
      </c>
    </row>
    <row r="2074" spans="1:7" x14ac:dyDescent="0.55000000000000004">
      <c r="A2074" t="s">
        <v>1953</v>
      </c>
      <c r="B2074" t="s">
        <v>27</v>
      </c>
      <c r="C2074" t="s">
        <v>4384</v>
      </c>
      <c r="D2074" t="s">
        <v>1954</v>
      </c>
      <c r="E2074">
        <v>4.1399999999999997</v>
      </c>
      <c r="F2074">
        <v>0</v>
      </c>
      <c r="G2074">
        <v>2.9807999999999999</v>
      </c>
    </row>
    <row r="2075" spans="1:7" x14ac:dyDescent="0.55000000000000004">
      <c r="A2075" t="s">
        <v>1486</v>
      </c>
      <c r="B2075" t="s">
        <v>27</v>
      </c>
      <c r="C2075" t="s">
        <v>4382</v>
      </c>
      <c r="D2075" t="s">
        <v>1487</v>
      </c>
      <c r="E2075">
        <v>29.98</v>
      </c>
      <c r="F2075">
        <v>0</v>
      </c>
      <c r="G2075">
        <v>40.472999999999999</v>
      </c>
    </row>
    <row r="2076" spans="1:7" x14ac:dyDescent="0.55000000000000004">
      <c r="A2076" t="s">
        <v>972</v>
      </c>
      <c r="B2076" t="s">
        <v>27</v>
      </c>
      <c r="C2076" t="s">
        <v>4381</v>
      </c>
      <c r="D2076" t="s">
        <v>973</v>
      </c>
      <c r="E2076">
        <v>300.98</v>
      </c>
      <c r="F2076">
        <v>0.32</v>
      </c>
      <c r="G2076">
        <v>-30.097999999999999</v>
      </c>
    </row>
    <row r="2077" spans="1:7" x14ac:dyDescent="0.55000000000000004">
      <c r="A2077" t="s">
        <v>183</v>
      </c>
      <c r="B2077" t="s">
        <v>27</v>
      </c>
      <c r="C2077" t="s">
        <v>4382</v>
      </c>
      <c r="D2077" t="s">
        <v>184</v>
      </c>
      <c r="E2077">
        <v>285.98</v>
      </c>
      <c r="F2077">
        <v>0.3</v>
      </c>
      <c r="G2077">
        <v>-8.5793999999999997</v>
      </c>
    </row>
    <row r="2078" spans="1:7" x14ac:dyDescent="0.55000000000000004">
      <c r="A2078" t="s">
        <v>1823</v>
      </c>
      <c r="B2078" t="s">
        <v>27</v>
      </c>
      <c r="C2078" t="s">
        <v>4382</v>
      </c>
      <c r="D2078" t="s">
        <v>1824</v>
      </c>
      <c r="E2078">
        <v>150.89000000000001</v>
      </c>
      <c r="F2078">
        <v>0.3</v>
      </c>
      <c r="G2078">
        <v>-66.391599999999997</v>
      </c>
    </row>
    <row r="2079" spans="1:7" x14ac:dyDescent="0.55000000000000004">
      <c r="A2079" t="s">
        <v>461</v>
      </c>
      <c r="B2079" t="s">
        <v>27</v>
      </c>
      <c r="C2079" t="s">
        <v>4382</v>
      </c>
      <c r="D2079" t="s">
        <v>462</v>
      </c>
      <c r="E2079">
        <v>76.98</v>
      </c>
      <c r="F2079">
        <v>0.3</v>
      </c>
      <c r="G2079">
        <v>-29.252400000000002</v>
      </c>
    </row>
    <row r="2080" spans="1:7" x14ac:dyDescent="0.55000000000000004">
      <c r="A2080" t="s">
        <v>1691</v>
      </c>
      <c r="B2080" t="s">
        <v>27</v>
      </c>
      <c r="C2080" t="s">
        <v>4384</v>
      </c>
      <c r="D2080" t="s">
        <v>1692</v>
      </c>
      <c r="E2080">
        <v>7.38</v>
      </c>
      <c r="F2080">
        <v>0</v>
      </c>
      <c r="G2080">
        <v>2.1402000000000001</v>
      </c>
    </row>
    <row r="2081" spans="1:7" x14ac:dyDescent="0.55000000000000004">
      <c r="A2081" t="s">
        <v>1491</v>
      </c>
      <c r="B2081" t="s">
        <v>27</v>
      </c>
      <c r="C2081" t="s">
        <v>4384</v>
      </c>
      <c r="D2081" t="s">
        <v>1492</v>
      </c>
      <c r="E2081">
        <v>28.479999999999997</v>
      </c>
      <c r="F2081">
        <v>0.2</v>
      </c>
      <c r="G2081">
        <v>9.6831999999999994</v>
      </c>
    </row>
    <row r="2082" spans="1:7" x14ac:dyDescent="0.55000000000000004">
      <c r="A2082" t="s">
        <v>115</v>
      </c>
      <c r="B2082" t="s">
        <v>27</v>
      </c>
      <c r="C2082" t="s">
        <v>4382</v>
      </c>
      <c r="D2082" t="s">
        <v>116</v>
      </c>
      <c r="E2082">
        <v>60.89</v>
      </c>
      <c r="F2082">
        <v>0.2</v>
      </c>
      <c r="G2082">
        <v>12.178000000000001</v>
      </c>
    </row>
    <row r="2083" spans="1:7" x14ac:dyDescent="0.55000000000000004">
      <c r="A2083" t="s">
        <v>2083</v>
      </c>
      <c r="B2083" t="s">
        <v>27</v>
      </c>
      <c r="C2083" t="s">
        <v>4384</v>
      </c>
      <c r="D2083" t="s">
        <v>2084</v>
      </c>
      <c r="E2083">
        <v>30.93</v>
      </c>
      <c r="F2083">
        <v>0.2</v>
      </c>
      <c r="G2083">
        <v>45.467100000000002</v>
      </c>
    </row>
    <row r="2084" spans="1:7" x14ac:dyDescent="0.55000000000000004">
      <c r="A2084" t="s">
        <v>1629</v>
      </c>
      <c r="B2084" t="s">
        <v>27</v>
      </c>
      <c r="C2084" t="s">
        <v>4382</v>
      </c>
      <c r="D2084" t="s">
        <v>1630</v>
      </c>
      <c r="E2084">
        <v>60.98</v>
      </c>
      <c r="F2084">
        <v>0.2</v>
      </c>
      <c r="G2084">
        <v>-12.196</v>
      </c>
    </row>
    <row r="2085" spans="1:7" x14ac:dyDescent="0.55000000000000004">
      <c r="A2085" t="s">
        <v>87</v>
      </c>
      <c r="B2085" t="s">
        <v>27</v>
      </c>
      <c r="C2085" t="s">
        <v>4382</v>
      </c>
      <c r="D2085" t="s">
        <v>88</v>
      </c>
      <c r="E2085">
        <v>100.98</v>
      </c>
      <c r="F2085">
        <v>0.2</v>
      </c>
      <c r="G2085">
        <v>15.147</v>
      </c>
    </row>
    <row r="2086" spans="1:7" x14ac:dyDescent="0.55000000000000004">
      <c r="A2086" t="s">
        <v>94</v>
      </c>
      <c r="B2086" t="s">
        <v>27</v>
      </c>
      <c r="C2086" t="s">
        <v>4384</v>
      </c>
      <c r="D2086" t="s">
        <v>95</v>
      </c>
      <c r="E2086">
        <v>3.0800000000000005</v>
      </c>
      <c r="F2086">
        <v>0.6</v>
      </c>
      <c r="G2086">
        <v>-2.5872000000000002</v>
      </c>
    </row>
    <row r="2087" spans="1:7" x14ac:dyDescent="0.55000000000000004">
      <c r="A2087" t="s">
        <v>2162</v>
      </c>
      <c r="B2087" t="s">
        <v>27</v>
      </c>
      <c r="C2087" t="s">
        <v>4384</v>
      </c>
      <c r="D2087" t="s">
        <v>2163</v>
      </c>
      <c r="E2087">
        <v>8.75</v>
      </c>
      <c r="F2087">
        <v>0.6</v>
      </c>
      <c r="G2087">
        <v>-6.3</v>
      </c>
    </row>
    <row r="2088" spans="1:7" x14ac:dyDescent="0.55000000000000004">
      <c r="A2088" t="s">
        <v>828</v>
      </c>
      <c r="B2088" t="s">
        <v>27</v>
      </c>
      <c r="C2088" t="s">
        <v>4382</v>
      </c>
      <c r="D2088" t="s">
        <v>829</v>
      </c>
      <c r="E2088">
        <v>150.98000000000002</v>
      </c>
      <c r="F2088">
        <v>0.2</v>
      </c>
      <c r="G2088">
        <v>60.392000000000003</v>
      </c>
    </row>
    <row r="2089" spans="1:7" x14ac:dyDescent="0.55000000000000004">
      <c r="A2089" t="s">
        <v>603</v>
      </c>
      <c r="B2089" t="s">
        <v>27</v>
      </c>
      <c r="C2089" t="s">
        <v>4384</v>
      </c>
      <c r="D2089" t="s">
        <v>604</v>
      </c>
      <c r="E2089">
        <v>21.979999999999997</v>
      </c>
      <c r="F2089">
        <v>0.6</v>
      </c>
      <c r="G2089">
        <v>-40.003599999999999</v>
      </c>
    </row>
    <row r="2090" spans="1:7" x14ac:dyDescent="0.55000000000000004">
      <c r="A2090" t="s">
        <v>908</v>
      </c>
      <c r="B2090" t="s">
        <v>27</v>
      </c>
      <c r="C2090" t="s">
        <v>4384</v>
      </c>
      <c r="D2090" t="s">
        <v>909</v>
      </c>
      <c r="E2090">
        <v>102.3</v>
      </c>
      <c r="F2090">
        <v>0</v>
      </c>
      <c r="G2090">
        <v>132.99</v>
      </c>
    </row>
    <row r="2091" spans="1:7" x14ac:dyDescent="0.55000000000000004">
      <c r="A2091" t="s">
        <v>650</v>
      </c>
      <c r="B2091" t="s">
        <v>27</v>
      </c>
      <c r="C2091" t="s">
        <v>4384</v>
      </c>
      <c r="D2091" t="s">
        <v>651</v>
      </c>
      <c r="E2091">
        <v>6.28</v>
      </c>
      <c r="F2091">
        <v>0</v>
      </c>
      <c r="G2091">
        <v>4.0191999999999997</v>
      </c>
    </row>
    <row r="2092" spans="1:7" x14ac:dyDescent="0.55000000000000004">
      <c r="A2092" t="s">
        <v>718</v>
      </c>
      <c r="B2092" t="s">
        <v>27</v>
      </c>
      <c r="C2092" t="s">
        <v>4384</v>
      </c>
      <c r="D2092" t="s">
        <v>719</v>
      </c>
      <c r="E2092">
        <v>42.94</v>
      </c>
      <c r="F2092">
        <v>0</v>
      </c>
      <c r="G2092">
        <v>83.733000000000004</v>
      </c>
    </row>
    <row r="2093" spans="1:7" x14ac:dyDescent="0.55000000000000004">
      <c r="A2093" t="s">
        <v>2587</v>
      </c>
      <c r="B2093" t="s">
        <v>27</v>
      </c>
      <c r="C2093" t="s">
        <v>4384</v>
      </c>
      <c r="D2093" t="s">
        <v>2588</v>
      </c>
      <c r="E2093">
        <v>12.58</v>
      </c>
      <c r="F2093">
        <v>0</v>
      </c>
      <c r="G2093">
        <v>21.134399999999999</v>
      </c>
    </row>
    <row r="2094" spans="1:7" x14ac:dyDescent="0.55000000000000004">
      <c r="A2094" t="s">
        <v>494</v>
      </c>
      <c r="B2094" t="s">
        <v>27</v>
      </c>
      <c r="C2094" t="s">
        <v>4383</v>
      </c>
      <c r="D2094" t="s">
        <v>495</v>
      </c>
      <c r="E2094">
        <v>424.21</v>
      </c>
      <c r="F2094">
        <v>0</v>
      </c>
      <c r="G2094">
        <v>610.86239999999998</v>
      </c>
    </row>
    <row r="2095" spans="1:7" x14ac:dyDescent="0.55000000000000004">
      <c r="A2095" t="s">
        <v>1568</v>
      </c>
      <c r="B2095" t="s">
        <v>27</v>
      </c>
      <c r="C2095" t="s">
        <v>4384</v>
      </c>
      <c r="D2095" t="s">
        <v>1569</v>
      </c>
      <c r="E2095">
        <v>9.48</v>
      </c>
      <c r="F2095">
        <v>0</v>
      </c>
      <c r="G2095">
        <v>8.532</v>
      </c>
    </row>
    <row r="2096" spans="1:7" x14ac:dyDescent="0.55000000000000004">
      <c r="A2096" t="s">
        <v>718</v>
      </c>
      <c r="B2096" t="s">
        <v>27</v>
      </c>
      <c r="C2096" t="s">
        <v>4384</v>
      </c>
      <c r="D2096" t="s">
        <v>719</v>
      </c>
      <c r="E2096">
        <v>42.94</v>
      </c>
      <c r="F2096">
        <v>0.2</v>
      </c>
      <c r="G2096">
        <v>16.3172</v>
      </c>
    </row>
    <row r="2097" spans="1:7" x14ac:dyDescent="0.55000000000000004">
      <c r="A2097" t="s">
        <v>1190</v>
      </c>
      <c r="B2097" t="s">
        <v>27</v>
      </c>
      <c r="C2097" t="s">
        <v>4382</v>
      </c>
      <c r="D2097" t="s">
        <v>1191</v>
      </c>
      <c r="E2097">
        <v>90.98</v>
      </c>
      <c r="F2097">
        <v>0.1</v>
      </c>
      <c r="G2097">
        <v>63.686</v>
      </c>
    </row>
    <row r="2098" spans="1:7" x14ac:dyDescent="0.55000000000000004">
      <c r="A2098" t="s">
        <v>2990</v>
      </c>
      <c r="B2098" t="s">
        <v>27</v>
      </c>
      <c r="C2098" t="s">
        <v>4382</v>
      </c>
      <c r="D2098" t="s">
        <v>2991</v>
      </c>
      <c r="E2098">
        <v>100.89</v>
      </c>
      <c r="F2098">
        <v>0</v>
      </c>
      <c r="G2098">
        <v>96.854399999999998</v>
      </c>
    </row>
    <row r="2099" spans="1:7" x14ac:dyDescent="0.55000000000000004">
      <c r="A2099" t="s">
        <v>358</v>
      </c>
      <c r="B2099" t="s">
        <v>27</v>
      </c>
      <c r="C2099" t="s">
        <v>4384</v>
      </c>
      <c r="D2099" t="s">
        <v>359</v>
      </c>
      <c r="E2099">
        <v>19.04</v>
      </c>
      <c r="F2099">
        <v>0</v>
      </c>
      <c r="G2099">
        <v>27.608000000000001</v>
      </c>
    </row>
    <row r="2100" spans="1:7" x14ac:dyDescent="0.55000000000000004">
      <c r="A2100" t="s">
        <v>763</v>
      </c>
      <c r="B2100" t="s">
        <v>27</v>
      </c>
      <c r="C2100" t="s">
        <v>4384</v>
      </c>
      <c r="D2100" t="s">
        <v>764</v>
      </c>
      <c r="E2100">
        <v>194.29999999999998</v>
      </c>
      <c r="F2100">
        <v>0.2</v>
      </c>
      <c r="G2100">
        <v>34.973999999999997</v>
      </c>
    </row>
    <row r="2101" spans="1:7" x14ac:dyDescent="0.55000000000000004">
      <c r="A2101" t="s">
        <v>2946</v>
      </c>
      <c r="B2101" t="s">
        <v>27</v>
      </c>
      <c r="C2101" t="s">
        <v>4384</v>
      </c>
      <c r="D2101" t="s">
        <v>2947</v>
      </c>
      <c r="E2101">
        <v>51.65</v>
      </c>
      <c r="F2101">
        <v>0.2</v>
      </c>
      <c r="G2101">
        <v>0</v>
      </c>
    </row>
    <row r="2102" spans="1:7" x14ac:dyDescent="0.55000000000000004">
      <c r="A2102" t="s">
        <v>724</v>
      </c>
      <c r="B2102" t="s">
        <v>27</v>
      </c>
      <c r="C2102" t="s">
        <v>4383</v>
      </c>
      <c r="D2102" t="s">
        <v>725</v>
      </c>
      <c r="E2102">
        <v>550.98</v>
      </c>
      <c r="F2102">
        <v>0.4</v>
      </c>
      <c r="G2102">
        <v>-143.25479999999999</v>
      </c>
    </row>
    <row r="2103" spans="1:7" x14ac:dyDescent="0.55000000000000004">
      <c r="A2103" t="s">
        <v>1568</v>
      </c>
      <c r="B2103" t="s">
        <v>27</v>
      </c>
      <c r="C2103" t="s">
        <v>4384</v>
      </c>
      <c r="D2103" t="s">
        <v>1569</v>
      </c>
      <c r="E2103">
        <v>9.4799999999999986</v>
      </c>
      <c r="F2103">
        <v>0.2</v>
      </c>
      <c r="G2103">
        <v>7.11</v>
      </c>
    </row>
    <row r="2104" spans="1:7" x14ac:dyDescent="0.55000000000000004">
      <c r="A2104" t="s">
        <v>1951</v>
      </c>
      <c r="B2104" t="s">
        <v>27</v>
      </c>
      <c r="C2104" t="s">
        <v>4384</v>
      </c>
      <c r="D2104" t="s">
        <v>1952</v>
      </c>
      <c r="E2104">
        <v>20.94</v>
      </c>
      <c r="F2104">
        <v>0.6</v>
      </c>
      <c r="G2104">
        <v>-6.9101999999999997</v>
      </c>
    </row>
    <row r="2105" spans="1:7" x14ac:dyDescent="0.55000000000000004">
      <c r="A2105" t="s">
        <v>1515</v>
      </c>
      <c r="B2105" t="s">
        <v>27</v>
      </c>
      <c r="C2105" t="s">
        <v>4384</v>
      </c>
      <c r="D2105" t="s">
        <v>1516</v>
      </c>
      <c r="E2105">
        <v>18.84</v>
      </c>
      <c r="F2105">
        <v>0</v>
      </c>
      <c r="G2105">
        <v>55.389600000000002</v>
      </c>
    </row>
    <row r="2106" spans="1:7" x14ac:dyDescent="0.55000000000000004">
      <c r="A2106" t="s">
        <v>1558</v>
      </c>
      <c r="B2106" t="s">
        <v>27</v>
      </c>
      <c r="C2106" t="s">
        <v>4382</v>
      </c>
      <c r="D2106" t="s">
        <v>1559</v>
      </c>
      <c r="E2106">
        <v>299.05</v>
      </c>
      <c r="F2106">
        <v>0.2</v>
      </c>
      <c r="G2106">
        <v>71.772000000000006</v>
      </c>
    </row>
    <row r="2107" spans="1:7" x14ac:dyDescent="0.55000000000000004">
      <c r="A2107" t="s">
        <v>2264</v>
      </c>
      <c r="B2107" t="s">
        <v>27</v>
      </c>
      <c r="C2107" t="s">
        <v>4384</v>
      </c>
      <c r="D2107" t="s">
        <v>2265</v>
      </c>
      <c r="E2107">
        <v>41.47</v>
      </c>
      <c r="F2107">
        <v>0</v>
      </c>
      <c r="G2107">
        <v>24.882000000000001</v>
      </c>
    </row>
    <row r="2108" spans="1:7" x14ac:dyDescent="0.55000000000000004">
      <c r="A2108" t="s">
        <v>1177</v>
      </c>
      <c r="B2108" t="s">
        <v>27</v>
      </c>
      <c r="C2108" t="s">
        <v>4384</v>
      </c>
      <c r="D2108" t="s">
        <v>1178</v>
      </c>
      <c r="E2108">
        <v>14.89</v>
      </c>
      <c r="F2108">
        <v>0</v>
      </c>
      <c r="G2108">
        <v>12.0609</v>
      </c>
    </row>
    <row r="2109" spans="1:7" x14ac:dyDescent="0.55000000000000004">
      <c r="A2109" t="s">
        <v>1823</v>
      </c>
      <c r="B2109" t="s">
        <v>27</v>
      </c>
      <c r="C2109" t="s">
        <v>4382</v>
      </c>
      <c r="D2109" t="s">
        <v>1824</v>
      </c>
      <c r="E2109">
        <v>150.89000000000001</v>
      </c>
      <c r="F2109">
        <v>0.2</v>
      </c>
      <c r="G2109">
        <v>-54.320399999999999</v>
      </c>
    </row>
    <row r="2110" spans="1:7" x14ac:dyDescent="0.55000000000000004">
      <c r="A2110" t="s">
        <v>623</v>
      </c>
      <c r="B2110" t="s">
        <v>27</v>
      </c>
      <c r="C2110" t="s">
        <v>4384</v>
      </c>
      <c r="D2110" t="s">
        <v>624</v>
      </c>
      <c r="E2110">
        <v>4.97</v>
      </c>
      <c r="F2110">
        <v>0</v>
      </c>
      <c r="G2110">
        <v>4.6220999999999997</v>
      </c>
    </row>
    <row r="2111" spans="1:7" x14ac:dyDescent="0.55000000000000004">
      <c r="A2111" t="s">
        <v>139</v>
      </c>
      <c r="B2111" t="s">
        <v>27</v>
      </c>
      <c r="C2111" t="s">
        <v>4382</v>
      </c>
      <c r="D2111" t="s">
        <v>140</v>
      </c>
      <c r="E2111">
        <v>150.97999999999999</v>
      </c>
      <c r="F2111">
        <v>0.3</v>
      </c>
      <c r="G2111">
        <v>-143.43100000000001</v>
      </c>
    </row>
    <row r="2112" spans="1:7" x14ac:dyDescent="0.55000000000000004">
      <c r="A2112" t="s">
        <v>129</v>
      </c>
      <c r="B2112" t="s">
        <v>27</v>
      </c>
      <c r="C2112" t="s">
        <v>4384</v>
      </c>
      <c r="D2112" t="s">
        <v>130</v>
      </c>
      <c r="E2112">
        <v>8.09</v>
      </c>
      <c r="F2112">
        <v>0</v>
      </c>
      <c r="G2112">
        <v>8.7371999999999996</v>
      </c>
    </row>
    <row r="2113" spans="1:7" x14ac:dyDescent="0.55000000000000004">
      <c r="A2113" t="s">
        <v>1940</v>
      </c>
      <c r="B2113" t="s">
        <v>27</v>
      </c>
      <c r="C2113" t="s">
        <v>4381</v>
      </c>
      <c r="D2113" t="s">
        <v>1941</v>
      </c>
      <c r="E2113">
        <v>200.98000000000002</v>
      </c>
      <c r="F2113">
        <v>0.15</v>
      </c>
      <c r="G2113">
        <v>-40.195999999999998</v>
      </c>
    </row>
    <row r="2114" spans="1:7" x14ac:dyDescent="0.55000000000000004">
      <c r="A2114" t="s">
        <v>1222</v>
      </c>
      <c r="B2114" t="s">
        <v>27</v>
      </c>
      <c r="C2114" t="s">
        <v>4383</v>
      </c>
      <c r="D2114" t="s">
        <v>1223</v>
      </c>
      <c r="E2114">
        <v>44.429999999999993</v>
      </c>
      <c r="F2114">
        <v>0.2</v>
      </c>
      <c r="G2114">
        <v>-1.7771999999999999</v>
      </c>
    </row>
    <row r="2115" spans="1:7" x14ac:dyDescent="0.55000000000000004">
      <c r="A2115" t="s">
        <v>524</v>
      </c>
      <c r="B2115" t="s">
        <v>27</v>
      </c>
      <c r="C2115" t="s">
        <v>4384</v>
      </c>
      <c r="D2115" t="s">
        <v>3098</v>
      </c>
      <c r="E2115">
        <v>12.07</v>
      </c>
      <c r="F2115">
        <v>0</v>
      </c>
      <c r="G2115">
        <v>19.915500000000002</v>
      </c>
    </row>
    <row r="2116" spans="1:7" x14ac:dyDescent="0.55000000000000004">
      <c r="A2116" t="s">
        <v>768</v>
      </c>
      <c r="B2116" t="s">
        <v>27</v>
      </c>
      <c r="C2116" t="s">
        <v>4382</v>
      </c>
      <c r="D2116" t="s">
        <v>769</v>
      </c>
      <c r="E2116">
        <v>320.98</v>
      </c>
      <c r="F2116">
        <v>0</v>
      </c>
      <c r="G2116">
        <v>539.24639999999999</v>
      </c>
    </row>
    <row r="2117" spans="1:7" x14ac:dyDescent="0.55000000000000004">
      <c r="A2117" t="s">
        <v>1227</v>
      </c>
      <c r="B2117" t="s">
        <v>27</v>
      </c>
      <c r="C2117" t="s">
        <v>4383</v>
      </c>
      <c r="D2117" t="s">
        <v>1228</v>
      </c>
      <c r="E2117">
        <v>170.98</v>
      </c>
      <c r="F2117">
        <v>0.2</v>
      </c>
      <c r="G2117">
        <v>10.258800000000001</v>
      </c>
    </row>
    <row r="2118" spans="1:7" x14ac:dyDescent="0.55000000000000004">
      <c r="A2118" t="s">
        <v>2595</v>
      </c>
      <c r="B2118" t="s">
        <v>27</v>
      </c>
      <c r="C2118" t="s">
        <v>4381</v>
      </c>
      <c r="D2118" t="s">
        <v>2596</v>
      </c>
      <c r="E2118">
        <v>140.98000000000002</v>
      </c>
      <c r="F2118">
        <v>0.32</v>
      </c>
      <c r="G2118">
        <v>-67.670400000000001</v>
      </c>
    </row>
    <row r="2119" spans="1:7" x14ac:dyDescent="0.55000000000000004">
      <c r="A2119" t="s">
        <v>348</v>
      </c>
      <c r="B2119" t="s">
        <v>27</v>
      </c>
      <c r="C2119" t="s">
        <v>4384</v>
      </c>
      <c r="D2119" t="s">
        <v>349</v>
      </c>
      <c r="E2119">
        <v>13.4</v>
      </c>
      <c r="F2119">
        <v>0</v>
      </c>
      <c r="G2119">
        <v>6.4320000000000004</v>
      </c>
    </row>
    <row r="2120" spans="1:7" x14ac:dyDescent="0.55000000000000004">
      <c r="A2120" t="s">
        <v>1232</v>
      </c>
      <c r="B2120" t="s">
        <v>27</v>
      </c>
      <c r="C2120" t="s">
        <v>4383</v>
      </c>
      <c r="D2120" t="s">
        <v>1036</v>
      </c>
      <c r="E2120">
        <v>85.98</v>
      </c>
      <c r="F2120">
        <v>0</v>
      </c>
      <c r="G2120">
        <v>22.354800000000001</v>
      </c>
    </row>
    <row r="2121" spans="1:7" x14ac:dyDescent="0.55000000000000004">
      <c r="A2121" t="s">
        <v>1550</v>
      </c>
      <c r="B2121" t="s">
        <v>27</v>
      </c>
      <c r="C2121" t="s">
        <v>4384</v>
      </c>
      <c r="D2121" t="s">
        <v>1551</v>
      </c>
      <c r="E2121">
        <v>10.520000000000001</v>
      </c>
      <c r="F2121">
        <v>0.2</v>
      </c>
      <c r="G2121">
        <v>4.1028000000000002</v>
      </c>
    </row>
    <row r="2122" spans="1:7" x14ac:dyDescent="0.55000000000000004">
      <c r="A2122" t="s">
        <v>3261</v>
      </c>
      <c r="B2122" t="s">
        <v>27</v>
      </c>
      <c r="C2122" t="s">
        <v>4384</v>
      </c>
      <c r="D2122" t="s">
        <v>3262</v>
      </c>
      <c r="E2122">
        <v>45.98</v>
      </c>
      <c r="F2122">
        <v>0</v>
      </c>
      <c r="G2122">
        <v>15.6332</v>
      </c>
    </row>
  </sheetData>
  <autoFilter ref="A1:G2122" xr:uid="{F24F3D73-DBEB-441A-933B-B2C5DE86235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3829E-8A0F-4F64-A74F-D29E998F3993}">
  <dimension ref="A3:Q177"/>
  <sheetViews>
    <sheetView tabSelected="1" zoomScale="37" zoomScaleNormal="53" workbookViewId="0">
      <selection activeCell="Z38" sqref="Z38"/>
    </sheetView>
  </sheetViews>
  <sheetFormatPr defaultRowHeight="14.4" x14ac:dyDescent="0.55000000000000004"/>
  <cols>
    <col min="1" max="1" width="16.7890625" bestFit="1" customWidth="1"/>
    <col min="2" max="2" width="14.41796875" bestFit="1" customWidth="1"/>
    <col min="3" max="6" width="21.3125" bestFit="1" customWidth="1"/>
    <col min="7" max="7" width="10" bestFit="1" customWidth="1"/>
    <col min="8" max="8" width="10.68359375" bestFit="1" customWidth="1"/>
    <col min="9" max="9" width="16.7890625" bestFit="1" customWidth="1"/>
    <col min="10" max="10" width="9.68359375" bestFit="1" customWidth="1"/>
    <col min="11" max="11" width="10.68359375" bestFit="1" customWidth="1"/>
    <col min="12" max="12" width="8.68359375" bestFit="1" customWidth="1"/>
    <col min="13" max="13" width="10.68359375" bestFit="1" customWidth="1"/>
    <col min="14" max="14" width="7.68359375" bestFit="1" customWidth="1"/>
    <col min="15" max="15" width="8.68359375" bestFit="1" customWidth="1"/>
    <col min="16" max="16" width="6.68359375" bestFit="1" customWidth="1"/>
    <col min="17" max="17" width="9.68359375" bestFit="1" customWidth="1"/>
    <col min="18" max="19" width="8.68359375" bestFit="1" customWidth="1"/>
    <col min="20" max="20" width="12.734375" bestFit="1" customWidth="1"/>
    <col min="21" max="21" width="10.68359375" bestFit="1" customWidth="1"/>
    <col min="22" max="22" width="9.68359375" bestFit="1" customWidth="1"/>
    <col min="23" max="23" width="9.5234375" bestFit="1" customWidth="1"/>
    <col min="24" max="24" width="8.68359375" bestFit="1" customWidth="1"/>
    <col min="25" max="25" width="8.26171875" bestFit="1" customWidth="1"/>
    <col min="26" max="26" width="8.3671875" bestFit="1" customWidth="1"/>
    <col min="27" max="27" width="8.68359375" bestFit="1" customWidth="1"/>
    <col min="28" max="28" width="13.68359375" bestFit="1" customWidth="1"/>
    <col min="29" max="29" width="9.89453125" bestFit="1" customWidth="1"/>
    <col min="30" max="30" width="10.734375" bestFit="1" customWidth="1"/>
    <col min="31" max="31" width="10.68359375" bestFit="1" customWidth="1"/>
    <col min="32" max="32" width="12.578125" bestFit="1" customWidth="1"/>
    <col min="33" max="33" width="10.68359375" bestFit="1" customWidth="1"/>
    <col min="34" max="34" width="9.68359375" bestFit="1" customWidth="1"/>
    <col min="35" max="35" width="8.68359375" bestFit="1" customWidth="1"/>
    <col min="36" max="36" width="11.41796875" bestFit="1" customWidth="1"/>
    <col min="37" max="37" width="11.20703125" bestFit="1" customWidth="1"/>
    <col min="38" max="38" width="12.68359375" bestFit="1" customWidth="1"/>
    <col min="39" max="39" width="11.734375" bestFit="1" customWidth="1"/>
    <col min="40" max="40" width="9.68359375" bestFit="1" customWidth="1"/>
    <col min="41" max="41" width="10.68359375" bestFit="1" customWidth="1"/>
    <col min="42" max="42" width="9.68359375" bestFit="1" customWidth="1"/>
    <col min="43" max="43" width="7.9453125" bestFit="1" customWidth="1"/>
    <col min="44" max="45" width="10.68359375" bestFit="1" customWidth="1"/>
    <col min="46" max="46" width="8.9453125" bestFit="1" customWidth="1"/>
    <col min="47" max="47" width="11.68359375" bestFit="1" customWidth="1"/>
  </cols>
  <sheetData>
    <row r="3" spans="1:17" x14ac:dyDescent="0.55000000000000004">
      <c r="A3" s="5" t="s">
        <v>4404</v>
      </c>
      <c r="C3" s="5" t="s">
        <v>4385</v>
      </c>
    </row>
    <row r="4" spans="1:17" x14ac:dyDescent="0.55000000000000004">
      <c r="A4" s="5" t="s">
        <v>4405</v>
      </c>
      <c r="B4" s="5" t="s">
        <v>4406</v>
      </c>
      <c r="C4" t="s">
        <v>4411</v>
      </c>
      <c r="D4" t="s">
        <v>30</v>
      </c>
      <c r="E4" t="s">
        <v>47</v>
      </c>
      <c r="F4" t="s">
        <v>38</v>
      </c>
      <c r="G4" t="s">
        <v>4387</v>
      </c>
    </row>
    <row r="5" spans="1:17" x14ac:dyDescent="0.55000000000000004">
      <c r="A5" t="s">
        <v>4388</v>
      </c>
      <c r="B5" t="s">
        <v>4389</v>
      </c>
      <c r="C5" s="6">
        <v>3340.1179999999995</v>
      </c>
      <c r="D5" s="6">
        <v>5252.9979999999987</v>
      </c>
      <c r="E5" s="6">
        <v>2657.0459999999998</v>
      </c>
      <c r="F5" s="6">
        <v>3353.7139999999999</v>
      </c>
      <c r="G5" s="6">
        <v>14603.875999999998</v>
      </c>
    </row>
    <row r="6" spans="1:17" x14ac:dyDescent="0.55000000000000004">
      <c r="B6" t="s">
        <v>4390</v>
      </c>
      <c r="C6" s="6">
        <v>8559.8012000000017</v>
      </c>
      <c r="D6" s="6">
        <v>8364.607</v>
      </c>
      <c r="E6" s="6">
        <v>1565.7559999999999</v>
      </c>
      <c r="F6" s="6">
        <v>1458.8579999999999</v>
      </c>
      <c r="G6" s="6">
        <v>19949.022200000003</v>
      </c>
    </row>
    <row r="7" spans="1:17" x14ac:dyDescent="0.55000000000000004">
      <c r="B7" t="s">
        <v>4391</v>
      </c>
      <c r="C7" s="6">
        <v>3381.0145000000002</v>
      </c>
      <c r="D7" s="6">
        <v>6541.3369999999995</v>
      </c>
      <c r="E7" s="6">
        <v>1436.5899999999997</v>
      </c>
      <c r="F7" s="6">
        <v>4104.6270000000004</v>
      </c>
      <c r="G7" s="6">
        <v>15463.568500000001</v>
      </c>
      <c r="Q7" s="7"/>
    </row>
    <row r="8" spans="1:17" x14ac:dyDescent="0.55000000000000004">
      <c r="B8" t="s">
        <v>4392</v>
      </c>
      <c r="C8" s="6">
        <v>2165.0703999999996</v>
      </c>
      <c r="D8" s="6">
        <v>7384.2139999999981</v>
      </c>
      <c r="E8" s="6">
        <v>2298.1060000000002</v>
      </c>
      <c r="F8" s="6">
        <v>4205.4844999999996</v>
      </c>
      <c r="G8" s="6">
        <v>16052.874899999995</v>
      </c>
    </row>
    <row r="9" spans="1:17" x14ac:dyDescent="0.55000000000000004">
      <c r="B9" t="s">
        <v>4393</v>
      </c>
      <c r="C9" s="6">
        <v>882.25200000000007</v>
      </c>
      <c r="D9" s="6">
        <v>2177.8339999999998</v>
      </c>
      <c r="E9" s="6">
        <v>269.95000000000005</v>
      </c>
      <c r="F9" s="6">
        <v>2644.9900000000002</v>
      </c>
      <c r="G9" s="6">
        <v>5975.0259999999998</v>
      </c>
    </row>
    <row r="10" spans="1:17" x14ac:dyDescent="0.55000000000000004">
      <c r="B10" t="s">
        <v>4394</v>
      </c>
      <c r="C10" s="6">
        <v>1464.83</v>
      </c>
      <c r="D10" s="6">
        <v>7703.2960000000003</v>
      </c>
      <c r="E10" s="6">
        <v>1936.1820000000002</v>
      </c>
      <c r="F10" s="6">
        <v>4705.4269999999997</v>
      </c>
      <c r="G10" s="6">
        <v>15809.735000000001</v>
      </c>
    </row>
    <row r="11" spans="1:17" x14ac:dyDescent="0.55000000000000004">
      <c r="B11" t="s">
        <v>4395</v>
      </c>
      <c r="C11" s="6">
        <v>859.73080000000004</v>
      </c>
      <c r="D11" s="6">
        <v>5396.9840000000004</v>
      </c>
      <c r="E11" s="6">
        <v>1989.396</v>
      </c>
      <c r="F11" s="6">
        <v>6356.893</v>
      </c>
      <c r="G11" s="6">
        <v>14603.0038</v>
      </c>
    </row>
    <row r="12" spans="1:17" x14ac:dyDescent="0.55000000000000004">
      <c r="B12" t="s">
        <v>4396</v>
      </c>
      <c r="C12" s="6">
        <v>1213.7819999999999</v>
      </c>
      <c r="D12" s="6">
        <v>8537.7020000000011</v>
      </c>
      <c r="E12" s="6">
        <v>1650.3879999999999</v>
      </c>
      <c r="F12" s="6">
        <v>2591.5630000000001</v>
      </c>
      <c r="G12" s="6">
        <v>13993.434999999999</v>
      </c>
    </row>
    <row r="13" spans="1:17" x14ac:dyDescent="0.55000000000000004">
      <c r="B13" t="s">
        <v>4397</v>
      </c>
      <c r="C13" s="6">
        <v>1399.8979999999999</v>
      </c>
      <c r="D13" s="6">
        <v>7916.88</v>
      </c>
      <c r="E13" s="6">
        <v>4698.804000000001</v>
      </c>
      <c r="F13" s="6">
        <v>3649.1075000000005</v>
      </c>
      <c r="G13" s="6">
        <v>17664.689500000004</v>
      </c>
    </row>
    <row r="14" spans="1:17" x14ac:dyDescent="0.55000000000000004">
      <c r="B14" t="s">
        <v>4398</v>
      </c>
      <c r="C14" s="6">
        <v>1587.1619999999998</v>
      </c>
      <c r="D14" s="6">
        <v>10504.682000000001</v>
      </c>
      <c r="E14" s="6">
        <v>1714.8040000000003</v>
      </c>
      <c r="F14" s="6">
        <v>2591.96</v>
      </c>
      <c r="G14" s="6">
        <v>16398.608</v>
      </c>
    </row>
    <row r="15" spans="1:17" x14ac:dyDescent="0.55000000000000004">
      <c r="B15" t="s">
        <v>4399</v>
      </c>
      <c r="C15" s="6"/>
      <c r="D15" s="6">
        <v>3234.7580000000003</v>
      </c>
      <c r="E15" s="6">
        <v>1882.0400000000002</v>
      </c>
      <c r="F15" s="6">
        <v>3192.2880000000005</v>
      </c>
      <c r="G15" s="6">
        <v>8309.0860000000011</v>
      </c>
    </row>
    <row r="16" spans="1:17" x14ac:dyDescent="0.55000000000000004">
      <c r="B16" t="s">
        <v>4400</v>
      </c>
      <c r="C16" s="6">
        <v>5972.2948999999999</v>
      </c>
      <c r="D16" s="6">
        <v>5845.1319999999996</v>
      </c>
      <c r="E16" s="6">
        <v>2384.2919999999999</v>
      </c>
      <c r="F16" s="6">
        <v>1609.761</v>
      </c>
      <c r="G16" s="6">
        <v>15811.479899999998</v>
      </c>
    </row>
    <row r="17" spans="1:7" x14ac:dyDescent="0.55000000000000004">
      <c r="A17" t="s">
        <v>4407</v>
      </c>
      <c r="C17" s="6">
        <v>30825.953800000003</v>
      </c>
      <c r="D17" s="6">
        <v>78860.423999999985</v>
      </c>
      <c r="E17" s="6">
        <v>24483.354000000003</v>
      </c>
      <c r="F17" s="6">
        <v>40464.672999999995</v>
      </c>
      <c r="G17" s="6">
        <v>174634.40480000002</v>
      </c>
    </row>
    <row r="18" spans="1:7" x14ac:dyDescent="0.55000000000000004">
      <c r="A18" t="s">
        <v>4401</v>
      </c>
      <c r="B18" t="s">
        <v>4389</v>
      </c>
      <c r="C18" s="6">
        <v>1078.9780000000001</v>
      </c>
      <c r="D18" s="6">
        <v>8179.9920000000011</v>
      </c>
      <c r="E18" s="6">
        <v>1594.4080000000004</v>
      </c>
      <c r="F18" s="6">
        <v>4529.4080000000004</v>
      </c>
      <c r="G18" s="6">
        <v>15382.786</v>
      </c>
    </row>
    <row r="19" spans="1:7" x14ac:dyDescent="0.55000000000000004">
      <c r="B19" t="s">
        <v>4390</v>
      </c>
      <c r="C19" s="6">
        <v>2250.2123999999999</v>
      </c>
      <c r="D19" s="6">
        <v>10937.955999999998</v>
      </c>
      <c r="E19" s="6">
        <v>2205.6480000000001</v>
      </c>
      <c r="F19" s="6">
        <v>7359.9684999999999</v>
      </c>
      <c r="G19" s="6">
        <v>22753.784899999999</v>
      </c>
    </row>
    <row r="20" spans="1:7" x14ac:dyDescent="0.55000000000000004">
      <c r="B20" t="s">
        <v>4391</v>
      </c>
      <c r="C20" s="6">
        <v>693.29199999999992</v>
      </c>
      <c r="D20" s="6">
        <v>14091.343000000003</v>
      </c>
      <c r="E20" s="6">
        <v>1317.3960000000002</v>
      </c>
      <c r="F20" s="6">
        <v>4710.7649999999994</v>
      </c>
      <c r="G20" s="6">
        <v>20812.796000000002</v>
      </c>
    </row>
    <row r="21" spans="1:7" x14ac:dyDescent="0.55000000000000004">
      <c r="B21" t="s">
        <v>4392</v>
      </c>
      <c r="C21" s="6">
        <v>5192.244999999999</v>
      </c>
      <c r="D21" s="6">
        <v>1700.39</v>
      </c>
      <c r="E21" s="6">
        <v>601.25200000000007</v>
      </c>
      <c r="F21" s="6">
        <v>1320.5239999999999</v>
      </c>
      <c r="G21" s="6">
        <v>8814.4110000000001</v>
      </c>
    </row>
    <row r="22" spans="1:7" x14ac:dyDescent="0.55000000000000004">
      <c r="B22" t="s">
        <v>4393</v>
      </c>
      <c r="C22" s="6">
        <v>2392.8360000000002</v>
      </c>
      <c r="D22" s="6">
        <v>10013.671999999999</v>
      </c>
      <c r="E22" s="6">
        <v>1393.4640000000004</v>
      </c>
      <c r="F22" s="6">
        <v>1790.2645000000002</v>
      </c>
      <c r="G22" s="6">
        <v>15590.236499999999</v>
      </c>
    </row>
    <row r="23" spans="1:7" x14ac:dyDescent="0.55000000000000004">
      <c r="B23" t="s">
        <v>4394</v>
      </c>
      <c r="C23" s="6">
        <v>1757.9646</v>
      </c>
      <c r="D23" s="6">
        <v>4439.0120000000006</v>
      </c>
      <c r="E23" s="6">
        <v>1354.71</v>
      </c>
      <c r="F23" s="6">
        <v>4372.5360000000001</v>
      </c>
      <c r="G23" s="6">
        <v>11924.222600000001</v>
      </c>
    </row>
    <row r="24" spans="1:7" x14ac:dyDescent="0.55000000000000004">
      <c r="B24" t="s">
        <v>4395</v>
      </c>
      <c r="C24" s="6">
        <v>2320.4039999999995</v>
      </c>
      <c r="D24" s="6">
        <v>6249.48</v>
      </c>
      <c r="E24" s="6">
        <v>2593.9040000000005</v>
      </c>
      <c r="F24" s="6">
        <v>9737.0229999999974</v>
      </c>
      <c r="G24" s="6">
        <v>20900.810999999994</v>
      </c>
    </row>
    <row r="25" spans="1:7" x14ac:dyDescent="0.55000000000000004">
      <c r="B25" t="s">
        <v>4396</v>
      </c>
      <c r="C25" s="6">
        <v>2801.616</v>
      </c>
      <c r="D25" s="6">
        <v>5997.6119999999992</v>
      </c>
      <c r="E25" s="6">
        <v>664.55399999999997</v>
      </c>
      <c r="F25" s="6">
        <v>5055.7915000000003</v>
      </c>
      <c r="G25" s="6">
        <v>14519.573499999999</v>
      </c>
    </row>
    <row r="26" spans="1:7" x14ac:dyDescent="0.55000000000000004">
      <c r="B26" t="s">
        <v>4397</v>
      </c>
      <c r="C26" s="6">
        <v>3699.0120000000002</v>
      </c>
      <c r="D26" s="6">
        <v>5084.1980000000003</v>
      </c>
      <c r="E26" s="6">
        <v>1314.7340000000002</v>
      </c>
      <c r="F26" s="6">
        <v>1600.6970000000001</v>
      </c>
      <c r="G26" s="6">
        <v>11698.641000000001</v>
      </c>
    </row>
    <row r="27" spans="1:7" x14ac:dyDescent="0.55000000000000004">
      <c r="B27" t="s">
        <v>4398</v>
      </c>
      <c r="C27" s="6">
        <v>2638.2449999999999</v>
      </c>
      <c r="D27" s="6">
        <v>8432.7240000000002</v>
      </c>
      <c r="E27" s="6">
        <v>3745.1859999999997</v>
      </c>
      <c r="F27" s="6">
        <v>7439.1405000000004</v>
      </c>
      <c r="G27" s="6">
        <v>22255.2955</v>
      </c>
    </row>
    <row r="28" spans="1:7" x14ac:dyDescent="0.55000000000000004">
      <c r="B28" t="s">
        <v>4399</v>
      </c>
      <c r="C28" s="6">
        <v>3220.2850000000008</v>
      </c>
      <c r="D28" s="6">
        <v>6608.4680000000008</v>
      </c>
      <c r="E28" s="6">
        <v>2511.46</v>
      </c>
      <c r="F28" s="6">
        <v>191.5155</v>
      </c>
      <c r="G28" s="6">
        <v>12531.728499999999</v>
      </c>
    </row>
    <row r="29" spans="1:7" x14ac:dyDescent="0.55000000000000004">
      <c r="B29" t="s">
        <v>4400</v>
      </c>
      <c r="C29" s="6">
        <v>2503.6234999999997</v>
      </c>
      <c r="D29" s="6">
        <v>5892.6360000000004</v>
      </c>
      <c r="E29" s="6">
        <v>2025.1860000000004</v>
      </c>
      <c r="F29" s="6">
        <v>8067.5029999999988</v>
      </c>
      <c r="G29" s="6">
        <v>18488.948499999999</v>
      </c>
    </row>
    <row r="30" spans="1:7" x14ac:dyDescent="0.55000000000000004">
      <c r="A30" t="s">
        <v>4408</v>
      </c>
      <c r="C30" s="6">
        <v>30548.713499999991</v>
      </c>
      <c r="D30" s="6">
        <v>87627.483000000007</v>
      </c>
      <c r="E30" s="6">
        <v>21321.902000000002</v>
      </c>
      <c r="F30" s="6">
        <v>56175.136500000001</v>
      </c>
      <c r="G30" s="6">
        <v>195673.23499999999</v>
      </c>
    </row>
    <row r="31" spans="1:7" x14ac:dyDescent="0.55000000000000004">
      <c r="A31" t="s">
        <v>4402</v>
      </c>
      <c r="B31" t="s">
        <v>4389</v>
      </c>
      <c r="C31" s="6">
        <v>1307.0862000000002</v>
      </c>
      <c r="D31" s="6">
        <v>9981.0529999999999</v>
      </c>
      <c r="E31" s="6">
        <v>3038.6220000000003</v>
      </c>
      <c r="F31" s="6">
        <v>2667.3780000000002</v>
      </c>
      <c r="G31" s="6">
        <v>16994.139200000001</v>
      </c>
    </row>
    <row r="32" spans="1:7" x14ac:dyDescent="0.55000000000000004">
      <c r="B32" t="s">
        <v>4390</v>
      </c>
      <c r="C32" s="6">
        <v>653.70100000000002</v>
      </c>
      <c r="D32" s="6">
        <v>7294.3279999999995</v>
      </c>
      <c r="E32" s="6">
        <v>2220.6879999999996</v>
      </c>
      <c r="F32" s="6">
        <v>7044.1490000000013</v>
      </c>
      <c r="G32" s="6">
        <v>17212.866000000002</v>
      </c>
    </row>
    <row r="33" spans="1:7" x14ac:dyDescent="0.55000000000000004">
      <c r="B33" t="s">
        <v>4391</v>
      </c>
      <c r="C33" s="6">
        <v>2465.3877999999995</v>
      </c>
      <c r="D33" s="6">
        <v>17495.811999999994</v>
      </c>
      <c r="E33" s="6">
        <v>1926.2140000000006</v>
      </c>
      <c r="F33" s="6">
        <v>8036.585500000001</v>
      </c>
      <c r="G33" s="6">
        <v>29923.999299999996</v>
      </c>
    </row>
    <row r="34" spans="1:7" x14ac:dyDescent="0.55000000000000004">
      <c r="B34" t="s">
        <v>4392</v>
      </c>
      <c r="C34" s="6">
        <v>3202.165</v>
      </c>
      <c r="D34" s="6">
        <v>4169.9859999999999</v>
      </c>
      <c r="E34" s="6">
        <v>1134.8300000000002</v>
      </c>
      <c r="F34" s="6">
        <v>1857.5835</v>
      </c>
      <c r="G34" s="6">
        <v>10364.5645</v>
      </c>
    </row>
    <row r="35" spans="1:7" x14ac:dyDescent="0.55000000000000004">
      <c r="B35" t="s">
        <v>4393</v>
      </c>
      <c r="C35" s="6">
        <v>5464.9599999999991</v>
      </c>
      <c r="D35" s="6">
        <v>5889.1680000000006</v>
      </c>
      <c r="E35" s="6">
        <v>1553.0619999999999</v>
      </c>
      <c r="F35" s="6">
        <v>4465.08</v>
      </c>
      <c r="G35" s="6">
        <v>17372.27</v>
      </c>
    </row>
    <row r="36" spans="1:7" x14ac:dyDescent="0.55000000000000004">
      <c r="B36" t="s">
        <v>4394</v>
      </c>
      <c r="C36" s="6">
        <v>1760.0442</v>
      </c>
      <c r="D36" s="6">
        <v>8317.9339999999993</v>
      </c>
      <c r="E36" s="6">
        <v>1614.192</v>
      </c>
      <c r="F36" s="6">
        <v>12994.741</v>
      </c>
      <c r="G36" s="6">
        <v>24686.911200000002</v>
      </c>
    </row>
    <row r="37" spans="1:7" x14ac:dyDescent="0.55000000000000004">
      <c r="B37" t="s">
        <v>4395</v>
      </c>
      <c r="C37" s="6">
        <v>1394.7</v>
      </c>
      <c r="D37" s="6">
        <v>7939.4979999999996</v>
      </c>
      <c r="E37" s="6">
        <v>1622.0979999999995</v>
      </c>
      <c r="F37" s="6">
        <v>6022.4210000000003</v>
      </c>
      <c r="G37" s="6">
        <v>16978.717000000001</v>
      </c>
    </row>
    <row r="38" spans="1:7" x14ac:dyDescent="0.55000000000000004">
      <c r="B38" t="s">
        <v>4396</v>
      </c>
      <c r="C38" s="6">
        <v>347.88</v>
      </c>
      <c r="D38" s="6">
        <v>10365.252</v>
      </c>
      <c r="E38" s="6">
        <v>1482.9680000000003</v>
      </c>
      <c r="F38" s="6">
        <v>10601.959500000003</v>
      </c>
      <c r="G38" s="6">
        <v>22798.059500000003</v>
      </c>
    </row>
    <row r="39" spans="1:7" x14ac:dyDescent="0.55000000000000004">
      <c r="B39" t="s">
        <v>4397</v>
      </c>
      <c r="C39" s="6">
        <v>3855.7964999999999</v>
      </c>
      <c r="D39" s="6">
        <v>11051.254999999999</v>
      </c>
      <c r="E39" s="6">
        <v>2485.8920000000003</v>
      </c>
      <c r="F39" s="6">
        <v>9451.0250000000015</v>
      </c>
      <c r="G39" s="6">
        <v>26843.968500000003</v>
      </c>
    </row>
    <row r="40" spans="1:7" x14ac:dyDescent="0.55000000000000004">
      <c r="B40" t="s">
        <v>4398</v>
      </c>
      <c r="C40" s="6">
        <v>7673.9688000000006</v>
      </c>
      <c r="D40" s="6">
        <v>9354.0999999999967</v>
      </c>
      <c r="E40" s="6">
        <v>3513.9080000000013</v>
      </c>
      <c r="F40" s="6">
        <v>3544.5230000000001</v>
      </c>
      <c r="G40" s="6">
        <v>24086.499799999998</v>
      </c>
    </row>
    <row r="41" spans="1:7" x14ac:dyDescent="0.55000000000000004">
      <c r="B41" t="s">
        <v>4399</v>
      </c>
      <c r="C41" s="6">
        <v>3062.0248000000006</v>
      </c>
      <c r="D41" s="6">
        <v>13014.326000000003</v>
      </c>
      <c r="E41" s="6">
        <v>3019.5020000000004</v>
      </c>
      <c r="F41" s="6">
        <v>6556.2670000000016</v>
      </c>
      <c r="G41" s="6">
        <v>25652.119800000008</v>
      </c>
    </row>
    <row r="42" spans="1:7" x14ac:dyDescent="0.55000000000000004">
      <c r="B42" t="s">
        <v>4400</v>
      </c>
      <c r="C42" s="6">
        <v>2916.6786000000002</v>
      </c>
      <c r="D42" s="6">
        <v>9009.0499999999993</v>
      </c>
      <c r="E42" s="6">
        <v>3089.5039999999999</v>
      </c>
      <c r="F42" s="6">
        <v>1723.779</v>
      </c>
      <c r="G42" s="6">
        <v>16739.011599999998</v>
      </c>
    </row>
    <row r="43" spans="1:7" x14ac:dyDescent="0.55000000000000004">
      <c r="A43" t="s">
        <v>4409</v>
      </c>
      <c r="C43" s="6">
        <v>34104.392899999999</v>
      </c>
      <c r="D43" s="6">
        <v>113881.76199999999</v>
      </c>
      <c r="E43" s="6">
        <v>26701.480000000003</v>
      </c>
      <c r="F43" s="6">
        <v>74965.491500000018</v>
      </c>
      <c r="G43" s="6">
        <v>249653.12640000001</v>
      </c>
    </row>
    <row r="44" spans="1:7" x14ac:dyDescent="0.55000000000000004">
      <c r="A44" t="s">
        <v>4403</v>
      </c>
      <c r="B44" t="s">
        <v>4389</v>
      </c>
      <c r="C44" s="6">
        <v>2181.473</v>
      </c>
      <c r="D44" s="6">
        <v>9833.4080000000013</v>
      </c>
      <c r="E44" s="6">
        <v>3095.2780000000002</v>
      </c>
      <c r="F44" s="6">
        <v>2353.9859999999999</v>
      </c>
      <c r="G44" s="6">
        <v>17464.145</v>
      </c>
    </row>
    <row r="45" spans="1:7" x14ac:dyDescent="0.55000000000000004">
      <c r="B45" t="s">
        <v>4390</v>
      </c>
      <c r="C45" s="6">
        <v>978.52599999999995</v>
      </c>
      <c r="D45" s="6">
        <v>4800.8379999999997</v>
      </c>
      <c r="E45" s="6">
        <v>2284.056</v>
      </c>
      <c r="F45" s="6">
        <v>4907.5709999999999</v>
      </c>
      <c r="G45" s="6">
        <v>12970.991</v>
      </c>
    </row>
    <row r="46" spans="1:7" x14ac:dyDescent="0.55000000000000004">
      <c r="B46" t="s">
        <v>4391</v>
      </c>
      <c r="C46" s="6">
        <v>6589.1769999999997</v>
      </c>
      <c r="D46" s="6">
        <v>8952.0290000000005</v>
      </c>
      <c r="E46" s="6">
        <v>2784.6060000000002</v>
      </c>
      <c r="F46" s="6">
        <v>5782.0545000000002</v>
      </c>
      <c r="G46" s="6">
        <v>24107.866500000004</v>
      </c>
    </row>
    <row r="47" spans="1:7" x14ac:dyDescent="0.55000000000000004">
      <c r="B47" t="s">
        <v>4392</v>
      </c>
      <c r="C47" s="6">
        <v>3511.3920000000003</v>
      </c>
      <c r="D47" s="6">
        <v>9101.7429999999986</v>
      </c>
      <c r="E47" s="6">
        <v>2214.364</v>
      </c>
      <c r="F47" s="6">
        <v>3040.2685000000001</v>
      </c>
      <c r="G47" s="6">
        <v>17867.767499999998</v>
      </c>
    </row>
    <row r="48" spans="1:7" x14ac:dyDescent="0.55000000000000004">
      <c r="B48" t="s">
        <v>4393</v>
      </c>
      <c r="C48" s="6">
        <v>1253.1759999999999</v>
      </c>
      <c r="D48" s="6">
        <v>6743.884</v>
      </c>
      <c r="E48" s="6">
        <v>2554.3240000000005</v>
      </c>
      <c r="F48" s="6">
        <v>2111.8850000000002</v>
      </c>
      <c r="G48" s="6">
        <v>12663.269</v>
      </c>
    </row>
    <row r="49" spans="1:7" x14ac:dyDescent="0.55000000000000004">
      <c r="B49" t="s">
        <v>4394</v>
      </c>
      <c r="C49" s="6">
        <v>2093.1725000000001</v>
      </c>
      <c r="D49" s="6">
        <v>6202.5540000000001</v>
      </c>
      <c r="E49" s="6">
        <v>2872.0679999999993</v>
      </c>
      <c r="F49" s="6">
        <v>2244.4260000000004</v>
      </c>
      <c r="G49" s="6">
        <v>13412.220499999999</v>
      </c>
    </row>
    <row r="50" spans="1:7" x14ac:dyDescent="0.55000000000000004">
      <c r="B50" t="s">
        <v>4395</v>
      </c>
      <c r="C50" s="6">
        <v>1612.5537999999997</v>
      </c>
      <c r="D50" s="6">
        <v>3203.6860000000006</v>
      </c>
      <c r="E50" s="6">
        <v>1089.9780000000001</v>
      </c>
      <c r="F50" s="6">
        <v>3160.1190000000001</v>
      </c>
      <c r="G50" s="6">
        <v>9066.3368000000009</v>
      </c>
    </row>
    <row r="51" spans="1:7" x14ac:dyDescent="0.55000000000000004">
      <c r="B51" t="s">
        <v>4396</v>
      </c>
      <c r="C51" s="6">
        <v>1173.1111999999998</v>
      </c>
      <c r="D51" s="6">
        <v>3244.7020000000002</v>
      </c>
      <c r="E51" s="6">
        <v>566.92599999999993</v>
      </c>
      <c r="F51" s="6">
        <v>502.48800000000006</v>
      </c>
      <c r="G51" s="6">
        <v>5487.2272000000003</v>
      </c>
    </row>
    <row r="52" spans="1:7" x14ac:dyDescent="0.55000000000000004">
      <c r="A52" t="s">
        <v>4410</v>
      </c>
      <c r="C52" s="6">
        <v>19392.5815</v>
      </c>
      <c r="D52" s="6">
        <v>52082.844000000005</v>
      </c>
      <c r="E52" s="6">
        <v>17461.599999999999</v>
      </c>
      <c r="F52" s="6">
        <v>24102.797999999999</v>
      </c>
      <c r="G52" s="6">
        <v>113039.8235</v>
      </c>
    </row>
    <row r="53" spans="1:7" x14ac:dyDescent="0.55000000000000004">
      <c r="A53" t="s">
        <v>4387</v>
      </c>
      <c r="C53" s="6">
        <v>114871.64170000002</v>
      </c>
      <c r="D53" s="6">
        <v>332452.51299999998</v>
      </c>
      <c r="E53" s="6">
        <v>89968.336000000039</v>
      </c>
      <c r="F53" s="6">
        <v>195708.09900000002</v>
      </c>
      <c r="G53" s="6">
        <v>733000.58969999989</v>
      </c>
    </row>
    <row r="65" spans="1:2" x14ac:dyDescent="0.55000000000000004">
      <c r="A65" s="5" t="s">
        <v>4412</v>
      </c>
      <c r="B65" t="s">
        <v>4414</v>
      </c>
    </row>
    <row r="66" spans="1:2" x14ac:dyDescent="0.55000000000000004">
      <c r="A66" s="8" t="s">
        <v>47</v>
      </c>
      <c r="B66" s="9">
        <v>0.15088819226750244</v>
      </c>
    </row>
    <row r="67" spans="1:2" x14ac:dyDescent="0.55000000000000004">
      <c r="A67" s="8" t="s">
        <v>30</v>
      </c>
      <c r="B67" s="9">
        <v>0.15251215559157238</v>
      </c>
    </row>
    <row r="68" spans="1:2" x14ac:dyDescent="0.55000000000000004">
      <c r="A68" s="8" t="s">
        <v>4411</v>
      </c>
      <c r="B68" s="9">
        <v>0.21894736842105256</v>
      </c>
    </row>
    <row r="69" spans="1:2" x14ac:dyDescent="0.55000000000000004">
      <c r="A69" s="8" t="s">
        <v>38</v>
      </c>
      <c r="B69" s="9">
        <v>0.29764890282131712</v>
      </c>
    </row>
    <row r="70" spans="1:2" x14ac:dyDescent="0.55000000000000004">
      <c r="A70" s="8" t="s">
        <v>4387</v>
      </c>
      <c r="B70" s="9">
        <v>0.18074964639320795</v>
      </c>
    </row>
    <row r="80" spans="1:2" x14ac:dyDescent="0.55000000000000004">
      <c r="A80" s="5" t="s">
        <v>4412</v>
      </c>
      <c r="B80" t="s">
        <v>4413</v>
      </c>
    </row>
    <row r="81" spans="1:2" x14ac:dyDescent="0.55000000000000004">
      <c r="A81" s="8" t="s">
        <v>77</v>
      </c>
      <c r="B81" s="9">
        <v>1669</v>
      </c>
    </row>
    <row r="82" spans="1:2" x14ac:dyDescent="0.55000000000000004">
      <c r="A82" s="8" t="s">
        <v>56</v>
      </c>
      <c r="B82" s="9">
        <v>2241</v>
      </c>
    </row>
    <row r="83" spans="1:2" x14ac:dyDescent="0.55000000000000004">
      <c r="A83" s="8" t="s">
        <v>25</v>
      </c>
      <c r="B83" s="9">
        <v>1323</v>
      </c>
    </row>
    <row r="84" spans="1:2" x14ac:dyDescent="0.55000000000000004">
      <c r="A84" s="8" t="s">
        <v>45</v>
      </c>
      <c r="B84" s="9">
        <v>2795</v>
      </c>
    </row>
    <row r="85" spans="1:2" x14ac:dyDescent="0.55000000000000004">
      <c r="A85" s="8" t="s">
        <v>4387</v>
      </c>
      <c r="B85" s="9">
        <v>8028</v>
      </c>
    </row>
    <row r="102" spans="1:2" x14ac:dyDescent="0.55000000000000004">
      <c r="A102" s="5" t="s">
        <v>4412</v>
      </c>
      <c r="B102" t="s">
        <v>4404</v>
      </c>
    </row>
    <row r="103" spans="1:2" x14ac:dyDescent="0.55000000000000004">
      <c r="A103" s="8" t="s">
        <v>170</v>
      </c>
      <c r="B103" s="9">
        <v>39696.155500000001</v>
      </c>
    </row>
    <row r="104" spans="1:2" x14ac:dyDescent="0.55000000000000004">
      <c r="A104" s="8" t="s">
        <v>76</v>
      </c>
      <c r="B104" s="9">
        <v>49839.995600000017</v>
      </c>
    </row>
    <row r="105" spans="1:2" x14ac:dyDescent="0.55000000000000004">
      <c r="A105" s="8" t="s">
        <v>55</v>
      </c>
      <c r="B105" s="9">
        <v>61026.994799999964</v>
      </c>
    </row>
    <row r="106" spans="1:2" x14ac:dyDescent="0.55000000000000004">
      <c r="A106" s="8" t="s">
        <v>102</v>
      </c>
      <c r="B106" s="9">
        <v>73586.220199999938</v>
      </c>
    </row>
    <row r="107" spans="1:2" x14ac:dyDescent="0.55000000000000004">
      <c r="A107" s="8" t="s">
        <v>44</v>
      </c>
      <c r="B107" s="9">
        <v>154465.22070000003</v>
      </c>
    </row>
    <row r="108" spans="1:2" x14ac:dyDescent="0.55000000000000004">
      <c r="A108" s="8" t="s">
        <v>4387</v>
      </c>
      <c r="B108" s="9">
        <v>378614.58679999993</v>
      </c>
    </row>
    <row r="115" spans="1:2" x14ac:dyDescent="0.55000000000000004">
      <c r="A115" s="5" t="s">
        <v>4412</v>
      </c>
      <c r="B115" t="s">
        <v>4404</v>
      </c>
    </row>
    <row r="116" spans="1:2" x14ac:dyDescent="0.55000000000000004">
      <c r="A116" s="8" t="s">
        <v>169</v>
      </c>
      <c r="B116" s="10">
        <v>29625.949500000006</v>
      </c>
    </row>
    <row r="117" spans="1:2" x14ac:dyDescent="0.55000000000000004">
      <c r="A117" s="8" t="s">
        <v>303</v>
      </c>
      <c r="B117" s="10">
        <v>42541.264199999998</v>
      </c>
    </row>
    <row r="118" spans="1:2" x14ac:dyDescent="0.55000000000000004">
      <c r="A118" s="8" t="s">
        <v>54</v>
      </c>
      <c r="B118" s="10">
        <v>48075.840799999962</v>
      </c>
    </row>
    <row r="119" spans="1:2" x14ac:dyDescent="0.55000000000000004">
      <c r="A119" s="8" t="s">
        <v>43</v>
      </c>
      <c r="B119" s="10">
        <v>50810.815999999999</v>
      </c>
    </row>
    <row r="120" spans="1:2" x14ac:dyDescent="0.55000000000000004">
      <c r="A120" s="8" t="s">
        <v>151</v>
      </c>
      <c r="B120" s="10">
        <v>58370.494199999994</v>
      </c>
    </row>
    <row r="121" spans="1:2" x14ac:dyDescent="0.55000000000000004">
      <c r="A121" s="8" t="s">
        <v>4387</v>
      </c>
      <c r="B121" s="9">
        <v>229424.36469999998</v>
      </c>
    </row>
    <row r="131" spans="1:5" x14ac:dyDescent="0.55000000000000004">
      <c r="A131" s="5" t="s">
        <v>4412</v>
      </c>
      <c r="B131" t="s">
        <v>4415</v>
      </c>
      <c r="D131" t="s">
        <v>4416</v>
      </c>
      <c r="E131" t="s">
        <v>4404</v>
      </c>
    </row>
    <row r="132" spans="1:5" x14ac:dyDescent="0.55000000000000004">
      <c r="A132" s="8" t="s">
        <v>1249</v>
      </c>
      <c r="B132" s="9">
        <v>364.33933333333329</v>
      </c>
      <c r="D132" t="s">
        <v>1249</v>
      </c>
      <c r="E132" s="6">
        <v>5465.0899999999992</v>
      </c>
    </row>
    <row r="133" spans="1:5" x14ac:dyDescent="0.55000000000000004">
      <c r="A133" s="8" t="s">
        <v>493</v>
      </c>
      <c r="B133" s="9">
        <v>437.33188813559315</v>
      </c>
      <c r="D133" t="s">
        <v>493</v>
      </c>
      <c r="E133" s="6">
        <v>25802.581399999995</v>
      </c>
    </row>
    <row r="134" spans="1:5" x14ac:dyDescent="0.55000000000000004">
      <c r="A134" s="8" t="s">
        <v>1031</v>
      </c>
      <c r="B134" s="9">
        <v>357.49685714285715</v>
      </c>
      <c r="D134" t="s">
        <v>1031</v>
      </c>
      <c r="E134" s="6">
        <v>2502.4780000000001</v>
      </c>
    </row>
    <row r="135" spans="1:5" x14ac:dyDescent="0.55000000000000004">
      <c r="A135" s="8" t="s">
        <v>44</v>
      </c>
      <c r="B135" s="9">
        <v>335.79395804347831</v>
      </c>
      <c r="D135" t="s">
        <v>44</v>
      </c>
      <c r="E135" s="6">
        <v>154465.22070000003</v>
      </c>
    </row>
    <row r="136" spans="1:5" x14ac:dyDescent="0.55000000000000004">
      <c r="A136" s="8" t="s">
        <v>158</v>
      </c>
      <c r="B136" s="9">
        <v>428.71229032258043</v>
      </c>
      <c r="D136" t="s">
        <v>158</v>
      </c>
      <c r="E136" s="6">
        <v>26580.161999999986</v>
      </c>
    </row>
    <row r="137" spans="1:5" x14ac:dyDescent="0.55000000000000004">
      <c r="A137" s="8" t="s">
        <v>403</v>
      </c>
      <c r="B137" s="9">
        <v>245.95141818181818</v>
      </c>
      <c r="D137" t="s">
        <v>403</v>
      </c>
      <c r="E137" s="6">
        <v>2705.4656</v>
      </c>
    </row>
    <row r="138" spans="1:5" x14ac:dyDescent="0.55000000000000004">
      <c r="A138" s="8" t="s">
        <v>177</v>
      </c>
      <c r="B138" s="9">
        <v>372.83704687499994</v>
      </c>
      <c r="D138" t="s">
        <v>177</v>
      </c>
      <c r="E138" s="6">
        <v>11930.785499999998</v>
      </c>
    </row>
    <row r="139" spans="1:5" x14ac:dyDescent="0.55000000000000004">
      <c r="A139" s="8" t="s">
        <v>953</v>
      </c>
      <c r="B139" s="9">
        <v>39.525000000000006</v>
      </c>
      <c r="D139" t="s">
        <v>953</v>
      </c>
      <c r="E139" s="6">
        <v>79.050000000000011</v>
      </c>
    </row>
    <row r="140" spans="1:5" x14ac:dyDescent="0.55000000000000004">
      <c r="A140" s="8" t="s">
        <v>36</v>
      </c>
      <c r="B140" s="9">
        <v>290.60127499999999</v>
      </c>
      <c r="D140" t="s">
        <v>36</v>
      </c>
      <c r="E140" s="6">
        <v>23248.101999999999</v>
      </c>
    </row>
    <row r="141" spans="1:5" x14ac:dyDescent="0.55000000000000004">
      <c r="A141" s="8" t="s">
        <v>640</v>
      </c>
      <c r="B141" s="9">
        <v>316.1381348837208</v>
      </c>
      <c r="D141" t="s">
        <v>640</v>
      </c>
      <c r="E141" s="6">
        <v>13593.939799999995</v>
      </c>
    </row>
    <row r="142" spans="1:5" x14ac:dyDescent="0.55000000000000004">
      <c r="A142" s="8" t="s">
        <v>2253</v>
      </c>
      <c r="B142" s="9">
        <v>506.00533333333334</v>
      </c>
      <c r="D142" t="s">
        <v>2253</v>
      </c>
      <c r="E142" s="6">
        <v>1518.0160000000001</v>
      </c>
    </row>
    <row r="143" spans="1:5" x14ac:dyDescent="0.55000000000000004">
      <c r="A143" s="8" t="s">
        <v>114</v>
      </c>
      <c r="B143" s="9">
        <v>305.19630169491523</v>
      </c>
      <c r="D143" t="s">
        <v>114</v>
      </c>
      <c r="E143" s="6">
        <v>36013.1636</v>
      </c>
    </row>
    <row r="144" spans="1:5" x14ac:dyDescent="0.55000000000000004">
      <c r="A144" s="8" t="s">
        <v>93</v>
      </c>
      <c r="B144" s="9">
        <v>300.97555555555556</v>
      </c>
      <c r="D144" t="s">
        <v>93</v>
      </c>
      <c r="E144" s="6">
        <v>8126.34</v>
      </c>
    </row>
    <row r="145" spans="1:5" x14ac:dyDescent="0.55000000000000004">
      <c r="A145" s="8" t="s">
        <v>774</v>
      </c>
      <c r="B145" s="9">
        <v>434.15959999999995</v>
      </c>
      <c r="D145" t="s">
        <v>774</v>
      </c>
      <c r="E145" s="6">
        <v>2170.7979999999998</v>
      </c>
    </row>
    <row r="146" spans="1:5" x14ac:dyDescent="0.55000000000000004">
      <c r="A146" s="8" t="s">
        <v>3108</v>
      </c>
      <c r="B146" s="9">
        <v>58.36</v>
      </c>
      <c r="D146" t="s">
        <v>3108</v>
      </c>
      <c r="E146" s="6">
        <v>116.72</v>
      </c>
    </row>
    <row r="147" spans="1:5" x14ac:dyDescent="0.55000000000000004">
      <c r="A147" s="8" t="s">
        <v>24</v>
      </c>
      <c r="B147" s="9">
        <v>251.75477586206895</v>
      </c>
      <c r="D147" t="s">
        <v>24</v>
      </c>
      <c r="E147" s="6">
        <v>7300.8885</v>
      </c>
    </row>
    <row r="148" spans="1:5" x14ac:dyDescent="0.55000000000000004">
      <c r="A148" s="8" t="s">
        <v>1379</v>
      </c>
      <c r="B148" s="9">
        <v>304.14800000000002</v>
      </c>
      <c r="D148" t="s">
        <v>1379</v>
      </c>
      <c r="E148" s="6">
        <v>2433.1840000000002</v>
      </c>
    </row>
    <row r="149" spans="1:5" x14ac:dyDescent="0.55000000000000004">
      <c r="A149" s="8" t="s">
        <v>1062</v>
      </c>
      <c r="B149" s="9">
        <v>227.01771428571425</v>
      </c>
      <c r="D149" t="s">
        <v>1062</v>
      </c>
      <c r="E149" s="6">
        <v>1589.1239999999998</v>
      </c>
    </row>
    <row r="150" spans="1:5" x14ac:dyDescent="0.55000000000000004">
      <c r="A150" s="8" t="s">
        <v>407</v>
      </c>
      <c r="B150" s="9">
        <v>315.29242799999992</v>
      </c>
      <c r="D150" t="s">
        <v>407</v>
      </c>
      <c r="E150" s="6">
        <v>7882.3106999999982</v>
      </c>
    </row>
    <row r="151" spans="1:5" x14ac:dyDescent="0.55000000000000004">
      <c r="A151" s="8" t="s">
        <v>265</v>
      </c>
      <c r="B151" s="9">
        <v>281.81481408450702</v>
      </c>
      <c r="D151" t="s">
        <v>265</v>
      </c>
      <c r="E151" s="6">
        <v>20008.851799999997</v>
      </c>
    </row>
    <row r="152" spans="1:5" x14ac:dyDescent="0.55000000000000004">
      <c r="A152" s="8" t="s">
        <v>145</v>
      </c>
      <c r="B152" s="9">
        <v>356.59680434782604</v>
      </c>
      <c r="D152" t="s">
        <v>145</v>
      </c>
      <c r="E152" s="6">
        <v>8201.7264999999989</v>
      </c>
    </row>
    <row r="153" spans="1:5" x14ac:dyDescent="0.55000000000000004">
      <c r="A153" s="8" t="s">
        <v>451</v>
      </c>
      <c r="B153" s="9">
        <v>565.85400000000004</v>
      </c>
      <c r="D153" t="s">
        <v>451</v>
      </c>
      <c r="E153" s="6">
        <v>6224.3940000000002</v>
      </c>
    </row>
    <row r="154" spans="1:5" x14ac:dyDescent="0.55000000000000004">
      <c r="A154" s="8" t="s">
        <v>538</v>
      </c>
      <c r="B154" s="9">
        <v>290.98963636363641</v>
      </c>
      <c r="D154" t="s">
        <v>538</v>
      </c>
      <c r="E154" s="6">
        <v>3200.8860000000004</v>
      </c>
    </row>
    <row r="155" spans="1:5" x14ac:dyDescent="0.55000000000000004">
      <c r="A155" s="8" t="s">
        <v>3674</v>
      </c>
      <c r="B155" s="9">
        <v>171.66933333333336</v>
      </c>
      <c r="D155" t="s">
        <v>3674</v>
      </c>
      <c r="E155" s="6">
        <v>515.00800000000004</v>
      </c>
    </row>
    <row r="156" spans="1:5" x14ac:dyDescent="0.55000000000000004">
      <c r="A156" s="8" t="s">
        <v>814</v>
      </c>
      <c r="B156" s="9">
        <v>28.4</v>
      </c>
      <c r="D156" t="s">
        <v>814</v>
      </c>
      <c r="E156" s="6">
        <v>28.4</v>
      </c>
    </row>
    <row r="157" spans="1:5" x14ac:dyDescent="0.55000000000000004">
      <c r="A157" s="8" t="s">
        <v>1313</v>
      </c>
      <c r="B157" s="9">
        <v>295.35266666666672</v>
      </c>
      <c r="D157" t="s">
        <v>1313</v>
      </c>
      <c r="E157" s="6">
        <v>3544.2320000000004</v>
      </c>
    </row>
    <row r="158" spans="1:5" x14ac:dyDescent="0.55000000000000004">
      <c r="A158" s="8" t="s">
        <v>857</v>
      </c>
      <c r="B158" s="9">
        <v>145.02153846153848</v>
      </c>
      <c r="D158" t="s">
        <v>857</v>
      </c>
      <c r="E158" s="6">
        <v>1885.2800000000004</v>
      </c>
    </row>
    <row r="159" spans="1:5" x14ac:dyDescent="0.55000000000000004">
      <c r="A159" s="8" t="s">
        <v>337</v>
      </c>
      <c r="B159" s="9">
        <v>406.2400454545454</v>
      </c>
      <c r="D159" t="s">
        <v>337</v>
      </c>
      <c r="E159" s="6">
        <v>8937.280999999999</v>
      </c>
    </row>
    <row r="160" spans="1:5" x14ac:dyDescent="0.55000000000000004">
      <c r="A160" s="8" t="s">
        <v>1869</v>
      </c>
      <c r="B160" s="9">
        <v>41.370000000000005</v>
      </c>
      <c r="D160" t="s">
        <v>1869</v>
      </c>
      <c r="E160" s="6">
        <v>41.370000000000005</v>
      </c>
    </row>
    <row r="161" spans="1:5" x14ac:dyDescent="0.55000000000000004">
      <c r="A161" s="8" t="s">
        <v>102</v>
      </c>
      <c r="B161" s="9">
        <v>337.55146880733918</v>
      </c>
      <c r="D161" t="s">
        <v>102</v>
      </c>
      <c r="E161" s="6">
        <v>73586.220199999938</v>
      </c>
    </row>
    <row r="162" spans="1:5" x14ac:dyDescent="0.55000000000000004">
      <c r="A162" s="8" t="s">
        <v>1009</v>
      </c>
      <c r="B162" s="9">
        <v>684.27953846153844</v>
      </c>
      <c r="D162" t="s">
        <v>1009</v>
      </c>
      <c r="E162" s="6">
        <v>17791.268</v>
      </c>
    </row>
    <row r="163" spans="1:5" x14ac:dyDescent="0.55000000000000004">
      <c r="A163" s="8" t="s">
        <v>208</v>
      </c>
      <c r="B163" s="9">
        <v>336.61168761904747</v>
      </c>
      <c r="D163" t="s">
        <v>208</v>
      </c>
      <c r="E163" s="6">
        <v>35344.227199999987</v>
      </c>
    </row>
    <row r="164" spans="1:5" x14ac:dyDescent="0.55000000000000004">
      <c r="A164" s="8" t="s">
        <v>1495</v>
      </c>
      <c r="B164" s="9">
        <v>365.59620000000001</v>
      </c>
      <c r="D164" t="s">
        <v>1495</v>
      </c>
      <c r="E164" s="6">
        <v>2924.7696000000001</v>
      </c>
    </row>
    <row r="165" spans="1:5" x14ac:dyDescent="0.55000000000000004">
      <c r="A165" s="8" t="s">
        <v>1490</v>
      </c>
      <c r="B165" s="9">
        <v>317.49823076923076</v>
      </c>
      <c r="D165" t="s">
        <v>1490</v>
      </c>
      <c r="E165" s="6">
        <v>4127.4769999999999</v>
      </c>
    </row>
    <row r="166" spans="1:5" x14ac:dyDescent="0.55000000000000004">
      <c r="A166" s="8" t="s">
        <v>55</v>
      </c>
      <c r="B166" s="9">
        <v>367.63249879518048</v>
      </c>
      <c r="D166" t="s">
        <v>55</v>
      </c>
      <c r="E166" s="6">
        <v>61026.994799999964</v>
      </c>
    </row>
    <row r="167" spans="1:5" x14ac:dyDescent="0.55000000000000004">
      <c r="A167" s="8" t="s">
        <v>1618</v>
      </c>
      <c r="B167" s="9">
        <v>369.81400000000008</v>
      </c>
      <c r="D167" t="s">
        <v>1618</v>
      </c>
      <c r="E167" s="6">
        <v>3328.3260000000005</v>
      </c>
    </row>
    <row r="168" spans="1:5" x14ac:dyDescent="0.55000000000000004">
      <c r="A168" s="8" t="s">
        <v>138</v>
      </c>
      <c r="B168" s="9">
        <v>208.04933333333329</v>
      </c>
      <c r="D168" t="s">
        <v>138</v>
      </c>
      <c r="E168" s="6">
        <v>1248.2959999999998</v>
      </c>
    </row>
    <row r="169" spans="1:5" x14ac:dyDescent="0.55000000000000004">
      <c r="A169" s="8" t="s">
        <v>1799</v>
      </c>
      <c r="B169" s="9">
        <v>52.514000000000003</v>
      </c>
      <c r="D169" t="s">
        <v>1799</v>
      </c>
      <c r="E169" s="6">
        <v>157.542</v>
      </c>
    </row>
    <row r="170" spans="1:5" x14ac:dyDescent="0.55000000000000004">
      <c r="A170" s="8" t="s">
        <v>121</v>
      </c>
      <c r="B170" s="9">
        <v>368.16552941176462</v>
      </c>
      <c r="D170" t="s">
        <v>121</v>
      </c>
      <c r="E170" s="6">
        <v>18776.441999999995</v>
      </c>
    </row>
    <row r="171" spans="1:5" x14ac:dyDescent="0.55000000000000004">
      <c r="A171" s="8" t="s">
        <v>76</v>
      </c>
      <c r="B171" s="9">
        <v>302.06057939393952</v>
      </c>
      <c r="D171" t="s">
        <v>76</v>
      </c>
      <c r="E171" s="6">
        <v>49839.995600000017</v>
      </c>
    </row>
    <row r="172" spans="1:5" x14ac:dyDescent="0.55000000000000004">
      <c r="A172" s="8" t="s">
        <v>63</v>
      </c>
      <c r="B172" s="9">
        <v>515.25523333333331</v>
      </c>
      <c r="D172" t="s">
        <v>63</v>
      </c>
      <c r="E172" s="6">
        <v>7728.8284999999996</v>
      </c>
    </row>
    <row r="173" spans="1:5" x14ac:dyDescent="0.55000000000000004">
      <c r="A173" s="8" t="s">
        <v>3079</v>
      </c>
      <c r="B173" s="9">
        <v>2202.4499999999998</v>
      </c>
      <c r="D173" t="s">
        <v>3079</v>
      </c>
      <c r="E173" s="6">
        <v>2202.4499999999998</v>
      </c>
    </row>
    <row r="174" spans="1:5" x14ac:dyDescent="0.55000000000000004">
      <c r="A174" s="8" t="s">
        <v>689</v>
      </c>
      <c r="B174" s="9">
        <v>379.65694062499989</v>
      </c>
      <c r="D174" t="s">
        <v>689</v>
      </c>
      <c r="E174" s="6">
        <v>24298.044199999993</v>
      </c>
    </row>
    <row r="175" spans="1:5" x14ac:dyDescent="0.55000000000000004">
      <c r="A175" s="8" t="s">
        <v>170</v>
      </c>
      <c r="B175" s="9">
        <v>413.50161979166666</v>
      </c>
      <c r="D175" t="s">
        <v>170</v>
      </c>
      <c r="E175" s="6">
        <v>39696.155500000001</v>
      </c>
    </row>
    <row r="176" spans="1:5" x14ac:dyDescent="0.55000000000000004">
      <c r="A176" s="8" t="s">
        <v>215</v>
      </c>
      <c r="B176" s="9">
        <v>401.05866666666674</v>
      </c>
      <c r="D176" t="s">
        <v>215</v>
      </c>
      <c r="E176" s="6">
        <v>4812.7040000000006</v>
      </c>
    </row>
    <row r="177" spans="1:5" x14ac:dyDescent="0.55000000000000004">
      <c r="A177" s="8" t="s">
        <v>4387</v>
      </c>
      <c r="B177" s="9">
        <v>345.59198005657646</v>
      </c>
      <c r="E177" s="6"/>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6425E-6687-4647-8190-EFF8E9CE3DC4}">
  <dimension ref="A1"/>
  <sheetViews>
    <sheetView showGridLines="0" zoomScale="58" zoomScaleNormal="46" workbookViewId="0">
      <selection activeCell="AA24" sqref="AA24"/>
    </sheetView>
  </sheetViews>
  <sheetFormatPr defaultRowHeight="14.4" x14ac:dyDescent="0.55000000000000004"/>
  <cols>
    <col min="1" max="1" width="1.578125" customWidth="1"/>
  </cols>
  <sheetData>
    <row r="1" ht="5.05" customHeight="1" x14ac:dyDescent="0.55000000000000004"/>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customers</vt:lpstr>
      <vt:lpstr>products</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Meidina Ainurrahmah</dc:creator>
  <cp:lastModifiedBy>Meidina Ainurrahmah</cp:lastModifiedBy>
  <dcterms:created xsi:type="dcterms:W3CDTF">2024-12-23T08:17:12Z</dcterms:created>
  <dcterms:modified xsi:type="dcterms:W3CDTF">2024-12-23T16:28:33Z</dcterms:modified>
</cp:coreProperties>
</file>