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zhang25/TB_HHC/data/lit_review/"/>
    </mc:Choice>
  </mc:AlternateContent>
  <xr:revisionPtr revIDLastSave="0" documentId="13_ncr:1_{C1666E9C-1DFF-1949-B8E1-CAC815B0FAB4}" xr6:coauthVersionLast="47" xr6:coauthVersionMax="47" xr10:uidLastSave="{00000000-0000-0000-0000-000000000000}"/>
  <bookViews>
    <workbookView xWindow="18840" yWindow="1540" windowWidth="27640" windowHeight="16000" xr2:uid="{A4EFC421-028F-CA4C-8600-5736FA5FCB6D}"/>
  </bookViews>
  <sheets>
    <sheet name="Sheet1" sheetId="1" r:id="rId1"/>
  </sheets>
  <definedNames>
    <definedName name="_xlnm._FilterDatabase" localSheetId="0" hidden="1">Sheet1!$A$1:$AT$17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6" i="1" l="1"/>
  <c r="AG13" i="1"/>
  <c r="AF13" i="1"/>
  <c r="AF11" i="1"/>
  <c r="AG9" i="1"/>
  <c r="AF9" i="1"/>
  <c r="AG8" i="1"/>
  <c r="AF8" i="1"/>
  <c r="A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tc={08AECF30-3CDD-364E-A9B6-184A51793F65}</author>
    <author>tc={683CA6FA-55FA-D949-A5E9-CFA4084201B9}</author>
    <author>tc={7E686D31-0C5F-084A-A569-532319FF0833}</author>
    <author>tc={9DA81903-1318-8F4D-AB6C-E91A4BC099B2}</author>
    <author>tc={416EFD92-A509-0D49-BD7A-0C0A0AB2CE1F}</author>
  </authors>
  <commentList>
    <comment ref="AG4" authorId="0" shapeId="0" xr:uid="{08AECF30-3CDD-364E-A9B6-184A51793F65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Table 1, footnote b</t>
      </text>
    </comment>
    <comment ref="F5" authorId="1" shapeId="0" xr:uid="{683CA6FA-55FA-D949-A5E9-CFA4084201B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study as Whalen et al. (2011)</t>
      </text>
    </comment>
    <comment ref="AG10" authorId="2" shapeId="0" xr:uid="{7E686D31-0C5F-084A-A569-532319FF0833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includes HIV-negative and HIV-positive status; excludes missing or unknown HIV status</t>
      </text>
    </comment>
    <comment ref="AF13" authorId="3" shapeId="0" xr:uid="{9DA81903-1318-8F4D-AB6C-E91A4BC09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106 previously-known HIV-positive contacts of index patients with bacteriologically confirmed TB 
12 newly-diagnosed HIV-positive contacts of index patients with bacteriologically confirmed TB 
21 previously-known HIV-positive contacts of index patients with non-bacteriologically confirmed TB
2 newly-diagnosed HIV-positive contacts of index patients with non-bacteriologically confirmed TB</t>
      </text>
    </comment>
    <comment ref="AG16" authorId="4" shapeId="0" xr:uid="{416EFD92-A509-0D49-BD7A-0C0A0AB2CE1F}">
      <text>
        <t>[Threaded comment]
Your version of Excel allows you to read this threaded comment; however, any edits to it will get removed if the file is opened in a newer version of Excel. Learn more: https://go.microsoft.com/fwlink/?linkid=870924
Comment:
    HIV-negative and HIV-positive HHCs only; refused and not performed were excluded</t>
      </text>
    </comment>
  </commentList>
</comments>
</file>

<file path=xl/sharedStrings.xml><?xml version="1.0" encoding="utf-8"?>
<sst xmlns="http://schemas.openxmlformats.org/spreadsheetml/2006/main" count="159" uniqueCount="87">
  <si>
    <t>location_id</t>
  </si>
  <si>
    <t>location_name</t>
  </si>
  <si>
    <t>input_type</t>
  </si>
  <si>
    <t>underlying_nid</t>
  </si>
  <si>
    <t>nid</t>
  </si>
  <si>
    <t>underlying_field_citation_value</t>
  </si>
  <si>
    <t>field_citation_value</t>
  </si>
  <si>
    <t>author</t>
  </si>
  <si>
    <t>pub year</t>
  </si>
  <si>
    <t>file_path</t>
  </si>
  <si>
    <t>page_num</t>
  </si>
  <si>
    <t>table_num</t>
  </si>
  <si>
    <t>source_type</t>
  </si>
  <si>
    <t>ihme_loc_id</t>
  </si>
  <si>
    <t>smaller_site_unit</t>
  </si>
  <si>
    <t>site_memo</t>
  </si>
  <si>
    <t>sex</t>
  </si>
  <si>
    <t>sex_issue</t>
  </si>
  <si>
    <t>year_start</t>
  </si>
  <si>
    <t>year_end</t>
  </si>
  <si>
    <t>year_issue</t>
  </si>
  <si>
    <t>age_start</t>
  </si>
  <si>
    <t>age_end</t>
  </si>
  <si>
    <t>age_issue</t>
  </si>
  <si>
    <t>age_demographer</t>
  </si>
  <si>
    <t>measure</t>
  </si>
  <si>
    <t>mean</t>
  </si>
  <si>
    <t>lower</t>
  </si>
  <si>
    <t>upper</t>
  </si>
  <si>
    <t>standard_error</t>
  </si>
  <si>
    <t>effective_sample_size</t>
  </si>
  <si>
    <t>cases</t>
  </si>
  <si>
    <t>sample_size</t>
  </si>
  <si>
    <t>note_sr</t>
  </si>
  <si>
    <t>extractor</t>
  </si>
  <si>
    <t>is_outlier</t>
  </si>
  <si>
    <t>data_sheet_filepath</t>
  </si>
  <si>
    <t>cv_subnational</t>
  </si>
  <si>
    <t>cv_diag_smear</t>
  </si>
  <si>
    <t>cv_diag_culture</t>
  </si>
  <si>
    <t>cv_screening</t>
  </si>
  <si>
    <t>bundle_id_</t>
  </si>
  <si>
    <t>bundle_name</t>
  </si>
  <si>
    <t>extracted</t>
  </si>
  <si>
    <t>Uganda</t>
  </si>
  <si>
    <t>South Africa</t>
  </si>
  <si>
    <t>Kenya</t>
  </si>
  <si>
    <t>Ethiopia</t>
  </si>
  <si>
    <t>UGA</t>
  </si>
  <si>
    <t>Kampala, Uganda</t>
  </si>
  <si>
    <t>Both</t>
  </si>
  <si>
    <t>ZAF</t>
  </si>
  <si>
    <t>Matlosana municipality in North West Province , South Africa</t>
  </si>
  <si>
    <t>Rustenburg sub-district, North West Province, South Africa</t>
  </si>
  <si>
    <t>Sekhukhune District in Limpopo Province and Ekurhuleni District in Gauteng Province, South Africa</t>
  </si>
  <si>
    <t>Urban &amp; rural regions, South Africa</t>
  </si>
  <si>
    <t>Western Kenya</t>
  </si>
  <si>
    <t>Nairobi, Kenya</t>
  </si>
  <si>
    <t>﻿Gambo Rural Hospital, Oromia Region, Ethiopia</t>
  </si>
  <si>
    <t>Northern Ethiopia</t>
  </si>
  <si>
    <t>Same cohort as Chheng et al. 2015; keep Stein due to recency</t>
  </si>
  <si>
    <t>KEN</t>
  </si>
  <si>
    <t>ETH</t>
  </si>
  <si>
    <t>cases_ref</t>
  </si>
  <si>
    <t>sample_size_ref</t>
  </si>
  <si>
    <t>Ref</t>
  </si>
  <si>
    <t>PHIA-2016</t>
  </si>
  <si>
    <t>PHIA-2018</t>
  </si>
  <si>
    <t>DHS-2016</t>
  </si>
  <si>
    <t>Mangaung, Capricorn,Limpopo, South Africa</t>
  </si>
  <si>
    <t>﻿Bojanala District, North West, South Africa</t>
  </si>
  <si>
    <t>Ochom E, 2018</t>
  </si>
  <si>
    <t>Biraro IA, 2014</t>
  </si>
  <si>
    <t>﻿Stein CM, 2018</t>
  </si>
  <si>
    <t>﻿Martinez L, 2016</t>
  </si>
  <si>
    <t>﻿Shapiro AE,2012</t>
  </si>
  <si>
    <t>Thind D, 2012</t>
  </si>
  <si>
    <t>Page-Shipp L, 2018</t>
  </si>
  <si>
    <t>Velen K, 2016</t>
  </si>
  <si>
    <t>﻿MacPherson P, 2020</t>
  </si>
  <si>
    <t>Velen K, 2021</t>
  </si>
  <si>
    <t>﻿Wachira J, 2020</t>
  </si>
  <si>
    <t>﻿Odera S, 2020</t>
  </si>
  <si>
    <t>﻿Ramos JM, 2013</t>
  </si>
  <si>
    <t>Tefera F, 2019</t>
  </si>
  <si>
    <t>﻿Opollo VS,2018</t>
  </si>
  <si>
    <t>Warria K,2020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</si>
</sst>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127000</xdr:colOff>
      <xdr:row>0</xdr:row>
      <xdr:rowOff>0</xdr:rowOff>
    </xdr:from>
    <xdr:to>
      <xdr:col>12</xdr:col>
      <xdr:colOff>127000</xdr:colOff>
      <xdr:row>1</xdr:row>
      <xdr:rowOff>50800</xdr:rowOff>
    </xdr:to>
    <xdr:pic>
      <xdr:nvPicPr>
        <xdr:cNvPr id="2" name="TempCombo" hidden="1">
          <a:extLst>
            <a:ext uri="{FF2B5EF4-FFF2-40B4-BE49-F238E27FC236}">
              <a16:creationId xmlns:a16="http://schemas.microsoft.com/office/drawing/2014/main" id="{714EE78C-89CB-264E-B054-6816D07A08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0" y="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12</xdr:col>
      <xdr:colOff>127000</xdr:colOff>
      <xdr:row>1</xdr:row>
      <xdr:rowOff>0</xdr:rowOff>
    </xdr:from>
    <xdr:ext cx="0" cy="254000"/>
    <xdr:pic>
      <xdr:nvPicPr>
        <xdr:cNvPr id="3" name="TempCombo" hidden="1">
          <a:extLst>
            <a:ext uri="{FF2B5EF4-FFF2-40B4-BE49-F238E27FC236}">
              <a16:creationId xmlns:a16="http://schemas.microsoft.com/office/drawing/2014/main" id="{92CCEABA-C4B3-6646-909C-7BF22E78FF1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2</xdr:row>
      <xdr:rowOff>0</xdr:rowOff>
    </xdr:from>
    <xdr:ext cx="0" cy="254000"/>
    <xdr:pic>
      <xdr:nvPicPr>
        <xdr:cNvPr id="4" name="TempCombo" hidden="1">
          <a:extLst>
            <a:ext uri="{FF2B5EF4-FFF2-40B4-BE49-F238E27FC236}">
              <a16:creationId xmlns:a16="http://schemas.microsoft.com/office/drawing/2014/main" id="{43E66BA3-2091-7948-B21D-E255455C2FB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4064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2</xdr:row>
      <xdr:rowOff>0</xdr:rowOff>
    </xdr:from>
    <xdr:ext cx="0" cy="254000"/>
    <xdr:pic>
      <xdr:nvPicPr>
        <xdr:cNvPr id="5" name="TempCombo" hidden="1">
          <a:extLst>
            <a:ext uri="{FF2B5EF4-FFF2-40B4-BE49-F238E27FC236}">
              <a16:creationId xmlns:a16="http://schemas.microsoft.com/office/drawing/2014/main" id="{826A100E-502E-8244-8AA4-31D8D0C674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4064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2</xdr:row>
      <xdr:rowOff>0</xdr:rowOff>
    </xdr:from>
    <xdr:ext cx="0" cy="254000"/>
    <xdr:pic>
      <xdr:nvPicPr>
        <xdr:cNvPr id="6" name="TempCombo" hidden="1">
          <a:extLst>
            <a:ext uri="{FF2B5EF4-FFF2-40B4-BE49-F238E27FC236}">
              <a16:creationId xmlns:a16="http://schemas.microsoft.com/office/drawing/2014/main" id="{47E47C89-096E-1646-806E-FAD15E8343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4064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3</xdr:row>
      <xdr:rowOff>0</xdr:rowOff>
    </xdr:from>
    <xdr:ext cx="0" cy="254000"/>
    <xdr:pic>
      <xdr:nvPicPr>
        <xdr:cNvPr id="7" name="TempCombo" hidden="1">
          <a:extLst>
            <a:ext uri="{FF2B5EF4-FFF2-40B4-BE49-F238E27FC236}">
              <a16:creationId xmlns:a16="http://schemas.microsoft.com/office/drawing/2014/main" id="{0C37E500-821D-3142-85A4-2999D0FEC00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6096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3</xdr:row>
      <xdr:rowOff>0</xdr:rowOff>
    </xdr:from>
    <xdr:ext cx="0" cy="254000"/>
    <xdr:pic>
      <xdr:nvPicPr>
        <xdr:cNvPr id="8" name="TempCombo" hidden="1">
          <a:extLst>
            <a:ext uri="{FF2B5EF4-FFF2-40B4-BE49-F238E27FC236}">
              <a16:creationId xmlns:a16="http://schemas.microsoft.com/office/drawing/2014/main" id="{5FD9750E-C0BE-B84D-888B-424BB0AB54C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6096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4</xdr:row>
      <xdr:rowOff>0</xdr:rowOff>
    </xdr:from>
    <xdr:ext cx="0" cy="254000"/>
    <xdr:pic>
      <xdr:nvPicPr>
        <xdr:cNvPr id="9" name="TempCombo" hidden="1">
          <a:extLst>
            <a:ext uri="{FF2B5EF4-FFF2-40B4-BE49-F238E27FC236}">
              <a16:creationId xmlns:a16="http://schemas.microsoft.com/office/drawing/2014/main" id="{D5A57B65-87AF-6E43-85B2-666C24C6E6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8128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5</xdr:row>
      <xdr:rowOff>0</xdr:rowOff>
    </xdr:from>
    <xdr:ext cx="0" cy="254000"/>
    <xdr:pic>
      <xdr:nvPicPr>
        <xdr:cNvPr id="10" name="TempCombo" hidden="1">
          <a:extLst>
            <a:ext uri="{FF2B5EF4-FFF2-40B4-BE49-F238E27FC236}">
              <a16:creationId xmlns:a16="http://schemas.microsoft.com/office/drawing/2014/main" id="{2579CF2E-E164-164D-9964-ABA0C8A5BB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8128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6</xdr:row>
      <xdr:rowOff>0</xdr:rowOff>
    </xdr:from>
    <xdr:ext cx="0" cy="254000"/>
    <xdr:pic>
      <xdr:nvPicPr>
        <xdr:cNvPr id="11" name="TempCombo" hidden="1">
          <a:extLst>
            <a:ext uri="{FF2B5EF4-FFF2-40B4-BE49-F238E27FC236}">
              <a16:creationId xmlns:a16="http://schemas.microsoft.com/office/drawing/2014/main" id="{980FB553-9813-D14D-A0C1-B7993E922D0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8128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7</xdr:row>
      <xdr:rowOff>0</xdr:rowOff>
    </xdr:from>
    <xdr:ext cx="0" cy="254000"/>
    <xdr:pic>
      <xdr:nvPicPr>
        <xdr:cNvPr id="12" name="TempCombo" hidden="1">
          <a:extLst>
            <a:ext uri="{FF2B5EF4-FFF2-40B4-BE49-F238E27FC236}">
              <a16:creationId xmlns:a16="http://schemas.microsoft.com/office/drawing/2014/main" id="{33F42586-6EBB-9742-B1DE-3A33D1E0C73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14224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7</xdr:row>
      <xdr:rowOff>0</xdr:rowOff>
    </xdr:from>
    <xdr:ext cx="0" cy="254000"/>
    <xdr:pic>
      <xdr:nvPicPr>
        <xdr:cNvPr id="13" name="TempCombo" hidden="1">
          <a:extLst>
            <a:ext uri="{FF2B5EF4-FFF2-40B4-BE49-F238E27FC236}">
              <a16:creationId xmlns:a16="http://schemas.microsoft.com/office/drawing/2014/main" id="{64BA5C90-1766-154B-860E-27CA692816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14224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7</xdr:row>
      <xdr:rowOff>0</xdr:rowOff>
    </xdr:from>
    <xdr:ext cx="0" cy="254000"/>
    <xdr:pic>
      <xdr:nvPicPr>
        <xdr:cNvPr id="14" name="TempCombo" hidden="1">
          <a:extLst>
            <a:ext uri="{FF2B5EF4-FFF2-40B4-BE49-F238E27FC236}">
              <a16:creationId xmlns:a16="http://schemas.microsoft.com/office/drawing/2014/main" id="{8F9DDDA6-762C-A841-96E5-918735CF563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14224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7</xdr:row>
      <xdr:rowOff>0</xdr:rowOff>
    </xdr:from>
    <xdr:ext cx="0" cy="254000"/>
    <xdr:pic>
      <xdr:nvPicPr>
        <xdr:cNvPr id="15" name="TempCombo" hidden="1">
          <a:extLst>
            <a:ext uri="{FF2B5EF4-FFF2-40B4-BE49-F238E27FC236}">
              <a16:creationId xmlns:a16="http://schemas.microsoft.com/office/drawing/2014/main" id="{E1378B90-2AF6-FA45-A27A-2D4D3902735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14224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8</xdr:row>
      <xdr:rowOff>0</xdr:rowOff>
    </xdr:from>
    <xdr:ext cx="0" cy="254000"/>
    <xdr:pic>
      <xdr:nvPicPr>
        <xdr:cNvPr id="16" name="TempCombo" hidden="1">
          <a:extLst>
            <a:ext uri="{FF2B5EF4-FFF2-40B4-BE49-F238E27FC236}">
              <a16:creationId xmlns:a16="http://schemas.microsoft.com/office/drawing/2014/main" id="{F4B924C9-2AFD-7548-BCB3-2FCE071E3E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16256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8</xdr:row>
      <xdr:rowOff>0</xdr:rowOff>
    </xdr:from>
    <xdr:ext cx="0" cy="254000"/>
    <xdr:pic>
      <xdr:nvPicPr>
        <xdr:cNvPr id="17" name="TempCombo" hidden="1">
          <a:extLst>
            <a:ext uri="{FF2B5EF4-FFF2-40B4-BE49-F238E27FC236}">
              <a16:creationId xmlns:a16="http://schemas.microsoft.com/office/drawing/2014/main" id="{37A79A99-5096-5E4C-B9A1-BAFD7E9FA13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16256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9</xdr:row>
      <xdr:rowOff>0</xdr:rowOff>
    </xdr:from>
    <xdr:ext cx="0" cy="254000"/>
    <xdr:pic>
      <xdr:nvPicPr>
        <xdr:cNvPr id="18" name="TempCombo" hidden="1">
          <a:extLst>
            <a:ext uri="{FF2B5EF4-FFF2-40B4-BE49-F238E27FC236}">
              <a16:creationId xmlns:a16="http://schemas.microsoft.com/office/drawing/2014/main" id="{F571145D-4762-8040-87C8-8CC02E71D2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18288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9</xdr:row>
      <xdr:rowOff>0</xdr:rowOff>
    </xdr:from>
    <xdr:ext cx="0" cy="254000"/>
    <xdr:pic>
      <xdr:nvPicPr>
        <xdr:cNvPr id="19" name="TempCombo" hidden="1">
          <a:extLst>
            <a:ext uri="{FF2B5EF4-FFF2-40B4-BE49-F238E27FC236}">
              <a16:creationId xmlns:a16="http://schemas.microsoft.com/office/drawing/2014/main" id="{540DE414-BA61-7640-9BBC-17897CCEDE4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18288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10</xdr:row>
      <xdr:rowOff>0</xdr:rowOff>
    </xdr:from>
    <xdr:ext cx="0" cy="254000"/>
    <xdr:pic>
      <xdr:nvPicPr>
        <xdr:cNvPr id="20" name="TempCombo" hidden="1">
          <a:extLst>
            <a:ext uri="{FF2B5EF4-FFF2-40B4-BE49-F238E27FC236}">
              <a16:creationId xmlns:a16="http://schemas.microsoft.com/office/drawing/2014/main" id="{930F458F-77E3-AE44-9557-CB36EA099B3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20320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10</xdr:row>
      <xdr:rowOff>0</xdr:rowOff>
    </xdr:from>
    <xdr:ext cx="0" cy="254000"/>
    <xdr:pic>
      <xdr:nvPicPr>
        <xdr:cNvPr id="21" name="TempCombo" hidden="1">
          <a:extLst>
            <a:ext uri="{FF2B5EF4-FFF2-40B4-BE49-F238E27FC236}">
              <a16:creationId xmlns:a16="http://schemas.microsoft.com/office/drawing/2014/main" id="{65650A33-D6F0-E040-9D63-A1DCDA1744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20320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12</xdr:row>
      <xdr:rowOff>0</xdr:rowOff>
    </xdr:from>
    <xdr:ext cx="0" cy="254000"/>
    <xdr:pic>
      <xdr:nvPicPr>
        <xdr:cNvPr id="22" name="TempCombo" hidden="1">
          <a:extLst>
            <a:ext uri="{FF2B5EF4-FFF2-40B4-BE49-F238E27FC236}">
              <a16:creationId xmlns:a16="http://schemas.microsoft.com/office/drawing/2014/main" id="{97F69A35-90A4-9248-B3A6-284EFD449E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24384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10</xdr:row>
      <xdr:rowOff>0</xdr:rowOff>
    </xdr:from>
    <xdr:ext cx="0" cy="254000"/>
    <xdr:pic>
      <xdr:nvPicPr>
        <xdr:cNvPr id="23" name="TempCombo" hidden="1">
          <a:extLst>
            <a:ext uri="{FF2B5EF4-FFF2-40B4-BE49-F238E27FC236}">
              <a16:creationId xmlns:a16="http://schemas.microsoft.com/office/drawing/2014/main" id="{D19F6DB0-B851-9D4A-AF72-F6E516AAB8A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18288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10</xdr:row>
      <xdr:rowOff>0</xdr:rowOff>
    </xdr:from>
    <xdr:ext cx="0" cy="254000"/>
    <xdr:pic>
      <xdr:nvPicPr>
        <xdr:cNvPr id="24" name="TempCombo" hidden="1">
          <a:extLst>
            <a:ext uri="{FF2B5EF4-FFF2-40B4-BE49-F238E27FC236}">
              <a16:creationId xmlns:a16="http://schemas.microsoft.com/office/drawing/2014/main" id="{91340BFA-629E-BF49-92CA-0EE6A211D57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18288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11</xdr:row>
      <xdr:rowOff>0</xdr:rowOff>
    </xdr:from>
    <xdr:ext cx="0" cy="254000"/>
    <xdr:pic>
      <xdr:nvPicPr>
        <xdr:cNvPr id="25" name="TempCombo" hidden="1">
          <a:extLst>
            <a:ext uri="{FF2B5EF4-FFF2-40B4-BE49-F238E27FC236}">
              <a16:creationId xmlns:a16="http://schemas.microsoft.com/office/drawing/2014/main" id="{80C5E2E2-24A4-F246-96DD-D011D9DFD80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20320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11</xdr:row>
      <xdr:rowOff>0</xdr:rowOff>
    </xdr:from>
    <xdr:ext cx="0" cy="254000"/>
    <xdr:pic>
      <xdr:nvPicPr>
        <xdr:cNvPr id="26" name="TempCombo" hidden="1">
          <a:extLst>
            <a:ext uri="{FF2B5EF4-FFF2-40B4-BE49-F238E27FC236}">
              <a16:creationId xmlns:a16="http://schemas.microsoft.com/office/drawing/2014/main" id="{6F95876F-6BCD-6F4A-AC2A-696A63B06FC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20320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127000</xdr:colOff>
      <xdr:row>13</xdr:row>
      <xdr:rowOff>0</xdr:rowOff>
    </xdr:from>
    <xdr:ext cx="0" cy="254000"/>
    <xdr:pic>
      <xdr:nvPicPr>
        <xdr:cNvPr id="27" name="TempCombo" hidden="1">
          <a:extLst>
            <a:ext uri="{FF2B5EF4-FFF2-40B4-BE49-F238E27FC236}">
              <a16:creationId xmlns:a16="http://schemas.microsoft.com/office/drawing/2014/main" id="{C3DBF28B-2015-3E44-9265-45A514AA2D5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2438400"/>
          <a:ext cx="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hley Tseng" id="{18DB275B-E541-CF4D-A5DC-A877F336ADFB}" userId="S::atseng23@uw.edu::763c2c78-93a4-4231-90db-bbee489d5d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4" dT="2022-01-11T19:55:13.17" personId="{18DB275B-E541-CF4D-A5DC-A877F336ADFB}" id="{08AECF30-3CDD-364E-A9B6-184A51793F65}">
    <text>See Table 1, footnote b</text>
  </threadedComment>
  <threadedComment ref="F5" dT="2021-12-01T16:15:22.90" personId="{18DB275B-E541-CF4D-A5DC-A877F336ADFB}" id="{683CA6FA-55FA-D949-A5E9-CFA4084201B9}">
    <text>Same study as Whalen et al. (2011)</text>
  </threadedComment>
  <threadedComment ref="AG10" dT="2022-01-11T23:46:07.92" personId="{18DB275B-E541-CF4D-A5DC-A877F336ADFB}" id="{7E686D31-0C5F-084A-A569-532319FF0833}">
    <text>Only includes HIV-negative and HIV-positive status; excludes missing or unknown HIV status</text>
  </threadedComment>
  <threadedComment ref="AF13" dT="2022-01-11T21:11:36.08" personId="{18DB275B-E541-CF4D-A5DC-A877F336ADFB}" id="{9DA81903-1318-8F4D-AB6C-E91A4BC099B2}">
    <text>106 previously-known HIV-positive contacts of index patients with bacteriologically confirmed TB 
12 newly-diagnosed HIV-positive contacts of index patients with bacteriologically confirmed TB 
21 previously-known HIV-positive contacts of index patients with non-bacteriologically confirmed TB
2 newly-diagnosed HIV-positive contacts of index patients with non-bacteriologically confirmed TB</text>
  </threadedComment>
  <threadedComment ref="AG16" dT="2022-01-11T22:55:58.91" personId="{18DB275B-E541-CF4D-A5DC-A877F336ADFB}" id="{416EFD92-A509-0D49-BD7A-0C0A0AB2CE1F}">
    <text>HIV-negative and HIV-positive HHCs only; refused and not performed were excluded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CBA3-B884-EA4B-A299-D94D96E9F5B5}">
  <dimension ref="A1:AT17"/>
  <sheetViews>
    <sheetView tabSelected="1" topLeftCell="R1" workbookViewId="0">
      <selection activeCell="U19" sqref="U19"/>
    </sheetView>
  </sheetViews>
  <sheetFormatPr baseColWidth="10" defaultRowHeight="16" x14ac:dyDescent="0.2"/>
  <sheetData>
    <row r="1" spans="1:46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</v>
      </c>
      <c r="M1" s="1" t="s">
        <v>0</v>
      </c>
      <c r="N1" s="1" t="s">
        <v>13</v>
      </c>
      <c r="O1" s="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>
        <v>21</v>
      </c>
      <c r="W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63</v>
      </c>
      <c r="AI1" s="1" t="s">
        <v>64</v>
      </c>
      <c r="AJ1" s="1" t="s">
        <v>65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</row>
    <row r="2" spans="1:46" x14ac:dyDescent="0.2">
      <c r="A2" t="s">
        <v>43</v>
      </c>
      <c r="F2" t="s">
        <v>71</v>
      </c>
      <c r="L2" t="s">
        <v>44</v>
      </c>
      <c r="M2">
        <v>190</v>
      </c>
      <c r="N2" t="s">
        <v>48</v>
      </c>
      <c r="O2">
        <v>1</v>
      </c>
      <c r="P2" t="s">
        <v>49</v>
      </c>
      <c r="Q2" t="s">
        <v>50</v>
      </c>
      <c r="R2">
        <v>0</v>
      </c>
      <c r="V2">
        <v>14</v>
      </c>
      <c r="W2">
        <v>99</v>
      </c>
      <c r="X2">
        <v>0</v>
      </c>
      <c r="AF2">
        <v>30</v>
      </c>
      <c r="AG2">
        <v>213</v>
      </c>
      <c r="AH2">
        <v>158</v>
      </c>
      <c r="AI2">
        <v>2289</v>
      </c>
      <c r="AJ2" t="s">
        <v>66</v>
      </c>
    </row>
    <row r="3" spans="1:46" x14ac:dyDescent="0.2">
      <c r="A3" t="s">
        <v>43</v>
      </c>
      <c r="F3" t="s">
        <v>72</v>
      </c>
      <c r="L3" t="s">
        <v>44</v>
      </c>
      <c r="M3">
        <v>190</v>
      </c>
      <c r="N3" t="s">
        <v>48</v>
      </c>
      <c r="O3">
        <v>1</v>
      </c>
      <c r="P3" t="s">
        <v>49</v>
      </c>
      <c r="Q3" t="s">
        <v>50</v>
      </c>
      <c r="R3">
        <v>0</v>
      </c>
      <c r="V3">
        <v>3</v>
      </c>
      <c r="W3">
        <v>99</v>
      </c>
      <c r="X3">
        <v>0</v>
      </c>
      <c r="AF3">
        <v>16</v>
      </c>
      <c r="AG3">
        <v>291</v>
      </c>
      <c r="AH3">
        <v>158</v>
      </c>
      <c r="AI3">
        <v>2289</v>
      </c>
      <c r="AJ3" t="s">
        <v>66</v>
      </c>
    </row>
    <row r="4" spans="1:46" x14ac:dyDescent="0.2">
      <c r="A4" t="s">
        <v>43</v>
      </c>
      <c r="F4" t="s">
        <v>73</v>
      </c>
      <c r="L4" t="s">
        <v>44</v>
      </c>
      <c r="M4">
        <v>190</v>
      </c>
      <c r="N4" t="s">
        <v>48</v>
      </c>
      <c r="O4">
        <v>1</v>
      </c>
      <c r="P4" t="s">
        <v>49</v>
      </c>
      <c r="Q4" t="s">
        <v>50</v>
      </c>
      <c r="R4">
        <v>0</v>
      </c>
      <c r="V4">
        <v>14</v>
      </c>
      <c r="W4">
        <v>99</v>
      </c>
      <c r="X4">
        <v>0</v>
      </c>
      <c r="AF4">
        <v>148</v>
      </c>
      <c r="AG4">
        <v>1194</v>
      </c>
      <c r="AH4">
        <v>158</v>
      </c>
      <c r="AI4">
        <v>2289</v>
      </c>
      <c r="AJ4" t="s">
        <v>66</v>
      </c>
      <c r="AK4" t="s">
        <v>60</v>
      </c>
    </row>
    <row r="5" spans="1:46" x14ac:dyDescent="0.2">
      <c r="A5" t="s">
        <v>43</v>
      </c>
      <c r="F5" t="s">
        <v>74</v>
      </c>
      <c r="L5" t="s">
        <v>44</v>
      </c>
      <c r="M5">
        <v>190</v>
      </c>
      <c r="N5" t="s">
        <v>48</v>
      </c>
      <c r="O5">
        <v>1</v>
      </c>
      <c r="P5" t="s">
        <v>49</v>
      </c>
      <c r="Q5" t="s">
        <v>50</v>
      </c>
      <c r="R5">
        <v>0</v>
      </c>
      <c r="V5">
        <v>0</v>
      </c>
      <c r="W5">
        <v>99</v>
      </c>
      <c r="X5">
        <v>0</v>
      </c>
      <c r="AF5">
        <v>201</v>
      </c>
      <c r="AG5">
        <f>1933-279</f>
        <v>1654</v>
      </c>
      <c r="AH5">
        <v>158</v>
      </c>
      <c r="AI5">
        <v>2289</v>
      </c>
      <c r="AJ5" t="s">
        <v>66</v>
      </c>
    </row>
    <row r="6" spans="1:46" x14ac:dyDescent="0.2">
      <c r="A6" t="s">
        <v>43</v>
      </c>
      <c r="F6" t="s">
        <v>75</v>
      </c>
      <c r="L6" t="s">
        <v>45</v>
      </c>
      <c r="M6">
        <v>196</v>
      </c>
      <c r="N6" t="s">
        <v>51</v>
      </c>
      <c r="O6">
        <v>1</v>
      </c>
      <c r="P6" t="s">
        <v>52</v>
      </c>
      <c r="Q6" t="s">
        <v>50</v>
      </c>
      <c r="R6">
        <v>0</v>
      </c>
      <c r="V6">
        <v>15</v>
      </c>
      <c r="W6">
        <v>99</v>
      </c>
      <c r="X6">
        <v>0</v>
      </c>
      <c r="AF6">
        <v>333</v>
      </c>
      <c r="AG6">
        <v>1569</v>
      </c>
      <c r="AH6">
        <v>73</v>
      </c>
      <c r="AI6">
        <v>326</v>
      </c>
      <c r="AJ6" t="s">
        <v>68</v>
      </c>
    </row>
    <row r="7" spans="1:46" x14ac:dyDescent="0.2">
      <c r="A7" t="s">
        <v>43</v>
      </c>
      <c r="F7" t="s">
        <v>76</v>
      </c>
      <c r="L7" t="s">
        <v>45</v>
      </c>
      <c r="M7">
        <v>196</v>
      </c>
      <c r="N7" t="s">
        <v>51</v>
      </c>
      <c r="O7">
        <v>1</v>
      </c>
      <c r="P7" t="s">
        <v>53</v>
      </c>
      <c r="Q7" t="s">
        <v>50</v>
      </c>
      <c r="R7">
        <v>0</v>
      </c>
      <c r="V7">
        <v>14</v>
      </c>
      <c r="W7">
        <v>99</v>
      </c>
      <c r="X7">
        <v>0</v>
      </c>
      <c r="AF7">
        <v>424</v>
      </c>
      <c r="AG7">
        <v>3627</v>
      </c>
      <c r="AH7">
        <v>73</v>
      </c>
      <c r="AI7">
        <v>326</v>
      </c>
      <c r="AJ7" t="s">
        <v>68</v>
      </c>
    </row>
    <row r="8" spans="1:46" x14ac:dyDescent="0.2">
      <c r="A8" t="s">
        <v>43</v>
      </c>
      <c r="F8" t="s">
        <v>77</v>
      </c>
      <c r="L8" t="s">
        <v>45</v>
      </c>
      <c r="M8">
        <v>196</v>
      </c>
      <c r="N8" t="s">
        <v>51</v>
      </c>
      <c r="O8">
        <v>1</v>
      </c>
      <c r="P8" t="s">
        <v>54</v>
      </c>
      <c r="Q8" t="s">
        <v>50</v>
      </c>
      <c r="R8">
        <v>0</v>
      </c>
      <c r="V8">
        <v>14</v>
      </c>
      <c r="W8">
        <v>99</v>
      </c>
      <c r="X8">
        <v>0</v>
      </c>
      <c r="AF8">
        <f>108+26+117+38+101+34</f>
        <v>424</v>
      </c>
      <c r="AG8">
        <f>304+108+368+117+357+101</f>
        <v>1355</v>
      </c>
      <c r="AH8">
        <v>276</v>
      </c>
      <c r="AI8">
        <v>1365</v>
      </c>
      <c r="AJ8" t="s">
        <v>68</v>
      </c>
    </row>
    <row r="9" spans="1:46" x14ac:dyDescent="0.2">
      <c r="A9" t="s">
        <v>43</v>
      </c>
      <c r="F9" t="s">
        <v>78</v>
      </c>
      <c r="L9" t="s">
        <v>45</v>
      </c>
      <c r="M9">
        <v>196</v>
      </c>
      <c r="N9" t="s">
        <v>51</v>
      </c>
      <c r="O9">
        <v>1</v>
      </c>
      <c r="P9" t="s">
        <v>55</v>
      </c>
      <c r="Q9" t="s">
        <v>50</v>
      </c>
      <c r="R9">
        <v>0</v>
      </c>
      <c r="V9">
        <v>14</v>
      </c>
      <c r="W9">
        <v>99</v>
      </c>
      <c r="X9">
        <v>0</v>
      </c>
      <c r="AF9">
        <f>108+26</f>
        <v>134</v>
      </c>
      <c r="AG9">
        <f>304+108</f>
        <v>412</v>
      </c>
      <c r="AH9">
        <v>1231</v>
      </c>
      <c r="AI9">
        <v>6584</v>
      </c>
      <c r="AJ9" t="s">
        <v>68</v>
      </c>
    </row>
    <row r="10" spans="1:46" x14ac:dyDescent="0.2">
      <c r="A10" t="s">
        <v>43</v>
      </c>
      <c r="F10" t="s">
        <v>79</v>
      </c>
      <c r="L10" t="s">
        <v>45</v>
      </c>
      <c r="M10">
        <v>196</v>
      </c>
      <c r="N10" t="s">
        <v>51</v>
      </c>
      <c r="O10">
        <v>1</v>
      </c>
      <c r="P10" t="s">
        <v>69</v>
      </c>
      <c r="Q10" t="s">
        <v>50</v>
      </c>
      <c r="R10">
        <v>0</v>
      </c>
      <c r="V10">
        <v>15</v>
      </c>
      <c r="W10">
        <v>99</v>
      </c>
      <c r="X10">
        <v>0</v>
      </c>
      <c r="AF10">
        <v>307</v>
      </c>
      <c r="AG10">
        <v>1520</v>
      </c>
      <c r="AH10">
        <v>47</v>
      </c>
      <c r="AI10">
        <v>450</v>
      </c>
      <c r="AJ10" t="s">
        <v>68</v>
      </c>
    </row>
    <row r="11" spans="1:46" x14ac:dyDescent="0.2">
      <c r="A11" t="s">
        <v>43</v>
      </c>
      <c r="F11" t="s">
        <v>80</v>
      </c>
      <c r="L11" t="s">
        <v>45</v>
      </c>
      <c r="M11">
        <v>196</v>
      </c>
      <c r="N11" t="s">
        <v>51</v>
      </c>
      <c r="O11">
        <v>1</v>
      </c>
      <c r="P11" t="s">
        <v>70</v>
      </c>
      <c r="Q11" t="s">
        <v>50</v>
      </c>
      <c r="R11">
        <v>0</v>
      </c>
      <c r="V11">
        <v>0</v>
      </c>
      <c r="W11">
        <v>99</v>
      </c>
      <c r="X11">
        <v>0</v>
      </c>
      <c r="AF11">
        <f>117+9</f>
        <v>126</v>
      </c>
      <c r="AG11">
        <v>619</v>
      </c>
      <c r="AH11">
        <v>73</v>
      </c>
      <c r="AI11">
        <v>326</v>
      </c>
      <c r="AJ11" t="s">
        <v>68</v>
      </c>
    </row>
    <row r="12" spans="1:46" x14ac:dyDescent="0.2">
      <c r="A12" t="s">
        <v>43</v>
      </c>
      <c r="F12" t="s">
        <v>85</v>
      </c>
      <c r="L12" t="s">
        <v>45</v>
      </c>
      <c r="M12">
        <v>196</v>
      </c>
      <c r="N12" t="s">
        <v>51</v>
      </c>
      <c r="O12">
        <v>1</v>
      </c>
      <c r="P12" t="s">
        <v>45</v>
      </c>
      <c r="Q12" t="s">
        <v>50</v>
      </c>
      <c r="R12">
        <v>0</v>
      </c>
      <c r="V12">
        <v>15</v>
      </c>
      <c r="W12">
        <v>99</v>
      </c>
      <c r="X12">
        <v>0</v>
      </c>
      <c r="AF12">
        <v>44</v>
      </c>
      <c r="AG12">
        <v>294</v>
      </c>
      <c r="AH12">
        <v>993</v>
      </c>
      <c r="AI12">
        <v>4685</v>
      </c>
      <c r="AJ12" t="s">
        <v>68</v>
      </c>
    </row>
    <row r="13" spans="1:46" x14ac:dyDescent="0.2">
      <c r="A13" t="s">
        <v>43</v>
      </c>
      <c r="F13" s="2" t="s">
        <v>81</v>
      </c>
      <c r="L13" t="s">
        <v>46</v>
      </c>
      <c r="M13">
        <v>180</v>
      </c>
      <c r="N13" t="s">
        <v>61</v>
      </c>
      <c r="O13">
        <v>1</v>
      </c>
      <c r="P13" t="s">
        <v>56</v>
      </c>
      <c r="Q13" t="s">
        <v>50</v>
      </c>
      <c r="R13">
        <v>0</v>
      </c>
      <c r="V13">
        <v>0</v>
      </c>
      <c r="W13">
        <v>99</v>
      </c>
      <c r="X13">
        <v>0</v>
      </c>
      <c r="AF13">
        <f>(106+12)+(21+2)</f>
        <v>141</v>
      </c>
      <c r="AG13">
        <f>(1155-434)+(192-80)</f>
        <v>833</v>
      </c>
      <c r="AH13">
        <v>141</v>
      </c>
      <c r="AI13">
        <v>2870</v>
      </c>
      <c r="AJ13" t="s">
        <v>67</v>
      </c>
    </row>
    <row r="14" spans="1:46" x14ac:dyDescent="0.2">
      <c r="A14" t="s">
        <v>43</v>
      </c>
      <c r="F14" t="s">
        <v>82</v>
      </c>
      <c r="L14" t="s">
        <v>46</v>
      </c>
      <c r="M14">
        <v>180</v>
      </c>
      <c r="N14" t="s">
        <v>61</v>
      </c>
      <c r="O14">
        <v>1</v>
      </c>
      <c r="P14" t="s">
        <v>57</v>
      </c>
      <c r="Q14" t="s">
        <v>50</v>
      </c>
      <c r="R14">
        <v>0</v>
      </c>
      <c r="V14">
        <v>18</v>
      </c>
      <c r="W14">
        <v>99</v>
      </c>
      <c r="X14">
        <v>0</v>
      </c>
      <c r="AF14">
        <v>16</v>
      </c>
      <c r="AG14">
        <v>175</v>
      </c>
      <c r="AH14">
        <v>109</v>
      </c>
      <c r="AI14">
        <v>2870</v>
      </c>
      <c r="AJ14" t="s">
        <v>67</v>
      </c>
    </row>
    <row r="15" spans="1:46" x14ac:dyDescent="0.2">
      <c r="A15" t="s">
        <v>43</v>
      </c>
      <c r="F15" t="s">
        <v>86</v>
      </c>
      <c r="L15" t="s">
        <v>46</v>
      </c>
      <c r="M15">
        <v>180</v>
      </c>
      <c r="N15" t="s">
        <v>61</v>
      </c>
      <c r="O15">
        <v>1</v>
      </c>
      <c r="P15" t="s">
        <v>56</v>
      </c>
      <c r="Q15" t="s">
        <v>50</v>
      </c>
      <c r="R15">
        <v>0</v>
      </c>
      <c r="V15">
        <v>15</v>
      </c>
      <c r="W15">
        <v>99</v>
      </c>
      <c r="X15">
        <v>0</v>
      </c>
      <c r="AF15">
        <v>118</v>
      </c>
      <c r="AG15">
        <v>358</v>
      </c>
      <c r="AH15">
        <v>141</v>
      </c>
      <c r="AI15">
        <v>2870</v>
      </c>
      <c r="AJ15" t="s">
        <v>67</v>
      </c>
    </row>
    <row r="16" spans="1:46" x14ac:dyDescent="0.2">
      <c r="A16" t="s">
        <v>43</v>
      </c>
      <c r="F16" s="2" t="s">
        <v>83</v>
      </c>
      <c r="L16" t="s">
        <v>47</v>
      </c>
      <c r="M16">
        <v>179</v>
      </c>
      <c r="N16" t="s">
        <v>62</v>
      </c>
      <c r="O16">
        <v>1</v>
      </c>
      <c r="P16" t="s">
        <v>58</v>
      </c>
      <c r="Q16" t="s">
        <v>50</v>
      </c>
      <c r="R16">
        <v>0</v>
      </c>
      <c r="V16">
        <v>0</v>
      </c>
      <c r="W16">
        <v>99</v>
      </c>
      <c r="X16">
        <v>0</v>
      </c>
      <c r="AF16">
        <v>1</v>
      </c>
      <c r="AG16">
        <f>(122+1)</f>
        <v>123</v>
      </c>
      <c r="AH16">
        <v>64</v>
      </c>
      <c r="AI16">
        <v>9157</v>
      </c>
      <c r="AJ16" t="s">
        <v>68</v>
      </c>
    </row>
    <row r="17" spans="1:36" x14ac:dyDescent="0.2">
      <c r="A17" t="s">
        <v>43</v>
      </c>
      <c r="F17" t="s">
        <v>84</v>
      </c>
      <c r="L17" t="s">
        <v>47</v>
      </c>
      <c r="M17">
        <v>179</v>
      </c>
      <c r="N17" t="s">
        <v>62</v>
      </c>
      <c r="O17">
        <v>1</v>
      </c>
      <c r="P17" t="s">
        <v>59</v>
      </c>
      <c r="Q17" t="s">
        <v>50</v>
      </c>
      <c r="R17">
        <v>0</v>
      </c>
      <c r="V17">
        <v>0</v>
      </c>
      <c r="W17">
        <v>99</v>
      </c>
      <c r="X17">
        <v>0</v>
      </c>
      <c r="AF17">
        <v>6</v>
      </c>
      <c r="AG17">
        <v>1509</v>
      </c>
      <c r="AH17">
        <v>222</v>
      </c>
      <c r="AI17">
        <v>24679</v>
      </c>
      <c r="AJ17" t="s">
        <v>68</v>
      </c>
    </row>
  </sheetData>
  <autoFilter ref="A1:AT17" xr:uid="{DF47CBA3-B884-EA4B-A299-D94D96E9F5B5}"/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2022-01-18T04:07:54Z</dcterms:created>
  <dcterms:modified xsi:type="dcterms:W3CDTF">2023-06-19T23:13:22Z</dcterms:modified>
</cp:coreProperties>
</file>