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d\Downloads\Mask controller\lib\"/>
    </mc:Choice>
  </mc:AlternateContent>
  <xr:revisionPtr revIDLastSave="0" documentId="13_ncr:1_{B601BB08-8C8D-44EE-85B3-E0385B2A9148}" xr6:coauthVersionLast="36" xr6:coauthVersionMax="36" xr10:uidLastSave="{00000000-0000-0000-0000-000000000000}"/>
  <bookViews>
    <workbookView xWindow="0" yWindow="0" windowWidth="19200" windowHeight="11385" xr2:uid="{480BF222-CD39-45B0-8E79-7F7B761AA99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4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O36" i="1" s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6" i="1" s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6" i="1" s="1"/>
  <c r="N10" i="1"/>
  <c r="N2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2" i="1"/>
  <c r="N2" i="1" s="1"/>
  <c r="K7" i="1"/>
  <c r="K15" i="1"/>
  <c r="K30" i="1"/>
  <c r="J3" i="1"/>
  <c r="K3" i="1" s="1"/>
  <c r="J4" i="1"/>
  <c r="K4" i="1" s="1"/>
  <c r="J5" i="1"/>
  <c r="K5" i="1" s="1"/>
  <c r="J6" i="1"/>
  <c r="K6" i="1" s="1"/>
  <c r="J7" i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J31" i="1"/>
  <c r="K31" i="1" s="1"/>
  <c r="J32" i="1"/>
  <c r="K32" i="1" s="1"/>
  <c r="J33" i="1"/>
  <c r="K33" i="1" s="1"/>
  <c r="J34" i="1"/>
  <c r="K34" i="1" s="1"/>
  <c r="J35" i="1"/>
  <c r="K35" i="1" s="1"/>
  <c r="J2" i="1"/>
  <c r="K2" i="1" s="1"/>
  <c r="F74" i="1" l="1"/>
  <c r="E74" i="1"/>
  <c r="N36" i="1"/>
  <c r="K36" i="1"/>
  <c r="G2" i="1"/>
  <c r="H2" i="1" s="1"/>
  <c r="H4" i="1"/>
  <c r="H16" i="1"/>
  <c r="H32" i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G33" i="1"/>
  <c r="H33" i="1" s="1"/>
  <c r="G34" i="1"/>
  <c r="H34" i="1" s="1"/>
  <c r="G35" i="1"/>
  <c r="H35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2" i="1"/>
  <c r="F2" i="1" s="1"/>
  <c r="F36" i="1" l="1"/>
  <c r="E36" i="1"/>
  <c r="H36" i="1"/>
</calcChain>
</file>

<file path=xl/sharedStrings.xml><?xml version="1.0" encoding="utf-8"?>
<sst xmlns="http://schemas.openxmlformats.org/spreadsheetml/2006/main" count="4" uniqueCount="4">
  <si>
    <t>dif 6</t>
  </si>
  <si>
    <t>dif 5</t>
  </si>
  <si>
    <t>dif 4</t>
  </si>
  <si>
    <t>dif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</si>
</sst>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9"/>
      <color rgb="FF595959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0.12076390395347059"/>
                  <c:y val="-0.13542238066361331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List1!$B$2:$B$35</c:f>
              <c:numCache>
                <c:formatCode>General</c:formatCode>
                <c:ptCount val="34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633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590</c:v>
                </c:pt>
                <c:pt idx="13">
                  <c:v>580</c:v>
                </c:pt>
                <c:pt idx="14">
                  <c:v>570</c:v>
                </c:pt>
                <c:pt idx="15">
                  <c:v>560</c:v>
                </c:pt>
                <c:pt idx="16">
                  <c:v>550</c:v>
                </c:pt>
                <c:pt idx="17">
                  <c:v>540</c:v>
                </c:pt>
                <c:pt idx="18">
                  <c:v>532</c:v>
                </c:pt>
                <c:pt idx="19">
                  <c:v>530</c:v>
                </c:pt>
                <c:pt idx="20">
                  <c:v>520</c:v>
                </c:pt>
                <c:pt idx="21">
                  <c:v>510</c:v>
                </c:pt>
                <c:pt idx="22">
                  <c:v>500</c:v>
                </c:pt>
                <c:pt idx="23">
                  <c:v>490</c:v>
                </c:pt>
                <c:pt idx="24">
                  <c:v>488</c:v>
                </c:pt>
                <c:pt idx="25">
                  <c:v>480</c:v>
                </c:pt>
                <c:pt idx="26">
                  <c:v>470</c:v>
                </c:pt>
                <c:pt idx="27">
                  <c:v>460</c:v>
                </c:pt>
                <c:pt idx="28">
                  <c:v>450</c:v>
                </c:pt>
                <c:pt idx="29">
                  <c:v>440</c:v>
                </c:pt>
                <c:pt idx="30">
                  <c:v>430</c:v>
                </c:pt>
                <c:pt idx="31">
                  <c:v>420</c:v>
                </c:pt>
                <c:pt idx="32">
                  <c:v>410</c:v>
                </c:pt>
                <c:pt idx="33">
                  <c:v>400</c:v>
                </c:pt>
              </c:numCache>
            </c:numRef>
          </c:xVal>
          <c:yVal>
            <c:numRef>
              <c:f>List1!$C$2:$C$35</c:f>
              <c:numCache>
                <c:formatCode>General</c:formatCode>
                <c:ptCount val="34"/>
                <c:pt idx="0">
                  <c:v>223</c:v>
                </c:pt>
                <c:pt idx="1">
                  <c:v>220</c:v>
                </c:pt>
                <c:pt idx="2">
                  <c:v>216</c:v>
                </c:pt>
                <c:pt idx="3">
                  <c:v>212</c:v>
                </c:pt>
                <c:pt idx="4">
                  <c:v>207</c:v>
                </c:pt>
                <c:pt idx="5">
                  <c:v>203</c:v>
                </c:pt>
                <c:pt idx="6">
                  <c:v>199</c:v>
                </c:pt>
                <c:pt idx="7">
                  <c:v>196</c:v>
                </c:pt>
                <c:pt idx="8">
                  <c:v>195</c:v>
                </c:pt>
                <c:pt idx="9">
                  <c:v>191</c:v>
                </c:pt>
                <c:pt idx="10">
                  <c:v>186</c:v>
                </c:pt>
                <c:pt idx="11">
                  <c:v>182</c:v>
                </c:pt>
                <c:pt idx="12">
                  <c:v>178</c:v>
                </c:pt>
                <c:pt idx="13">
                  <c:v>175</c:v>
                </c:pt>
                <c:pt idx="14">
                  <c:v>171</c:v>
                </c:pt>
                <c:pt idx="15">
                  <c:v>167</c:v>
                </c:pt>
                <c:pt idx="16">
                  <c:v>164</c:v>
                </c:pt>
                <c:pt idx="17">
                  <c:v>160</c:v>
                </c:pt>
                <c:pt idx="18">
                  <c:v>157</c:v>
                </c:pt>
                <c:pt idx="19">
                  <c:v>156</c:v>
                </c:pt>
                <c:pt idx="20">
                  <c:v>152</c:v>
                </c:pt>
                <c:pt idx="21">
                  <c:v>148</c:v>
                </c:pt>
                <c:pt idx="22">
                  <c:v>144</c:v>
                </c:pt>
                <c:pt idx="23">
                  <c:v>139</c:v>
                </c:pt>
                <c:pt idx="24">
                  <c:v>138</c:v>
                </c:pt>
                <c:pt idx="25">
                  <c:v>135</c:v>
                </c:pt>
                <c:pt idx="26">
                  <c:v>130</c:v>
                </c:pt>
                <c:pt idx="27">
                  <c:v>125</c:v>
                </c:pt>
                <c:pt idx="28">
                  <c:v>121</c:v>
                </c:pt>
                <c:pt idx="29">
                  <c:v>116</c:v>
                </c:pt>
                <c:pt idx="30">
                  <c:v>112</c:v>
                </c:pt>
                <c:pt idx="31">
                  <c:v>106</c:v>
                </c:pt>
                <c:pt idx="32">
                  <c:v>100</c:v>
                </c:pt>
                <c:pt idx="33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E-4359-8ACF-28C872E77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61664"/>
        <c:axId val="241395760"/>
      </c:scatterChart>
      <c:valAx>
        <c:axId val="131361664"/>
        <c:scaling>
          <c:orientation val="minMax"/>
          <c:min val="3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41395760"/>
        <c:crosses val="autoZero"/>
        <c:crossBetween val="midCat"/>
      </c:valAx>
      <c:valAx>
        <c:axId val="24139576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3136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cs-CZ"/>
                </a:p>
              </c:txPr>
            </c:trendlineLbl>
          </c:trendline>
          <c:xVal>
            <c:numRef>
              <c:f>List1!$B$2:$B$35</c:f>
              <c:numCache>
                <c:formatCode>General</c:formatCode>
                <c:ptCount val="34"/>
                <c:pt idx="0">
                  <c:v>700</c:v>
                </c:pt>
                <c:pt idx="1">
                  <c:v>690</c:v>
                </c:pt>
                <c:pt idx="2">
                  <c:v>680</c:v>
                </c:pt>
                <c:pt idx="3">
                  <c:v>670</c:v>
                </c:pt>
                <c:pt idx="4">
                  <c:v>660</c:v>
                </c:pt>
                <c:pt idx="5">
                  <c:v>650</c:v>
                </c:pt>
                <c:pt idx="6">
                  <c:v>640</c:v>
                </c:pt>
                <c:pt idx="7">
                  <c:v>633</c:v>
                </c:pt>
                <c:pt idx="8">
                  <c:v>630</c:v>
                </c:pt>
                <c:pt idx="9">
                  <c:v>620</c:v>
                </c:pt>
                <c:pt idx="10">
                  <c:v>610</c:v>
                </c:pt>
                <c:pt idx="11">
                  <c:v>600</c:v>
                </c:pt>
                <c:pt idx="12">
                  <c:v>590</c:v>
                </c:pt>
                <c:pt idx="13">
                  <c:v>580</c:v>
                </c:pt>
                <c:pt idx="14">
                  <c:v>570</c:v>
                </c:pt>
                <c:pt idx="15">
                  <c:v>560</c:v>
                </c:pt>
                <c:pt idx="16">
                  <c:v>550</c:v>
                </c:pt>
                <c:pt idx="17">
                  <c:v>540</c:v>
                </c:pt>
                <c:pt idx="18">
                  <c:v>532</c:v>
                </c:pt>
                <c:pt idx="19">
                  <c:v>530</c:v>
                </c:pt>
                <c:pt idx="20">
                  <c:v>520</c:v>
                </c:pt>
                <c:pt idx="21">
                  <c:v>510</c:v>
                </c:pt>
                <c:pt idx="22">
                  <c:v>500</c:v>
                </c:pt>
                <c:pt idx="23">
                  <c:v>490</c:v>
                </c:pt>
                <c:pt idx="24">
                  <c:v>488</c:v>
                </c:pt>
                <c:pt idx="25">
                  <c:v>480</c:v>
                </c:pt>
                <c:pt idx="26">
                  <c:v>470</c:v>
                </c:pt>
                <c:pt idx="27">
                  <c:v>460</c:v>
                </c:pt>
                <c:pt idx="28">
                  <c:v>450</c:v>
                </c:pt>
                <c:pt idx="29">
                  <c:v>440</c:v>
                </c:pt>
                <c:pt idx="30">
                  <c:v>430</c:v>
                </c:pt>
                <c:pt idx="31">
                  <c:v>420</c:v>
                </c:pt>
                <c:pt idx="32">
                  <c:v>410</c:v>
                </c:pt>
                <c:pt idx="33">
                  <c:v>400</c:v>
                </c:pt>
              </c:numCache>
            </c:numRef>
          </c:xVal>
          <c:yVal>
            <c:numRef>
              <c:f>List1!$H$2:$H$35</c:f>
              <c:numCache>
                <c:formatCode>General</c:formatCode>
                <c:ptCount val="34"/>
                <c:pt idx="0">
                  <c:v>-0.53607400000942107</c:v>
                </c:pt>
                <c:pt idx="1">
                  <c:v>0.33721940481268575</c:v>
                </c:pt>
                <c:pt idx="2">
                  <c:v>0.36843354623965752</c:v>
                </c:pt>
                <c:pt idx="3">
                  <c:v>0.50117972525845289</c:v>
                </c:pt>
                <c:pt idx="4">
                  <c:v>-0.31139888832581164</c:v>
                </c:pt>
                <c:pt idx="5">
                  <c:v>-0.10724143750917392</c:v>
                </c:pt>
                <c:pt idx="6">
                  <c:v>8.4016440317327579E-2</c:v>
                </c:pt>
                <c:pt idx="7">
                  <c:v>-1.8211108188097569E-3</c:v>
                </c:pt>
                <c:pt idx="8">
                  <c:v>0.2404284317319707</c:v>
                </c:pt>
                <c:pt idx="9">
                  <c:v>0.34712336575398695</c:v>
                </c:pt>
                <c:pt idx="10">
                  <c:v>-0.60430896782304444</c:v>
                </c:pt>
                <c:pt idx="11">
                  <c:v>-0.61643200000139586</c:v>
                </c:pt>
                <c:pt idx="12">
                  <c:v>-0.68657656418395163</c:v>
                </c:pt>
                <c:pt idx="13">
                  <c:v>0.19254492223740272</c:v>
                </c:pt>
                <c:pt idx="14">
                  <c:v>3.2224276255192308E-2</c:v>
                </c:pt>
                <c:pt idx="15">
                  <c:v>-0.15285663232566549</c:v>
                </c:pt>
                <c:pt idx="16">
                  <c:v>0.65475993749646477</c:v>
                </c:pt>
                <c:pt idx="17">
                  <c:v>0.47469341631699535</c:v>
                </c:pt>
                <c:pt idx="18">
                  <c:v>0.55369624406489493</c:v>
                </c:pt>
                <c:pt idx="19">
                  <c:v>0.32811074273490703</c:v>
                </c:pt>
                <c:pt idx="20">
                  <c:v>0.23711218175435533</c:v>
                </c:pt>
                <c:pt idx="21">
                  <c:v>0.2241171431744533</c:v>
                </c:pt>
                <c:pt idx="22">
                  <c:v>0.31124999999724423</c:v>
                </c:pt>
                <c:pt idx="23">
                  <c:v>-0.48027409318251557</c:v>
                </c:pt>
                <c:pt idx="24">
                  <c:v>-0.622251141433253</c:v>
                </c:pt>
                <c:pt idx="25">
                  <c:v>-0.1307633817639271</c:v>
                </c:pt>
                <c:pt idx="26">
                  <c:v>-0.62266369274107092</c:v>
                </c:pt>
                <c:pt idx="27">
                  <c:v>-0.9411726163223193</c:v>
                </c:pt>
                <c:pt idx="28">
                  <c:v>-7.485368750235466E-2</c:v>
                </c:pt>
                <c:pt idx="29">
                  <c:v>-1.6250567681481698E-2</c:v>
                </c:pt>
                <c:pt idx="30">
                  <c:v>1.2374987737387073</c:v>
                </c:pt>
                <c:pt idx="31">
                  <c:v>0.68404787775693876</c:v>
                </c:pt>
                <c:pt idx="32">
                  <c:v>0.31522761417932088</c:v>
                </c:pt>
                <c:pt idx="33">
                  <c:v>-0.88356799999996838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A9-4D3F-95FD-5D6F7E3D6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678144"/>
        <c:axId val="1070864976"/>
      </c:scatterChart>
      <c:valAx>
        <c:axId val="10726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0864976"/>
        <c:crosses val="autoZero"/>
        <c:crossBetween val="midCat"/>
      </c:valAx>
      <c:valAx>
        <c:axId val="107086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726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422299</xdr:colOff>
      <xdr:row>7</xdr:row>
      <xdr:rowOff>45422</xdr:rowOff>
    </xdr:from>
    <xdr:to>
      <xdr:col>19</xdr:col>
      <xdr:colOff>450874</xdr:colOff>
      <xdr:row>33</xdr:row>
      <xdr:rowOff>69236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A118CC3-97F6-4EDB-88C2-F9B387A57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27214</xdr:colOff>
      <xdr:row>17</xdr:row>
      <xdr:rowOff>23131</xdr:rowOff>
    </xdr:from>
    <xdr:to>
      <xdr:col>23</xdr:col>
      <xdr:colOff>312964</xdr:colOff>
      <xdr:row>31</xdr:row>
      <xdr:rowOff>99331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88329170-9DBA-48FA-BF9B-05E973E43D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DA928-C9F1-4B74-B40B-3BD9FAD7B59A}">
  <dimension ref="B1:O74"/>
  <sheetViews>
    <sheetView tabSelected="1" topLeftCell="A37" zoomScale="70" zoomScaleNormal="70" workbookViewId="0">
      <selection activeCell="H68" sqref="H68"/>
    </sheetView>
  </sheetViews>
  <sheetFormatPr defaultRowHeight="15" x14ac:dyDescent="0.25"/>
  <sheetData>
    <row r="1" spans="2:15" x14ac:dyDescent="0.25">
      <c r="D1">
        <v>6</v>
      </c>
      <c r="E1" t="s">
        <v>0</v>
      </c>
      <c r="G1">
        <v>5</v>
      </c>
      <c r="H1" t="s">
        <v>1</v>
      </c>
      <c r="J1">
        <v>4</v>
      </c>
      <c r="K1" t="s">
        <v>2</v>
      </c>
      <c r="M1">
        <v>3</v>
      </c>
      <c r="N1" t="s">
        <v>3</v>
      </c>
    </row>
    <row r="2" spans="2:15" x14ac:dyDescent="0.25">
      <c r="B2">
        <v>700</v>
      </c>
      <c r="C2">
        <v>223</v>
      </c>
      <c r="D2">
        <f t="shared" ref="D2:D35" si="0" xml:space="preserve"> -0.000000000001354119*B2^6 + 0.000000004416176*B2^5 - 0.00000596327*B2^4 + 0.004269544*B2^3 - 1.710567*B2^2 + 364.3159*B2 - 32208.6</f>
        <v>223.11908900025446</v>
      </c>
      <c r="E2">
        <f t="shared" ref="E2:E34" si="1">C2-D2</f>
        <v>-0.11908900025446201</v>
      </c>
      <c r="F2">
        <f>E2^2</f>
        <v>1.4182189981607252E-2</v>
      </c>
      <c r="G2">
        <f xml:space="preserve"> -0.0000000000511818*B2^5 + 0.000000134302*B2^4 - 0.000137215*B2^3 + 0.0677394*B2^2 - 15.5704*B2 + 1351.47</f>
        <v>223.53607400000942</v>
      </c>
      <c r="H2">
        <f>C2-G2</f>
        <v>-0.53607400000942107</v>
      </c>
      <c r="I2">
        <f>H2^2</f>
        <v>0.28737533348610078</v>
      </c>
      <c r="J2">
        <f>-0.0000000064132*B2^4 + 0.0000161882*B2^3 - 0.0151332*B2^2 + 6.61143*B2 - 1001.61</f>
        <v>223.86627999999894</v>
      </c>
      <c r="K2">
        <f>C2-J2</f>
        <v>-0.86627999999893746</v>
      </c>
      <c r="L2">
        <f>K2^2</f>
        <v>0.75044103839815912</v>
      </c>
      <c r="M2">
        <f xml:space="preserve"> 0.00000206268*B2^3 - 0.00359661*B2^2 + 2.47251*B2 - 451.4</f>
        <v>224.51733999999999</v>
      </c>
      <c r="N2">
        <f>C2-M2</f>
        <v>-1.5173399999999901</v>
      </c>
      <c r="O2">
        <f>N2^2</f>
        <v>2.3023206755999701</v>
      </c>
    </row>
    <row r="3" spans="2:15" x14ac:dyDescent="0.25">
      <c r="B3">
        <v>690</v>
      </c>
      <c r="C3">
        <v>220</v>
      </c>
      <c r="D3">
        <f t="shared" si="0"/>
        <v>220.16133636196173</v>
      </c>
      <c r="E3">
        <f t="shared" si="1"/>
        <v>-0.16133636196173029</v>
      </c>
      <c r="F3">
        <f t="shared" ref="F3:F35" si="2">E3^2</f>
        <v>2.6029421691046453E-2</v>
      </c>
      <c r="G3">
        <f xml:space="preserve"> -0.0000000000511818*B3^5 + 0.000000134302*B3^4 - 0.000137215*B3^3 + 0.0677394*B3^2 - 15.5704*B3 + 1351.47</f>
        <v>219.66278059518731</v>
      </c>
      <c r="H3">
        <f>C3-G3</f>
        <v>0.33721940481268575</v>
      </c>
      <c r="I3">
        <f t="shared" ref="I3:I35" si="3">H3^2</f>
        <v>0.11371692698222202</v>
      </c>
      <c r="J3">
        <f>-0.0000000064132*B3^4 + 0.0000161882*B3^3 - 0.0151332*B3^2 + 6.61143*B3 - 1001.61</f>
        <v>219.64176982799938</v>
      </c>
      <c r="K3">
        <f>C3-J3</f>
        <v>0.35823017200061713</v>
      </c>
      <c r="L3">
        <f t="shared" ref="L3:L35" si="4">K3^2</f>
        <v>0.12832885613159173</v>
      </c>
      <c r="M3">
        <f xml:space="preserve"> 0.00000206268*B3^3 - 0.00359661*B3^2 + 2.47251*B3 - 451.4</f>
        <v>219.89482312000007</v>
      </c>
      <c r="N3">
        <f>C3-M3</f>
        <v>0.10517687999993086</v>
      </c>
      <c r="O3">
        <f t="shared" ref="O3:O35" si="5">N3^2</f>
        <v>1.1062176086519857E-2</v>
      </c>
    </row>
    <row r="4" spans="2:15" x14ac:dyDescent="0.25">
      <c r="B4">
        <v>680</v>
      </c>
      <c r="C4">
        <v>216</v>
      </c>
      <c r="D4">
        <f t="shared" si="0"/>
        <v>216.42576906871545</v>
      </c>
      <c r="E4">
        <f t="shared" si="1"/>
        <v>-0.42576906871545361</v>
      </c>
      <c r="F4">
        <f t="shared" si="2"/>
        <v>0.18127929987482466</v>
      </c>
      <c r="G4">
        <f xml:space="preserve"> -0.0000000000511818*B4^5 + 0.000000134302*B4^4 - 0.000137215*B4^3 + 0.0677394*B4^2 - 15.5704*B4 + 1351.47</f>
        <v>215.63156645376034</v>
      </c>
      <c r="H4">
        <f>C4-G4</f>
        <v>0.36843354623965752</v>
      </c>
      <c r="I4">
        <f t="shared" si="3"/>
        <v>0.13574327799472985</v>
      </c>
      <c r="J4">
        <f>-0.0000000064132*B4^4 + 0.0000161882*B4^3 - 0.0151332*B4^2 + 6.61143*B4 - 1001.61</f>
        <v>215.42841676799947</v>
      </c>
      <c r="K4">
        <f>C4-J4</f>
        <v>0.57158323200053474</v>
      </c>
      <c r="L4">
        <f t="shared" si="4"/>
        <v>0.32670739110417713</v>
      </c>
      <c r="M4">
        <f xml:space="preserve"> 0.00000206268*B4^3 - 0.00359661*B4^2 + 2.47251*B4 - 451.4</f>
        <v>215.40693376000002</v>
      </c>
      <c r="N4">
        <f>C4-M4</f>
        <v>0.59306623999998465</v>
      </c>
      <c r="O4">
        <f t="shared" si="5"/>
        <v>0.3517275650277194</v>
      </c>
    </row>
    <row r="5" spans="2:15" x14ac:dyDescent="0.25">
      <c r="B5">
        <v>670</v>
      </c>
      <c r="C5">
        <v>212</v>
      </c>
      <c r="D5">
        <f t="shared" si="0"/>
        <v>212.23096407918638</v>
      </c>
      <c r="E5">
        <f t="shared" si="1"/>
        <v>-0.23096407918637851</v>
      </c>
      <c r="F5">
        <f t="shared" si="2"/>
        <v>5.3344405874411721E-2</v>
      </c>
      <c r="G5">
        <f xml:space="preserve"> -0.0000000000511818*B5^5 + 0.000000134302*B5^4 - 0.000137215*B5^3 + 0.0677394*B5^2 - 15.5704*B5 + 1351.47</f>
        <v>211.49882027474155</v>
      </c>
      <c r="H5">
        <f>C5-G5</f>
        <v>0.50117972525845289</v>
      </c>
      <c r="I5">
        <f t="shared" si="3"/>
        <v>0.25118111701013834</v>
      </c>
      <c r="J5">
        <f>-0.0000000064132*B5^4 + 0.0000161882*B5^3 - 0.0151332*B5^2 + 6.61143*B5 - 1001.61</f>
        <v>211.23452462800071</v>
      </c>
      <c r="K5">
        <f>C5-J5</f>
        <v>0.76547537199928684</v>
      </c>
      <c r="L5">
        <f t="shared" si="4"/>
        <v>0.58595254513744655</v>
      </c>
      <c r="M5">
        <f xml:space="preserve"> 0.00000206268*B5^3 - 0.00359661*B5^2 + 2.47251*B5 - 451.4</f>
        <v>211.0412958400002</v>
      </c>
      <c r="N5">
        <f>C5-M5</f>
        <v>0.95870415999979741</v>
      </c>
      <c r="O5">
        <f t="shared" si="5"/>
        <v>0.91911366640091718</v>
      </c>
    </row>
    <row r="6" spans="2:15" x14ac:dyDescent="0.25">
      <c r="B6">
        <v>660</v>
      </c>
      <c r="C6">
        <v>207</v>
      </c>
      <c r="D6">
        <f t="shared" si="0"/>
        <v>207.81363002179569</v>
      </c>
      <c r="E6">
        <f t="shared" si="1"/>
        <v>-0.81363002179568866</v>
      </c>
      <c r="F6">
        <f t="shared" si="2"/>
        <v>0.66199381236725285</v>
      </c>
      <c r="G6">
        <f xml:space="preserve"> -0.0000000000511818*B6^5 + 0.000000134302*B6^4 - 0.000137215*B6^3 + 0.0677394*B6^2 - 15.5704*B6 + 1351.47</f>
        <v>207.31139888832581</v>
      </c>
      <c r="H6">
        <f>C6-G6</f>
        <v>-0.31139888832581164</v>
      </c>
      <c r="I6">
        <f t="shared" si="3"/>
        <v>9.6969267650551305E-2</v>
      </c>
      <c r="J6">
        <f>-0.0000000064132*B6^4 + 0.0000161882*B6^3 - 0.0151332*B6^2 + 6.61143*B6 - 1001.61</f>
        <v>207.06685804799929</v>
      </c>
      <c r="K6">
        <f>C6-J6</f>
        <v>-6.6858047999289738E-2</v>
      </c>
      <c r="L6">
        <f t="shared" si="4"/>
        <v>4.4699985822753306E-3</v>
      </c>
      <c r="M6">
        <f xml:space="preserve"> 0.00000206268*B6^3 - 0.00359661*B6^2 + 2.47251*B6 - 451.4</f>
        <v>206.78553327999998</v>
      </c>
      <c r="N6">
        <f>C6-M6</f>
        <v>0.21446672000001854</v>
      </c>
      <c r="O6">
        <f t="shared" si="5"/>
        <v>4.5995973987566351E-2</v>
      </c>
    </row>
    <row r="7" spans="2:15" x14ac:dyDescent="0.25">
      <c r="B7">
        <v>650</v>
      </c>
      <c r="C7">
        <v>203</v>
      </c>
      <c r="D7">
        <f t="shared" si="0"/>
        <v>203.34142326564324</v>
      </c>
      <c r="E7">
        <f t="shared" si="1"/>
        <v>-0.34142326564324321</v>
      </c>
      <c r="F7">
        <f t="shared" si="2"/>
        <v>0.11656984632249662</v>
      </c>
      <c r="G7">
        <f xml:space="preserve"> -0.0000000000511818*B7^5 + 0.000000134302*B7^4 - 0.000137215*B7^3 + 0.0677394*B7^2 - 15.5704*B7 + 1351.47</f>
        <v>203.10724143750917</v>
      </c>
      <c r="H7">
        <f>C7-G7</f>
        <v>-0.10724143750917392</v>
      </c>
      <c r="I7">
        <f t="shared" si="3"/>
        <v>1.1500725919034055E-2</v>
      </c>
      <c r="J7">
        <f>-0.0000000064132*B7^4 + 0.0000161882*B7^3 - 0.0151332*B7^2 + 6.61143*B7 - 1001.61</f>
        <v>202.93064249999964</v>
      </c>
      <c r="K7">
        <f>C7-J7</f>
        <v>6.935750000036478E-2</v>
      </c>
      <c r="L7">
        <f t="shared" si="4"/>
        <v>4.8104628063006007E-3</v>
      </c>
      <c r="M7">
        <f xml:space="preserve"> 0.00000206268*B7^3 - 0.00359661*B7^2 + 2.47251*B7 - 451.4</f>
        <v>202.62727000000007</v>
      </c>
      <c r="N7">
        <f>C7-M7</f>
        <v>0.37272999999993317</v>
      </c>
      <c r="O7">
        <f t="shared" si="5"/>
        <v>0.13892765289995018</v>
      </c>
    </row>
    <row r="8" spans="2:15" x14ac:dyDescent="0.25">
      <c r="B8">
        <v>640</v>
      </c>
      <c r="C8">
        <v>199</v>
      </c>
      <c r="D8">
        <f t="shared" si="0"/>
        <v>198.92478902685252</v>
      </c>
      <c r="E8">
        <f t="shared" si="1"/>
        <v>7.5210973147477489E-2</v>
      </c>
      <c r="F8">
        <f t="shared" si="2"/>
        <v>5.6566904817905803E-3</v>
      </c>
      <c r="G8">
        <f xml:space="preserve"> -0.0000000000511818*B8^5 + 0.000000134302*B8^4 - 0.000137215*B8^3 + 0.0677394*B8^2 - 15.5704*B8 + 1351.47</f>
        <v>198.91598355968267</v>
      </c>
      <c r="H8">
        <f>C8-G8</f>
        <v>8.4016440317327579E-2</v>
      </c>
      <c r="I8">
        <f t="shared" si="3"/>
        <v>7.0587622435950674E-3</v>
      </c>
      <c r="J8">
        <f>-0.0000000064132*B8^4 + 0.0000161882*B8^3 - 0.0151332*B8^2 + 6.61143*B8 - 1001.61</f>
        <v>198.82956428799991</v>
      </c>
      <c r="K8">
        <f>C8-J8</f>
        <v>0.170435712000085</v>
      </c>
      <c r="L8">
        <f t="shared" si="4"/>
        <v>2.9048331924975919E-2</v>
      </c>
      <c r="M8">
        <f xml:space="preserve"> 0.00000206268*B8^3 - 0.00359661*B8^2 + 2.47251*B8 - 451.4</f>
        <v>198.55412992000004</v>
      </c>
      <c r="N8">
        <f>C8-M8</f>
        <v>0.44587007999996331</v>
      </c>
      <c r="O8">
        <f t="shared" si="5"/>
        <v>0.19880012823917367</v>
      </c>
    </row>
    <row r="9" spans="2:15" x14ac:dyDescent="0.25">
      <c r="B9">
        <v>633</v>
      </c>
      <c r="C9">
        <v>196</v>
      </c>
      <c r="D9">
        <f t="shared" si="0"/>
        <v>195.90209745136235</v>
      </c>
      <c r="E9">
        <f t="shared" si="1"/>
        <v>9.7902548637648579E-2</v>
      </c>
      <c r="F9">
        <f t="shared" si="2"/>
        <v>9.5849090297471448E-3</v>
      </c>
      <c r="G9">
        <f xml:space="preserve"> -0.0000000000511818*B9^5 + 0.000000134302*B9^4 - 0.000137215*B9^3 + 0.0677394*B9^2 - 15.5704*B9 + 1351.47</f>
        <v>196.00182111081881</v>
      </c>
      <c r="H9">
        <f>C9-G9</f>
        <v>-1.8211108188097569E-3</v>
      </c>
      <c r="I9">
        <f t="shared" si="3"/>
        <v>3.3164446143859433E-6</v>
      </c>
      <c r="J9">
        <f>-0.0000000064132*B9^4 + 0.0000161882*B9^3 - 0.0151332*B9^2 + 6.61143*B9 - 1001.61</f>
        <v>195.98092786268228</v>
      </c>
      <c r="K9">
        <f>C9-J9</f>
        <v>1.9072137317721172E-2</v>
      </c>
      <c r="L9">
        <f t="shared" si="4"/>
        <v>3.6374642186601252E-4</v>
      </c>
      <c r="M9">
        <f xml:space="preserve"> 0.00000206268*B9^3 - 0.00359661*B9^2 + 2.47251*B9 - 451.4</f>
        <v>195.74695277716012</v>
      </c>
      <c r="N9">
        <f>C9-M9</f>
        <v>0.25304722283988212</v>
      </c>
      <c r="O9">
        <f t="shared" si="5"/>
        <v>6.4032896986976964E-2</v>
      </c>
    </row>
    <row r="10" spans="2:15" x14ac:dyDescent="0.25">
      <c r="B10">
        <v>630</v>
      </c>
      <c r="C10">
        <v>195</v>
      </c>
      <c r="D10">
        <f t="shared" si="0"/>
        <v>194.62782750800397</v>
      </c>
      <c r="E10">
        <f t="shared" si="1"/>
        <v>0.3721724919960252</v>
      </c>
      <c r="F10">
        <f t="shared" si="2"/>
        <v>0.13851236379853143</v>
      </c>
      <c r="G10">
        <f xml:space="preserve"> -0.0000000000511818*B10^5 + 0.000000134302*B10^4 - 0.000137215*B10^3 + 0.0677394*B10^2 - 15.5704*B10 + 1351.47</f>
        <v>194.75957156826803</v>
      </c>
      <c r="H10">
        <f>C10-G10</f>
        <v>0.2404284317319707</v>
      </c>
      <c r="I10">
        <f t="shared" si="3"/>
        <v>5.7805830785094894E-2</v>
      </c>
      <c r="J10">
        <f>-0.0000000064132*B10^4 + 0.0000161882*B10^3 - 0.0151332*B10^2 + 6.61143*B10 - 1001.61</f>
        <v>194.76577054799975</v>
      </c>
      <c r="K10">
        <f>C10-J10</f>
        <v>0.23422945200024969</v>
      </c>
      <c r="L10">
        <f t="shared" si="4"/>
        <v>5.4863436184337276E-2</v>
      </c>
      <c r="M10">
        <f xml:space="preserve"> 0.00000206268*B10^3 - 0.00359661*B10^2 + 2.47251*B10 - 451.4</f>
        <v>194.55373696000015</v>
      </c>
      <c r="N10">
        <f>C10-M10</f>
        <v>0.44626303999984884</v>
      </c>
      <c r="O10">
        <f t="shared" si="5"/>
        <v>0.19915070086990669</v>
      </c>
    </row>
    <row r="11" spans="2:15" x14ac:dyDescent="0.25">
      <c r="B11">
        <v>620</v>
      </c>
      <c r="C11">
        <v>191</v>
      </c>
      <c r="D11">
        <f t="shared" si="0"/>
        <v>190.47818507286865</v>
      </c>
      <c r="E11">
        <f t="shared" si="1"/>
        <v>0.52181492713134503</v>
      </c>
      <c r="F11">
        <f t="shared" si="2"/>
        <v>0.27229081817709094</v>
      </c>
      <c r="G11">
        <f xml:space="preserve"> -0.0000000000511818*B11^5 + 0.000000134302*B11^4 - 0.000137215*B11^3 + 0.0677394*B11^2 - 15.5704*B11 + 1351.47</f>
        <v>190.65287663424601</v>
      </c>
      <c r="H11">
        <f>C11-G11</f>
        <v>0.34712336575398695</v>
      </c>
      <c r="I11">
        <f t="shared" si="3"/>
        <v>0.12049463105237619</v>
      </c>
      <c r="J11">
        <f>-0.0000000064132*B11^4 + 0.0000161882*B11^3 - 0.0151332*B11^2 + 6.61143*B11 - 1001.61</f>
        <v>190.73986924800022</v>
      </c>
      <c r="K11">
        <f>C11-J11</f>
        <v>0.26013075199978175</v>
      </c>
      <c r="L11">
        <f t="shared" si="4"/>
        <v>6.7668008135971958E-2</v>
      </c>
      <c r="M11">
        <f xml:space="preserve"> 0.00000206268*B11^3 - 0.00359661*B11^2 + 2.47251*B11 - 451.4</f>
        <v>190.61371503999999</v>
      </c>
      <c r="N11">
        <f>C11-M11</f>
        <v>0.38628496000001178</v>
      </c>
      <c r="O11">
        <f t="shared" si="5"/>
        <v>0.14921607032221071</v>
      </c>
    </row>
    <row r="12" spans="2:15" x14ac:dyDescent="0.25">
      <c r="B12">
        <v>610</v>
      </c>
      <c r="C12">
        <v>186</v>
      </c>
      <c r="D12">
        <f t="shared" si="0"/>
        <v>186.47597045463772</v>
      </c>
      <c r="E12">
        <f t="shared" si="1"/>
        <v>-0.47597045463771792</v>
      </c>
      <c r="F12">
        <f t="shared" si="2"/>
        <v>0.22654787368803589</v>
      </c>
      <c r="G12">
        <f xml:space="preserve"> -0.0000000000511818*B12^5 + 0.000000134302*B12^4 - 0.000137215*B12^3 + 0.0677394*B12^2 - 15.5704*B12 + 1351.47</f>
        <v>186.60430896782304</v>
      </c>
      <c r="H12">
        <f>C12-G12</f>
        <v>-0.60430896782304444</v>
      </c>
      <c r="I12">
        <f t="shared" si="3"/>
        <v>0.36518932859135333</v>
      </c>
      <c r="J12">
        <f>-0.0000000064132*B12^4 + 0.0000161882*B12^3 - 0.0151332*B12^2 + 6.61143*B12 - 1001.61</f>
        <v>186.75092918799976</v>
      </c>
      <c r="K12">
        <f>C12-J12</f>
        <v>-0.75092918799975905</v>
      </c>
      <c r="L12">
        <f t="shared" si="4"/>
        <v>0.56389464538997747</v>
      </c>
      <c r="M12">
        <f xml:space="preserve"> 0.00000206268*B12^3 - 0.00359661*B12^2 + 2.47251*B12 - 451.4</f>
        <v>186.72168808000026</v>
      </c>
      <c r="N12">
        <f>C12-M12</f>
        <v>-0.72168808000026274</v>
      </c>
      <c r="O12">
        <f t="shared" si="5"/>
        <v>0.52083368481446568</v>
      </c>
    </row>
    <row r="13" spans="2:15" x14ac:dyDescent="0.25">
      <c r="B13">
        <v>600</v>
      </c>
      <c r="C13">
        <v>182</v>
      </c>
      <c r="D13">
        <f t="shared" si="0"/>
        <v>182.60169600009249</v>
      </c>
      <c r="E13">
        <f t="shared" si="1"/>
        <v>-0.60169600009248825</v>
      </c>
      <c r="F13">
        <f t="shared" si="2"/>
        <v>0.36203807652729963</v>
      </c>
      <c r="G13">
        <f xml:space="preserve"> -0.0000000000511818*B13^5 + 0.000000134302*B13^4 - 0.000137215*B13^3 + 0.0677394*B13^2 - 15.5704*B13 + 1351.47</f>
        <v>182.6164320000014</v>
      </c>
      <c r="H13">
        <f>C13-G13</f>
        <v>-0.61643200000139586</v>
      </c>
      <c r="I13">
        <f t="shared" si="3"/>
        <v>0.37998841062572092</v>
      </c>
      <c r="J13">
        <f>-0.0000000064132*B13^4 + 0.0000161882*B13^3 - 0.0151332*B13^2 + 6.61143*B13 - 1001.61</f>
        <v>182.79647999999963</v>
      </c>
      <c r="K13">
        <f>C13-J13</f>
        <v>-0.79647999999963304</v>
      </c>
      <c r="L13">
        <f t="shared" si="4"/>
        <v>0.63438039039941541</v>
      </c>
      <c r="M13">
        <f xml:space="preserve"> 0.00000206268*B13^3 - 0.00359661*B13^2 + 2.47251*B13 - 451.4</f>
        <v>182.8652800000001</v>
      </c>
      <c r="N13">
        <f>C13-M13</f>
        <v>-0.86528000000009797</v>
      </c>
      <c r="O13">
        <f t="shared" si="5"/>
        <v>0.74870947840016955</v>
      </c>
    </row>
    <row r="14" spans="2:15" x14ac:dyDescent="0.25">
      <c r="B14">
        <v>590</v>
      </c>
      <c r="C14">
        <v>178</v>
      </c>
      <c r="D14">
        <f t="shared" si="0"/>
        <v>178.82324394517491</v>
      </c>
      <c r="E14">
        <f t="shared" si="1"/>
        <v>-0.82324394517490873</v>
      </c>
      <c r="F14">
        <f t="shared" si="2"/>
        <v>0.67773059326714813</v>
      </c>
      <c r="G14">
        <f xml:space="preserve"> -0.0000000000511818*B14^5 + 0.000000134302*B14^4 - 0.000137215*B14^3 + 0.0677394*B14^2 - 15.5704*B14 + 1351.47</f>
        <v>178.68657656418395</v>
      </c>
      <c r="H14">
        <f>C14-G14</f>
        <v>-0.68657656418395163</v>
      </c>
      <c r="I14">
        <f t="shared" si="3"/>
        <v>0.47138737848663986</v>
      </c>
      <c r="J14">
        <f>-0.0000000064132*B14^4 + 0.0000161882*B14^3 - 0.0151332*B14^2 + 6.61143*B14 - 1001.61</f>
        <v>178.87251214800028</v>
      </c>
      <c r="K14">
        <f>C14-J14</f>
        <v>-0.87251214800028265</v>
      </c>
      <c r="L14">
        <f t="shared" si="4"/>
        <v>0.7612774484080671</v>
      </c>
      <c r="M14">
        <f xml:space="preserve"> 0.00000206268*B14^3 - 0.00359661*B14^2 + 2.47251*B14 - 451.4</f>
        <v>179.0321147200001</v>
      </c>
      <c r="N14">
        <f>C14-M14</f>
        <v>-1.0321147200000951</v>
      </c>
      <c r="O14">
        <f t="shared" si="5"/>
        <v>1.0652607952408746</v>
      </c>
    </row>
    <row r="15" spans="2:15" x14ac:dyDescent="0.25">
      <c r="B15">
        <v>580</v>
      </c>
      <c r="C15">
        <v>175</v>
      </c>
      <c r="D15">
        <f t="shared" si="0"/>
        <v>175.10185772824479</v>
      </c>
      <c r="E15">
        <f t="shared" si="1"/>
        <v>-0.101857728244795</v>
      </c>
      <c r="F15">
        <f t="shared" si="2"/>
        <v>1.0374996803190508E-2</v>
      </c>
      <c r="G15">
        <f xml:space="preserve"> -0.0000000000511818*B15^5 + 0.000000134302*B15^4 - 0.000137215*B15^3 + 0.0677394*B15^2 - 15.5704*B15 + 1351.47</f>
        <v>174.8074550777626</v>
      </c>
      <c r="H15">
        <f>C15-G15</f>
        <v>0.19254492223740272</v>
      </c>
      <c r="I15">
        <f t="shared" si="3"/>
        <v>3.7073547079407458E-2</v>
      </c>
      <c r="J15">
        <f>-0.0000000064132*B15^4 + 0.0000161882*B15^3 - 0.0151332*B15^2 + 6.61143*B15 - 1001.61</f>
        <v>174.97347692800042</v>
      </c>
      <c r="K15">
        <f>C15-J15</f>
        <v>2.6523071999577041E-2</v>
      </c>
      <c r="L15">
        <f t="shared" si="4"/>
        <v>7.0347334829474768E-4</v>
      </c>
      <c r="M15">
        <f xml:space="preserve"> 0.00000206268*B15^3 - 0.00359661*B15^2 + 2.47251*B15 - 451.4</f>
        <v>175.20981616000017</v>
      </c>
      <c r="N15">
        <f>C15-M15</f>
        <v>-0.20981616000017311</v>
      </c>
      <c r="O15">
        <f t="shared" si="5"/>
        <v>4.4022820997218243E-2</v>
      </c>
    </row>
    <row r="16" spans="2:15" x14ac:dyDescent="0.25">
      <c r="B16">
        <v>570</v>
      </c>
      <c r="C16">
        <v>171</v>
      </c>
      <c r="D16">
        <f t="shared" si="0"/>
        <v>171.39715833467926</v>
      </c>
      <c r="E16">
        <f t="shared" si="1"/>
        <v>-0.39715833467926132</v>
      </c>
      <c r="F16">
        <f t="shared" si="2"/>
        <v>0.15773474280520414</v>
      </c>
      <c r="G16">
        <f xml:space="preserve"> -0.0000000000511818*B16^5 + 0.000000134302*B16^4 - 0.000137215*B16^3 + 0.0677394*B16^2 - 15.5704*B16 + 1351.47</f>
        <v>170.96777572374481</v>
      </c>
      <c r="H16">
        <f>C16-G16</f>
        <v>3.2224276255192308E-2</v>
      </c>
      <c r="I16">
        <f t="shared" si="3"/>
        <v>1.0384039801709507E-3</v>
      </c>
      <c r="J16">
        <f>-0.0000000064132*B16^4 + 0.0000161882*B16^3 - 0.0151332*B16^2 + 6.61143*B16 - 1001.61</f>
        <v>171.09228646799977</v>
      </c>
      <c r="K16">
        <f>C16-J16</f>
        <v>-9.2286467999770139E-2</v>
      </c>
      <c r="L16">
        <f t="shared" si="4"/>
        <v>8.5167921758725982E-3</v>
      </c>
      <c r="M16">
        <f xml:space="preserve"> 0.00000206268*B16^3 - 0.00359661*B16^2 + 2.47251*B16 - 451.4</f>
        <v>171.38600824000025</v>
      </c>
      <c r="N16">
        <f>C16-M16</f>
        <v>-0.38600824000025113</v>
      </c>
      <c r="O16">
        <f t="shared" si="5"/>
        <v>0.14900236134809147</v>
      </c>
    </row>
    <row r="17" spans="2:15" x14ac:dyDescent="0.25">
      <c r="B17">
        <v>560</v>
      </c>
      <c r="C17">
        <v>167</v>
      </c>
      <c r="D17">
        <f t="shared" si="0"/>
        <v>167.67118567846046</v>
      </c>
      <c r="E17">
        <f t="shared" si="1"/>
        <v>-0.67118567846046062</v>
      </c>
      <c r="F17">
        <f t="shared" si="2"/>
        <v>0.45049021497042885</v>
      </c>
      <c r="G17">
        <f xml:space="preserve"> -0.0000000000511818*B17^5 + 0.000000134302*B17^4 - 0.000137215*B17^3 + 0.0677394*B17^2 - 15.5704*B17 + 1351.47</f>
        <v>167.15285663232567</v>
      </c>
      <c r="H17">
        <f>C17-G17</f>
        <v>-0.15285663232566549</v>
      </c>
      <c r="I17">
        <f t="shared" si="3"/>
        <v>2.3365150045943684E-2</v>
      </c>
      <c r="J17">
        <f>-0.0000000064132*B17^4 + 0.0000161882*B17^3 - 0.0151332*B17^2 + 6.61143*B17 - 1001.61</f>
        <v>167.22031372799995</v>
      </c>
      <c r="K17">
        <f>C17-J17</f>
        <v>-0.22031372799995097</v>
      </c>
      <c r="L17">
        <f t="shared" si="4"/>
        <v>4.8538138745236381E-2</v>
      </c>
      <c r="M17">
        <f xml:space="preserve"> 0.00000206268*B17^3 - 0.00359661*B17^2 + 2.47251*B17 - 451.4</f>
        <v>167.54831488000013</v>
      </c>
      <c r="N17">
        <f>C17-M17</f>
        <v>-0.54831488000013451</v>
      </c>
      <c r="O17">
        <f t="shared" si="5"/>
        <v>0.30064920762956193</v>
      </c>
    </row>
    <row r="18" spans="2:15" x14ac:dyDescent="0.25">
      <c r="B18">
        <v>550</v>
      </c>
      <c r="C18">
        <v>164</v>
      </c>
      <c r="D18">
        <f t="shared" si="0"/>
        <v>163.89146501580399</v>
      </c>
      <c r="E18">
        <f t="shared" si="1"/>
        <v>0.10853498419601237</v>
      </c>
      <c r="F18">
        <f t="shared" si="2"/>
        <v>1.1779842794428655E-2</v>
      </c>
      <c r="G18">
        <f xml:space="preserve"> -0.0000000000511818*B18^5 + 0.000000134302*B18^4 - 0.000137215*B18^3 + 0.0677394*B18^2 - 15.5704*B18 + 1351.47</f>
        <v>163.34524006250354</v>
      </c>
      <c r="H18">
        <f>C18-G18</f>
        <v>0.65475993749646477</v>
      </c>
      <c r="I18">
        <f t="shared" si="3"/>
        <v>0.42871057575037447</v>
      </c>
      <c r="J18">
        <f>-0.0000000064132*B18^4 + 0.0000161882*B18^3 - 0.0151332*B18^2 + 6.61143*B18 - 1001.61</f>
        <v>163.34739250000041</v>
      </c>
      <c r="K18">
        <f>C18-J18</f>
        <v>0.65260749999958989</v>
      </c>
      <c r="L18">
        <f t="shared" si="4"/>
        <v>0.42589654905571472</v>
      </c>
      <c r="M18">
        <f xml:space="preserve"> 0.00000206268*B18^3 - 0.00359661*B18^2 + 2.47251*B18 - 451.4</f>
        <v>163.68436000000008</v>
      </c>
      <c r="N18">
        <f>C18-M18</f>
        <v>0.31563999999991665</v>
      </c>
      <c r="O18">
        <f t="shared" si="5"/>
        <v>9.962860959994739E-2</v>
      </c>
    </row>
    <row r="19" spans="2:15" x14ac:dyDescent="0.25">
      <c r="B19">
        <v>540</v>
      </c>
      <c r="C19">
        <v>160</v>
      </c>
      <c r="D19">
        <f t="shared" si="0"/>
        <v>160.0330983942622</v>
      </c>
      <c r="E19">
        <f t="shared" si="1"/>
        <v>-3.3098394262196962E-2</v>
      </c>
      <c r="F19">
        <f t="shared" si="2"/>
        <v>1.0955037027358327E-3</v>
      </c>
      <c r="G19">
        <f xml:space="preserve"> -0.0000000000511818*B19^5 + 0.000000134302*B19^4 - 0.000137215*B19^3 + 0.0677394*B19^2 - 15.5704*B19 + 1351.47</f>
        <v>159.525306583683</v>
      </c>
      <c r="H19">
        <f>C19-G19</f>
        <v>0.47469341631699535</v>
      </c>
      <c r="I19">
        <f t="shared" si="3"/>
        <v>0.22533383949470026</v>
      </c>
      <c r="J19">
        <f>-0.0000000064132*B19^4 + 0.0000161882*B19^3 - 0.0151332*B19^2 + 6.61143*B19 - 1001.61</f>
        <v>159.46181740799977</v>
      </c>
      <c r="K19">
        <f>C19-J19</f>
        <v>0.53818259200022567</v>
      </c>
      <c r="L19">
        <f t="shared" si="4"/>
        <v>0.28964050233208138</v>
      </c>
      <c r="M19">
        <f xml:space="preserve"> 0.00000206268*B19^3 - 0.00359661*B19^2 + 2.47251*B19 - 451.4</f>
        <v>159.78176752000002</v>
      </c>
      <c r="N19">
        <f>C19-M19</f>
        <v>0.2182324799999833</v>
      </c>
      <c r="O19">
        <f t="shared" si="5"/>
        <v>4.7625415326943109E-2</v>
      </c>
    </row>
    <row r="20" spans="2:15" x14ac:dyDescent="0.25">
      <c r="B20">
        <v>532</v>
      </c>
      <c r="C20">
        <v>157</v>
      </c>
      <c r="D20">
        <f t="shared" si="0"/>
        <v>156.87858977626456</v>
      </c>
      <c r="E20">
        <f t="shared" si="1"/>
        <v>0.12141022373543819</v>
      </c>
      <c r="F20">
        <f t="shared" si="2"/>
        <v>1.474044242748916E-2</v>
      </c>
      <c r="G20">
        <f xml:space="preserve"> -0.0000000000511818*B20^5 + 0.000000134302*B20^4 - 0.000137215*B20^3 + 0.0677394*B20^2 - 15.5704*B20 + 1351.47</f>
        <v>156.44630375593511</v>
      </c>
      <c r="H20">
        <f>C20-G20</f>
        <v>0.55369624406489493</v>
      </c>
      <c r="I20">
        <f t="shared" si="3"/>
        <v>0.30657953069157168</v>
      </c>
      <c r="J20">
        <f>-0.0000000064132*B20^4 + 0.0000161882*B20^3 - 0.0151332*B20^2 + 6.61143*B20 - 1001.61</f>
        <v>156.33539793479679</v>
      </c>
      <c r="K20">
        <f>C20-J20</f>
        <v>0.66460206520321208</v>
      </c>
      <c r="L20">
        <f t="shared" si="4"/>
        <v>0.44169590507237455</v>
      </c>
      <c r="M20">
        <f xml:space="preserve"> 0.00000206268*B20^3 - 0.00359661*B20^2 + 2.47251*B20 - 451.4</f>
        <v>156.62355773824015</v>
      </c>
      <c r="N20">
        <f>C20-M20</f>
        <v>0.37644226175984841</v>
      </c>
      <c r="O20">
        <f t="shared" si="5"/>
        <v>0.14170877643887023</v>
      </c>
    </row>
    <row r="21" spans="2:15" x14ac:dyDescent="0.25">
      <c r="B21">
        <v>530</v>
      </c>
      <c r="C21">
        <v>156</v>
      </c>
      <c r="D21">
        <f t="shared" si="0"/>
        <v>156.07988113648753</v>
      </c>
      <c r="E21">
        <f t="shared" si="1"/>
        <v>-7.9881136487529147E-2</v>
      </c>
      <c r="F21">
        <f t="shared" si="2"/>
        <v>6.3809959665392605E-3</v>
      </c>
      <c r="G21">
        <f xml:space="preserve"> -0.0000000000511818*B21^5 + 0.000000134302*B21^4 - 0.000137215*B21^3 + 0.0677394*B21^2 - 15.5704*B21 + 1351.47</f>
        <v>155.67188925726509</v>
      </c>
      <c r="H21">
        <f>C21-G21</f>
        <v>0.32811074273490703</v>
      </c>
      <c r="I21">
        <f t="shared" si="3"/>
        <v>0.10765665949805235</v>
      </c>
      <c r="J21">
        <f>-0.0000000064132*B21^4 + 0.0000161882*B21^3 - 0.0151332*B21^2 + 6.61143*B21 - 1001.61</f>
        <v>155.5503439080004</v>
      </c>
      <c r="K21">
        <f>C21-J21</f>
        <v>0.44965609199959999</v>
      </c>
      <c r="L21">
        <f t="shared" si="4"/>
        <v>0.20219060107235273</v>
      </c>
      <c r="M21">
        <f xml:space="preserve"> 0.00000206268*B21^3 - 0.00359661*B21^2 + 2.47251*B21 - 451.4</f>
        <v>155.82816136000019</v>
      </c>
      <c r="N21">
        <f>C21-M21</f>
        <v>0.17183863999980531</v>
      </c>
      <c r="O21">
        <f t="shared" si="5"/>
        <v>2.9528518196982691E-2</v>
      </c>
    </row>
    <row r="22" spans="2:15" x14ac:dyDescent="0.25">
      <c r="B22">
        <v>520</v>
      </c>
      <c r="C22">
        <v>152</v>
      </c>
      <c r="D22">
        <f t="shared" si="0"/>
        <v>152.02444335725886</v>
      </c>
      <c r="E22">
        <f t="shared" si="1"/>
        <v>-2.4443357258860487E-2</v>
      </c>
      <c r="F22">
        <f t="shared" si="2"/>
        <v>5.974777140842877E-4</v>
      </c>
      <c r="G22">
        <f xml:space="preserve"> -0.0000000000511818*B22^5 + 0.000000134302*B22^4 - 0.000137215*B22^3 + 0.0677394*B22^2 - 15.5704*B22 + 1351.47</f>
        <v>151.76288781824564</v>
      </c>
      <c r="H22">
        <f>C22-G22</f>
        <v>0.23711218175435533</v>
      </c>
      <c r="I22">
        <f t="shared" si="3"/>
        <v>5.6222186736310437E-2</v>
      </c>
      <c r="J22">
        <f>-0.0000000064132*B22^4 + 0.0000161882*B22^3 - 0.0151332*B22^2 + 6.61143*B22 - 1001.61</f>
        <v>151.59818828799973</v>
      </c>
      <c r="K22">
        <f>C22-J22</f>
        <v>0.40181171200026711</v>
      </c>
      <c r="L22">
        <f t="shared" si="4"/>
        <v>0.16145265190058561</v>
      </c>
      <c r="M22">
        <f xml:space="preserve"> 0.00000206268*B22^3 - 0.00359661*B22^2 + 2.47251*B22 - 451.4</f>
        <v>151.81116544000008</v>
      </c>
      <c r="N22">
        <f>C22-M22</f>
        <v>0.18883455999991838</v>
      </c>
      <c r="O22">
        <f t="shared" si="5"/>
        <v>3.5658491050362777E-2</v>
      </c>
    </row>
    <row r="23" spans="2:15" x14ac:dyDescent="0.25">
      <c r="B23">
        <v>510</v>
      </c>
      <c r="C23">
        <v>148</v>
      </c>
      <c r="D23">
        <f t="shared" si="0"/>
        <v>147.86741651528428</v>
      </c>
      <c r="E23">
        <f t="shared" si="1"/>
        <v>0.1325834847157239</v>
      </c>
      <c r="F23">
        <f t="shared" si="2"/>
        <v>1.7578380419364593E-2</v>
      </c>
      <c r="G23">
        <f xml:space="preserve"> -0.0000000000511818*B23^5 + 0.000000134302*B23^4 - 0.000137215*B23^3 + 0.0677394*B23^2 - 15.5704*B23 + 1351.47</f>
        <v>147.77588285682555</v>
      </c>
      <c r="H23">
        <f>C23-G23</f>
        <v>0.2241171431744533</v>
      </c>
      <c r="I23">
        <f t="shared" si="3"/>
        <v>5.0228493864678404E-2</v>
      </c>
      <c r="J23">
        <f>-0.0000000064132*B23^4 + 0.0000161882*B23^3 - 0.0151332*B23^2 + 6.61143*B23 - 1001.61</f>
        <v>147.58902766800077</v>
      </c>
      <c r="K23">
        <f>C23-J23</f>
        <v>0.41097233199923267</v>
      </c>
      <c r="L23">
        <f t="shared" si="4"/>
        <v>0.16889825766888752</v>
      </c>
      <c r="M23">
        <f xml:space="preserve"> 0.00000206268*B23^3 - 0.00359661*B23^2 + 2.47251*B23 - 451.4</f>
        <v>147.71840368000005</v>
      </c>
      <c r="N23">
        <f>C23-M23</f>
        <v>0.28159631999994872</v>
      </c>
      <c r="O23">
        <f t="shared" si="5"/>
        <v>7.9296487437513524E-2</v>
      </c>
    </row>
    <row r="24" spans="2:15" x14ac:dyDescent="0.25">
      <c r="B24">
        <v>500</v>
      </c>
      <c r="C24">
        <v>144</v>
      </c>
      <c r="D24">
        <f t="shared" si="0"/>
        <v>143.6156250000131</v>
      </c>
      <c r="E24">
        <f t="shared" si="1"/>
        <v>0.38437499998690328</v>
      </c>
      <c r="F24">
        <f t="shared" si="2"/>
        <v>0.14774414061493191</v>
      </c>
      <c r="G24">
        <f xml:space="preserve"> -0.0000000000511818*B24^5 + 0.000000134302*B24^4 - 0.000137215*B24^3 + 0.0677394*B24^2 - 15.5704*B24 + 1351.47</f>
        <v>143.68875000000276</v>
      </c>
      <c r="H24">
        <f>C24-G24</f>
        <v>0.31124999999724423</v>
      </c>
      <c r="I24">
        <f t="shared" si="3"/>
        <v>9.6876562498284538E-2</v>
      </c>
      <c r="J24">
        <f>-0.0000000064132*B24^4 + 0.0000161882*B24^3 - 0.0151332*B24^2 + 6.61143*B24 - 1001.61</f>
        <v>143.50500000000022</v>
      </c>
      <c r="K24">
        <f>C24-J24</f>
        <v>0.49499999999977717</v>
      </c>
      <c r="L24">
        <f t="shared" si="4"/>
        <v>0.24502499999977939</v>
      </c>
      <c r="M24">
        <f xml:space="preserve"> 0.00000206268*B24^3 - 0.00359661*B24^2 + 2.47251*B24 - 451.4</f>
        <v>143.53750000000002</v>
      </c>
      <c r="N24">
        <f>C24-M24</f>
        <v>0.46249999999997726</v>
      </c>
      <c r="O24">
        <f t="shared" si="5"/>
        <v>0.21390624999997898</v>
      </c>
    </row>
    <row r="25" spans="2:15" x14ac:dyDescent="0.25">
      <c r="B25">
        <v>490</v>
      </c>
      <c r="C25">
        <v>139</v>
      </c>
      <c r="D25">
        <f t="shared" si="0"/>
        <v>139.27930275159451</v>
      </c>
      <c r="E25">
        <f t="shared" si="1"/>
        <v>-0.27930275159451412</v>
      </c>
      <c r="F25">
        <f t="shared" si="2"/>
        <v>7.8010027048266858E-2</v>
      </c>
      <c r="G25">
        <f xml:space="preserve"> -0.0000000000511818*B25^5 + 0.000000134302*B25^4 - 0.000137215*B25^3 + 0.0677394*B25^2 - 15.5704*B25 + 1351.47</f>
        <v>139.48027409318252</v>
      </c>
      <c r="H25">
        <f>C25-G25</f>
        <v>-0.48027409318251557</v>
      </c>
      <c r="I25">
        <f t="shared" si="3"/>
        <v>0.23066320458228765</v>
      </c>
      <c r="J25">
        <f>-0.0000000064132*B25^4 + 0.0000161882*B25^3 - 0.0151332*B25^2 + 6.61143*B25 - 1001.61</f>
        <v>139.32670406799991</v>
      </c>
      <c r="K25">
        <f>C25-J25</f>
        <v>-0.3267040679999127</v>
      </c>
      <c r="L25">
        <f t="shared" si="4"/>
        <v>0.10673554804769157</v>
      </c>
      <c r="M25">
        <f xml:space="preserve"> 0.00000206268*B25^3 - 0.00359661*B25^2 + 2.47251*B25 - 451.4</f>
        <v>139.25607832000003</v>
      </c>
      <c r="N25">
        <f>C25-M25</f>
        <v>-0.25607832000002873</v>
      </c>
      <c r="O25">
        <f t="shared" si="5"/>
        <v>6.5576105974037111E-2</v>
      </c>
    </row>
    <row r="26" spans="2:15" x14ac:dyDescent="0.25">
      <c r="B26">
        <v>488</v>
      </c>
      <c r="C26">
        <v>138</v>
      </c>
      <c r="D26">
        <f t="shared" si="0"/>
        <v>138.40282066682266</v>
      </c>
      <c r="E26">
        <f t="shared" si="1"/>
        <v>-0.40282066682266304</v>
      </c>
      <c r="F26">
        <f t="shared" si="2"/>
        <v>0.16226448961945492</v>
      </c>
      <c r="G26">
        <f xml:space="preserve"> -0.0000000000511818*B26^5 + 0.000000134302*B26^4 - 0.000137215*B26^3 + 0.0677394*B26^2 - 15.5704*B26 + 1351.47</f>
        <v>138.62225114143325</v>
      </c>
      <c r="H26">
        <f>C26-G26</f>
        <v>-0.622251141433253</v>
      </c>
      <c r="I26">
        <f t="shared" si="3"/>
        <v>0.38719648301498621</v>
      </c>
      <c r="J26">
        <f>-0.0000000064132*B26^4 + 0.0000161882*B26^3 - 0.0151332*B26^2 + 6.61143*B26 - 1001.61</f>
        <v>138.47791702548477</v>
      </c>
      <c r="K26">
        <f>C26-J26</f>
        <v>-0.47791702548477133</v>
      </c>
      <c r="L26">
        <f t="shared" si="4"/>
        <v>0.22840468324821156</v>
      </c>
      <c r="M26">
        <f xml:space="preserve"> 0.00000206268*B26^3 - 0.00359661*B26^2 + 2.47251*B26 - 451.4</f>
        <v>138.38664272896006</v>
      </c>
      <c r="N26">
        <f>C26-M26</f>
        <v>-0.38664272896005514</v>
      </c>
      <c r="O26">
        <f t="shared" si="5"/>
        <v>0.14949259985767865</v>
      </c>
    </row>
    <row r="27" spans="2:15" x14ac:dyDescent="0.25">
      <c r="B27">
        <v>480</v>
      </c>
      <c r="C27">
        <v>135</v>
      </c>
      <c r="D27">
        <f t="shared" si="0"/>
        <v>134.86833491567086</v>
      </c>
      <c r="E27">
        <f t="shared" si="1"/>
        <v>0.1316650843291427</v>
      </c>
      <c r="F27">
        <f t="shared" si="2"/>
        <v>1.7335694431400258E-2</v>
      </c>
      <c r="G27">
        <f xml:space="preserve"> -0.0000000000511818*B27^5 + 0.000000134302*B27^4 - 0.000137215*B27^3 + 0.0677394*B27^2 - 15.5704*B27 + 1351.47</f>
        <v>135.13076338176393</v>
      </c>
      <c r="H27">
        <f>C27-G27</f>
        <v>-0.1307633817639271</v>
      </c>
      <c r="I27">
        <f t="shared" si="3"/>
        <v>1.7099062010338544E-2</v>
      </c>
      <c r="J27">
        <f>-0.0000000064132*B27^4 + 0.0000161882*B27^3 - 0.0151332*B27^2 + 6.61143*B27 - 1001.61</f>
        <v>135.03319948799992</v>
      </c>
      <c r="K27">
        <f>C27-J27</f>
        <v>-3.3199487999922894E-2</v>
      </c>
      <c r="L27">
        <f t="shared" si="4"/>
        <v>1.1022060034570243E-3</v>
      </c>
      <c r="M27">
        <f xml:space="preserve"> 0.00000206268*B27^3 - 0.00359661*B27^2 + 2.47251*B27 - 451.4</f>
        <v>134.8617625600001</v>
      </c>
      <c r="N27">
        <f>C27-M27</f>
        <v>0.13823743999989802</v>
      </c>
      <c r="O27">
        <f t="shared" si="5"/>
        <v>1.9109589817725404E-2</v>
      </c>
    </row>
    <row r="28" spans="2:15" x14ac:dyDescent="0.25">
      <c r="B28">
        <v>470</v>
      </c>
      <c r="C28">
        <v>130</v>
      </c>
      <c r="D28">
        <f t="shared" si="0"/>
        <v>130.3875245330637</v>
      </c>
      <c r="E28">
        <f t="shared" si="1"/>
        <v>-0.38752453306369716</v>
      </c>
      <c r="F28">
        <f t="shared" si="2"/>
        <v>0.15017526372623652</v>
      </c>
      <c r="G28">
        <f xml:space="preserve"> -0.0000000000511818*B28^5 + 0.000000134302*B28^4 - 0.000137215*B28^3 + 0.0677394*B28^2 - 15.5704*B28 + 1351.47</f>
        <v>130.62266369274107</v>
      </c>
      <c r="H28">
        <f>C28-G28</f>
        <v>-0.62266369274107092</v>
      </c>
      <c r="I28">
        <f t="shared" si="3"/>
        <v>0.38771007425794679</v>
      </c>
      <c r="J28">
        <f>-0.0000000064132*B28^4 + 0.0000161882*B28^3 - 0.0151332*B28^2 + 6.61143*B28 - 1001.61</f>
        <v>130.60200670799998</v>
      </c>
      <c r="K28">
        <f>C28-J28</f>
        <v>-0.60200670799997624</v>
      </c>
      <c r="L28">
        <f t="shared" si="4"/>
        <v>0.36241207647696866</v>
      </c>
      <c r="M28">
        <f xml:space="preserve"> 0.00000206268*B28^3 - 0.00359661*B28^2 + 2.47251*B28 - 451.4</f>
        <v>130.34217663999993</v>
      </c>
      <c r="N28">
        <f>C28-M28</f>
        <v>-0.3421766399999342</v>
      </c>
      <c r="O28">
        <f t="shared" si="5"/>
        <v>0.11708485296164457</v>
      </c>
    </row>
    <row r="29" spans="2:15" x14ac:dyDescent="0.25">
      <c r="B29">
        <v>460</v>
      </c>
      <c r="C29">
        <v>125</v>
      </c>
      <c r="D29">
        <f t="shared" si="0"/>
        <v>125.83088426307222</v>
      </c>
      <c r="E29">
        <f t="shared" si="1"/>
        <v>-0.83088426307222107</v>
      </c>
      <c r="F29">
        <f t="shared" si="2"/>
        <v>0.69036865862106789</v>
      </c>
      <c r="G29">
        <f xml:space="preserve"> -0.0000000000511818*B29^5 + 0.000000134302*B29^4 - 0.000137215*B29^3 + 0.0677394*B29^2 - 15.5704*B29 + 1351.47</f>
        <v>125.94117261632232</v>
      </c>
      <c r="H29">
        <f>C29-G29</f>
        <v>-0.9411726163223193</v>
      </c>
      <c r="I29">
        <f t="shared" si="3"/>
        <v>0.88580589371499963</v>
      </c>
      <c r="J29">
        <f>-0.0000000064132*B29^4 + 0.0000161882*B29^3 - 0.0151332*B29^2 + 6.61143*B29 - 1001.61</f>
        <v>126.00910700799989</v>
      </c>
      <c r="K29">
        <f>C29-J29</f>
        <v>-1.0091070079998872</v>
      </c>
      <c r="L29">
        <f t="shared" si="4"/>
        <v>1.0182969535944844</v>
      </c>
      <c r="M29">
        <f xml:space="preserve"> 0.00000206268*B29^3 - 0.00359661*B29^2 + 2.47251*B29 - 451.4</f>
        <v>125.68494448000013</v>
      </c>
      <c r="N29">
        <f>C29-M29</f>
        <v>-0.68494448000012653</v>
      </c>
      <c r="O29">
        <f t="shared" si="5"/>
        <v>0.46914894068264373</v>
      </c>
    </row>
    <row r="30" spans="2:15" x14ac:dyDescent="0.25">
      <c r="B30">
        <v>450</v>
      </c>
      <c r="C30">
        <v>121</v>
      </c>
      <c r="D30">
        <f t="shared" si="0"/>
        <v>121.17495314061671</v>
      </c>
      <c r="E30">
        <f t="shared" si="1"/>
        <v>-0.17495314061670797</v>
      </c>
      <c r="F30">
        <f t="shared" si="2"/>
        <v>3.0608601411649592E-2</v>
      </c>
      <c r="G30">
        <f xml:space="preserve"> -0.0000000000511818*B30^5 + 0.000000134302*B30^4 - 0.000137215*B30^3 + 0.0677394*B30^2 - 15.5704*B30 + 1351.47</f>
        <v>121.07485368750235</v>
      </c>
      <c r="H30">
        <f>C30-G30</f>
        <v>-7.485368750235466E-2</v>
      </c>
      <c r="I30">
        <f t="shared" si="3"/>
        <v>5.6030745327001665E-3</v>
      </c>
      <c r="J30">
        <f>-0.0000000064132*B30^4 + 0.0000161882*B30^3 - 0.0151332*B30^2 + 6.61143*B30 - 1001.61</f>
        <v>121.22894250000002</v>
      </c>
      <c r="K30">
        <f>C30-J30</f>
        <v>-0.22894250000001648</v>
      </c>
      <c r="L30">
        <f t="shared" si="4"/>
        <v>5.2414668306257545E-2</v>
      </c>
      <c r="M30">
        <f xml:space="preserve"> 0.00000206268*B30^3 - 0.00359661*B30^2 + 2.47251*B30 - 451.4</f>
        <v>120.87769000000003</v>
      </c>
      <c r="N30">
        <f>C30-M30</f>
        <v>0.12230999999997039</v>
      </c>
      <c r="O30">
        <f t="shared" si="5"/>
        <v>1.4959736099992757E-2</v>
      </c>
    </row>
    <row r="31" spans="2:15" x14ac:dyDescent="0.25">
      <c r="B31">
        <v>440</v>
      </c>
      <c r="C31">
        <v>116</v>
      </c>
      <c r="D31">
        <f t="shared" si="0"/>
        <v>116.37113836952631</v>
      </c>
      <c r="E31">
        <f t="shared" si="1"/>
        <v>-0.37113836952630663</v>
      </c>
      <c r="F31">
        <f t="shared" si="2"/>
        <v>0.13774368933464534</v>
      </c>
      <c r="G31">
        <f xml:space="preserve"> -0.0000000000511818*B31^5 + 0.000000134302*B31^4 - 0.000137215*B31^3 + 0.0677394*B31^2 - 15.5704*B31 + 1351.47</f>
        <v>116.01625056768148</v>
      </c>
      <c r="H31">
        <f>C31-G31</f>
        <v>-1.6250567681481698E-2</v>
      </c>
      <c r="I31">
        <f t="shared" si="3"/>
        <v>2.6408094997041747E-4</v>
      </c>
      <c r="J31">
        <f>-0.0000000064132*B31^4 + 0.0000161882*B31^3 - 0.0151332*B31^2 + 6.61143*B31 - 1001.61</f>
        <v>116.23441612799991</v>
      </c>
      <c r="K31">
        <f>C31-J31</f>
        <v>-0.23441612799990708</v>
      </c>
      <c r="L31">
        <f t="shared" si="4"/>
        <v>5.4950921066468816E-2</v>
      </c>
      <c r="M31">
        <f xml:space="preserve"> 0.00000206268*B31^3 - 0.00359661*B31^2 + 2.47251*B31 - 451.4</f>
        <v>115.90803712000013</v>
      </c>
      <c r="N31">
        <f>C31-M31</f>
        <v>9.1962879999869074E-2</v>
      </c>
      <c r="O31">
        <f t="shared" si="5"/>
        <v>8.4571712978703199E-3</v>
      </c>
    </row>
    <row r="32" spans="2:15" x14ac:dyDescent="0.25">
      <c r="B32">
        <v>430</v>
      </c>
      <c r="C32">
        <v>112</v>
      </c>
      <c r="D32">
        <f t="shared" si="0"/>
        <v>111.33708214798389</v>
      </c>
      <c r="E32">
        <f t="shared" si="1"/>
        <v>0.66291785201610764</v>
      </c>
      <c r="F32">
        <f t="shared" si="2"/>
        <v>0.43946007852164998</v>
      </c>
      <c r="G32">
        <f xml:space="preserve"> -0.0000000000511818*B32^5 + 0.000000134302*B32^4 - 0.000137215*B32^3 + 0.0677394*B32^2 - 15.5704*B32 + 1351.47</f>
        <v>110.76250122626129</v>
      </c>
      <c r="H32">
        <f>C32-G32</f>
        <v>1.2374987737387073</v>
      </c>
      <c r="I32">
        <f t="shared" si="3"/>
        <v>1.5314032150048043</v>
      </c>
      <c r="J32">
        <f>-0.0000000064132*B32^4 + 0.0000161882*B32^3 - 0.0151332*B32^2 + 6.61143*B32 - 1001.61</f>
        <v>110.99689166800033</v>
      </c>
      <c r="K32">
        <f>C32-J32</f>
        <v>1.0031083319996696</v>
      </c>
      <c r="L32">
        <f t="shared" si="4"/>
        <v>1.0062263257271595</v>
      </c>
      <c r="M32">
        <f xml:space="preserve"> 0.00000206268*B32^3 - 0.00359661*B32^2 + 2.47251*B32 - 451.4</f>
        <v>110.76360976000001</v>
      </c>
      <c r="N32">
        <f>C32-M32</f>
        <v>1.2363902399999915</v>
      </c>
      <c r="O32">
        <f t="shared" si="5"/>
        <v>1.5286608255672367</v>
      </c>
    </row>
    <row r="33" spans="2:15" x14ac:dyDescent="0.25">
      <c r="B33">
        <v>420</v>
      </c>
      <c r="C33">
        <v>106</v>
      </c>
      <c r="D33">
        <f t="shared" si="0"/>
        <v>105.94705352962046</v>
      </c>
      <c r="E33">
        <f t="shared" si="1"/>
        <v>5.2946470379538368E-2</v>
      </c>
      <c r="F33">
        <f t="shared" si="2"/>
        <v>2.8033287256513336E-3</v>
      </c>
      <c r="G33">
        <f xml:space="preserve"> -0.0000000000511818*B33^5 + 0.000000134302*B33^4 - 0.000137215*B33^3 + 0.0677394*B33^2 - 15.5704*B33 + 1351.47</f>
        <v>105.31595212224306</v>
      </c>
      <c r="H33">
        <f>C33-G33</f>
        <v>0.68404787775693876</v>
      </c>
      <c r="I33">
        <f t="shared" si="3"/>
        <v>0.46792149906377184</v>
      </c>
      <c r="J33">
        <f>-0.0000000064132*B33^4 + 0.0000161882*B33^3 - 0.0151332*B33^2 + 6.61143*B33 - 1001.61</f>
        <v>105.48619372799988</v>
      </c>
      <c r="K33">
        <f>C33-J33</f>
        <v>0.51380627200012441</v>
      </c>
      <c r="L33">
        <f t="shared" si="4"/>
        <v>0.26399688514666581</v>
      </c>
      <c r="M33">
        <f xml:space="preserve"> 0.00000206268*B33^3 - 0.00359661*B33^2 + 2.47251*B33 - 451.4</f>
        <v>105.43203184000015</v>
      </c>
      <c r="N33">
        <f>C33-M33</f>
        <v>0.56796815999985029</v>
      </c>
      <c r="O33">
        <f t="shared" si="5"/>
        <v>0.32258783077361552</v>
      </c>
    </row>
    <row r="34" spans="2:15" x14ac:dyDescent="0.25">
      <c r="B34">
        <v>410</v>
      </c>
      <c r="C34">
        <v>100</v>
      </c>
      <c r="D34">
        <f t="shared" si="0"/>
        <v>100.02136531894939</v>
      </c>
      <c r="E34">
        <f t="shared" si="1"/>
        <v>-2.1365318949392531E-2</v>
      </c>
      <c r="F34">
        <f t="shared" si="2"/>
        <v>4.5647685380927159E-4</v>
      </c>
      <c r="G34">
        <f xml:space="preserve"> -0.0000000000511818*B34^5 + 0.000000134302*B34^4 - 0.000137215*B34^3 + 0.0677394*B34^2 - 15.5704*B34 + 1351.47</f>
        <v>99.684772385820679</v>
      </c>
      <c r="H34">
        <f>C34-G34</f>
        <v>0.31522761417932088</v>
      </c>
      <c r="I34">
        <f t="shared" si="3"/>
        <v>9.9368448741186777E-2</v>
      </c>
      <c r="J34">
        <f>-0.0000000064132*B34^4 + 0.0000161882*B34^3 - 0.0151332*B34^2 + 6.61143*B34 - 1001.61</f>
        <v>99.670607748000407</v>
      </c>
      <c r="K34">
        <f>C34-J34</f>
        <v>0.3293922519995931</v>
      </c>
      <c r="L34">
        <f t="shared" si="4"/>
        <v>0.10849925567736345</v>
      </c>
      <c r="M34">
        <f xml:space="preserve"> 0.00000206268*B34^3 - 0.00359661*B34^2 + 2.47251*B34 - 451.4</f>
        <v>99.900927280000133</v>
      </c>
      <c r="N34">
        <f>C34-M34</f>
        <v>9.9072719999867331E-2</v>
      </c>
      <c r="O34">
        <f t="shared" si="5"/>
        <v>9.8154038481721127E-3</v>
      </c>
    </row>
    <row r="35" spans="2:15" x14ac:dyDescent="0.25">
      <c r="B35">
        <v>400</v>
      </c>
      <c r="C35">
        <v>93</v>
      </c>
      <c r="D35">
        <f t="shared" si="0"/>
        <v>93.314816000005521</v>
      </c>
      <c r="E35">
        <f>C35-D35</f>
        <v>-0.31481600000552135</v>
      </c>
      <c r="F35">
        <f t="shared" si="2"/>
        <v>9.9109113859476419E-2</v>
      </c>
      <c r="G35">
        <f xml:space="preserve"> -0.0000000000511818*B35^5 + 0.000000134302*B35^4 - 0.000137215*B35^3 + 0.0677394*B35^2 - 15.5704*B35 + 1351.47</f>
        <v>93.883567999999968</v>
      </c>
      <c r="H35">
        <f>C35-G35</f>
        <v>-0.88356799999996838</v>
      </c>
      <c r="I35">
        <f t="shared" si="3"/>
        <v>0.78069241062394412</v>
      </c>
      <c r="J35">
        <f>-0.0000000064132*B35^4 + 0.0000161882*B35^3 - 0.0151332*B35^2 + 6.61143*B35 - 1001.61</f>
        <v>93.516880000000242</v>
      </c>
      <c r="K35">
        <f>C35-J35</f>
        <v>-0.51688000000024203</v>
      </c>
      <c r="L35">
        <f t="shared" si="4"/>
        <v>0.26716493440025019</v>
      </c>
      <c r="M35">
        <f xml:space="preserve"> 0.00000206268*B35^3 - 0.00359661*B35^2 + 2.47251*B35 - 451.4</f>
        <v>94.157920000000217</v>
      </c>
      <c r="N35">
        <f>C35-M35</f>
        <v>-1.1579200000002174</v>
      </c>
      <c r="O35">
        <f t="shared" si="5"/>
        <v>1.3407787264005036</v>
      </c>
    </row>
    <row r="36" spans="2:15" x14ac:dyDescent="0.25">
      <c r="E36">
        <f>_xlfn.STDEV.P(E2:E35)</f>
        <v>0.36412494806186091</v>
      </c>
      <c r="F36">
        <f>SUM(F2:F35)</f>
        <v>5.3726124614529889</v>
      </c>
      <c r="H36">
        <f>_xlfn.STDEV.P(H2:H35)</f>
        <v>0.49769830437614676</v>
      </c>
      <c r="I36">
        <f>SUM(I2:I35)</f>
        <v>8.425226703408601</v>
      </c>
      <c r="K36">
        <f>_xlfn.STDEV.P(K2:K35)</f>
        <v>0.52452353971040522</v>
      </c>
      <c r="L36">
        <f>SUM(L2:L35)</f>
        <v>9.3749686280907198</v>
      </c>
      <c r="N36">
        <f>_xlfn.STDEV.P(N2:N35)</f>
        <v>0.59165118543891526</v>
      </c>
      <c r="O36">
        <f>SUM(O2:O35)</f>
        <v>11.901850186183012</v>
      </c>
    </row>
    <row r="39" spans="2:15" x14ac:dyDescent="0.25">
      <c r="D39" s="1"/>
    </row>
    <row r="40" spans="2:15" x14ac:dyDescent="0.25">
      <c r="B40">
        <v>700</v>
      </c>
      <c r="C40">
        <v>223</v>
      </c>
      <c r="D40" s="1">
        <f xml:space="preserve"> -1.3541185036E-12*B40^6 + 0.0000000044161760001*B40^5 - 0.0000059632698332*B40^4 + 0.0042695436447*B40^3 - 1.7105674697*B40^2 + 364.31592023*B40 - 32208.598082</f>
        <v>222.88161355048578</v>
      </c>
      <c r="E40">
        <f t="shared" ref="E40:E72" si="6">C40-D40</f>
        <v>0.11838644951421884</v>
      </c>
      <c r="F40">
        <f>E40^2</f>
        <v>1.4015351428582686E-2</v>
      </c>
    </row>
    <row r="41" spans="2:15" x14ac:dyDescent="0.25">
      <c r="B41">
        <v>690</v>
      </c>
      <c r="C41">
        <v>220</v>
      </c>
      <c r="D41" s="1">
        <f t="shared" ref="D41:D73" si="7" xml:space="preserve"> -1.3541185036E-12*B41^6 + 0.0000000044161760001*B41^5 - 0.0000059632698332*B41^4 + 0.0042695436447*B41^3 - 1.7105674697*B41^2 + 364.31592023*B41 - 32208.598082</f>
        <v>219.92826461819277</v>
      </c>
      <c r="E41">
        <f t="shared" si="6"/>
        <v>7.1735381807229714E-2</v>
      </c>
      <c r="F41">
        <f t="shared" ref="F41:F73" si="8">E41^2</f>
        <v>5.1459650030290238E-3</v>
      </c>
    </row>
    <row r="42" spans="2:15" x14ac:dyDescent="0.25">
      <c r="B42">
        <v>680</v>
      </c>
      <c r="C42">
        <v>216</v>
      </c>
      <c r="D42" s="1">
        <f t="shared" si="7"/>
        <v>216.19729299172104</v>
      </c>
      <c r="E42">
        <f t="shared" si="6"/>
        <v>-0.1972929917210422</v>
      </c>
      <c r="F42">
        <f t="shared" si="8"/>
        <v>3.8924524582239224E-2</v>
      </c>
    </row>
    <row r="43" spans="2:15" x14ac:dyDescent="0.25">
      <c r="B43">
        <v>670</v>
      </c>
      <c r="C43">
        <v>212</v>
      </c>
      <c r="D43" s="1">
        <f t="shared" si="7"/>
        <v>212.00725586719273</v>
      </c>
      <c r="E43">
        <f t="shared" si="6"/>
        <v>-7.2558671927254181E-3</v>
      </c>
      <c r="F43">
        <f t="shared" si="8"/>
        <v>5.2647608718469042E-5</v>
      </c>
    </row>
    <row r="44" spans="2:15" x14ac:dyDescent="0.25">
      <c r="B44">
        <v>660</v>
      </c>
      <c r="C44">
        <v>207</v>
      </c>
      <c r="D44" s="1">
        <f t="shared" si="7"/>
        <v>207.5948429767268</v>
      </c>
      <c r="E44">
        <f t="shared" si="6"/>
        <v>-0.59484297672679531</v>
      </c>
      <c r="F44">
        <f t="shared" si="8"/>
        <v>0.35383816696119474</v>
      </c>
    </row>
    <row r="45" spans="2:15" x14ac:dyDescent="0.25">
      <c r="B45">
        <v>650</v>
      </c>
      <c r="C45">
        <v>203</v>
      </c>
      <c r="D45" s="1">
        <f t="shared" si="7"/>
        <v>203.12769263593873</v>
      </c>
      <c r="E45">
        <f t="shared" si="6"/>
        <v>-0.12769263593872893</v>
      </c>
      <c r="F45">
        <f t="shared" si="8"/>
        <v>1.6305409272980766E-2</v>
      </c>
    </row>
    <row r="46" spans="2:15" x14ac:dyDescent="0.25">
      <c r="B46">
        <v>640</v>
      </c>
      <c r="C46">
        <v>199</v>
      </c>
      <c r="D46" s="1">
        <f t="shared" si="7"/>
        <v>198.71623282540168</v>
      </c>
      <c r="E46">
        <f t="shared" si="6"/>
        <v>0.28376717459832435</v>
      </c>
      <c r="F46">
        <f t="shared" si="8"/>
        <v>8.0523809379515893E-2</v>
      </c>
    </row>
    <row r="47" spans="2:15" x14ac:dyDescent="0.25">
      <c r="B47">
        <v>633</v>
      </c>
      <c r="C47">
        <v>196</v>
      </c>
      <c r="D47" s="1">
        <f t="shared" si="7"/>
        <v>195.69722473305228</v>
      </c>
      <c r="E47">
        <f t="shared" si="6"/>
        <v>0.3027752669477195</v>
      </c>
      <c r="F47">
        <f t="shared" si="8"/>
        <v>9.1672862275262806E-2</v>
      </c>
    </row>
    <row r="48" spans="2:15" x14ac:dyDescent="0.25">
      <c r="B48">
        <v>630</v>
      </c>
      <c r="C48">
        <v>195</v>
      </c>
      <c r="D48" s="1">
        <f t="shared" si="7"/>
        <v>194.42454730868849</v>
      </c>
      <c r="E48">
        <f t="shared" si="6"/>
        <v>0.57545269131151144</v>
      </c>
      <c r="F48">
        <f t="shared" si="8"/>
        <v>0.33114579993766169</v>
      </c>
    </row>
    <row r="49" spans="2:6" x14ac:dyDescent="0.25">
      <c r="B49">
        <v>620</v>
      </c>
      <c r="C49">
        <v>191</v>
      </c>
      <c r="D49" s="1">
        <f t="shared" si="7"/>
        <v>190.28026678099923</v>
      </c>
      <c r="E49">
        <f t="shared" si="6"/>
        <v>0.71973321900077281</v>
      </c>
      <c r="F49">
        <f t="shared" si="8"/>
        <v>0.51801590653321439</v>
      </c>
    </row>
    <row r="50" spans="2:6" x14ac:dyDescent="0.25">
      <c r="B50">
        <v>610</v>
      </c>
      <c r="C50">
        <v>186</v>
      </c>
      <c r="D50" s="1">
        <f t="shared" si="7"/>
        <v>186.28348505783288</v>
      </c>
      <c r="E50">
        <f t="shared" si="6"/>
        <v>-0.28348505783287692</v>
      </c>
      <c r="F50">
        <f t="shared" si="8"/>
        <v>8.0363778014509571E-2</v>
      </c>
    </row>
    <row r="51" spans="2:6" x14ac:dyDescent="0.25">
      <c r="B51">
        <v>600</v>
      </c>
      <c r="C51">
        <v>182</v>
      </c>
      <c r="D51" s="1">
        <f t="shared" si="7"/>
        <v>182.41470029439006</v>
      </c>
      <c r="E51">
        <f t="shared" si="6"/>
        <v>-0.41470029439005884</v>
      </c>
      <c r="F51">
        <f t="shared" si="8"/>
        <v>0.17197633416720148</v>
      </c>
    </row>
    <row r="52" spans="2:6" x14ac:dyDescent="0.25">
      <c r="B52">
        <v>590</v>
      </c>
      <c r="C52">
        <v>178</v>
      </c>
      <c r="D52" s="1">
        <f t="shared" si="7"/>
        <v>178.64178124074169</v>
      </c>
      <c r="E52">
        <f t="shared" si="6"/>
        <v>-0.64178124074169318</v>
      </c>
      <c r="F52">
        <f t="shared" si="8"/>
        <v>0.41188316096794714</v>
      </c>
    </row>
    <row r="53" spans="2:6" x14ac:dyDescent="0.25">
      <c r="B53">
        <v>580</v>
      </c>
      <c r="C53">
        <v>175</v>
      </c>
      <c r="D53" s="1">
        <f t="shared" si="7"/>
        <v>174.92595853223975</v>
      </c>
      <c r="E53">
        <f t="shared" si="6"/>
        <v>7.4041467760252999E-2</v>
      </c>
      <c r="F53">
        <f t="shared" si="8"/>
        <v>5.4821389480925846E-3</v>
      </c>
    </row>
    <row r="54" spans="2:6" x14ac:dyDescent="0.25">
      <c r="B54">
        <v>570</v>
      </c>
      <c r="C54">
        <v>171</v>
      </c>
      <c r="D54" s="1">
        <f t="shared" si="7"/>
        <v>171.22684101476261</v>
      </c>
      <c r="E54">
        <f t="shared" si="6"/>
        <v>-0.22684101476261276</v>
      </c>
      <c r="F54">
        <f t="shared" si="8"/>
        <v>5.1456845978531902E-2</v>
      </c>
    </row>
    <row r="55" spans="2:6" x14ac:dyDescent="0.25">
      <c r="B55">
        <v>560</v>
      </c>
      <c r="C55">
        <v>167</v>
      </c>
      <c r="D55" s="1">
        <f t="shared" si="7"/>
        <v>167.5064571023795</v>
      </c>
      <c r="E55">
        <f t="shared" si="6"/>
        <v>-0.5064571023794997</v>
      </c>
      <c r="F55">
        <f t="shared" si="8"/>
        <v>0.25649879655063906</v>
      </c>
    </row>
    <row r="56" spans="2:6" x14ac:dyDescent="0.25">
      <c r="B56">
        <v>550</v>
      </c>
      <c r="C56">
        <v>164</v>
      </c>
      <c r="D56" s="1">
        <f t="shared" si="7"/>
        <v>163.73232117342923</v>
      </c>
      <c r="E56">
        <f t="shared" si="6"/>
        <v>0.2676788265707728</v>
      </c>
      <c r="F56">
        <f t="shared" si="8"/>
        <v>7.1651954194305867E-2</v>
      </c>
    </row>
    <row r="57" spans="2:6" x14ac:dyDescent="0.25">
      <c r="B57">
        <v>540</v>
      </c>
      <c r="C57">
        <v>160</v>
      </c>
      <c r="D57" s="1">
        <f t="shared" si="7"/>
        <v>159.87952499794119</v>
      </c>
      <c r="E57">
        <f t="shared" si="6"/>
        <v>0.12047500205881079</v>
      </c>
      <c r="F57">
        <f t="shared" si="8"/>
        <v>1.4514226121070464E-2</v>
      </c>
    </row>
    <row r="58" spans="2:6" x14ac:dyDescent="0.25">
      <c r="B58">
        <v>532</v>
      </c>
      <c r="C58">
        <v>157</v>
      </c>
      <c r="D58" s="1">
        <f t="shared" si="7"/>
        <v>156.72945591427197</v>
      </c>
      <c r="E58">
        <f t="shared" si="6"/>
        <v>0.27054408572803368</v>
      </c>
      <c r="F58">
        <f t="shared" si="8"/>
        <v>7.3194102322417631E-2</v>
      </c>
    </row>
    <row r="59" spans="2:6" x14ac:dyDescent="0.25">
      <c r="B59">
        <v>530</v>
      </c>
      <c r="C59">
        <v>156</v>
      </c>
      <c r="D59" s="1">
        <f t="shared" si="7"/>
        <v>155.93185420140435</v>
      </c>
      <c r="E59">
        <f t="shared" si="6"/>
        <v>6.8145798595651286E-2</v>
      </c>
      <c r="F59">
        <f t="shared" si="8"/>
        <v>4.6438498662390686E-3</v>
      </c>
    </row>
    <row r="60" spans="2:6" x14ac:dyDescent="0.25">
      <c r="B60">
        <v>520</v>
      </c>
      <c r="C60">
        <v>152</v>
      </c>
      <c r="D60" s="1">
        <f t="shared" si="7"/>
        <v>151.88192976296341</v>
      </c>
      <c r="E60">
        <f t="shared" si="6"/>
        <v>0.1180702370365907</v>
      </c>
      <c r="F60">
        <f t="shared" si="8"/>
        <v>1.3940580873876713E-2</v>
      </c>
    </row>
    <row r="61" spans="2:6" x14ac:dyDescent="0.25">
      <c r="B61">
        <v>510</v>
      </c>
      <c r="C61">
        <v>148</v>
      </c>
      <c r="D61" s="1">
        <f t="shared" si="7"/>
        <v>147.73037454772202</v>
      </c>
      <c r="E61">
        <f t="shared" si="6"/>
        <v>0.26962545227797818</v>
      </c>
      <c r="F61">
        <f t="shared" si="8"/>
        <v>7.2697884516104289E-2</v>
      </c>
    </row>
    <row r="62" spans="2:6" x14ac:dyDescent="0.25">
      <c r="B62">
        <v>500</v>
      </c>
      <c r="C62">
        <v>144</v>
      </c>
      <c r="D62" s="1">
        <f t="shared" si="7"/>
        <v>143.48400487501567</v>
      </c>
      <c r="E62">
        <f t="shared" si="6"/>
        <v>0.51599512498432887</v>
      </c>
      <c r="F62">
        <f t="shared" si="8"/>
        <v>0.26625096900759315</v>
      </c>
    </row>
    <row r="63" spans="2:6" x14ac:dyDescent="0.25">
      <c r="B63">
        <v>490</v>
      </c>
      <c r="C63">
        <v>139</v>
      </c>
      <c r="D63" s="1">
        <f t="shared" si="7"/>
        <v>139.15304711948193</v>
      </c>
      <c r="E63">
        <f t="shared" si="6"/>
        <v>-0.15304711948192562</v>
      </c>
      <c r="F63">
        <f t="shared" si="8"/>
        <v>2.3423420781714818E-2</v>
      </c>
    </row>
    <row r="64" spans="2:6" x14ac:dyDescent="0.25">
      <c r="B64">
        <v>488</v>
      </c>
      <c r="C64">
        <v>138</v>
      </c>
      <c r="D64" s="1">
        <f t="shared" si="7"/>
        <v>138.27763042029619</v>
      </c>
      <c r="E64">
        <f t="shared" si="6"/>
        <v>-0.27763042029619101</v>
      </c>
      <c r="F64">
        <f t="shared" si="8"/>
        <v>7.7078650273839672E-2</v>
      </c>
    </row>
    <row r="65" spans="2:6" x14ac:dyDescent="0.25">
      <c r="B65">
        <v>480</v>
      </c>
      <c r="C65">
        <v>135</v>
      </c>
      <c r="D65" s="1">
        <f t="shared" si="7"/>
        <v>134.74737934900259</v>
      </c>
      <c r="E65">
        <f t="shared" si="6"/>
        <v>0.25262065099741449</v>
      </c>
      <c r="F65">
        <f t="shared" si="8"/>
        <v>6.3817193310357498E-2</v>
      </c>
    </row>
    <row r="66" spans="2:6" x14ac:dyDescent="0.25">
      <c r="B66">
        <v>470</v>
      </c>
      <c r="C66">
        <v>130</v>
      </c>
      <c r="D66" s="1">
        <f t="shared" si="7"/>
        <v>130.27179799497753</v>
      </c>
      <c r="E66">
        <f t="shared" si="6"/>
        <v>-0.27179799497753265</v>
      </c>
      <c r="F66">
        <f t="shared" si="8"/>
        <v>7.3874150073806863E-2</v>
      </c>
    </row>
    <row r="67" spans="2:6" x14ac:dyDescent="0.25">
      <c r="B67">
        <v>460</v>
      </c>
      <c r="C67">
        <v>125</v>
      </c>
      <c r="D67" s="1">
        <f t="shared" si="7"/>
        <v>125.72030955938317</v>
      </c>
      <c r="E67">
        <f t="shared" si="6"/>
        <v>-0.72030955938316765</v>
      </c>
      <c r="F67">
        <f t="shared" si="8"/>
        <v>0.51884586133877308</v>
      </c>
    </row>
    <row r="68" spans="2:6" x14ac:dyDescent="0.25">
      <c r="B68">
        <v>450</v>
      </c>
      <c r="C68">
        <v>121</v>
      </c>
      <c r="D68" s="1">
        <f t="shared" si="7"/>
        <v>121.06944735521029</v>
      </c>
      <c r="E68">
        <f t="shared" si="6"/>
        <v>-6.9447355210286332E-2</v>
      </c>
      <c r="F68">
        <f t="shared" si="8"/>
        <v>4.8229351457036839E-3</v>
      </c>
    </row>
    <row r="69" spans="2:6" x14ac:dyDescent="0.25">
      <c r="B69">
        <v>440</v>
      </c>
      <c r="C69">
        <v>116</v>
      </c>
      <c r="D69" s="1">
        <f t="shared" si="7"/>
        <v>116.27061328179479</v>
      </c>
      <c r="E69">
        <f t="shared" si="6"/>
        <v>-0.2706132817947946</v>
      </c>
      <c r="F69">
        <f t="shared" si="8"/>
        <v>7.3231548283748907E-2</v>
      </c>
    </row>
    <row r="70" spans="2:6" x14ac:dyDescent="0.25">
      <c r="B70">
        <v>430</v>
      </c>
      <c r="C70">
        <v>112</v>
      </c>
      <c r="D70" s="1">
        <f t="shared" si="7"/>
        <v>111.24144463565244</v>
      </c>
      <c r="E70">
        <f t="shared" si="6"/>
        <v>0.75855536434755777</v>
      </c>
      <c r="F70">
        <f t="shared" si="8"/>
        <v>0.5754062407804561</v>
      </c>
    </row>
    <row r="71" spans="2:6" x14ac:dyDescent="0.25">
      <c r="B71">
        <v>420</v>
      </c>
      <c r="C71">
        <v>106</v>
      </c>
      <c r="D71" s="1">
        <f t="shared" si="7"/>
        <v>105.85620595446017</v>
      </c>
      <c r="E71">
        <f t="shared" si="6"/>
        <v>0.14379404553983477</v>
      </c>
      <c r="F71">
        <f t="shared" si="8"/>
        <v>2.0676727532712075E-2</v>
      </c>
    </row>
    <row r="72" spans="2:6" x14ac:dyDescent="0.25">
      <c r="B72">
        <v>410</v>
      </c>
      <c r="C72">
        <v>100</v>
      </c>
      <c r="D72" s="1">
        <f t="shared" si="7"/>
        <v>99.935205897269043</v>
      </c>
      <c r="E72">
        <f t="shared" si="6"/>
        <v>6.4794102730957093E-2</v>
      </c>
      <c r="F72">
        <f t="shared" si="8"/>
        <v>4.1982757487098211E-3</v>
      </c>
    </row>
    <row r="73" spans="2:6" x14ac:dyDescent="0.25">
      <c r="B73">
        <v>400</v>
      </c>
      <c r="C73">
        <v>93</v>
      </c>
      <c r="D73" s="1">
        <f t="shared" si="7"/>
        <v>93.23323915844594</v>
      </c>
      <c r="E73">
        <f>C73-D73</f>
        <v>-0.23323915844594012</v>
      </c>
      <c r="F73">
        <f t="shared" si="8"/>
        <v>5.4400505032570358E-2</v>
      </c>
    </row>
    <row r="74" spans="2:6" x14ac:dyDescent="0.25">
      <c r="E74">
        <f>_xlfn.STDEV.P(E40:E73)</f>
        <v>0.36112449259085744</v>
      </c>
      <c r="F74">
        <f>SUM(F40:F73)</f>
        <v>4.4339705728133225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Dvorak</dc:creator>
  <cp:lastModifiedBy>Petr Dvorak</cp:lastModifiedBy>
  <dcterms:created xsi:type="dcterms:W3CDTF">2020-05-04T12:17:57Z</dcterms:created>
  <dcterms:modified xsi:type="dcterms:W3CDTF">2020-05-04T12:55:24Z</dcterms:modified>
</cp:coreProperties>
</file>