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er.sharepoint.com/sites/MECANICA/Documentos Compartilhados/1.Disciplinas/3º Semestre/Design para Manufatura/2023.02/Aulas - Segunda/9 - Custos/"/>
    </mc:Choice>
  </mc:AlternateContent>
  <xr:revisionPtr revIDLastSave="213" documentId="8_{BECE91F3-1024-45BE-AAA7-1D4A71F9D21F}" xr6:coauthVersionLast="47" xr6:coauthVersionMax="47" xr10:uidLastSave="{55D8363A-FF6F-4262-94D2-FF16E667D223}"/>
  <bookViews>
    <workbookView xWindow="-108" yWindow="-108" windowWidth="23256" windowHeight="12456" xr2:uid="{EA45038B-2C59-4707-B715-C80FE21208D7}"/>
  </bookViews>
  <sheets>
    <sheet name="Custo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4" l="1"/>
  <c r="E26" i="14"/>
  <c r="E23" i="14"/>
  <c r="E27" i="14" s="1"/>
  <c r="E13" i="14"/>
  <c r="E10" i="14" l="1"/>
  <c r="E14" i="14" s="1"/>
</calcChain>
</file>

<file path=xl/sharedStrings.xml><?xml version="1.0" encoding="utf-8"?>
<sst xmlns="http://schemas.openxmlformats.org/spreadsheetml/2006/main" count="85" uniqueCount="57">
  <si>
    <t>Peça: Identifique a peça</t>
  </si>
  <si>
    <t>Custo unitário da Matéria-Prima</t>
  </si>
  <si>
    <t>Massa matéria-prima utilizada</t>
  </si>
  <si>
    <t>Custo total de matéria-prima</t>
  </si>
  <si>
    <t>Custo unitártio de hora-máquina</t>
  </si>
  <si>
    <t>Tempo total do processo</t>
  </si>
  <si>
    <t>Custo total de hora-máquina</t>
  </si>
  <si>
    <t>Custo total da peça</t>
  </si>
  <si>
    <t>R$/kg</t>
  </si>
  <si>
    <t>kg</t>
  </si>
  <si>
    <t>R$</t>
  </si>
  <si>
    <t>R$/hora</t>
  </si>
  <si>
    <t>hora</t>
  </si>
  <si>
    <t>Unidade</t>
  </si>
  <si>
    <t>Item de cálculo</t>
  </si>
  <si>
    <t>Valor</t>
  </si>
  <si>
    <t> Material​</t>
  </si>
  <si>
    <t>R$/kg​</t>
  </si>
  <si>
    <t>Máquina​</t>
  </si>
  <si>
    <t>R$/hora​</t>
  </si>
  <si>
    <t>Aço 1045​</t>
  </si>
  <si>
    <t>Torno convencional​</t>
  </si>
  <si>
    <t>75​</t>
  </si>
  <si>
    <t>Aço 4340​</t>
  </si>
  <si>
    <t>Fresadora convencional​</t>
  </si>
  <si>
    <t>80​</t>
  </si>
  <si>
    <t>Alumínio 5052​</t>
  </si>
  <si>
    <t>Torno CNC​</t>
  </si>
  <si>
    <t>130​</t>
  </si>
  <si>
    <t>Latão​</t>
  </si>
  <si>
    <t>Centro de Usinagem CNC​</t>
  </si>
  <si>
    <t>250​</t>
  </si>
  <si>
    <t>Poliamida (Nylon)​</t>
  </si>
  <si>
    <t>Impressora 3D​</t>
  </si>
  <si>
    <t>5​</t>
  </si>
  <si>
    <t>Poliacetal​</t>
  </si>
  <si>
    <t>Router CNC​</t>
  </si>
  <si>
    <t>120​</t>
  </si>
  <si>
    <t>ABS (Filamento)​</t>
  </si>
  <si>
    <t>Corte a Laser CNC​</t>
  </si>
  <si>
    <t>150​</t>
  </si>
  <si>
    <t>MDF​</t>
  </si>
  <si>
    <t>Serra de fita​</t>
  </si>
  <si>
    <t>60​</t>
  </si>
  <si>
    <t>Poliestireno (PS)​</t>
  </si>
  <si>
    <t>Bancada / Ajustagem / Montagem​</t>
  </si>
  <si>
    <t>Referência de Custos</t>
  </si>
  <si>
    <t>Largura da matéria-prima</t>
  </si>
  <si>
    <t>Altura da matéria-prima</t>
  </si>
  <si>
    <t>Comprimento da matéria-prima</t>
  </si>
  <si>
    <t>mm</t>
  </si>
  <si>
    <t>Valume de matéria-prima</t>
  </si>
  <si>
    <t>mm³</t>
  </si>
  <si>
    <t>Densidade [g/cm³]</t>
  </si>
  <si>
    <t>Prismática</t>
  </si>
  <si>
    <t>Cilíndrica</t>
  </si>
  <si>
    <t>Diâmetro da matéria-prima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</si>
</sst>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164" fontId="0" fillId="0" borderId="3" xfId="0" applyNumberFormat="1" applyBorder="1"/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" fontId="0" fillId="0" borderId="7" xfId="0" applyNumberFormat="1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textRotation="90" wrapText="1"/>
    </xf>
    <xf numFmtId="0" fontId="1" fillId="2" borderId="13" xfId="0" applyFont="1" applyFill="1" applyBorder="1" applyAlignment="1">
      <alignment vertical="center" textRotation="90" wrapText="1"/>
    </xf>
    <xf numFmtId="0" fontId="1" fillId="2" borderId="14" xfId="0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446B-9FBB-4F73-901C-E3B7D9416C45}">
  <dimension ref="B1:J27"/>
  <sheetViews>
    <sheetView tabSelected="1" workbookViewId="0">
      <selection activeCell="K29" sqref="K29"/>
    </sheetView>
  </sheetViews>
  <sheetFormatPr defaultRowHeight="12.6" x14ac:dyDescent="0.2"/>
  <cols>
    <col min="1" max="1" width="0.90625" customWidth="1"/>
    <col min="2" max="2" width="2.90625" bestFit="1" customWidth="1"/>
    <col min="3" max="3" width="28.08984375" bestFit="1" customWidth="1"/>
    <col min="5" max="5" width="8.6328125" customWidth="1"/>
    <col min="6" max="6" width="0.90625" customWidth="1"/>
    <col min="7" max="7" width="29.6328125" bestFit="1" customWidth="1"/>
    <col min="8" max="8" width="6.6328125" bestFit="1" customWidth="1"/>
    <col min="9" max="9" width="10.6328125" bestFit="1" customWidth="1"/>
  </cols>
  <sheetData>
    <row r="1" spans="2:10" ht="5.0999999999999996" customHeight="1" thickBot="1" x14ac:dyDescent="0.25"/>
    <row r="2" spans="2:10" ht="13.5" customHeight="1" thickBot="1" x14ac:dyDescent="0.25">
      <c r="B2" s="35" t="s">
        <v>54</v>
      </c>
      <c r="C2" s="32" t="s">
        <v>0</v>
      </c>
      <c r="D2" s="33"/>
      <c r="E2" s="34"/>
      <c r="G2" s="32" t="s">
        <v>46</v>
      </c>
      <c r="H2" s="33"/>
      <c r="I2" s="34"/>
    </row>
    <row r="3" spans="2:10" ht="25.8" thickBot="1" x14ac:dyDescent="0.25">
      <c r="B3" s="36"/>
      <c r="C3" s="16" t="s">
        <v>14</v>
      </c>
      <c r="D3" s="17" t="s">
        <v>13</v>
      </c>
      <c r="E3" s="18" t="s">
        <v>15</v>
      </c>
      <c r="F3" s="6"/>
      <c r="G3" s="22" t="s">
        <v>16</v>
      </c>
      <c r="H3" s="17" t="s">
        <v>17</v>
      </c>
      <c r="I3" s="23" t="s">
        <v>53</v>
      </c>
      <c r="J3" s="1"/>
    </row>
    <row r="4" spans="2:10" ht="13.5" customHeight="1" x14ac:dyDescent="0.2">
      <c r="B4" s="36"/>
      <c r="C4" s="13" t="s">
        <v>48</v>
      </c>
      <c r="D4" s="5" t="s">
        <v>50</v>
      </c>
      <c r="E4" s="25"/>
      <c r="G4" s="2" t="s">
        <v>20</v>
      </c>
      <c r="H4" s="20">
        <v>15</v>
      </c>
      <c r="I4" s="14">
        <v>7.87</v>
      </c>
    </row>
    <row r="5" spans="2:10" ht="13.5" customHeight="1" x14ac:dyDescent="0.2">
      <c r="B5" s="36"/>
      <c r="C5" s="13" t="s">
        <v>47</v>
      </c>
      <c r="D5" s="5" t="s">
        <v>50</v>
      </c>
      <c r="E5" s="25"/>
      <c r="G5" s="2" t="s">
        <v>23</v>
      </c>
      <c r="H5" s="20">
        <v>18</v>
      </c>
      <c r="I5" s="14">
        <v>7.85</v>
      </c>
    </row>
    <row r="6" spans="2:10" ht="13.5" customHeight="1" x14ac:dyDescent="0.2">
      <c r="B6" s="36"/>
      <c r="C6" s="13" t="s">
        <v>49</v>
      </c>
      <c r="D6" s="5" t="s">
        <v>50</v>
      </c>
      <c r="E6" s="25"/>
      <c r="G6" s="2" t="s">
        <v>26</v>
      </c>
      <c r="H6" s="20">
        <v>36</v>
      </c>
      <c r="I6" s="14">
        <v>2.68</v>
      </c>
    </row>
    <row r="7" spans="2:10" ht="13.5" customHeight="1" x14ac:dyDescent="0.2">
      <c r="B7" s="36"/>
      <c r="C7" s="13" t="s">
        <v>51</v>
      </c>
      <c r="D7" s="5" t="s">
        <v>52</v>
      </c>
      <c r="E7" s="25"/>
      <c r="G7" s="2" t="s">
        <v>29</v>
      </c>
      <c r="H7" s="20">
        <v>54</v>
      </c>
      <c r="I7" s="14">
        <v>8.4</v>
      </c>
    </row>
    <row r="8" spans="2:10" ht="14.1" customHeight="1" x14ac:dyDescent="0.2">
      <c r="B8" s="36"/>
      <c r="C8" s="2" t="s">
        <v>2</v>
      </c>
      <c r="D8" s="5" t="s">
        <v>9</v>
      </c>
      <c r="E8" s="19"/>
      <c r="G8" s="2" t="s">
        <v>32</v>
      </c>
      <c r="H8" s="20">
        <v>31</v>
      </c>
      <c r="I8" s="14">
        <v>1.1399999999999999</v>
      </c>
    </row>
    <row r="9" spans="2:10" ht="13.5" customHeight="1" thickBot="1" x14ac:dyDescent="0.25">
      <c r="B9" s="36"/>
      <c r="C9" s="2" t="s">
        <v>1</v>
      </c>
      <c r="D9" s="5" t="s">
        <v>8</v>
      </c>
      <c r="E9" s="25"/>
      <c r="G9" s="2" t="s">
        <v>35</v>
      </c>
      <c r="H9" s="20">
        <v>50</v>
      </c>
      <c r="I9" s="14">
        <v>1.41</v>
      </c>
    </row>
    <row r="10" spans="2:10" ht="14.1" customHeight="1" thickBot="1" x14ac:dyDescent="0.25">
      <c r="B10" s="36"/>
      <c r="C10" s="10" t="s">
        <v>3</v>
      </c>
      <c r="D10" s="11" t="s">
        <v>10</v>
      </c>
      <c r="E10" s="12">
        <f>E8*E9</f>
        <v>0</v>
      </c>
      <c r="G10" s="2" t="s">
        <v>38</v>
      </c>
      <c r="H10" s="20">
        <v>120</v>
      </c>
      <c r="I10" s="14">
        <v>1.04</v>
      </c>
    </row>
    <row r="11" spans="2:10" x14ac:dyDescent="0.2">
      <c r="B11" s="36"/>
      <c r="C11" s="7" t="s">
        <v>4</v>
      </c>
      <c r="D11" s="8" t="s">
        <v>11</v>
      </c>
      <c r="E11" s="9"/>
      <c r="G11" s="2" t="s">
        <v>41</v>
      </c>
      <c r="H11" s="20">
        <v>8</v>
      </c>
      <c r="I11" s="14">
        <v>0.8</v>
      </c>
    </row>
    <row r="12" spans="2:10" ht="14.1" customHeight="1" thickBot="1" x14ac:dyDescent="0.25">
      <c r="B12" s="36"/>
      <c r="C12" s="2" t="s">
        <v>5</v>
      </c>
      <c r="D12" s="5" t="s">
        <v>12</v>
      </c>
      <c r="E12" s="3"/>
      <c r="G12" s="4" t="s">
        <v>44</v>
      </c>
      <c r="H12" s="21">
        <v>21</v>
      </c>
      <c r="I12" s="15">
        <v>1.05</v>
      </c>
    </row>
    <row r="13" spans="2:10" ht="13.5" customHeight="1" thickBot="1" x14ac:dyDescent="0.25">
      <c r="B13" s="36"/>
      <c r="C13" s="10" t="s">
        <v>6</v>
      </c>
      <c r="D13" s="11" t="s">
        <v>10</v>
      </c>
      <c r="E13" s="12">
        <f>E12*E11</f>
        <v>0</v>
      </c>
      <c r="G13" s="24" t="s">
        <v>18</v>
      </c>
      <c r="H13" s="30" t="s">
        <v>19</v>
      </c>
      <c r="I13" s="31"/>
    </row>
    <row r="14" spans="2:10" ht="14.1" customHeight="1" thickBot="1" x14ac:dyDescent="0.25">
      <c r="B14" s="37"/>
      <c r="C14" s="10" t="s">
        <v>7</v>
      </c>
      <c r="D14" s="11" t="s">
        <v>10</v>
      </c>
      <c r="E14" s="12">
        <f>E10+E13</f>
        <v>0</v>
      </c>
      <c r="G14" s="2" t="s">
        <v>21</v>
      </c>
      <c r="H14" s="26" t="s">
        <v>22</v>
      </c>
      <c r="I14" s="27"/>
    </row>
    <row r="15" spans="2:10" ht="13.2" thickBot="1" x14ac:dyDescent="0.25">
      <c r="D15" s="5"/>
      <c r="G15" s="2" t="s">
        <v>24</v>
      </c>
      <c r="H15" s="26" t="s">
        <v>25</v>
      </c>
      <c r="I15" s="27"/>
    </row>
    <row r="16" spans="2:10" ht="14.1" customHeight="1" thickBot="1" x14ac:dyDescent="0.25">
      <c r="B16" s="35" t="s">
        <v>55</v>
      </c>
      <c r="C16" s="32" t="s">
        <v>0</v>
      </c>
      <c r="D16" s="33"/>
      <c r="E16" s="34"/>
      <c r="G16" s="2" t="s">
        <v>27</v>
      </c>
      <c r="H16" s="26" t="s">
        <v>28</v>
      </c>
      <c r="I16" s="27"/>
    </row>
    <row r="17" spans="2:9" ht="13.2" thickBot="1" x14ac:dyDescent="0.25">
      <c r="B17" s="36"/>
      <c r="C17" s="16" t="s">
        <v>14</v>
      </c>
      <c r="D17" s="17" t="s">
        <v>13</v>
      </c>
      <c r="E17" s="18" t="s">
        <v>15</v>
      </c>
      <c r="G17" s="2" t="s">
        <v>30</v>
      </c>
      <c r="H17" s="26" t="s">
        <v>31</v>
      </c>
      <c r="I17" s="27"/>
    </row>
    <row r="18" spans="2:9" x14ac:dyDescent="0.2">
      <c r="B18" s="36"/>
      <c r="C18" s="13" t="s">
        <v>56</v>
      </c>
      <c r="D18" s="5" t="s">
        <v>50</v>
      </c>
      <c r="E18" s="25"/>
      <c r="G18" s="2" t="s">
        <v>33</v>
      </c>
      <c r="H18" s="26" t="s">
        <v>34</v>
      </c>
      <c r="I18" s="27"/>
    </row>
    <row r="19" spans="2:9" x14ac:dyDescent="0.2">
      <c r="B19" s="36"/>
      <c r="C19" s="13" t="s">
        <v>49</v>
      </c>
      <c r="D19" s="5" t="s">
        <v>50</v>
      </c>
      <c r="E19" s="25"/>
      <c r="G19" s="2" t="s">
        <v>36</v>
      </c>
      <c r="H19" s="26" t="s">
        <v>37</v>
      </c>
      <c r="I19" s="27"/>
    </row>
    <row r="20" spans="2:9" x14ac:dyDescent="0.2">
      <c r="B20" s="36"/>
      <c r="C20" s="13" t="s">
        <v>51</v>
      </c>
      <c r="D20" s="5" t="s">
        <v>52</v>
      </c>
      <c r="E20" s="25">
        <f>(PI()*E19*(E18^2))/4</f>
        <v>0</v>
      </c>
      <c r="G20" s="2" t="s">
        <v>39</v>
      </c>
      <c r="H20" s="26" t="s">
        <v>40</v>
      </c>
      <c r="I20" s="27"/>
    </row>
    <row r="21" spans="2:9" x14ac:dyDescent="0.2">
      <c r="B21" s="36"/>
      <c r="C21" s="2" t="s">
        <v>2</v>
      </c>
      <c r="D21" s="5" t="s">
        <v>9</v>
      </c>
      <c r="E21" s="19"/>
      <c r="G21" s="2" t="s">
        <v>42</v>
      </c>
      <c r="H21" s="26" t="s">
        <v>43</v>
      </c>
      <c r="I21" s="27"/>
    </row>
    <row r="22" spans="2:9" ht="13.2" thickBot="1" x14ac:dyDescent="0.25">
      <c r="B22" s="36"/>
      <c r="C22" s="2" t="s">
        <v>1</v>
      </c>
      <c r="D22" s="5" t="s">
        <v>8</v>
      </c>
      <c r="E22" s="25"/>
      <c r="G22" s="4" t="s">
        <v>45</v>
      </c>
      <c r="H22" s="28" t="s">
        <v>43</v>
      </c>
      <c r="I22" s="29"/>
    </row>
    <row r="23" spans="2:9" ht="13.2" thickBot="1" x14ac:dyDescent="0.25">
      <c r="B23" s="36"/>
      <c r="C23" s="10" t="s">
        <v>3</v>
      </c>
      <c r="D23" s="11" t="s">
        <v>10</v>
      </c>
      <c r="E23" s="12">
        <f>E21*E22</f>
        <v>0</v>
      </c>
    </row>
    <row r="24" spans="2:9" x14ac:dyDescent="0.2">
      <c r="B24" s="36"/>
      <c r="C24" s="7" t="s">
        <v>4</v>
      </c>
      <c r="D24" s="8" t="s">
        <v>11</v>
      </c>
      <c r="E24" s="9"/>
    </row>
    <row r="25" spans="2:9" ht="13.2" thickBot="1" x14ac:dyDescent="0.25">
      <c r="B25" s="36"/>
      <c r="C25" s="2" t="s">
        <v>5</v>
      </c>
      <c r="D25" s="5" t="s">
        <v>12</v>
      </c>
      <c r="E25" s="3"/>
    </row>
    <row r="26" spans="2:9" ht="13.2" thickBot="1" x14ac:dyDescent="0.25">
      <c r="B26" s="36"/>
      <c r="C26" s="10" t="s">
        <v>6</v>
      </c>
      <c r="D26" s="11" t="s">
        <v>10</v>
      </c>
      <c r="E26" s="12">
        <f>E25*E24</f>
        <v>0</v>
      </c>
    </row>
    <row r="27" spans="2:9" ht="13.2" thickBot="1" x14ac:dyDescent="0.25">
      <c r="B27" s="37"/>
      <c r="C27" s="10" t="s">
        <v>7</v>
      </c>
      <c r="D27" s="11" t="s">
        <v>10</v>
      </c>
      <c r="E27" s="12">
        <f>E23+E26</f>
        <v>0</v>
      </c>
    </row>
  </sheetData>
  <mergeCells count="15">
    <mergeCell ref="C2:E2"/>
    <mergeCell ref="G2:I2"/>
    <mergeCell ref="H17:I17"/>
    <mergeCell ref="H18:I18"/>
    <mergeCell ref="B2:B14"/>
    <mergeCell ref="B16:B27"/>
    <mergeCell ref="C16:E16"/>
    <mergeCell ref="H20:I20"/>
    <mergeCell ref="H21:I21"/>
    <mergeCell ref="H22:I22"/>
    <mergeCell ref="H13:I13"/>
    <mergeCell ref="H14:I14"/>
    <mergeCell ref="H15:I15"/>
    <mergeCell ref="H16:I16"/>
    <mergeCell ref="H19:I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d8c83be-5809-4c03-b567-860ae42f8436">
      <Terms xmlns="http://schemas.microsoft.com/office/infopath/2007/PartnerControls"/>
    </lcf76f155ced4ddcb4097134ff3c332f>
    <TaxCatchAll xmlns="0863f6b2-499e-42d6-a5ab-4a8c99ae92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250C500BAC1B46AC41240C24270096" ma:contentTypeVersion="18" ma:contentTypeDescription="Crie um novo documento." ma:contentTypeScope="" ma:versionID="80a0ee3732df79c04d5776d4beb570af">
  <xsd:schema xmlns:xsd="http://www.w3.org/2001/XMLSchema" xmlns:xs="http://www.w3.org/2001/XMLSchema" xmlns:p="http://schemas.microsoft.com/office/2006/metadata/properties" xmlns:ns2="7d8c83be-5809-4c03-b567-860ae42f8436" xmlns:ns3="0863f6b2-499e-42d6-a5ab-4a8c99ae9227" targetNamespace="http://schemas.microsoft.com/office/2006/metadata/properties" ma:root="true" ma:fieldsID="f89e622dd8231c21c3144b26d2b029db" ns2:_="" ns3:_="">
    <xsd:import namespace="7d8c83be-5809-4c03-b567-860ae42f8436"/>
    <xsd:import namespace="0863f6b2-499e-42d6-a5ab-4a8c99ae92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c83be-5809-4c03-b567-860ae42f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e3081521-3b8f-4536-ae19-d248fc753a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3f6b2-499e-42d6-a5ab-4a8c99ae922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615e468-e349-4d1d-90e9-d050d7295380}" ma:internalName="TaxCatchAll" ma:showField="CatchAllData" ma:web="0863f6b2-499e-42d6-a5ab-4a8c99ae92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60697-B2F0-42A8-B228-F4315B87A871}">
  <ds:schemaRefs>
    <ds:schemaRef ds:uri="http://schemas.microsoft.com/office/2006/documentManagement/types"/>
    <ds:schemaRef ds:uri="7d8c83be-5809-4c03-b567-860ae42f8436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863f6b2-499e-42d6-a5ab-4a8c99ae9227"/>
  </ds:schemaRefs>
</ds:datastoreItem>
</file>

<file path=customXml/itemProps2.xml><?xml version="1.0" encoding="utf-8"?>
<ds:datastoreItem xmlns:ds="http://schemas.openxmlformats.org/officeDocument/2006/customXml" ds:itemID="{48289170-0D0C-4BC8-9706-C30BEAD2F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8c83be-5809-4c03-b567-860ae42f8436"/>
    <ds:schemaRef ds:uri="0863f6b2-499e-42d6-a5ab-4a8c99ae9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C50BFB-179F-4F8B-A9A5-5794EC2A57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Marcos</dc:creator>
  <cp:lastModifiedBy>Franco Henrique Moro</cp:lastModifiedBy>
  <dcterms:created xsi:type="dcterms:W3CDTF">2020-02-28T17:32:56Z</dcterms:created>
  <dcterms:modified xsi:type="dcterms:W3CDTF">2023-10-23T10:03:24Z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0x01010044250C500BAC1B46AC41240C24270096</vt:lpwstr>
  </property>
  <property fmtid="{D5CDD505-2E9C-101B-9397-08002B2CF9AE}" pid="3" name="MediaServiceImageTags">
    <vt:lpwstr/>
  </property>
</Properties>
</file>