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bookViews>
    <workbookView xWindow="0" yWindow="0" windowWidth="19200" windowHeight="6648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1" i="1"/>
  <c r="J22" i="1"/>
  <c r="J23" i="1"/>
  <c r="J24" i="1"/>
  <c r="J25" i="1"/>
  <c r="J26" i="1"/>
  <c r="J27" i="1"/>
  <c r="J28" i="1"/>
  <c r="J29" i="1"/>
  <c r="J30" i="1"/>
  <c r="J31" i="1"/>
  <c r="I21" i="1"/>
  <c r="I22" i="1"/>
  <c r="I23" i="1"/>
  <c r="I24" i="1"/>
  <c r="I25" i="1"/>
  <c r="I26" i="1"/>
  <c r="I27" i="1"/>
  <c r="I28" i="1"/>
  <c r="I29" i="1"/>
  <c r="I30" i="1"/>
  <c r="I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D152" i="1"/>
  <c r="C3" i="1"/>
  <c r="C4" i="1"/>
  <c r="C5" i="1"/>
  <c r="D4" i="1" s="1"/>
  <c r="C6" i="1"/>
  <c r="C7" i="1"/>
  <c r="D6" i="1" s="1"/>
  <c r="C8" i="1"/>
  <c r="C9" i="1"/>
  <c r="D8" i="1" s="1"/>
  <c r="C10" i="1"/>
  <c r="C11" i="1"/>
  <c r="D10" i="1" s="1"/>
  <c r="C12" i="1"/>
  <c r="C13" i="1"/>
  <c r="D12" i="1" s="1"/>
  <c r="C14" i="1"/>
  <c r="C15" i="1"/>
  <c r="D14" i="1" s="1"/>
  <c r="C16" i="1"/>
  <c r="C17" i="1"/>
  <c r="D16" i="1" s="1"/>
  <c r="C18" i="1"/>
  <c r="C19" i="1"/>
  <c r="D18" i="1" s="1"/>
  <c r="C20" i="1"/>
  <c r="C21" i="1"/>
  <c r="D20" i="1" s="1"/>
  <c r="C22" i="1"/>
  <c r="C23" i="1"/>
  <c r="D22" i="1" s="1"/>
  <c r="C24" i="1"/>
  <c r="C25" i="1"/>
  <c r="D24" i="1" s="1"/>
  <c r="C26" i="1"/>
  <c r="C27" i="1"/>
  <c r="D26" i="1" s="1"/>
  <c r="C28" i="1"/>
  <c r="C29" i="1"/>
  <c r="D28" i="1" s="1"/>
  <c r="C30" i="1"/>
  <c r="C31" i="1"/>
  <c r="D30" i="1" s="1"/>
  <c r="C32" i="1"/>
  <c r="C33" i="1"/>
  <c r="D32" i="1" s="1"/>
  <c r="C34" i="1"/>
  <c r="C35" i="1"/>
  <c r="D34" i="1" s="1"/>
  <c r="C36" i="1"/>
  <c r="C37" i="1"/>
  <c r="D36" i="1" s="1"/>
  <c r="C38" i="1"/>
  <c r="C39" i="1"/>
  <c r="D38" i="1" s="1"/>
  <c r="C40" i="1"/>
  <c r="C41" i="1"/>
  <c r="D40" i="1" s="1"/>
  <c r="C42" i="1"/>
  <c r="C43" i="1"/>
  <c r="D42" i="1" s="1"/>
  <c r="C44" i="1"/>
  <c r="C45" i="1"/>
  <c r="D44" i="1" s="1"/>
  <c r="C46" i="1"/>
  <c r="C47" i="1"/>
  <c r="D46" i="1" s="1"/>
  <c r="C48" i="1"/>
  <c r="C49" i="1"/>
  <c r="D48" i="1" s="1"/>
  <c r="C50" i="1"/>
  <c r="C51" i="1"/>
  <c r="D50" i="1" s="1"/>
  <c r="C52" i="1"/>
  <c r="C53" i="1"/>
  <c r="D52" i="1" s="1"/>
  <c r="C54" i="1"/>
  <c r="C55" i="1"/>
  <c r="D54" i="1" s="1"/>
  <c r="C56" i="1"/>
  <c r="C57" i="1"/>
  <c r="D56" i="1" s="1"/>
  <c r="C58" i="1"/>
  <c r="C59" i="1"/>
  <c r="D58" i="1" s="1"/>
  <c r="C60" i="1"/>
  <c r="C61" i="1"/>
  <c r="D60" i="1" s="1"/>
  <c r="C62" i="1"/>
  <c r="C63" i="1"/>
  <c r="D62" i="1" s="1"/>
  <c r="C64" i="1"/>
  <c r="C65" i="1"/>
  <c r="D64" i="1" s="1"/>
  <c r="C66" i="1"/>
  <c r="C67" i="1"/>
  <c r="D66" i="1" s="1"/>
  <c r="C68" i="1"/>
  <c r="C69" i="1"/>
  <c r="D68" i="1" s="1"/>
  <c r="C70" i="1"/>
  <c r="C71" i="1"/>
  <c r="D70" i="1" s="1"/>
  <c r="C72" i="1"/>
  <c r="C73" i="1"/>
  <c r="D72" i="1" s="1"/>
  <c r="C74" i="1"/>
  <c r="C75" i="1"/>
  <c r="D74" i="1" s="1"/>
  <c r="C76" i="1"/>
  <c r="C77" i="1"/>
  <c r="D76" i="1" s="1"/>
  <c r="C78" i="1"/>
  <c r="C79" i="1"/>
  <c r="D78" i="1" s="1"/>
  <c r="C80" i="1"/>
  <c r="C81" i="1"/>
  <c r="D80" i="1" s="1"/>
  <c r="C82" i="1"/>
  <c r="C83" i="1"/>
  <c r="D82" i="1" s="1"/>
  <c r="C84" i="1"/>
  <c r="C85" i="1"/>
  <c r="D84" i="1" s="1"/>
  <c r="C86" i="1"/>
  <c r="C87" i="1"/>
  <c r="D86" i="1" s="1"/>
  <c r="C88" i="1"/>
  <c r="C89" i="1"/>
  <c r="D88" i="1" s="1"/>
  <c r="C90" i="1"/>
  <c r="C91" i="1"/>
  <c r="D90" i="1" s="1"/>
  <c r="C92" i="1"/>
  <c r="C93" i="1"/>
  <c r="D92" i="1" s="1"/>
  <c r="C94" i="1"/>
  <c r="C95" i="1"/>
  <c r="D94" i="1" s="1"/>
  <c r="C96" i="1"/>
  <c r="C97" i="1"/>
  <c r="D96" i="1" s="1"/>
  <c r="C98" i="1"/>
  <c r="C99" i="1"/>
  <c r="D98" i="1" s="1"/>
  <c r="C100" i="1"/>
  <c r="C101" i="1"/>
  <c r="D100" i="1" s="1"/>
  <c r="C102" i="1"/>
  <c r="C103" i="1"/>
  <c r="D102" i="1" s="1"/>
  <c r="C104" i="1"/>
  <c r="C105" i="1"/>
  <c r="D105" i="1" s="1"/>
  <c r="C106" i="1"/>
  <c r="C107" i="1"/>
  <c r="D106" i="1" s="1"/>
  <c r="C108" i="1"/>
  <c r="C109" i="1"/>
  <c r="D108" i="1" s="1"/>
  <c r="C110" i="1"/>
  <c r="C111" i="1"/>
  <c r="D110" i="1" s="1"/>
  <c r="C112" i="1"/>
  <c r="C113" i="1"/>
  <c r="D112" i="1" s="1"/>
  <c r="C114" i="1"/>
  <c r="C115" i="1"/>
  <c r="D114" i="1" s="1"/>
  <c r="C116" i="1"/>
  <c r="C117" i="1"/>
  <c r="D116" i="1" s="1"/>
  <c r="C118" i="1"/>
  <c r="C119" i="1"/>
  <c r="D118" i="1" s="1"/>
  <c r="C120" i="1"/>
  <c r="C121" i="1"/>
  <c r="D120" i="1" s="1"/>
  <c r="C122" i="1"/>
  <c r="C123" i="1"/>
  <c r="D122" i="1" s="1"/>
  <c r="C124" i="1"/>
  <c r="C125" i="1"/>
  <c r="D124" i="1" s="1"/>
  <c r="C126" i="1"/>
  <c r="C127" i="1"/>
  <c r="D126" i="1" s="1"/>
  <c r="C128" i="1"/>
  <c r="C129" i="1"/>
  <c r="D128" i="1" s="1"/>
  <c r="C130" i="1"/>
  <c r="C131" i="1"/>
  <c r="D130" i="1" s="1"/>
  <c r="C132" i="1"/>
  <c r="C133" i="1"/>
  <c r="D132" i="1" s="1"/>
  <c r="C134" i="1"/>
  <c r="C135" i="1"/>
  <c r="C136" i="1"/>
  <c r="C137" i="1"/>
  <c r="D136" i="1" s="1"/>
  <c r="C138" i="1"/>
  <c r="C139" i="1"/>
  <c r="D138" i="1" s="1"/>
  <c r="C140" i="1"/>
  <c r="C141" i="1"/>
  <c r="D140" i="1" s="1"/>
  <c r="C142" i="1"/>
  <c r="C143" i="1"/>
  <c r="D142" i="1" s="1"/>
  <c r="C144" i="1"/>
  <c r="C145" i="1"/>
  <c r="D144" i="1" s="1"/>
  <c r="C146" i="1"/>
  <c r="C147" i="1"/>
  <c r="D146" i="1" s="1"/>
  <c r="C148" i="1"/>
  <c r="C149" i="1"/>
  <c r="D148" i="1" s="1"/>
  <c r="C150" i="1"/>
  <c r="C151" i="1"/>
  <c r="D151" i="1" s="1"/>
  <c r="C2" i="1"/>
  <c r="D2" i="1" l="1"/>
  <c r="D145" i="1"/>
  <c r="D137" i="1"/>
  <c r="D129" i="1"/>
  <c r="D121" i="1"/>
  <c r="D113" i="1"/>
  <c r="D97" i="1"/>
  <c r="D81" i="1"/>
  <c r="D73" i="1"/>
  <c r="D65" i="1"/>
  <c r="D57" i="1"/>
  <c r="D49" i="1"/>
  <c r="D33" i="1"/>
  <c r="D17" i="1"/>
  <c r="D9" i="1"/>
  <c r="D150" i="1"/>
  <c r="D143" i="1"/>
  <c r="D135" i="1"/>
  <c r="D127" i="1"/>
  <c r="D119" i="1"/>
  <c r="D111" i="1"/>
  <c r="D103" i="1"/>
  <c r="D95" i="1"/>
  <c r="D87" i="1"/>
  <c r="D79" i="1"/>
  <c r="D71" i="1"/>
  <c r="D63" i="1"/>
  <c r="D5" i="1"/>
  <c r="D41" i="1"/>
  <c r="D55" i="1"/>
  <c r="D47" i="1"/>
  <c r="D39" i="1"/>
  <c r="D31" i="1"/>
  <c r="D23" i="1"/>
  <c r="D15" i="1"/>
  <c r="D7" i="1"/>
  <c r="D104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134" i="1"/>
  <c r="D89" i="1"/>
  <c r="D25" i="1"/>
  <c r="E2" i="1" l="1"/>
  <c r="F2" i="1" s="1"/>
</calcChain>
</file>

<file path=xl/sharedStrings.xml><?xml version="1.0" encoding="utf-8"?>
<sst xmlns="http://schemas.openxmlformats.org/spreadsheetml/2006/main" count="13" uniqueCount="13">
  <si>
    <t>ANO</t>
  </si>
  <si>
    <t>POPULACAO</t>
  </si>
  <si>
    <t>Delta Pop.</t>
  </si>
  <si>
    <t>K</t>
  </si>
  <si>
    <t>K médio</t>
  </si>
  <si>
    <t>Alfa</t>
  </si>
  <si>
    <t>Coluna7</t>
  </si>
  <si>
    <t>Nasc. a cada mil pessoas por ano</t>
  </si>
  <si>
    <t>Mortes por ano a cada mil pessoas</t>
  </si>
  <si>
    <t>mortes %/mil pess./ano</t>
  </si>
  <si>
    <t>nasc %/mil pess./ano2</t>
  </si>
  <si>
    <t>T. média mortes</t>
  </si>
  <si>
    <t>T. média nasc.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</si>
</sst>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5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 style="thin">
        <color rgb="FFA9D08E"/>
      </top>
      <bottom/>
      <diagonal/>
    </border>
    <border>
      <left/>
      <right/>
      <top style="thin">
        <color rgb="FFA9D08E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2" borderId="1" xfId="0" applyNumberFormat="1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4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rgb="FFA9D08E"/>
        </left>
        <right/>
        <top style="thin">
          <color rgb="FFA9D08E"/>
        </top>
        <bottom style="thin">
          <color rgb="FFA9D08E"/>
        </bottom>
        <vertical/>
        <horizontal/>
      </border>
    </dxf>
    <dxf>
      <border outline="0"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Pop x</a:t>
            </a:r>
            <a:r>
              <a:rPr lang="en-US" baseline="0"/>
              <a:t> Pop (1950-1980)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Delta Pop.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Planilha1!$B$2:$B$31</c:f>
              <c:numCache>
                <c:formatCode>General</c:formatCode>
                <c:ptCount val="30"/>
                <c:pt idx="0">
                  <c:v>19452636</c:v>
                </c:pt>
                <c:pt idx="1">
                  <c:v>19817786</c:v>
                </c:pt>
                <c:pt idx="2">
                  <c:v>20293202</c:v>
                </c:pt>
                <c:pt idx="3">
                  <c:v>20864105</c:v>
                </c:pt>
                <c:pt idx="4">
                  <c:v>21514570</c:v>
                </c:pt>
                <c:pt idx="5">
                  <c:v>22227334</c:v>
                </c:pt>
                <c:pt idx="6">
                  <c:v>22984010</c:v>
                </c:pt>
                <c:pt idx="7">
                  <c:v>23765504</c:v>
                </c:pt>
                <c:pt idx="8">
                  <c:v>24552840</c:v>
                </c:pt>
                <c:pt idx="9">
                  <c:v>25329515</c:v>
                </c:pt>
                <c:pt idx="10">
                  <c:v>26084031</c:v>
                </c:pt>
                <c:pt idx="11">
                  <c:v>26812086</c:v>
                </c:pt>
                <c:pt idx="12">
                  <c:v>27517544</c:v>
                </c:pt>
                <c:pt idx="13">
                  <c:v>28209731</c:v>
                </c:pt>
                <c:pt idx="14">
                  <c:v>28895558</c:v>
                </c:pt>
                <c:pt idx="15">
                  <c:v>29572556</c:v>
                </c:pt>
                <c:pt idx="16">
                  <c:v>30236697</c:v>
                </c:pt>
                <c:pt idx="17">
                  <c:v>30891965</c:v>
                </c:pt>
                <c:pt idx="18">
                  <c:v>31543835</c:v>
                </c:pt>
                <c:pt idx="19">
                  <c:v>32195681</c:v>
                </c:pt>
                <c:pt idx="20">
                  <c:v>32850720</c:v>
                </c:pt>
                <c:pt idx="21">
                  <c:v>33506523</c:v>
                </c:pt>
                <c:pt idx="22">
                  <c:v>34154087</c:v>
                </c:pt>
                <c:pt idx="23">
                  <c:v>34780882</c:v>
                </c:pt>
                <c:pt idx="24">
                  <c:v>35378661</c:v>
                </c:pt>
                <c:pt idx="25">
                  <c:v>35942029</c:v>
                </c:pt>
                <c:pt idx="26">
                  <c:v>36475413</c:v>
                </c:pt>
                <c:pt idx="27">
                  <c:v>36992188</c:v>
                </c:pt>
                <c:pt idx="28">
                  <c:v>37511315</c:v>
                </c:pt>
                <c:pt idx="29">
                  <c:v>38045607</c:v>
                </c:pt>
              </c:numCache>
            </c:numRef>
          </c:xVal>
          <c:yVal>
            <c:numRef>
              <c:f>Planilha1!$C$2:$C$31</c:f>
              <c:numCache>
                <c:formatCode>General</c:formatCode>
                <c:ptCount val="30"/>
                <c:pt idx="0">
                  <c:v>365150</c:v>
                </c:pt>
                <c:pt idx="1">
                  <c:v>475416</c:v>
                </c:pt>
                <c:pt idx="2">
                  <c:v>570903</c:v>
                </c:pt>
                <c:pt idx="3">
                  <c:v>650465</c:v>
                </c:pt>
                <c:pt idx="4">
                  <c:v>712764</c:v>
                </c:pt>
                <c:pt idx="5">
                  <c:v>756676</c:v>
                </c:pt>
                <c:pt idx="6">
                  <c:v>781494</c:v>
                </c:pt>
                <c:pt idx="7">
                  <c:v>787336</c:v>
                </c:pt>
                <c:pt idx="8">
                  <c:v>776675</c:v>
                </c:pt>
                <c:pt idx="9">
                  <c:v>754516</c:v>
                </c:pt>
                <c:pt idx="10">
                  <c:v>728055</c:v>
                </c:pt>
                <c:pt idx="11">
                  <c:v>705458</c:v>
                </c:pt>
                <c:pt idx="12">
                  <c:v>692187</c:v>
                </c:pt>
                <c:pt idx="13">
                  <c:v>685827</c:v>
                </c:pt>
                <c:pt idx="14">
                  <c:v>676998</c:v>
                </c:pt>
                <c:pt idx="15">
                  <c:v>664141</c:v>
                </c:pt>
                <c:pt idx="16">
                  <c:v>655268</c:v>
                </c:pt>
                <c:pt idx="17">
                  <c:v>651870</c:v>
                </c:pt>
                <c:pt idx="18">
                  <c:v>651846</c:v>
                </c:pt>
                <c:pt idx="19">
                  <c:v>655039</c:v>
                </c:pt>
                <c:pt idx="20">
                  <c:v>655803</c:v>
                </c:pt>
                <c:pt idx="21">
                  <c:v>647564</c:v>
                </c:pt>
                <c:pt idx="22">
                  <c:v>626795</c:v>
                </c:pt>
                <c:pt idx="23">
                  <c:v>597779</c:v>
                </c:pt>
                <c:pt idx="24">
                  <c:v>563368</c:v>
                </c:pt>
                <c:pt idx="25">
                  <c:v>533384</c:v>
                </c:pt>
                <c:pt idx="26">
                  <c:v>516775</c:v>
                </c:pt>
                <c:pt idx="27">
                  <c:v>519127</c:v>
                </c:pt>
                <c:pt idx="28">
                  <c:v>534292</c:v>
                </c:pt>
                <c:pt idx="29">
                  <c:v>556682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5-44A2-8B08-F24754BE9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06208"/>
        <c:axId val="2101208704"/>
      </c:scatterChart>
      <c:valAx>
        <c:axId val="21012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1208704"/>
        <c:crosses val="autoZero"/>
        <c:crossBetween val="midCat"/>
      </c:valAx>
      <c:valAx>
        <c:axId val="21012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12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População x tempo</a:t>
            </a:r>
            <a:r>
              <a:rPr lang="en-US" baseline="0"/>
              <a:t> (1950-80)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POPULACAO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Planilha1!$A$2:$A$31</c:f>
              <c:numCache>
                <c:formatCode>m/d/yyyy</c:formatCode>
                <c:ptCount val="30"/>
                <c:pt idx="0">
                  <c:v>18993</c:v>
                </c:pt>
                <c:pt idx="1">
                  <c:v>19359</c:v>
                </c:pt>
                <c:pt idx="2">
                  <c:v>19724</c:v>
                </c:pt>
                <c:pt idx="3">
                  <c:v>20089</c:v>
                </c:pt>
                <c:pt idx="4">
                  <c:v>20454</c:v>
                </c:pt>
                <c:pt idx="5">
                  <c:v>20820</c:v>
                </c:pt>
                <c:pt idx="6">
                  <c:v>21185</c:v>
                </c:pt>
                <c:pt idx="7">
                  <c:v>21550</c:v>
                </c:pt>
                <c:pt idx="8">
                  <c:v>21915</c:v>
                </c:pt>
                <c:pt idx="9">
                  <c:v>22281</c:v>
                </c:pt>
                <c:pt idx="10">
                  <c:v>22646</c:v>
                </c:pt>
                <c:pt idx="11">
                  <c:v>23011</c:v>
                </c:pt>
                <c:pt idx="12">
                  <c:v>23376</c:v>
                </c:pt>
                <c:pt idx="13">
                  <c:v>23742</c:v>
                </c:pt>
                <c:pt idx="14">
                  <c:v>24107</c:v>
                </c:pt>
                <c:pt idx="15">
                  <c:v>24472</c:v>
                </c:pt>
                <c:pt idx="16">
                  <c:v>24837</c:v>
                </c:pt>
                <c:pt idx="17">
                  <c:v>25203</c:v>
                </c:pt>
                <c:pt idx="18">
                  <c:v>25568</c:v>
                </c:pt>
                <c:pt idx="19">
                  <c:v>25933</c:v>
                </c:pt>
                <c:pt idx="20">
                  <c:v>26298</c:v>
                </c:pt>
                <c:pt idx="21">
                  <c:v>26664</c:v>
                </c:pt>
                <c:pt idx="22">
                  <c:v>27029</c:v>
                </c:pt>
                <c:pt idx="23">
                  <c:v>27394</c:v>
                </c:pt>
                <c:pt idx="24">
                  <c:v>27759</c:v>
                </c:pt>
                <c:pt idx="25">
                  <c:v>28125</c:v>
                </c:pt>
                <c:pt idx="26">
                  <c:v>28490</c:v>
                </c:pt>
                <c:pt idx="27">
                  <c:v>28855</c:v>
                </c:pt>
                <c:pt idx="28">
                  <c:v>29220</c:v>
                </c:pt>
                <c:pt idx="29">
                  <c:v>29586</c:v>
                </c:pt>
              </c:numCache>
            </c:numRef>
          </c:xVal>
          <c:yVal>
            <c:numRef>
              <c:f>Planilha1!$B$2:$B$31</c:f>
              <c:numCache>
                <c:formatCode>General</c:formatCode>
                <c:ptCount val="30"/>
                <c:pt idx="0">
                  <c:v>19452636</c:v>
                </c:pt>
                <c:pt idx="1">
                  <c:v>19817786</c:v>
                </c:pt>
                <c:pt idx="2">
                  <c:v>20293202</c:v>
                </c:pt>
                <c:pt idx="3">
                  <c:v>20864105</c:v>
                </c:pt>
                <c:pt idx="4">
                  <c:v>21514570</c:v>
                </c:pt>
                <c:pt idx="5">
                  <c:v>22227334</c:v>
                </c:pt>
                <c:pt idx="6">
                  <c:v>22984010</c:v>
                </c:pt>
                <c:pt idx="7">
                  <c:v>23765504</c:v>
                </c:pt>
                <c:pt idx="8">
                  <c:v>24552840</c:v>
                </c:pt>
                <c:pt idx="9">
                  <c:v>25329515</c:v>
                </c:pt>
                <c:pt idx="10">
                  <c:v>26084031</c:v>
                </c:pt>
                <c:pt idx="11">
                  <c:v>26812086</c:v>
                </c:pt>
                <c:pt idx="12">
                  <c:v>27517544</c:v>
                </c:pt>
                <c:pt idx="13">
                  <c:v>28209731</c:v>
                </c:pt>
                <c:pt idx="14">
                  <c:v>28895558</c:v>
                </c:pt>
                <c:pt idx="15">
                  <c:v>29572556</c:v>
                </c:pt>
                <c:pt idx="16">
                  <c:v>30236697</c:v>
                </c:pt>
                <c:pt idx="17">
                  <c:v>30891965</c:v>
                </c:pt>
                <c:pt idx="18">
                  <c:v>31543835</c:v>
                </c:pt>
                <c:pt idx="19">
                  <c:v>32195681</c:v>
                </c:pt>
                <c:pt idx="20">
                  <c:v>32850720</c:v>
                </c:pt>
                <c:pt idx="21">
                  <c:v>33506523</c:v>
                </c:pt>
                <c:pt idx="22">
                  <c:v>34154087</c:v>
                </c:pt>
                <c:pt idx="23">
                  <c:v>34780882</c:v>
                </c:pt>
                <c:pt idx="24">
                  <c:v>35378661</c:v>
                </c:pt>
                <c:pt idx="25">
                  <c:v>35942029</c:v>
                </c:pt>
                <c:pt idx="26">
                  <c:v>36475413</c:v>
                </c:pt>
                <c:pt idx="27">
                  <c:v>36992188</c:v>
                </c:pt>
                <c:pt idx="28">
                  <c:v>37511315</c:v>
                </c:pt>
                <c:pt idx="29">
                  <c:v>38045607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4-408E-9EA4-8E2A97CB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4848"/>
        <c:axId val="13041920"/>
      </c:scatterChart>
      <c:valAx>
        <c:axId val="130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1920"/>
        <c:crosses val="autoZero"/>
        <c:crossBetween val="midCat"/>
      </c:valAx>
      <c:valAx>
        <c:axId val="130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Delta P X P (1950-2020)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Delta Pop.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Planilha1!$B$2:$B$71</c:f>
              <c:numCache>
                <c:formatCode>General</c:formatCode>
                <c:ptCount val="70"/>
                <c:pt idx="0">
                  <c:v>19452636</c:v>
                </c:pt>
                <c:pt idx="1">
                  <c:v>19817786</c:v>
                </c:pt>
                <c:pt idx="2">
                  <c:v>20293202</c:v>
                </c:pt>
                <c:pt idx="3">
                  <c:v>20864105</c:v>
                </c:pt>
                <c:pt idx="4">
                  <c:v>21514570</c:v>
                </c:pt>
                <c:pt idx="5">
                  <c:v>22227334</c:v>
                </c:pt>
                <c:pt idx="6">
                  <c:v>22984010</c:v>
                </c:pt>
                <c:pt idx="7">
                  <c:v>23765504</c:v>
                </c:pt>
                <c:pt idx="8">
                  <c:v>24552840</c:v>
                </c:pt>
                <c:pt idx="9">
                  <c:v>25329515</c:v>
                </c:pt>
                <c:pt idx="10">
                  <c:v>26084031</c:v>
                </c:pt>
                <c:pt idx="11">
                  <c:v>26812086</c:v>
                </c:pt>
                <c:pt idx="12">
                  <c:v>27517544</c:v>
                </c:pt>
                <c:pt idx="13">
                  <c:v>28209731</c:v>
                </c:pt>
                <c:pt idx="14">
                  <c:v>28895558</c:v>
                </c:pt>
                <c:pt idx="15">
                  <c:v>29572556</c:v>
                </c:pt>
                <c:pt idx="16">
                  <c:v>30236697</c:v>
                </c:pt>
                <c:pt idx="17">
                  <c:v>30891965</c:v>
                </c:pt>
                <c:pt idx="18">
                  <c:v>31543835</c:v>
                </c:pt>
                <c:pt idx="19">
                  <c:v>32195681</c:v>
                </c:pt>
                <c:pt idx="20">
                  <c:v>32850720</c:v>
                </c:pt>
                <c:pt idx="21">
                  <c:v>33506523</c:v>
                </c:pt>
                <c:pt idx="22">
                  <c:v>34154087</c:v>
                </c:pt>
                <c:pt idx="23">
                  <c:v>34780882</c:v>
                </c:pt>
                <c:pt idx="24">
                  <c:v>35378661</c:v>
                </c:pt>
                <c:pt idx="25">
                  <c:v>35942029</c:v>
                </c:pt>
                <c:pt idx="26">
                  <c:v>36475413</c:v>
                </c:pt>
                <c:pt idx="27">
                  <c:v>36992188</c:v>
                </c:pt>
                <c:pt idx="28">
                  <c:v>37511315</c:v>
                </c:pt>
                <c:pt idx="29">
                  <c:v>38045607</c:v>
                </c:pt>
                <c:pt idx="30">
                  <c:v>38602289</c:v>
                </c:pt>
                <c:pt idx="31">
                  <c:v>39175212</c:v>
                </c:pt>
                <c:pt idx="32">
                  <c:v>39747794</c:v>
                </c:pt>
                <c:pt idx="33">
                  <c:v>40296228</c:v>
                </c:pt>
                <c:pt idx="34">
                  <c:v>40804402</c:v>
                </c:pt>
                <c:pt idx="35">
                  <c:v>41265113</c:v>
                </c:pt>
                <c:pt idx="36">
                  <c:v>41686560</c:v>
                </c:pt>
                <c:pt idx="37">
                  <c:v>42086662</c:v>
                </c:pt>
                <c:pt idx="38">
                  <c:v>42491198</c:v>
                </c:pt>
                <c:pt idx="39">
                  <c:v>42918419</c:v>
                </c:pt>
                <c:pt idx="40">
                  <c:v>43373151</c:v>
                </c:pt>
                <c:pt idx="41">
                  <c:v>43848218</c:v>
                </c:pt>
                <c:pt idx="42">
                  <c:v>44335028</c:v>
                </c:pt>
                <c:pt idx="43">
                  <c:v>44820073</c:v>
                </c:pt>
                <c:pt idx="44">
                  <c:v>45292522</c:v>
                </c:pt>
                <c:pt idx="45">
                  <c:v>45751022</c:v>
                </c:pt>
                <c:pt idx="46">
                  <c:v>46196054</c:v>
                </c:pt>
                <c:pt idx="47">
                  <c:v>46620691</c:v>
                </c:pt>
                <c:pt idx="48">
                  <c:v>47016957</c:v>
                </c:pt>
                <c:pt idx="49">
                  <c:v>47379241</c:v>
                </c:pt>
                <c:pt idx="50">
                  <c:v>47706224</c:v>
                </c:pt>
                <c:pt idx="51">
                  <c:v>47999547</c:v>
                </c:pt>
                <c:pt idx="52">
                  <c:v>48260897</c:v>
                </c:pt>
                <c:pt idx="53">
                  <c:v>48493441</c:v>
                </c:pt>
                <c:pt idx="54">
                  <c:v>48701073</c:v>
                </c:pt>
                <c:pt idx="55">
                  <c:v>48880451</c:v>
                </c:pt>
                <c:pt idx="56">
                  <c:v>49034810</c:v>
                </c:pt>
                <c:pt idx="57">
                  <c:v>49182456</c:v>
                </c:pt>
                <c:pt idx="58">
                  <c:v>49347461</c:v>
                </c:pt>
                <c:pt idx="59">
                  <c:v>49545636</c:v>
                </c:pt>
                <c:pt idx="60">
                  <c:v>49786159</c:v>
                </c:pt>
                <c:pt idx="61">
                  <c:v>50060639</c:v>
                </c:pt>
                <c:pt idx="62">
                  <c:v>50345717</c:v>
                </c:pt>
                <c:pt idx="63">
                  <c:v>50607907</c:v>
                </c:pt>
                <c:pt idx="64">
                  <c:v>50823093</c:v>
                </c:pt>
                <c:pt idx="65">
                  <c:v>50983457</c:v>
                </c:pt>
                <c:pt idx="66">
                  <c:v>51096415</c:v>
                </c:pt>
                <c:pt idx="67">
                  <c:v>51171706</c:v>
                </c:pt>
                <c:pt idx="68">
                  <c:v>51225308</c:v>
                </c:pt>
                <c:pt idx="69">
                  <c:v>51269185</c:v>
                </c:pt>
              </c:numCache>
            </c:numRef>
          </c:xVal>
          <c:yVal>
            <c:numRef>
              <c:f>Planilha1!$C$2:$C$71</c:f>
              <c:numCache>
                <c:formatCode>General</c:formatCode>
                <c:ptCount val="70"/>
                <c:pt idx="0">
                  <c:v>365150</c:v>
                </c:pt>
                <c:pt idx="1">
                  <c:v>475416</c:v>
                </c:pt>
                <c:pt idx="2">
                  <c:v>570903</c:v>
                </c:pt>
                <c:pt idx="3">
                  <c:v>650465</c:v>
                </c:pt>
                <c:pt idx="4">
                  <c:v>712764</c:v>
                </c:pt>
                <c:pt idx="5">
                  <c:v>756676</c:v>
                </c:pt>
                <c:pt idx="6">
                  <c:v>781494</c:v>
                </c:pt>
                <c:pt idx="7">
                  <c:v>787336</c:v>
                </c:pt>
                <c:pt idx="8">
                  <c:v>776675</c:v>
                </c:pt>
                <c:pt idx="9">
                  <c:v>754516</c:v>
                </c:pt>
                <c:pt idx="10">
                  <c:v>728055</c:v>
                </c:pt>
                <c:pt idx="11">
                  <c:v>705458</c:v>
                </c:pt>
                <c:pt idx="12">
                  <c:v>692187</c:v>
                </c:pt>
                <c:pt idx="13">
                  <c:v>685827</c:v>
                </c:pt>
                <c:pt idx="14">
                  <c:v>676998</c:v>
                </c:pt>
                <c:pt idx="15">
                  <c:v>664141</c:v>
                </c:pt>
                <c:pt idx="16">
                  <c:v>655268</c:v>
                </c:pt>
                <c:pt idx="17">
                  <c:v>651870</c:v>
                </c:pt>
                <c:pt idx="18">
                  <c:v>651846</c:v>
                </c:pt>
                <c:pt idx="19">
                  <c:v>655039</c:v>
                </c:pt>
                <c:pt idx="20">
                  <c:v>655803</c:v>
                </c:pt>
                <c:pt idx="21">
                  <c:v>647564</c:v>
                </c:pt>
                <c:pt idx="22">
                  <c:v>626795</c:v>
                </c:pt>
                <c:pt idx="23">
                  <c:v>597779</c:v>
                </c:pt>
                <c:pt idx="24">
                  <c:v>563368</c:v>
                </c:pt>
                <c:pt idx="25">
                  <c:v>533384</c:v>
                </c:pt>
                <c:pt idx="26">
                  <c:v>516775</c:v>
                </c:pt>
                <c:pt idx="27">
                  <c:v>519127</c:v>
                </c:pt>
                <c:pt idx="28">
                  <c:v>534292</c:v>
                </c:pt>
                <c:pt idx="29">
                  <c:v>556682</c:v>
                </c:pt>
                <c:pt idx="30">
                  <c:v>572923</c:v>
                </c:pt>
                <c:pt idx="31">
                  <c:v>572582</c:v>
                </c:pt>
                <c:pt idx="32">
                  <c:v>548434</c:v>
                </c:pt>
                <c:pt idx="33">
                  <c:v>508174</c:v>
                </c:pt>
                <c:pt idx="34">
                  <c:v>460711</c:v>
                </c:pt>
                <c:pt idx="35">
                  <c:v>421447</c:v>
                </c:pt>
                <c:pt idx="36">
                  <c:v>400102</c:v>
                </c:pt>
                <c:pt idx="37">
                  <c:v>404536</c:v>
                </c:pt>
                <c:pt idx="38">
                  <c:v>427221</c:v>
                </c:pt>
                <c:pt idx="39">
                  <c:v>454732</c:v>
                </c:pt>
                <c:pt idx="40">
                  <c:v>475067</c:v>
                </c:pt>
                <c:pt idx="41">
                  <c:v>486810</c:v>
                </c:pt>
                <c:pt idx="42">
                  <c:v>485045</c:v>
                </c:pt>
                <c:pt idx="43">
                  <c:v>472449</c:v>
                </c:pt>
                <c:pt idx="44">
                  <c:v>458500</c:v>
                </c:pt>
                <c:pt idx="45">
                  <c:v>445032</c:v>
                </c:pt>
                <c:pt idx="46">
                  <c:v>424637</c:v>
                </c:pt>
                <c:pt idx="47">
                  <c:v>396266</c:v>
                </c:pt>
                <c:pt idx="48">
                  <c:v>362284</c:v>
                </c:pt>
                <c:pt idx="49">
                  <c:v>326983</c:v>
                </c:pt>
                <c:pt idx="50">
                  <c:v>293323</c:v>
                </c:pt>
                <c:pt idx="51">
                  <c:v>261350</c:v>
                </c:pt>
                <c:pt idx="52">
                  <c:v>232544</c:v>
                </c:pt>
                <c:pt idx="53">
                  <c:v>207632</c:v>
                </c:pt>
                <c:pt idx="54">
                  <c:v>179378</c:v>
                </c:pt>
                <c:pt idx="55">
                  <c:v>154359</c:v>
                </c:pt>
                <c:pt idx="56">
                  <c:v>147646</c:v>
                </c:pt>
                <c:pt idx="57">
                  <c:v>165005</c:v>
                </c:pt>
                <c:pt idx="58">
                  <c:v>198175</c:v>
                </c:pt>
                <c:pt idx="59">
                  <c:v>240523</c:v>
                </c:pt>
                <c:pt idx="60">
                  <c:v>274480</c:v>
                </c:pt>
                <c:pt idx="61">
                  <c:v>285078</c:v>
                </c:pt>
                <c:pt idx="62">
                  <c:v>262190</c:v>
                </c:pt>
                <c:pt idx="63">
                  <c:v>215186</c:v>
                </c:pt>
                <c:pt idx="64">
                  <c:v>160364</c:v>
                </c:pt>
                <c:pt idx="65">
                  <c:v>112958</c:v>
                </c:pt>
                <c:pt idx="66">
                  <c:v>75291</c:v>
                </c:pt>
                <c:pt idx="67">
                  <c:v>53602</c:v>
                </c:pt>
                <c:pt idx="68">
                  <c:v>43877</c:v>
                </c:pt>
                <c:pt idx="69">
                  <c:v>36001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0-42D2-949B-9F8548FDC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8608"/>
        <c:axId val="13042752"/>
      </c:scatterChart>
      <c:valAx>
        <c:axId val="130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2752"/>
        <c:crosses val="autoZero"/>
        <c:crossBetween val="midCat"/>
      </c:valAx>
      <c:valAx>
        <c:axId val="130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t (1950-2100)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POPULACAO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Planilha1!$A$2:$A$151</c:f>
              <c:numCache>
                <c:formatCode>m/d/yyyy</c:formatCode>
                <c:ptCount val="150"/>
                <c:pt idx="0">
                  <c:v>18993</c:v>
                </c:pt>
                <c:pt idx="1">
                  <c:v>19359</c:v>
                </c:pt>
                <c:pt idx="2">
                  <c:v>19724</c:v>
                </c:pt>
                <c:pt idx="3">
                  <c:v>20089</c:v>
                </c:pt>
                <c:pt idx="4">
                  <c:v>20454</c:v>
                </c:pt>
                <c:pt idx="5">
                  <c:v>20820</c:v>
                </c:pt>
                <c:pt idx="6">
                  <c:v>21185</c:v>
                </c:pt>
                <c:pt idx="7">
                  <c:v>21550</c:v>
                </c:pt>
                <c:pt idx="8">
                  <c:v>21915</c:v>
                </c:pt>
                <c:pt idx="9">
                  <c:v>22281</c:v>
                </c:pt>
                <c:pt idx="10">
                  <c:v>22646</c:v>
                </c:pt>
                <c:pt idx="11">
                  <c:v>23011</c:v>
                </c:pt>
                <c:pt idx="12">
                  <c:v>23376</c:v>
                </c:pt>
                <c:pt idx="13">
                  <c:v>23742</c:v>
                </c:pt>
                <c:pt idx="14">
                  <c:v>24107</c:v>
                </c:pt>
                <c:pt idx="15">
                  <c:v>24472</c:v>
                </c:pt>
                <c:pt idx="16">
                  <c:v>24837</c:v>
                </c:pt>
                <c:pt idx="17">
                  <c:v>25203</c:v>
                </c:pt>
                <c:pt idx="18">
                  <c:v>25568</c:v>
                </c:pt>
                <c:pt idx="19">
                  <c:v>25933</c:v>
                </c:pt>
                <c:pt idx="20">
                  <c:v>26298</c:v>
                </c:pt>
                <c:pt idx="21">
                  <c:v>26664</c:v>
                </c:pt>
                <c:pt idx="22">
                  <c:v>27029</c:v>
                </c:pt>
                <c:pt idx="23">
                  <c:v>27394</c:v>
                </c:pt>
                <c:pt idx="24">
                  <c:v>27759</c:v>
                </c:pt>
                <c:pt idx="25">
                  <c:v>28125</c:v>
                </c:pt>
                <c:pt idx="26">
                  <c:v>28490</c:v>
                </c:pt>
                <c:pt idx="27">
                  <c:v>28855</c:v>
                </c:pt>
                <c:pt idx="28">
                  <c:v>29220</c:v>
                </c:pt>
                <c:pt idx="29">
                  <c:v>29586</c:v>
                </c:pt>
                <c:pt idx="30">
                  <c:v>29951</c:v>
                </c:pt>
                <c:pt idx="31">
                  <c:v>30316</c:v>
                </c:pt>
                <c:pt idx="32">
                  <c:v>30681</c:v>
                </c:pt>
                <c:pt idx="33">
                  <c:v>31047</c:v>
                </c:pt>
                <c:pt idx="34">
                  <c:v>31412</c:v>
                </c:pt>
                <c:pt idx="35">
                  <c:v>31777</c:v>
                </c:pt>
                <c:pt idx="36">
                  <c:v>32142</c:v>
                </c:pt>
                <c:pt idx="37">
                  <c:v>32508</c:v>
                </c:pt>
                <c:pt idx="38">
                  <c:v>32873</c:v>
                </c:pt>
                <c:pt idx="39">
                  <c:v>33238</c:v>
                </c:pt>
                <c:pt idx="40">
                  <c:v>33603</c:v>
                </c:pt>
                <c:pt idx="41">
                  <c:v>33969</c:v>
                </c:pt>
                <c:pt idx="42">
                  <c:v>34334</c:v>
                </c:pt>
                <c:pt idx="43">
                  <c:v>34699</c:v>
                </c:pt>
                <c:pt idx="44">
                  <c:v>35064</c:v>
                </c:pt>
                <c:pt idx="45">
                  <c:v>35430</c:v>
                </c:pt>
                <c:pt idx="46">
                  <c:v>35795</c:v>
                </c:pt>
                <c:pt idx="47">
                  <c:v>36160</c:v>
                </c:pt>
                <c:pt idx="48">
                  <c:v>36525</c:v>
                </c:pt>
                <c:pt idx="49">
                  <c:v>36891</c:v>
                </c:pt>
                <c:pt idx="50">
                  <c:v>37256</c:v>
                </c:pt>
                <c:pt idx="51">
                  <c:v>37621</c:v>
                </c:pt>
                <c:pt idx="52">
                  <c:v>37986</c:v>
                </c:pt>
                <c:pt idx="53">
                  <c:v>38352</c:v>
                </c:pt>
                <c:pt idx="54">
                  <c:v>38717</c:v>
                </c:pt>
                <c:pt idx="55">
                  <c:v>39082</c:v>
                </c:pt>
                <c:pt idx="56">
                  <c:v>39447</c:v>
                </c:pt>
                <c:pt idx="57">
                  <c:v>39813</c:v>
                </c:pt>
                <c:pt idx="58">
                  <c:v>40178</c:v>
                </c:pt>
                <c:pt idx="59">
                  <c:v>40543</c:v>
                </c:pt>
                <c:pt idx="60">
                  <c:v>40908</c:v>
                </c:pt>
                <c:pt idx="61">
                  <c:v>41274</c:v>
                </c:pt>
                <c:pt idx="62">
                  <c:v>41639</c:v>
                </c:pt>
                <c:pt idx="63">
                  <c:v>42004</c:v>
                </c:pt>
                <c:pt idx="64">
                  <c:v>42369</c:v>
                </c:pt>
                <c:pt idx="65">
                  <c:v>42735</c:v>
                </c:pt>
                <c:pt idx="66">
                  <c:v>43100</c:v>
                </c:pt>
                <c:pt idx="67">
                  <c:v>43465</c:v>
                </c:pt>
                <c:pt idx="68">
                  <c:v>43830</c:v>
                </c:pt>
                <c:pt idx="69">
                  <c:v>44196</c:v>
                </c:pt>
                <c:pt idx="70">
                  <c:v>44561</c:v>
                </c:pt>
                <c:pt idx="71">
                  <c:v>44926</c:v>
                </c:pt>
                <c:pt idx="72">
                  <c:v>45291</c:v>
                </c:pt>
                <c:pt idx="73">
                  <c:v>45657</c:v>
                </c:pt>
                <c:pt idx="74">
                  <c:v>46022</c:v>
                </c:pt>
                <c:pt idx="75">
                  <c:v>46387</c:v>
                </c:pt>
                <c:pt idx="76">
                  <c:v>46752</c:v>
                </c:pt>
                <c:pt idx="77">
                  <c:v>47118</c:v>
                </c:pt>
                <c:pt idx="78">
                  <c:v>47483</c:v>
                </c:pt>
                <c:pt idx="79">
                  <c:v>47848</c:v>
                </c:pt>
                <c:pt idx="80">
                  <c:v>48213</c:v>
                </c:pt>
                <c:pt idx="81">
                  <c:v>48579</c:v>
                </c:pt>
                <c:pt idx="82">
                  <c:v>48944</c:v>
                </c:pt>
                <c:pt idx="83">
                  <c:v>49309</c:v>
                </c:pt>
                <c:pt idx="84">
                  <c:v>49674</c:v>
                </c:pt>
                <c:pt idx="85">
                  <c:v>50040</c:v>
                </c:pt>
                <c:pt idx="86">
                  <c:v>50405</c:v>
                </c:pt>
                <c:pt idx="87">
                  <c:v>50770</c:v>
                </c:pt>
                <c:pt idx="88">
                  <c:v>51135</c:v>
                </c:pt>
                <c:pt idx="89">
                  <c:v>51501</c:v>
                </c:pt>
                <c:pt idx="90">
                  <c:v>51866</c:v>
                </c:pt>
                <c:pt idx="91">
                  <c:v>52231</c:v>
                </c:pt>
                <c:pt idx="92">
                  <c:v>52596</c:v>
                </c:pt>
                <c:pt idx="93">
                  <c:v>52962</c:v>
                </c:pt>
                <c:pt idx="94">
                  <c:v>53327</c:v>
                </c:pt>
                <c:pt idx="95">
                  <c:v>53692</c:v>
                </c:pt>
                <c:pt idx="96">
                  <c:v>54057</c:v>
                </c:pt>
                <c:pt idx="97">
                  <c:v>54423</c:v>
                </c:pt>
                <c:pt idx="98">
                  <c:v>54788</c:v>
                </c:pt>
                <c:pt idx="99">
                  <c:v>55153</c:v>
                </c:pt>
                <c:pt idx="100">
                  <c:v>55518</c:v>
                </c:pt>
                <c:pt idx="101">
                  <c:v>55884</c:v>
                </c:pt>
                <c:pt idx="102">
                  <c:v>56249</c:v>
                </c:pt>
                <c:pt idx="103">
                  <c:v>56614</c:v>
                </c:pt>
                <c:pt idx="104">
                  <c:v>56979</c:v>
                </c:pt>
                <c:pt idx="105">
                  <c:v>57345</c:v>
                </c:pt>
                <c:pt idx="106">
                  <c:v>57710</c:v>
                </c:pt>
                <c:pt idx="107">
                  <c:v>58075</c:v>
                </c:pt>
                <c:pt idx="108">
                  <c:v>58440</c:v>
                </c:pt>
                <c:pt idx="109">
                  <c:v>58806</c:v>
                </c:pt>
                <c:pt idx="110">
                  <c:v>59171</c:v>
                </c:pt>
                <c:pt idx="111">
                  <c:v>59536</c:v>
                </c:pt>
                <c:pt idx="112">
                  <c:v>59901</c:v>
                </c:pt>
                <c:pt idx="113">
                  <c:v>60267</c:v>
                </c:pt>
                <c:pt idx="114">
                  <c:v>60632</c:v>
                </c:pt>
                <c:pt idx="115">
                  <c:v>60997</c:v>
                </c:pt>
                <c:pt idx="116">
                  <c:v>61362</c:v>
                </c:pt>
                <c:pt idx="117">
                  <c:v>61728</c:v>
                </c:pt>
                <c:pt idx="118">
                  <c:v>62093</c:v>
                </c:pt>
                <c:pt idx="119">
                  <c:v>62458</c:v>
                </c:pt>
                <c:pt idx="120">
                  <c:v>62823</c:v>
                </c:pt>
                <c:pt idx="121">
                  <c:v>63189</c:v>
                </c:pt>
                <c:pt idx="122">
                  <c:v>63554</c:v>
                </c:pt>
                <c:pt idx="123">
                  <c:v>63919</c:v>
                </c:pt>
                <c:pt idx="124">
                  <c:v>64284</c:v>
                </c:pt>
                <c:pt idx="125">
                  <c:v>64650</c:v>
                </c:pt>
                <c:pt idx="126">
                  <c:v>65015</c:v>
                </c:pt>
                <c:pt idx="127">
                  <c:v>65380</c:v>
                </c:pt>
                <c:pt idx="128">
                  <c:v>65745</c:v>
                </c:pt>
                <c:pt idx="129">
                  <c:v>66111</c:v>
                </c:pt>
                <c:pt idx="130">
                  <c:v>66476</c:v>
                </c:pt>
                <c:pt idx="131">
                  <c:v>66841</c:v>
                </c:pt>
                <c:pt idx="132">
                  <c:v>67206</c:v>
                </c:pt>
                <c:pt idx="133">
                  <c:v>67572</c:v>
                </c:pt>
                <c:pt idx="134">
                  <c:v>67937</c:v>
                </c:pt>
                <c:pt idx="135">
                  <c:v>68302</c:v>
                </c:pt>
                <c:pt idx="136">
                  <c:v>68667</c:v>
                </c:pt>
                <c:pt idx="137">
                  <c:v>69033</c:v>
                </c:pt>
                <c:pt idx="138">
                  <c:v>69398</c:v>
                </c:pt>
                <c:pt idx="139">
                  <c:v>69763</c:v>
                </c:pt>
                <c:pt idx="140">
                  <c:v>70128</c:v>
                </c:pt>
                <c:pt idx="141">
                  <c:v>70494</c:v>
                </c:pt>
                <c:pt idx="142">
                  <c:v>70859</c:v>
                </c:pt>
                <c:pt idx="143">
                  <c:v>71224</c:v>
                </c:pt>
                <c:pt idx="144">
                  <c:v>71589</c:v>
                </c:pt>
                <c:pt idx="145">
                  <c:v>71955</c:v>
                </c:pt>
                <c:pt idx="146">
                  <c:v>72320</c:v>
                </c:pt>
                <c:pt idx="147">
                  <c:v>72685</c:v>
                </c:pt>
                <c:pt idx="148">
                  <c:v>73050</c:v>
                </c:pt>
                <c:pt idx="149">
                  <c:v>73415</c:v>
                </c:pt>
              </c:numCache>
            </c:numRef>
          </c:xVal>
          <c:yVal>
            <c:numRef>
              <c:f>Planilha1!$B$2:$B$151</c:f>
              <c:numCache>
                <c:formatCode>General</c:formatCode>
                <c:ptCount val="150"/>
                <c:pt idx="0">
                  <c:v>19452636</c:v>
                </c:pt>
                <c:pt idx="1">
                  <c:v>19817786</c:v>
                </c:pt>
                <c:pt idx="2">
                  <c:v>20293202</c:v>
                </c:pt>
                <c:pt idx="3">
                  <c:v>20864105</c:v>
                </c:pt>
                <c:pt idx="4">
                  <c:v>21514570</c:v>
                </c:pt>
                <c:pt idx="5">
                  <c:v>22227334</c:v>
                </c:pt>
                <c:pt idx="6">
                  <c:v>22984010</c:v>
                </c:pt>
                <c:pt idx="7">
                  <c:v>23765504</c:v>
                </c:pt>
                <c:pt idx="8">
                  <c:v>24552840</c:v>
                </c:pt>
                <c:pt idx="9">
                  <c:v>25329515</c:v>
                </c:pt>
                <c:pt idx="10">
                  <c:v>26084031</c:v>
                </c:pt>
                <c:pt idx="11">
                  <c:v>26812086</c:v>
                </c:pt>
                <c:pt idx="12">
                  <c:v>27517544</c:v>
                </c:pt>
                <c:pt idx="13">
                  <c:v>28209731</c:v>
                </c:pt>
                <c:pt idx="14">
                  <c:v>28895558</c:v>
                </c:pt>
                <c:pt idx="15">
                  <c:v>29572556</c:v>
                </c:pt>
                <c:pt idx="16">
                  <c:v>30236697</c:v>
                </c:pt>
                <c:pt idx="17">
                  <c:v>30891965</c:v>
                </c:pt>
                <c:pt idx="18">
                  <c:v>31543835</c:v>
                </c:pt>
                <c:pt idx="19">
                  <c:v>32195681</c:v>
                </c:pt>
                <c:pt idx="20">
                  <c:v>32850720</c:v>
                </c:pt>
                <c:pt idx="21">
                  <c:v>33506523</c:v>
                </c:pt>
                <c:pt idx="22">
                  <c:v>34154087</c:v>
                </c:pt>
                <c:pt idx="23">
                  <c:v>34780882</c:v>
                </c:pt>
                <c:pt idx="24">
                  <c:v>35378661</c:v>
                </c:pt>
                <c:pt idx="25">
                  <c:v>35942029</c:v>
                </c:pt>
                <c:pt idx="26">
                  <c:v>36475413</c:v>
                </c:pt>
                <c:pt idx="27">
                  <c:v>36992188</c:v>
                </c:pt>
                <c:pt idx="28">
                  <c:v>37511315</c:v>
                </c:pt>
                <c:pt idx="29">
                  <c:v>38045607</c:v>
                </c:pt>
                <c:pt idx="30">
                  <c:v>38602289</c:v>
                </c:pt>
                <c:pt idx="31">
                  <c:v>39175212</c:v>
                </c:pt>
                <c:pt idx="32">
                  <c:v>39747794</c:v>
                </c:pt>
                <c:pt idx="33">
                  <c:v>40296228</c:v>
                </c:pt>
                <c:pt idx="34">
                  <c:v>40804402</c:v>
                </c:pt>
                <c:pt idx="35">
                  <c:v>41265113</c:v>
                </c:pt>
                <c:pt idx="36">
                  <c:v>41686560</c:v>
                </c:pt>
                <c:pt idx="37">
                  <c:v>42086662</c:v>
                </c:pt>
                <c:pt idx="38">
                  <c:v>42491198</c:v>
                </c:pt>
                <c:pt idx="39">
                  <c:v>42918419</c:v>
                </c:pt>
                <c:pt idx="40">
                  <c:v>43373151</c:v>
                </c:pt>
                <c:pt idx="41">
                  <c:v>43848218</c:v>
                </c:pt>
                <c:pt idx="42">
                  <c:v>44335028</c:v>
                </c:pt>
                <c:pt idx="43">
                  <c:v>44820073</c:v>
                </c:pt>
                <c:pt idx="44">
                  <c:v>45292522</c:v>
                </c:pt>
                <c:pt idx="45">
                  <c:v>45751022</c:v>
                </c:pt>
                <c:pt idx="46">
                  <c:v>46196054</c:v>
                </c:pt>
                <c:pt idx="47">
                  <c:v>46620691</c:v>
                </c:pt>
                <c:pt idx="48">
                  <c:v>47016957</c:v>
                </c:pt>
                <c:pt idx="49">
                  <c:v>47379241</c:v>
                </c:pt>
                <c:pt idx="50">
                  <c:v>47706224</c:v>
                </c:pt>
                <c:pt idx="51">
                  <c:v>47999547</c:v>
                </c:pt>
                <c:pt idx="52">
                  <c:v>48260897</c:v>
                </c:pt>
                <c:pt idx="53">
                  <c:v>48493441</c:v>
                </c:pt>
                <c:pt idx="54">
                  <c:v>48701073</c:v>
                </c:pt>
                <c:pt idx="55">
                  <c:v>48880451</c:v>
                </c:pt>
                <c:pt idx="56">
                  <c:v>49034810</c:v>
                </c:pt>
                <c:pt idx="57">
                  <c:v>49182456</c:v>
                </c:pt>
                <c:pt idx="58">
                  <c:v>49347461</c:v>
                </c:pt>
                <c:pt idx="59">
                  <c:v>49545636</c:v>
                </c:pt>
                <c:pt idx="60">
                  <c:v>49786159</c:v>
                </c:pt>
                <c:pt idx="61">
                  <c:v>50060639</c:v>
                </c:pt>
                <c:pt idx="62">
                  <c:v>50345717</c:v>
                </c:pt>
                <c:pt idx="63">
                  <c:v>50607907</c:v>
                </c:pt>
                <c:pt idx="64">
                  <c:v>50823093</c:v>
                </c:pt>
                <c:pt idx="65">
                  <c:v>50983457</c:v>
                </c:pt>
                <c:pt idx="66">
                  <c:v>51096415</c:v>
                </c:pt>
                <c:pt idx="67">
                  <c:v>51171706</c:v>
                </c:pt>
                <c:pt idx="68">
                  <c:v>51225308</c:v>
                </c:pt>
                <c:pt idx="69">
                  <c:v>51269185</c:v>
                </c:pt>
                <c:pt idx="70">
                  <c:v>51305186</c:v>
                </c:pt>
                <c:pt idx="71">
                  <c:v>51329899</c:v>
                </c:pt>
                <c:pt idx="72">
                  <c:v>51343980</c:v>
                </c:pt>
                <c:pt idx="73">
                  <c:v>51347175</c:v>
                </c:pt>
                <c:pt idx="74">
                  <c:v>51339377</c:v>
                </c:pt>
                <c:pt idx="75">
                  <c:v>51321227</c:v>
                </c:pt>
                <c:pt idx="76">
                  <c:v>51293510</c:v>
                </c:pt>
                <c:pt idx="77">
                  <c:v>51256265</c:v>
                </c:pt>
                <c:pt idx="78">
                  <c:v>51209254</c:v>
                </c:pt>
                <c:pt idx="79">
                  <c:v>51152046</c:v>
                </c:pt>
                <c:pt idx="80">
                  <c:v>51084909</c:v>
                </c:pt>
                <c:pt idx="81">
                  <c:v>51007253</c:v>
                </c:pt>
                <c:pt idx="82">
                  <c:v>50916671</c:v>
                </c:pt>
                <c:pt idx="83">
                  <c:v>50810028</c:v>
                </c:pt>
                <c:pt idx="84">
                  <c:v>50685006</c:v>
                </c:pt>
                <c:pt idx="85">
                  <c:v>50540728</c:v>
                </c:pt>
                <c:pt idx="86">
                  <c:v>50377614</c:v>
                </c:pt>
                <c:pt idx="87">
                  <c:v>50196300</c:v>
                </c:pt>
                <c:pt idx="88">
                  <c:v>49998017</c:v>
                </c:pt>
                <c:pt idx="89">
                  <c:v>49783734</c:v>
                </c:pt>
                <c:pt idx="90">
                  <c:v>49553535</c:v>
                </c:pt>
                <c:pt idx="91">
                  <c:v>49307320</c:v>
                </c:pt>
                <c:pt idx="92">
                  <c:v>49045760</c:v>
                </c:pt>
                <c:pt idx="93">
                  <c:v>48769679</c:v>
                </c:pt>
                <c:pt idx="94">
                  <c:v>48479724</c:v>
                </c:pt>
                <c:pt idx="95">
                  <c:v>48176633</c:v>
                </c:pt>
                <c:pt idx="96">
                  <c:v>47860605</c:v>
                </c:pt>
                <c:pt idx="97">
                  <c:v>47531238</c:v>
                </c:pt>
                <c:pt idx="98">
                  <c:v>47187767</c:v>
                </c:pt>
                <c:pt idx="99">
                  <c:v>46829925</c:v>
                </c:pt>
                <c:pt idx="100">
                  <c:v>46458186</c:v>
                </c:pt>
                <c:pt idx="101">
                  <c:v>46073699</c:v>
                </c:pt>
                <c:pt idx="102">
                  <c:v>45677635</c:v>
                </c:pt>
                <c:pt idx="103">
                  <c:v>45271492</c:v>
                </c:pt>
                <c:pt idx="104">
                  <c:v>44856758</c:v>
                </c:pt>
                <c:pt idx="105">
                  <c:v>44434277</c:v>
                </c:pt>
                <c:pt idx="106">
                  <c:v>44005213</c:v>
                </c:pt>
                <c:pt idx="107">
                  <c:v>43571760</c:v>
                </c:pt>
                <c:pt idx="108">
                  <c:v>43136511</c:v>
                </c:pt>
                <c:pt idx="109">
                  <c:v>42701600</c:v>
                </c:pt>
                <c:pt idx="110">
                  <c:v>42268276</c:v>
                </c:pt>
                <c:pt idx="111">
                  <c:v>41837220</c:v>
                </c:pt>
                <c:pt idx="112">
                  <c:v>41409289</c:v>
                </c:pt>
                <c:pt idx="113">
                  <c:v>40985106</c:v>
                </c:pt>
                <c:pt idx="114">
                  <c:v>40565207</c:v>
                </c:pt>
                <c:pt idx="115">
                  <c:v>40150358</c:v>
                </c:pt>
                <c:pt idx="116">
                  <c:v>39741082</c:v>
                </c:pt>
                <c:pt idx="117">
                  <c:v>39337352</c:v>
                </c:pt>
                <c:pt idx="118">
                  <c:v>38938893</c:v>
                </c:pt>
                <c:pt idx="119">
                  <c:v>38545558</c:v>
                </c:pt>
                <c:pt idx="120">
                  <c:v>38157491</c:v>
                </c:pt>
                <c:pt idx="121">
                  <c:v>37775031</c:v>
                </c:pt>
                <c:pt idx="122">
                  <c:v>37398372</c:v>
                </c:pt>
                <c:pt idx="123">
                  <c:v>37027738</c:v>
                </c:pt>
                <c:pt idx="124">
                  <c:v>36663305</c:v>
                </c:pt>
                <c:pt idx="125">
                  <c:v>36305158</c:v>
                </c:pt>
                <c:pt idx="126">
                  <c:v>35953305</c:v>
                </c:pt>
                <c:pt idx="127">
                  <c:v>35607661</c:v>
                </c:pt>
                <c:pt idx="128">
                  <c:v>35268076</c:v>
                </c:pt>
                <c:pt idx="129">
                  <c:v>34934427</c:v>
                </c:pt>
                <c:pt idx="130">
                  <c:v>34606701</c:v>
                </c:pt>
                <c:pt idx="131">
                  <c:v>34284914</c:v>
                </c:pt>
                <c:pt idx="132">
                  <c:v>33969003</c:v>
                </c:pt>
                <c:pt idx="133">
                  <c:v>33658896</c:v>
                </c:pt>
                <c:pt idx="134">
                  <c:v>33354518</c:v>
                </c:pt>
                <c:pt idx="135">
                  <c:v>33056035</c:v>
                </c:pt>
                <c:pt idx="136">
                  <c:v>32763469</c:v>
                </c:pt>
                <c:pt idx="137">
                  <c:v>32476535</c:v>
                </c:pt>
                <c:pt idx="138">
                  <c:v>32194814</c:v>
                </c:pt>
                <c:pt idx="139">
                  <c:v>31918148</c:v>
                </c:pt>
                <c:pt idx="140">
                  <c:v>31646670</c:v>
                </c:pt>
                <c:pt idx="141">
                  <c:v>31380851</c:v>
                </c:pt>
                <c:pt idx="142">
                  <c:v>31121336</c:v>
                </c:pt>
                <c:pt idx="143">
                  <c:v>30868896</c:v>
                </c:pt>
                <c:pt idx="144">
                  <c:v>30624269</c:v>
                </c:pt>
                <c:pt idx="145">
                  <c:v>30388197</c:v>
                </c:pt>
                <c:pt idx="146">
                  <c:v>30161339</c:v>
                </c:pt>
                <c:pt idx="147">
                  <c:v>29944307</c:v>
                </c:pt>
                <c:pt idx="148">
                  <c:v>29737679</c:v>
                </c:pt>
                <c:pt idx="149">
                  <c:v>29541953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B-469E-9FF6-D729FF8E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63664"/>
        <c:axId val="190366576"/>
      </c:scatterChart>
      <c:valAx>
        <c:axId val="1903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66576"/>
        <c:crosses val="autoZero"/>
        <c:crossBetween val="midCat"/>
      </c:valAx>
      <c:valAx>
        <c:axId val="1903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PxT</a:t>
            </a:r>
            <a:r>
              <a:rPr lang="pt-BR" baseline="0"/>
              <a:t> (1950-2020)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POPULACAO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Planilha1!$A$2:$A$71</c:f>
              <c:numCache>
                <c:formatCode>m/d/yyyy</c:formatCode>
                <c:ptCount val="70"/>
                <c:pt idx="0">
                  <c:v>18993</c:v>
                </c:pt>
                <c:pt idx="1">
                  <c:v>19359</c:v>
                </c:pt>
                <c:pt idx="2">
                  <c:v>19724</c:v>
                </c:pt>
                <c:pt idx="3">
                  <c:v>20089</c:v>
                </c:pt>
                <c:pt idx="4">
                  <c:v>20454</c:v>
                </c:pt>
                <c:pt idx="5">
                  <c:v>20820</c:v>
                </c:pt>
                <c:pt idx="6">
                  <c:v>21185</c:v>
                </c:pt>
                <c:pt idx="7">
                  <c:v>21550</c:v>
                </c:pt>
                <c:pt idx="8">
                  <c:v>21915</c:v>
                </c:pt>
                <c:pt idx="9">
                  <c:v>22281</c:v>
                </c:pt>
                <c:pt idx="10">
                  <c:v>22646</c:v>
                </c:pt>
                <c:pt idx="11">
                  <c:v>23011</c:v>
                </c:pt>
                <c:pt idx="12">
                  <c:v>23376</c:v>
                </c:pt>
                <c:pt idx="13">
                  <c:v>23742</c:v>
                </c:pt>
                <c:pt idx="14">
                  <c:v>24107</c:v>
                </c:pt>
                <c:pt idx="15">
                  <c:v>24472</c:v>
                </c:pt>
                <c:pt idx="16">
                  <c:v>24837</c:v>
                </c:pt>
                <c:pt idx="17">
                  <c:v>25203</c:v>
                </c:pt>
                <c:pt idx="18">
                  <c:v>25568</c:v>
                </c:pt>
                <c:pt idx="19">
                  <c:v>25933</c:v>
                </c:pt>
                <c:pt idx="20">
                  <c:v>26298</c:v>
                </c:pt>
                <c:pt idx="21">
                  <c:v>26664</c:v>
                </c:pt>
                <c:pt idx="22">
                  <c:v>27029</c:v>
                </c:pt>
                <c:pt idx="23">
                  <c:v>27394</c:v>
                </c:pt>
                <c:pt idx="24">
                  <c:v>27759</c:v>
                </c:pt>
                <c:pt idx="25">
                  <c:v>28125</c:v>
                </c:pt>
                <c:pt idx="26">
                  <c:v>28490</c:v>
                </c:pt>
                <c:pt idx="27">
                  <c:v>28855</c:v>
                </c:pt>
                <c:pt idx="28">
                  <c:v>29220</c:v>
                </c:pt>
                <c:pt idx="29">
                  <c:v>29586</c:v>
                </c:pt>
                <c:pt idx="30">
                  <c:v>29951</c:v>
                </c:pt>
                <c:pt idx="31">
                  <c:v>30316</c:v>
                </c:pt>
                <c:pt idx="32">
                  <c:v>30681</c:v>
                </c:pt>
                <c:pt idx="33">
                  <c:v>31047</c:v>
                </c:pt>
                <c:pt idx="34">
                  <c:v>31412</c:v>
                </c:pt>
                <c:pt idx="35">
                  <c:v>31777</c:v>
                </c:pt>
                <c:pt idx="36">
                  <c:v>32142</c:v>
                </c:pt>
                <c:pt idx="37">
                  <c:v>32508</c:v>
                </c:pt>
                <c:pt idx="38">
                  <c:v>32873</c:v>
                </c:pt>
                <c:pt idx="39">
                  <c:v>33238</c:v>
                </c:pt>
                <c:pt idx="40">
                  <c:v>33603</c:v>
                </c:pt>
                <c:pt idx="41">
                  <c:v>33969</c:v>
                </c:pt>
                <c:pt idx="42">
                  <c:v>34334</c:v>
                </c:pt>
                <c:pt idx="43">
                  <c:v>34699</c:v>
                </c:pt>
                <c:pt idx="44">
                  <c:v>35064</c:v>
                </c:pt>
                <c:pt idx="45">
                  <c:v>35430</c:v>
                </c:pt>
                <c:pt idx="46">
                  <c:v>35795</c:v>
                </c:pt>
                <c:pt idx="47">
                  <c:v>36160</c:v>
                </c:pt>
                <c:pt idx="48">
                  <c:v>36525</c:v>
                </c:pt>
                <c:pt idx="49">
                  <c:v>36891</c:v>
                </c:pt>
                <c:pt idx="50">
                  <c:v>37256</c:v>
                </c:pt>
                <c:pt idx="51">
                  <c:v>37621</c:v>
                </c:pt>
                <c:pt idx="52">
                  <c:v>37986</c:v>
                </c:pt>
                <c:pt idx="53">
                  <c:v>38352</c:v>
                </c:pt>
                <c:pt idx="54">
                  <c:v>38717</c:v>
                </c:pt>
                <c:pt idx="55">
                  <c:v>39082</c:v>
                </c:pt>
                <c:pt idx="56">
                  <c:v>39447</c:v>
                </c:pt>
                <c:pt idx="57">
                  <c:v>39813</c:v>
                </c:pt>
                <c:pt idx="58">
                  <c:v>40178</c:v>
                </c:pt>
                <c:pt idx="59">
                  <c:v>40543</c:v>
                </c:pt>
                <c:pt idx="60">
                  <c:v>40908</c:v>
                </c:pt>
                <c:pt idx="61">
                  <c:v>41274</c:v>
                </c:pt>
                <c:pt idx="62">
                  <c:v>41639</c:v>
                </c:pt>
                <c:pt idx="63">
                  <c:v>42004</c:v>
                </c:pt>
                <c:pt idx="64">
                  <c:v>42369</c:v>
                </c:pt>
                <c:pt idx="65">
                  <c:v>42735</c:v>
                </c:pt>
                <c:pt idx="66">
                  <c:v>43100</c:v>
                </c:pt>
                <c:pt idx="67">
                  <c:v>43465</c:v>
                </c:pt>
                <c:pt idx="68">
                  <c:v>43830</c:v>
                </c:pt>
                <c:pt idx="69">
                  <c:v>44196</c:v>
                </c:pt>
              </c:numCache>
            </c:numRef>
          </c:xVal>
          <c:yVal>
            <c:numRef>
              <c:f>Planilha1!$B$2:$B$71</c:f>
              <c:numCache>
                <c:formatCode>General</c:formatCode>
                <c:ptCount val="70"/>
                <c:pt idx="0">
                  <c:v>19452636</c:v>
                </c:pt>
                <c:pt idx="1">
                  <c:v>19817786</c:v>
                </c:pt>
                <c:pt idx="2">
                  <c:v>20293202</c:v>
                </c:pt>
                <c:pt idx="3">
                  <c:v>20864105</c:v>
                </c:pt>
                <c:pt idx="4">
                  <c:v>21514570</c:v>
                </c:pt>
                <c:pt idx="5">
                  <c:v>22227334</c:v>
                </c:pt>
                <c:pt idx="6">
                  <c:v>22984010</c:v>
                </c:pt>
                <c:pt idx="7">
                  <c:v>23765504</c:v>
                </c:pt>
                <c:pt idx="8">
                  <c:v>24552840</c:v>
                </c:pt>
                <c:pt idx="9">
                  <c:v>25329515</c:v>
                </c:pt>
                <c:pt idx="10">
                  <c:v>26084031</c:v>
                </c:pt>
                <c:pt idx="11">
                  <c:v>26812086</c:v>
                </c:pt>
                <c:pt idx="12">
                  <c:v>27517544</c:v>
                </c:pt>
                <c:pt idx="13">
                  <c:v>28209731</c:v>
                </c:pt>
                <c:pt idx="14">
                  <c:v>28895558</c:v>
                </c:pt>
                <c:pt idx="15">
                  <c:v>29572556</c:v>
                </c:pt>
                <c:pt idx="16">
                  <c:v>30236697</c:v>
                </c:pt>
                <c:pt idx="17">
                  <c:v>30891965</c:v>
                </c:pt>
                <c:pt idx="18">
                  <c:v>31543835</c:v>
                </c:pt>
                <c:pt idx="19">
                  <c:v>32195681</c:v>
                </c:pt>
                <c:pt idx="20">
                  <c:v>32850720</c:v>
                </c:pt>
                <c:pt idx="21">
                  <c:v>33506523</c:v>
                </c:pt>
                <c:pt idx="22">
                  <c:v>34154087</c:v>
                </c:pt>
                <c:pt idx="23">
                  <c:v>34780882</c:v>
                </c:pt>
                <c:pt idx="24">
                  <c:v>35378661</c:v>
                </c:pt>
                <c:pt idx="25">
                  <c:v>35942029</c:v>
                </c:pt>
                <c:pt idx="26">
                  <c:v>36475413</c:v>
                </c:pt>
                <c:pt idx="27">
                  <c:v>36992188</c:v>
                </c:pt>
                <c:pt idx="28">
                  <c:v>37511315</c:v>
                </c:pt>
                <c:pt idx="29">
                  <c:v>38045607</c:v>
                </c:pt>
                <c:pt idx="30">
                  <c:v>38602289</c:v>
                </c:pt>
                <c:pt idx="31">
                  <c:v>39175212</c:v>
                </c:pt>
                <c:pt idx="32">
                  <c:v>39747794</c:v>
                </c:pt>
                <c:pt idx="33">
                  <c:v>40296228</c:v>
                </c:pt>
                <c:pt idx="34">
                  <c:v>40804402</c:v>
                </c:pt>
                <c:pt idx="35">
                  <c:v>41265113</c:v>
                </c:pt>
                <c:pt idx="36">
                  <c:v>41686560</c:v>
                </c:pt>
                <c:pt idx="37">
                  <c:v>42086662</c:v>
                </c:pt>
                <c:pt idx="38">
                  <c:v>42491198</c:v>
                </c:pt>
                <c:pt idx="39">
                  <c:v>42918419</c:v>
                </c:pt>
                <c:pt idx="40">
                  <c:v>43373151</c:v>
                </c:pt>
                <c:pt idx="41">
                  <c:v>43848218</c:v>
                </c:pt>
                <c:pt idx="42">
                  <c:v>44335028</c:v>
                </c:pt>
                <c:pt idx="43">
                  <c:v>44820073</c:v>
                </c:pt>
                <c:pt idx="44">
                  <c:v>45292522</c:v>
                </c:pt>
                <c:pt idx="45">
                  <c:v>45751022</c:v>
                </c:pt>
                <c:pt idx="46">
                  <c:v>46196054</c:v>
                </c:pt>
                <c:pt idx="47">
                  <c:v>46620691</c:v>
                </c:pt>
                <c:pt idx="48">
                  <c:v>47016957</c:v>
                </c:pt>
                <c:pt idx="49">
                  <c:v>47379241</c:v>
                </c:pt>
                <c:pt idx="50">
                  <c:v>47706224</c:v>
                </c:pt>
                <c:pt idx="51">
                  <c:v>47999547</c:v>
                </c:pt>
                <c:pt idx="52">
                  <c:v>48260897</c:v>
                </c:pt>
                <c:pt idx="53">
                  <c:v>48493441</c:v>
                </c:pt>
                <c:pt idx="54">
                  <c:v>48701073</c:v>
                </c:pt>
                <c:pt idx="55">
                  <c:v>48880451</c:v>
                </c:pt>
                <c:pt idx="56">
                  <c:v>49034810</c:v>
                </c:pt>
                <c:pt idx="57">
                  <c:v>49182456</c:v>
                </c:pt>
                <c:pt idx="58">
                  <c:v>49347461</c:v>
                </c:pt>
                <c:pt idx="59">
                  <c:v>49545636</c:v>
                </c:pt>
                <c:pt idx="60">
                  <c:v>49786159</c:v>
                </c:pt>
                <c:pt idx="61">
                  <c:v>50060639</c:v>
                </c:pt>
                <c:pt idx="62">
                  <c:v>50345717</c:v>
                </c:pt>
                <c:pt idx="63">
                  <c:v>50607907</c:v>
                </c:pt>
                <c:pt idx="64">
                  <c:v>50823093</c:v>
                </c:pt>
                <c:pt idx="65">
                  <c:v>50983457</c:v>
                </c:pt>
                <c:pt idx="66">
                  <c:v>51096415</c:v>
                </c:pt>
                <c:pt idx="67">
                  <c:v>51171706</c:v>
                </c:pt>
                <c:pt idx="68">
                  <c:v>51225308</c:v>
                </c:pt>
                <c:pt idx="69">
                  <c:v>51269185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A-4E32-ACB3-44DA66B5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4016"/>
        <c:axId val="13044416"/>
      </c:scatterChart>
      <c:valAx>
        <c:axId val="130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4416"/>
        <c:crosses val="autoZero"/>
        <c:crossBetween val="midCat"/>
      </c:valAx>
      <c:valAx>
        <c:axId val="130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15673032506393E-2"/>
          <c:y val="8.3816101979597005E-2"/>
          <c:w val="0.81809863425120233"/>
          <c:h val="0.83923889080542313"/>
        </c:manualLayout>
      </c:layout>
      <c:scatterChart>
        <c:scatterStyle val="lineMarker"/>
        <c:varyColors val="0"/>
        <c:ser>
          <c:idx val="0"/>
          <c:order val="0"/>
          <c:tx>
            <c:v>Mortalidade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Planilha1!$A$2:$A$31</c:f>
              <c:numCache>
                <c:formatCode>m/d/yyyy</c:formatCode>
                <c:ptCount val="30"/>
                <c:pt idx="0">
                  <c:v>18993</c:v>
                </c:pt>
                <c:pt idx="1">
                  <c:v>19359</c:v>
                </c:pt>
                <c:pt idx="2">
                  <c:v>19724</c:v>
                </c:pt>
                <c:pt idx="3">
                  <c:v>20089</c:v>
                </c:pt>
                <c:pt idx="4">
                  <c:v>20454</c:v>
                </c:pt>
                <c:pt idx="5">
                  <c:v>20820</c:v>
                </c:pt>
                <c:pt idx="6">
                  <c:v>21185</c:v>
                </c:pt>
                <c:pt idx="7">
                  <c:v>21550</c:v>
                </c:pt>
                <c:pt idx="8">
                  <c:v>21915</c:v>
                </c:pt>
                <c:pt idx="9">
                  <c:v>22281</c:v>
                </c:pt>
                <c:pt idx="10">
                  <c:v>22646</c:v>
                </c:pt>
                <c:pt idx="11">
                  <c:v>23011</c:v>
                </c:pt>
                <c:pt idx="12">
                  <c:v>23376</c:v>
                </c:pt>
                <c:pt idx="13">
                  <c:v>23742</c:v>
                </c:pt>
                <c:pt idx="14">
                  <c:v>24107</c:v>
                </c:pt>
                <c:pt idx="15">
                  <c:v>24472</c:v>
                </c:pt>
                <c:pt idx="16">
                  <c:v>24837</c:v>
                </c:pt>
                <c:pt idx="17">
                  <c:v>25203</c:v>
                </c:pt>
                <c:pt idx="18">
                  <c:v>25568</c:v>
                </c:pt>
                <c:pt idx="19">
                  <c:v>25933</c:v>
                </c:pt>
                <c:pt idx="20">
                  <c:v>26298</c:v>
                </c:pt>
                <c:pt idx="21">
                  <c:v>26664</c:v>
                </c:pt>
                <c:pt idx="22">
                  <c:v>27029</c:v>
                </c:pt>
                <c:pt idx="23">
                  <c:v>27394</c:v>
                </c:pt>
                <c:pt idx="24">
                  <c:v>27759</c:v>
                </c:pt>
                <c:pt idx="25">
                  <c:v>28125</c:v>
                </c:pt>
                <c:pt idx="26">
                  <c:v>28490</c:v>
                </c:pt>
                <c:pt idx="27">
                  <c:v>28855</c:v>
                </c:pt>
                <c:pt idx="28">
                  <c:v>29220</c:v>
                </c:pt>
                <c:pt idx="29">
                  <c:v>29586</c:v>
                </c:pt>
              </c:numCache>
            </c:numRef>
          </c:xVal>
          <c:yVal>
            <c:numRef>
              <c:f>Planilha1!$H$2:$H$31</c:f>
              <c:numCache>
                <c:formatCode>General</c:formatCode>
                <c:ptCount val="30"/>
                <c:pt idx="0">
                  <c:v>24.521999999999998</c:v>
                </c:pt>
                <c:pt idx="1">
                  <c:v>22.742000000000001</c:v>
                </c:pt>
                <c:pt idx="2">
                  <c:v>21.334</c:v>
                </c:pt>
                <c:pt idx="3">
                  <c:v>19.925999999999998</c:v>
                </c:pt>
                <c:pt idx="4">
                  <c:v>18.518000000000001</c:v>
                </c:pt>
                <c:pt idx="5">
                  <c:v>17.111000000000001</c:v>
                </c:pt>
                <c:pt idx="6">
                  <c:v>15.702999999999999</c:v>
                </c:pt>
                <c:pt idx="7">
                  <c:v>14.295</c:v>
                </c:pt>
                <c:pt idx="8">
                  <c:v>13.786</c:v>
                </c:pt>
                <c:pt idx="9">
                  <c:v>12.622</c:v>
                </c:pt>
                <c:pt idx="10">
                  <c:v>12.157</c:v>
                </c:pt>
                <c:pt idx="11">
                  <c:v>11.76</c:v>
                </c:pt>
                <c:pt idx="12">
                  <c:v>11.396000000000001</c:v>
                </c:pt>
                <c:pt idx="13">
                  <c:v>11.038</c:v>
                </c:pt>
                <c:pt idx="14">
                  <c:v>10.664</c:v>
                </c:pt>
                <c:pt idx="15">
                  <c:v>10.266</c:v>
                </c:pt>
                <c:pt idx="16">
                  <c:v>9.8580000000000005</c:v>
                </c:pt>
                <c:pt idx="17">
                  <c:v>9.4540000000000006</c:v>
                </c:pt>
                <c:pt idx="18">
                  <c:v>9.0570000000000004</c:v>
                </c:pt>
                <c:pt idx="19">
                  <c:v>8</c:v>
                </c:pt>
                <c:pt idx="20">
                  <c:v>7.2</c:v>
                </c:pt>
                <c:pt idx="21">
                  <c:v>6.3</c:v>
                </c:pt>
                <c:pt idx="22">
                  <c:v>7.8</c:v>
                </c:pt>
                <c:pt idx="23">
                  <c:v>7.2</c:v>
                </c:pt>
                <c:pt idx="24">
                  <c:v>7.7</c:v>
                </c:pt>
                <c:pt idx="25">
                  <c:v>7.4</c:v>
                </c:pt>
                <c:pt idx="26">
                  <c:v>6.8</c:v>
                </c:pt>
                <c:pt idx="27">
                  <c:v>6.8</c:v>
                </c:pt>
                <c:pt idx="28">
                  <c:v>6.4</c:v>
                </c:pt>
                <c:pt idx="29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0-4B22-9AEF-496C695B2EBA}"/>
            </c:ext>
          </c:extLst>
        </c:ser>
        <c:ser>
          <c:idx val="1"/>
          <c:order val="1"/>
          <c:tx>
            <c:v>Naralidade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3573911654275098"/>
                  <c:y val="-0.39066804441537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Planilha1!$A$2:$A$31</c:f>
              <c:numCache>
                <c:formatCode>m/d/yyyy</c:formatCode>
                <c:ptCount val="30"/>
                <c:pt idx="0">
                  <c:v>18993</c:v>
                </c:pt>
                <c:pt idx="1">
                  <c:v>19359</c:v>
                </c:pt>
                <c:pt idx="2">
                  <c:v>19724</c:v>
                </c:pt>
                <c:pt idx="3">
                  <c:v>20089</c:v>
                </c:pt>
                <c:pt idx="4">
                  <c:v>20454</c:v>
                </c:pt>
                <c:pt idx="5">
                  <c:v>20820</c:v>
                </c:pt>
                <c:pt idx="6">
                  <c:v>21185</c:v>
                </c:pt>
                <c:pt idx="7">
                  <c:v>21550</c:v>
                </c:pt>
                <c:pt idx="8">
                  <c:v>21915</c:v>
                </c:pt>
                <c:pt idx="9">
                  <c:v>22281</c:v>
                </c:pt>
                <c:pt idx="10">
                  <c:v>22646</c:v>
                </c:pt>
                <c:pt idx="11">
                  <c:v>23011</c:v>
                </c:pt>
                <c:pt idx="12">
                  <c:v>23376</c:v>
                </c:pt>
                <c:pt idx="13">
                  <c:v>23742</c:v>
                </c:pt>
                <c:pt idx="14">
                  <c:v>24107</c:v>
                </c:pt>
                <c:pt idx="15">
                  <c:v>24472</c:v>
                </c:pt>
                <c:pt idx="16">
                  <c:v>24837</c:v>
                </c:pt>
                <c:pt idx="17">
                  <c:v>25203</c:v>
                </c:pt>
                <c:pt idx="18">
                  <c:v>25568</c:v>
                </c:pt>
                <c:pt idx="19">
                  <c:v>25933</c:v>
                </c:pt>
                <c:pt idx="20">
                  <c:v>26298</c:v>
                </c:pt>
                <c:pt idx="21">
                  <c:v>26664</c:v>
                </c:pt>
                <c:pt idx="22">
                  <c:v>27029</c:v>
                </c:pt>
                <c:pt idx="23">
                  <c:v>27394</c:v>
                </c:pt>
                <c:pt idx="24">
                  <c:v>27759</c:v>
                </c:pt>
                <c:pt idx="25">
                  <c:v>28125</c:v>
                </c:pt>
                <c:pt idx="26">
                  <c:v>28490</c:v>
                </c:pt>
                <c:pt idx="27">
                  <c:v>28855</c:v>
                </c:pt>
                <c:pt idx="28">
                  <c:v>29220</c:v>
                </c:pt>
                <c:pt idx="29">
                  <c:v>29586</c:v>
                </c:pt>
              </c:numCache>
            </c:numRef>
          </c:xVal>
          <c:yVal>
            <c:numRef>
              <c:f>Planilha1!$G$2:$G$31</c:f>
              <c:numCache>
                <c:formatCode>General</c:formatCode>
                <c:ptCount val="30"/>
                <c:pt idx="0">
                  <c:v>37.896000000000001</c:v>
                </c:pt>
                <c:pt idx="1">
                  <c:v>38.798999999999999</c:v>
                </c:pt>
                <c:pt idx="2">
                  <c:v>39.703000000000003</c:v>
                </c:pt>
                <c:pt idx="3">
                  <c:v>40.606999999999999</c:v>
                </c:pt>
                <c:pt idx="4">
                  <c:v>41.51</c:v>
                </c:pt>
                <c:pt idx="5">
                  <c:v>42.414000000000001</c:v>
                </c:pt>
                <c:pt idx="6">
                  <c:v>43.317</c:v>
                </c:pt>
                <c:pt idx="7">
                  <c:v>44.220999999999997</c:v>
                </c:pt>
                <c:pt idx="8">
                  <c:v>43.088999999999999</c:v>
                </c:pt>
                <c:pt idx="9">
                  <c:v>42.277000000000001</c:v>
                </c:pt>
                <c:pt idx="10">
                  <c:v>41.012999999999998</c:v>
                </c:pt>
                <c:pt idx="11">
                  <c:v>39.579000000000001</c:v>
                </c:pt>
                <c:pt idx="12">
                  <c:v>38.064999999999998</c:v>
                </c:pt>
                <c:pt idx="13">
                  <c:v>36.552</c:v>
                </c:pt>
                <c:pt idx="14">
                  <c:v>35.119</c:v>
                </c:pt>
                <c:pt idx="15">
                  <c:v>33.82</c:v>
                </c:pt>
                <c:pt idx="16">
                  <c:v>32.65</c:v>
                </c:pt>
                <c:pt idx="17">
                  <c:v>31.594999999999999</c:v>
                </c:pt>
                <c:pt idx="18">
                  <c:v>30.652000000000001</c:v>
                </c:pt>
                <c:pt idx="19">
                  <c:v>31.2</c:v>
                </c:pt>
                <c:pt idx="20">
                  <c:v>31.2</c:v>
                </c:pt>
                <c:pt idx="21">
                  <c:v>28.4</c:v>
                </c:pt>
                <c:pt idx="22">
                  <c:v>28.3</c:v>
                </c:pt>
                <c:pt idx="23">
                  <c:v>26.6</c:v>
                </c:pt>
                <c:pt idx="24">
                  <c:v>24.8</c:v>
                </c:pt>
                <c:pt idx="25">
                  <c:v>22.2</c:v>
                </c:pt>
                <c:pt idx="26">
                  <c:v>22.7</c:v>
                </c:pt>
                <c:pt idx="27">
                  <c:v>20.3</c:v>
                </c:pt>
                <c:pt idx="28">
                  <c:v>23</c:v>
                </c:pt>
                <c:pt idx="29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5E0-4B22-9AEF-496C695B2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27344"/>
        <c:axId val="1607430256"/>
      </c:scatterChart>
      <c:valAx>
        <c:axId val="16074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430256"/>
        <c:crosses val="autoZero"/>
        <c:crossBetween val="midCat"/>
      </c:valAx>
      <c:valAx>
        <c:axId val="16074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4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75791</xdr:colOff>
      <xdr:row>1</xdr:row>
      <xdr:rowOff>25062</xdr:rowOff>
    </xdr:from>
    <xdr:to>
      <xdr:col>21</xdr:col>
      <xdr:colOff>171959</xdr:colOff>
      <xdr:row>16</xdr:row>
      <xdr:rowOff>15283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193965</xdr:colOff>
      <xdr:row>17</xdr:row>
      <xdr:rowOff>142009</xdr:rowOff>
    </xdr:from>
    <xdr:to>
      <xdr:col>21</xdr:col>
      <xdr:colOff>339437</xdr:colOff>
      <xdr:row>33</xdr:row>
      <xdr:rowOff>3464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270163</xdr:colOff>
      <xdr:row>34</xdr:row>
      <xdr:rowOff>169720</xdr:rowOff>
    </xdr:from>
    <xdr:to>
      <xdr:col>21</xdr:col>
      <xdr:colOff>380999</xdr:colOff>
      <xdr:row>50</xdr:row>
      <xdr:rowOff>31174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124691</xdr:colOff>
      <xdr:row>51</xdr:row>
      <xdr:rowOff>79663</xdr:rowOff>
    </xdr:from>
    <xdr:to>
      <xdr:col>21</xdr:col>
      <xdr:colOff>235527</xdr:colOff>
      <xdr:row>66</xdr:row>
      <xdr:rowOff>121227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221673</xdr:colOff>
      <xdr:row>68</xdr:row>
      <xdr:rowOff>45027</xdr:rowOff>
    </xdr:from>
    <xdr:to>
      <xdr:col>21</xdr:col>
      <xdr:colOff>332509</xdr:colOff>
      <xdr:row>83</xdr:row>
      <xdr:rowOff>86590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278427</xdr:colOff>
      <xdr:row>84</xdr:row>
      <xdr:rowOff>38100</xdr:rowOff>
    </xdr:from>
    <xdr:to>
      <xdr:col>21</xdr:col>
      <xdr:colOff>395844</xdr:colOff>
      <xdr:row>100</xdr:row>
      <xdr:rowOff>131444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0.14966</cdr:x>
      <cdr:y>0.00356</cdr:y>
    </cdr:from>
    <cdr:to>
      <cdr:x>0.93511</cdr:x>
      <cdr:y>0.1586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90401" y="10886"/>
          <a:ext cx="3623459" cy="473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Grafico de natalidade e mortalidade de 1950-1980)</a:t>
          </a:r>
        </a:p>
        <a:p xmlns:a="http://schemas.openxmlformats.org/drawingml/2006/main">
          <a:endParaRPr lang="pt-BR" sz="1100"/>
        </a:p>
      </cdr:txBody>
    </cdr:sp>
  </cdr:relSizeAnchor>
</c:userShapes>
</file>

<file path=xl/tables/table1.xml><?xml version="1.0" encoding="utf-8"?>
<table xmlns="http://schemas.openxmlformats.org/spreadsheetml/2006/main" id="2" name="Tabela2" displayName="Tabela2" ref="C1:C151" totalsRowShown="0">
  <autoFilter ref="C1:C151"/>
  <tableColumns count="1">
    <tableColumn id="1" name="Delta Pop.">
      <calculatedColumnFormula>B3-B2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B151" totalsRowShown="0" headerRowDxfId="10" tableBorderDxfId="9">
  <autoFilter ref="A1:B151"/>
  <tableColumns count="2">
    <tableColumn id="1" name="ANO" dataDxfId="8"/>
    <tableColumn id="2" name="POPULACAO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D1:F152" totalsRowShown="0">
  <autoFilter ref="D1:F152"/>
  <tableColumns count="3">
    <tableColumn id="1" name="K" dataDxfId="6">
      <calculatedColumnFormula>C3/Tabela2[[#This Row],[Delta Pop.]]</calculatedColumnFormula>
    </tableColumn>
    <tableColumn id="3" name="K médio" dataDxfId="5"/>
    <tableColumn id="4" name="Alfa" dataDxfId="4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G1:M152" totalsRowShown="0">
  <autoFilter ref="G1:M152"/>
  <tableColumns count="7">
    <tableColumn id="1" name="Nasc. a cada mil pessoas por ano"/>
    <tableColumn id="2" name="Mortes por ano a cada mil pessoas"/>
    <tableColumn id="3" name="mortes %/mil pess./ano" dataDxfId="3"/>
    <tableColumn id="4" name="nasc %/mil pess./ano2" dataDxfId="2"/>
    <tableColumn id="5" name="T. média mortes" dataDxfId="1"/>
    <tableColumn id="6" name="T. média nasc." dataDxfId="0"/>
    <tableColumn id="7" name="Coluna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zoomScale="70" zoomScaleNormal="70" workbookViewId="0">
      <selection activeCell="Y91" sqref="Y91"/>
    </sheetView>
  </sheetViews>
  <sheetFormatPr defaultRowHeight="14.4" x14ac:dyDescent="0.55000000000000004"/>
  <cols>
    <col min="1" max="1" width="10.15625" bestFit="1" customWidth="1"/>
    <col min="2" max="2" width="12.5234375" customWidth="1"/>
    <col min="3" max="3" width="10.62890625" customWidth="1"/>
    <col min="4" max="5" width="9" customWidth="1"/>
    <col min="6" max="6" width="11.68359375" bestFit="1" customWidth="1"/>
    <col min="7" max="7" width="29.41796875" bestFit="1" customWidth="1"/>
    <col min="8" max="8" width="31" bestFit="1" customWidth="1"/>
    <col min="9" max="9" width="22.47265625" bestFit="1" customWidth="1"/>
    <col min="10" max="10" width="21.26171875" bestFit="1" customWidth="1"/>
    <col min="11" max="11" width="16.1015625" bestFit="1" customWidth="1"/>
    <col min="12" max="12" width="14.3671875" bestFit="1" customWidth="1"/>
    <col min="13" max="13" width="9.5234375" bestFit="1" customWidth="1"/>
  </cols>
  <sheetData>
    <row r="1" spans="1:13" x14ac:dyDescent="0.55000000000000004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" t="s">
        <v>7</v>
      </c>
      <c r="H1" s="1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t="s">
        <v>6</v>
      </c>
    </row>
    <row r="2" spans="1:13" x14ac:dyDescent="0.55000000000000004">
      <c r="A2" s="2">
        <v>18993</v>
      </c>
      <c r="B2" s="4">
        <v>19452636</v>
      </c>
      <c r="C2">
        <f t="shared" ref="C2:C33" si="0">B3-B2</f>
        <v>365150</v>
      </c>
      <c r="D2">
        <f>C3/Tabela2[[#This Row],[Delta Pop.]]</f>
        <v>1.3019745310146515</v>
      </c>
      <c r="E2">
        <f>GEOMEAN(D2:D31)</f>
        <v>1.0151280579181547</v>
      </c>
      <c r="F2">
        <f>Tabela4[[#This Row],[K médio]]-1</f>
        <v>1.5128057918154747E-2</v>
      </c>
      <c r="G2" s="9">
        <v>37.896000000000001</v>
      </c>
      <c r="H2" s="1">
        <v>24.521999999999998</v>
      </c>
      <c r="I2">
        <f>Tabela5[[#This Row],[Mortes por ano a cada mil pessoas]]/1000</f>
        <v>2.4521999999999999E-2</v>
      </c>
      <c r="J2">
        <f>Tabela5[[#This Row],[Nasc. a cada mil pessoas por ano]]/1000</f>
        <v>3.7895999999999999E-2</v>
      </c>
      <c r="K2">
        <f>AVERAGE(I2:I31)</f>
        <v>1.1836966666666664E-2</v>
      </c>
      <c r="L2">
        <f>AVERAGE(J2:J31)</f>
        <v>3.3805933333333336E-2</v>
      </c>
    </row>
    <row r="3" spans="1:13" x14ac:dyDescent="0.55000000000000004">
      <c r="A3" s="3">
        <v>19359</v>
      </c>
      <c r="B3" s="5">
        <v>19817786</v>
      </c>
      <c r="C3">
        <f t="shared" si="0"/>
        <v>475416</v>
      </c>
      <c r="D3">
        <f>C4/Tabela2[[#This Row],[Delta Pop.]]</f>
        <v>1.2008493614013833</v>
      </c>
      <c r="G3" s="1">
        <v>38.798999999999999</v>
      </c>
      <c r="H3" s="1">
        <v>22.742000000000001</v>
      </c>
      <c r="I3">
        <f>Tabela5[[#This Row],[Mortes por ano a cada mil pessoas]]/1000</f>
        <v>2.2742000000000002E-2</v>
      </c>
      <c r="J3">
        <f>Tabela5[[#This Row],[Nasc. a cada mil pessoas por ano]]/1000</f>
        <v>3.8799E-2</v>
      </c>
    </row>
    <row r="4" spans="1:13" x14ac:dyDescent="0.55000000000000004">
      <c r="A4" s="2">
        <v>19724</v>
      </c>
      <c r="B4" s="4">
        <v>20293202</v>
      </c>
      <c r="C4">
        <f t="shared" si="0"/>
        <v>570903</v>
      </c>
      <c r="D4">
        <f>C5/Tabela2[[#This Row],[Delta Pop.]]</f>
        <v>1.1393616779032516</v>
      </c>
      <c r="G4" s="1">
        <v>39.703000000000003</v>
      </c>
      <c r="H4" s="1">
        <v>21.334</v>
      </c>
      <c r="I4">
        <f>Tabela5[[#This Row],[Mortes por ano a cada mil pessoas]]/1000</f>
        <v>2.1333999999999999E-2</v>
      </c>
      <c r="J4">
        <f>Tabela5[[#This Row],[Nasc. a cada mil pessoas por ano]]/1000</f>
        <v>3.9703000000000002E-2</v>
      </c>
    </row>
    <row r="5" spans="1:13" x14ac:dyDescent="0.55000000000000004">
      <c r="A5" s="3">
        <v>20089</v>
      </c>
      <c r="B5" s="5">
        <v>20864105</v>
      </c>
      <c r="C5">
        <f t="shared" si="0"/>
        <v>650465</v>
      </c>
      <c r="D5">
        <f>C6/Tabela2[[#This Row],[Delta Pop.]]</f>
        <v>1.0957760986371288</v>
      </c>
      <c r="G5" s="1">
        <v>40.606999999999999</v>
      </c>
      <c r="H5" s="1">
        <v>19.925999999999998</v>
      </c>
      <c r="I5">
        <f>Tabela5[[#This Row],[Mortes por ano a cada mil pessoas]]/1000</f>
        <v>1.9925999999999999E-2</v>
      </c>
      <c r="J5">
        <f>Tabela5[[#This Row],[Nasc. a cada mil pessoas por ano]]/1000</f>
        <v>4.0606999999999997E-2</v>
      </c>
    </row>
    <row r="6" spans="1:13" x14ac:dyDescent="0.55000000000000004">
      <c r="A6" s="2">
        <v>20454</v>
      </c>
      <c r="B6" s="4">
        <v>21514570</v>
      </c>
      <c r="C6">
        <f t="shared" si="0"/>
        <v>712764</v>
      </c>
      <c r="D6">
        <f>C7/Tabela2[[#This Row],[Delta Pop.]]</f>
        <v>1.061608049789271</v>
      </c>
      <c r="G6" s="1">
        <v>41.51</v>
      </c>
      <c r="H6" s="1">
        <v>18.518000000000001</v>
      </c>
      <c r="I6">
        <f>Tabela5[[#This Row],[Mortes por ano a cada mil pessoas]]/1000</f>
        <v>1.8518E-2</v>
      </c>
      <c r="J6">
        <f>Tabela5[[#This Row],[Nasc. a cada mil pessoas por ano]]/1000</f>
        <v>4.1509999999999998E-2</v>
      </c>
    </row>
    <row r="7" spans="1:13" x14ac:dyDescent="0.55000000000000004">
      <c r="A7" s="3">
        <v>20820</v>
      </c>
      <c r="B7" s="5">
        <v>22227334</v>
      </c>
      <c r="C7">
        <f t="shared" si="0"/>
        <v>756676</v>
      </c>
      <c r="D7">
        <f>C8/Tabela2[[#This Row],[Delta Pop.]]</f>
        <v>1.0327987143770914</v>
      </c>
      <c r="G7" s="1">
        <v>42.414000000000001</v>
      </c>
      <c r="H7" s="1">
        <v>17.111000000000001</v>
      </c>
      <c r="I7">
        <f>Tabela5[[#This Row],[Mortes por ano a cada mil pessoas]]/1000</f>
        <v>1.7111000000000001E-2</v>
      </c>
      <c r="J7">
        <f>Tabela5[[#This Row],[Nasc. a cada mil pessoas por ano]]/1000</f>
        <v>4.2414E-2</v>
      </c>
    </row>
    <row r="8" spans="1:13" x14ac:dyDescent="0.55000000000000004">
      <c r="A8" s="2">
        <v>21185</v>
      </c>
      <c r="B8" s="4">
        <v>22984010</v>
      </c>
      <c r="C8">
        <f t="shared" si="0"/>
        <v>781494</v>
      </c>
      <c r="D8">
        <f>C9/Tabela2[[#This Row],[Delta Pop.]]</f>
        <v>1.0074754252751781</v>
      </c>
      <c r="G8" s="1">
        <v>43.317</v>
      </c>
      <c r="H8" s="1">
        <v>15.702999999999999</v>
      </c>
      <c r="I8">
        <f>Tabela5[[#This Row],[Mortes por ano a cada mil pessoas]]/1000</f>
        <v>1.5702999999999998E-2</v>
      </c>
      <c r="J8">
        <f>Tabela5[[#This Row],[Nasc. a cada mil pessoas por ano]]/1000</f>
        <v>4.3317000000000001E-2</v>
      </c>
    </row>
    <row r="9" spans="1:13" x14ac:dyDescent="0.55000000000000004">
      <c r="A9" s="3">
        <v>21550</v>
      </c>
      <c r="B9" s="5">
        <v>23765504</v>
      </c>
      <c r="C9">
        <f t="shared" si="0"/>
        <v>787336</v>
      </c>
      <c r="D9">
        <f>C10/Tabela2[[#This Row],[Delta Pop.]]</f>
        <v>0.98645940233902685</v>
      </c>
      <c r="G9" s="1">
        <v>44.220999999999997</v>
      </c>
      <c r="H9" s="1">
        <v>14.295</v>
      </c>
      <c r="I9">
        <f>Tabela5[[#This Row],[Mortes por ano a cada mil pessoas]]/1000</f>
        <v>1.4295E-2</v>
      </c>
      <c r="J9">
        <f>Tabela5[[#This Row],[Nasc. a cada mil pessoas por ano]]/1000</f>
        <v>4.4220999999999996E-2</v>
      </c>
    </row>
    <row r="10" spans="1:13" x14ac:dyDescent="0.55000000000000004">
      <c r="A10" s="2">
        <v>21915</v>
      </c>
      <c r="B10" s="4">
        <v>24552840</v>
      </c>
      <c r="C10">
        <f t="shared" si="0"/>
        <v>776675</v>
      </c>
      <c r="D10">
        <f>C11/Tabela2[[#This Row],[Delta Pop.]]</f>
        <v>0.97146940483471211</v>
      </c>
      <c r="G10" s="1">
        <v>43.088999999999999</v>
      </c>
      <c r="H10" s="1">
        <v>13.786</v>
      </c>
      <c r="I10">
        <f>Tabela5[[#This Row],[Mortes por ano a cada mil pessoas]]/1000</f>
        <v>1.3786E-2</v>
      </c>
      <c r="J10">
        <f>Tabela5[[#This Row],[Nasc. a cada mil pessoas por ano]]/1000</f>
        <v>4.3088999999999995E-2</v>
      </c>
    </row>
    <row r="11" spans="1:13" x14ac:dyDescent="0.55000000000000004">
      <c r="A11" s="3">
        <v>22281</v>
      </c>
      <c r="B11" s="5">
        <v>25329515</v>
      </c>
      <c r="C11">
        <f t="shared" si="0"/>
        <v>754516</v>
      </c>
      <c r="D11">
        <f>C12/Tabela2[[#This Row],[Delta Pop.]]</f>
        <v>0.96492983581527758</v>
      </c>
      <c r="G11" s="1">
        <v>42.277000000000001</v>
      </c>
      <c r="H11" s="1">
        <v>12.622</v>
      </c>
      <c r="I11">
        <f>Tabela5[[#This Row],[Mortes por ano a cada mil pessoas]]/1000</f>
        <v>1.2622E-2</v>
      </c>
      <c r="J11">
        <f>Tabela5[[#This Row],[Nasc. a cada mil pessoas por ano]]/1000</f>
        <v>4.2277000000000002E-2</v>
      </c>
    </row>
    <row r="12" spans="1:13" x14ac:dyDescent="0.55000000000000004">
      <c r="A12" s="2">
        <v>22646</v>
      </c>
      <c r="B12" s="4">
        <v>26084031</v>
      </c>
      <c r="C12">
        <f t="shared" si="0"/>
        <v>728055</v>
      </c>
      <c r="D12">
        <f>C13/Tabela2[[#This Row],[Delta Pop.]]</f>
        <v>0.96896250970050335</v>
      </c>
      <c r="G12" s="1">
        <v>41.012999999999998</v>
      </c>
      <c r="H12" s="1">
        <v>12.157</v>
      </c>
      <c r="I12">
        <f>Tabela5[[#This Row],[Mortes por ano a cada mil pessoas]]/1000</f>
        <v>1.2156999999999999E-2</v>
      </c>
      <c r="J12">
        <f>Tabela5[[#This Row],[Nasc. a cada mil pessoas por ano]]/1000</f>
        <v>4.1013000000000001E-2</v>
      </c>
    </row>
    <row r="13" spans="1:13" x14ac:dyDescent="0.55000000000000004">
      <c r="A13" s="3">
        <v>23011</v>
      </c>
      <c r="B13" s="5">
        <v>26812086</v>
      </c>
      <c r="C13">
        <f t="shared" si="0"/>
        <v>705458</v>
      </c>
      <c r="D13">
        <f>C14/Tabela2[[#This Row],[Delta Pop.]]</f>
        <v>0.98118810758400921</v>
      </c>
      <c r="G13" s="1">
        <v>39.579000000000001</v>
      </c>
      <c r="H13" s="1">
        <v>11.76</v>
      </c>
      <c r="I13">
        <f>Tabela5[[#This Row],[Mortes por ano a cada mil pessoas]]/1000</f>
        <v>1.176E-2</v>
      </c>
      <c r="J13">
        <f>Tabela5[[#This Row],[Nasc. a cada mil pessoas por ano]]/1000</f>
        <v>3.9579000000000003E-2</v>
      </c>
    </row>
    <row r="14" spans="1:13" x14ac:dyDescent="0.55000000000000004">
      <c r="A14" s="2">
        <v>23376</v>
      </c>
      <c r="B14" s="4">
        <v>27517544</v>
      </c>
      <c r="C14">
        <f t="shared" si="0"/>
        <v>692187</v>
      </c>
      <c r="D14">
        <f>C15/Tabela2[[#This Row],[Delta Pop.]]</f>
        <v>0.99081173151186019</v>
      </c>
      <c r="G14" s="1">
        <v>38.064999999999998</v>
      </c>
      <c r="H14" s="1">
        <v>11.396000000000001</v>
      </c>
      <c r="I14">
        <f>Tabela5[[#This Row],[Mortes por ano a cada mil pessoas]]/1000</f>
        <v>1.1396000000000002E-2</v>
      </c>
      <c r="J14">
        <f>Tabela5[[#This Row],[Nasc. a cada mil pessoas por ano]]/1000</f>
        <v>3.8064999999999995E-2</v>
      </c>
    </row>
    <row r="15" spans="1:13" x14ac:dyDescent="0.55000000000000004">
      <c r="A15" s="3">
        <v>23742</v>
      </c>
      <c r="B15" s="5">
        <v>28209731</v>
      </c>
      <c r="C15">
        <f t="shared" si="0"/>
        <v>685827</v>
      </c>
      <c r="D15">
        <f>C16/Tabela2[[#This Row],[Delta Pop.]]</f>
        <v>0.98712649108302819</v>
      </c>
      <c r="G15" s="1">
        <v>36.552</v>
      </c>
      <c r="H15" s="1">
        <v>11.038</v>
      </c>
      <c r="I15">
        <f>Tabela5[[#This Row],[Mortes por ano a cada mil pessoas]]/1000</f>
        <v>1.1038000000000001E-2</v>
      </c>
      <c r="J15">
        <f>Tabela5[[#This Row],[Nasc. a cada mil pessoas por ano]]/1000</f>
        <v>3.6552000000000001E-2</v>
      </c>
    </row>
    <row r="16" spans="1:13" x14ac:dyDescent="0.55000000000000004">
      <c r="A16" s="2">
        <v>24107</v>
      </c>
      <c r="B16" s="4">
        <v>28895558</v>
      </c>
      <c r="C16">
        <f t="shared" si="0"/>
        <v>676998</v>
      </c>
      <c r="D16">
        <f>C17/Tabela2[[#This Row],[Delta Pop.]]</f>
        <v>0.98100880652527778</v>
      </c>
      <c r="G16" s="1">
        <v>35.119</v>
      </c>
      <c r="H16" s="1">
        <v>10.664</v>
      </c>
      <c r="I16">
        <f>Tabela5[[#This Row],[Mortes por ano a cada mil pessoas]]/1000</f>
        <v>1.0664E-2</v>
      </c>
      <c r="J16">
        <f>Tabela5[[#This Row],[Nasc. a cada mil pessoas por ano]]/1000</f>
        <v>3.5118999999999997E-2</v>
      </c>
    </row>
    <row r="17" spans="1:10" x14ac:dyDescent="0.55000000000000004">
      <c r="A17" s="3">
        <v>24472</v>
      </c>
      <c r="B17" s="5">
        <v>29572556</v>
      </c>
      <c r="C17">
        <f t="shared" si="0"/>
        <v>664141</v>
      </c>
      <c r="D17">
        <f>C18/Tabela2[[#This Row],[Delta Pop.]]</f>
        <v>0.98663988520509949</v>
      </c>
      <c r="G17" s="1">
        <v>33.82</v>
      </c>
      <c r="H17" s="1">
        <v>10.266</v>
      </c>
      <c r="I17">
        <f>Tabela5[[#This Row],[Mortes por ano a cada mil pessoas]]/1000</f>
        <v>1.0266000000000001E-2</v>
      </c>
      <c r="J17">
        <f>Tabela5[[#This Row],[Nasc. a cada mil pessoas por ano]]/1000</f>
        <v>3.3820000000000003E-2</v>
      </c>
    </row>
    <row r="18" spans="1:10" x14ac:dyDescent="0.55000000000000004">
      <c r="A18" s="2">
        <v>24837</v>
      </c>
      <c r="B18" s="4">
        <v>30236697</v>
      </c>
      <c r="C18">
        <f t="shared" si="0"/>
        <v>655268</v>
      </c>
      <c r="D18">
        <f>C19/Tabela2[[#This Row],[Delta Pop.]]</f>
        <v>0.99481433550852472</v>
      </c>
      <c r="G18" s="1">
        <v>32.65</v>
      </c>
      <c r="H18" s="1">
        <v>9.8580000000000005</v>
      </c>
      <c r="I18">
        <f>Tabela5[[#This Row],[Mortes por ano a cada mil pessoas]]/1000</f>
        <v>9.8580000000000004E-3</v>
      </c>
      <c r="J18">
        <f>Tabela5[[#This Row],[Nasc. a cada mil pessoas por ano]]/1000</f>
        <v>3.2649999999999998E-2</v>
      </c>
    </row>
    <row r="19" spans="1:10" x14ac:dyDescent="0.55000000000000004">
      <c r="A19" s="3">
        <v>25203</v>
      </c>
      <c r="B19" s="5">
        <v>30891965</v>
      </c>
      <c r="C19">
        <f t="shared" si="0"/>
        <v>651870</v>
      </c>
      <c r="D19">
        <f>C20/Tabela2[[#This Row],[Delta Pop.]]</f>
        <v>0.99996318284320496</v>
      </c>
      <c r="G19" s="1">
        <v>31.594999999999999</v>
      </c>
      <c r="H19" s="1">
        <v>9.4540000000000006</v>
      </c>
      <c r="I19">
        <f>Tabela5[[#This Row],[Mortes por ano a cada mil pessoas]]/1000</f>
        <v>9.4540000000000006E-3</v>
      </c>
      <c r="J19">
        <f>Tabela5[[#This Row],[Nasc. a cada mil pessoas por ano]]/1000</f>
        <v>3.1594999999999998E-2</v>
      </c>
    </row>
    <row r="20" spans="1:10" x14ac:dyDescent="0.55000000000000004">
      <c r="A20" s="2">
        <v>25568</v>
      </c>
      <c r="B20" s="4">
        <v>31543835</v>
      </c>
      <c r="C20">
        <f t="shared" si="0"/>
        <v>651846</v>
      </c>
      <c r="D20">
        <f>C21/Tabela2[[#This Row],[Delta Pop.]]</f>
        <v>1.0048983962469664</v>
      </c>
      <c r="G20" s="1">
        <v>30.652000000000001</v>
      </c>
      <c r="H20" s="1">
        <v>9.0570000000000004</v>
      </c>
      <c r="I20">
        <f>Tabela5[[#This Row],[Mortes por ano a cada mil pessoas]]/1000</f>
        <v>9.0570000000000008E-3</v>
      </c>
      <c r="J20">
        <f>Tabela5[[#This Row],[Nasc. a cada mil pessoas por ano]]/1000</f>
        <v>3.0652000000000002E-2</v>
      </c>
    </row>
    <row r="21" spans="1:10" x14ac:dyDescent="0.55000000000000004">
      <c r="A21" s="3">
        <v>25933</v>
      </c>
      <c r="B21" s="5">
        <v>32195681</v>
      </c>
      <c r="C21">
        <f t="shared" si="0"/>
        <v>655039</v>
      </c>
      <c r="D21">
        <f>C22/Tabela2[[#This Row],[Delta Pop.]]</f>
        <v>1.0011663427673771</v>
      </c>
      <c r="G21" s="1">
        <v>31.2</v>
      </c>
      <c r="H21" s="1">
        <v>8</v>
      </c>
      <c r="I21">
        <f>Tabela5[[#This Row],[Mortes por ano a cada mil pessoas]]/1000</f>
        <v>8.0000000000000002E-3</v>
      </c>
      <c r="J21">
        <f>Tabela5[[#This Row],[Nasc. a cada mil pessoas por ano]]/1000</f>
        <v>3.1199999999999999E-2</v>
      </c>
    </row>
    <row r="22" spans="1:10" x14ac:dyDescent="0.55000000000000004">
      <c r="A22" s="2">
        <v>26298</v>
      </c>
      <c r="B22" s="4">
        <v>32850720</v>
      </c>
      <c r="C22">
        <f t="shared" si="0"/>
        <v>655803</v>
      </c>
      <c r="D22">
        <f>C23/Tabela2[[#This Row],[Delta Pop.]]</f>
        <v>0.98743677598303148</v>
      </c>
      <c r="G22" s="1">
        <v>31.2</v>
      </c>
      <c r="H22" s="1">
        <v>7.2</v>
      </c>
      <c r="I22">
        <f>Tabela5[[#This Row],[Mortes por ano a cada mil pessoas]]/1000</f>
        <v>7.1999999999999998E-3</v>
      </c>
      <c r="J22">
        <f>Tabela5[[#This Row],[Nasc. a cada mil pessoas por ano]]/1000</f>
        <v>3.1199999999999999E-2</v>
      </c>
    </row>
    <row r="23" spans="1:10" x14ac:dyDescent="0.55000000000000004">
      <c r="A23" s="3">
        <v>26664</v>
      </c>
      <c r="B23" s="5">
        <v>33506523</v>
      </c>
      <c r="C23">
        <f t="shared" si="0"/>
        <v>647564</v>
      </c>
      <c r="D23">
        <f>C24/Tabela2[[#This Row],[Delta Pop.]]</f>
        <v>0.96792749442526149</v>
      </c>
      <c r="G23" s="1">
        <v>28.4</v>
      </c>
      <c r="H23" s="1">
        <v>6.3</v>
      </c>
      <c r="I23">
        <f>Tabela5[[#This Row],[Mortes por ano a cada mil pessoas]]/1000</f>
        <v>6.3E-3</v>
      </c>
      <c r="J23">
        <f>Tabela5[[#This Row],[Nasc. a cada mil pessoas por ano]]/1000</f>
        <v>2.8399999999999998E-2</v>
      </c>
    </row>
    <row r="24" spans="1:10" x14ac:dyDescent="0.55000000000000004">
      <c r="A24" s="2">
        <v>27029</v>
      </c>
      <c r="B24" s="4">
        <v>34154087</v>
      </c>
      <c r="C24">
        <f t="shared" si="0"/>
        <v>626795</v>
      </c>
      <c r="D24">
        <f>C25/Tabela2[[#This Row],[Delta Pop.]]</f>
        <v>0.95370735248366689</v>
      </c>
      <c r="G24" s="1">
        <v>28.3</v>
      </c>
      <c r="H24" s="1">
        <v>7.8</v>
      </c>
      <c r="I24">
        <f>Tabela5[[#This Row],[Mortes por ano a cada mil pessoas]]/1000</f>
        <v>7.7999999999999996E-3</v>
      </c>
      <c r="J24">
        <f>Tabela5[[#This Row],[Nasc. a cada mil pessoas por ano]]/1000</f>
        <v>2.8300000000000002E-2</v>
      </c>
    </row>
    <row r="25" spans="1:10" x14ac:dyDescent="0.55000000000000004">
      <c r="A25" s="3">
        <v>27394</v>
      </c>
      <c r="B25" s="5">
        <v>34780882</v>
      </c>
      <c r="C25">
        <f t="shared" si="0"/>
        <v>597779</v>
      </c>
      <c r="D25">
        <f>C26/Tabela2[[#This Row],[Delta Pop.]]</f>
        <v>0.94243524780897292</v>
      </c>
      <c r="G25" s="1">
        <v>26.6</v>
      </c>
      <c r="H25" s="1">
        <v>7.2</v>
      </c>
      <c r="I25">
        <f>Tabela5[[#This Row],[Mortes por ano a cada mil pessoas]]/1000</f>
        <v>7.1999999999999998E-3</v>
      </c>
      <c r="J25">
        <f>Tabela5[[#This Row],[Nasc. a cada mil pessoas por ano]]/1000</f>
        <v>2.6600000000000002E-2</v>
      </c>
    </row>
    <row r="26" spans="1:10" x14ac:dyDescent="0.55000000000000004">
      <c r="A26" s="2">
        <v>27759</v>
      </c>
      <c r="B26" s="4">
        <v>35378661</v>
      </c>
      <c r="C26">
        <f t="shared" si="0"/>
        <v>563368</v>
      </c>
      <c r="D26">
        <f>C27/Tabela2[[#This Row],[Delta Pop.]]</f>
        <v>0.94677723974382644</v>
      </c>
      <c r="G26" s="1">
        <v>24.8</v>
      </c>
      <c r="H26" s="1">
        <v>7.7</v>
      </c>
      <c r="I26">
        <f>Tabela5[[#This Row],[Mortes por ano a cada mil pessoas]]/1000</f>
        <v>7.7000000000000002E-3</v>
      </c>
      <c r="J26">
        <f>Tabela5[[#This Row],[Nasc. a cada mil pessoas por ano]]/1000</f>
        <v>2.4799999999999999E-2</v>
      </c>
    </row>
    <row r="27" spans="1:10" x14ac:dyDescent="0.55000000000000004">
      <c r="A27" s="3">
        <v>28125</v>
      </c>
      <c r="B27" s="5">
        <v>35942029</v>
      </c>
      <c r="C27">
        <f t="shared" si="0"/>
        <v>533384</v>
      </c>
      <c r="D27">
        <f>C28/Tabela2[[#This Row],[Delta Pop.]]</f>
        <v>0.9688610831970963</v>
      </c>
      <c r="G27" s="1">
        <v>22.2</v>
      </c>
      <c r="H27" s="1">
        <v>7.4</v>
      </c>
      <c r="I27">
        <f>Tabela5[[#This Row],[Mortes por ano a cada mil pessoas]]/1000</f>
        <v>7.4000000000000003E-3</v>
      </c>
      <c r="J27">
        <f>Tabela5[[#This Row],[Nasc. a cada mil pessoas por ano]]/1000</f>
        <v>2.2200000000000001E-2</v>
      </c>
    </row>
    <row r="28" spans="1:10" x14ac:dyDescent="0.55000000000000004">
      <c r="A28" s="2">
        <v>28490</v>
      </c>
      <c r="B28" s="4">
        <v>36475413</v>
      </c>
      <c r="C28">
        <f t="shared" si="0"/>
        <v>516775</v>
      </c>
      <c r="D28">
        <f>C29/Tabela2[[#This Row],[Delta Pop.]]</f>
        <v>1.0045513037588893</v>
      </c>
      <c r="G28" s="1">
        <v>22.7</v>
      </c>
      <c r="H28" s="1">
        <v>6.8</v>
      </c>
      <c r="I28">
        <f>Tabela5[[#This Row],[Mortes por ano a cada mil pessoas]]/1000</f>
        <v>6.7999999999999996E-3</v>
      </c>
      <c r="J28">
        <f>Tabela5[[#This Row],[Nasc. a cada mil pessoas por ano]]/1000</f>
        <v>2.2699999999999998E-2</v>
      </c>
    </row>
    <row r="29" spans="1:10" x14ac:dyDescent="0.55000000000000004">
      <c r="A29" s="3">
        <v>28855</v>
      </c>
      <c r="B29" s="5">
        <v>36992188</v>
      </c>
      <c r="C29">
        <f t="shared" si="0"/>
        <v>519127</v>
      </c>
      <c r="D29">
        <f>C30/Tabela2[[#This Row],[Delta Pop.]]</f>
        <v>1.0292125048398562</v>
      </c>
      <c r="G29" s="1">
        <v>20.3</v>
      </c>
      <c r="H29" s="1">
        <v>6.8</v>
      </c>
      <c r="I29">
        <f>Tabela5[[#This Row],[Mortes por ano a cada mil pessoas]]/1000</f>
        <v>6.7999999999999996E-3</v>
      </c>
      <c r="J29">
        <f>Tabela5[[#This Row],[Nasc. a cada mil pessoas por ano]]/1000</f>
        <v>2.0300000000000002E-2</v>
      </c>
    </row>
    <row r="30" spans="1:10" x14ac:dyDescent="0.55000000000000004">
      <c r="A30" s="2">
        <v>29220</v>
      </c>
      <c r="B30" s="4">
        <v>37511315</v>
      </c>
      <c r="C30">
        <f t="shared" si="0"/>
        <v>534292</v>
      </c>
      <c r="D30">
        <f>C31/Tabela2[[#This Row],[Delta Pop.]]</f>
        <v>1.0419059241014277</v>
      </c>
      <c r="G30" s="1">
        <v>23</v>
      </c>
      <c r="H30" s="1">
        <v>6.4</v>
      </c>
      <c r="I30">
        <f>Tabela5[[#This Row],[Mortes por ano a cada mil pessoas]]/1000</f>
        <v>6.4000000000000003E-3</v>
      </c>
      <c r="J30">
        <f>Tabela5[[#This Row],[Nasc. a cada mil pessoas por ano]]/1000</f>
        <v>2.3E-2</v>
      </c>
    </row>
    <row r="31" spans="1:10" x14ac:dyDescent="0.55000000000000004">
      <c r="A31" s="3">
        <v>29586</v>
      </c>
      <c r="B31" s="5">
        <v>38045607</v>
      </c>
      <c r="C31">
        <f t="shared" si="0"/>
        <v>556682</v>
      </c>
      <c r="D31">
        <f>C32/Tabela2[[#This Row],[Delta Pop.]]</f>
        <v>1.0291746454888069</v>
      </c>
      <c r="G31" s="1">
        <v>22.6</v>
      </c>
      <c r="H31" s="1">
        <v>7.3</v>
      </c>
      <c r="I31">
        <f>Tabela5[[#This Row],[Mortes por ano a cada mil pessoas]]/1000</f>
        <v>7.3000000000000001E-3</v>
      </c>
      <c r="J31">
        <f>Tabela5[[#This Row],[Nasc. a cada mil pessoas por ano]]/1000</f>
        <v>2.2600000000000002E-2</v>
      </c>
    </row>
    <row r="32" spans="1:10" x14ac:dyDescent="0.55000000000000004">
      <c r="A32" s="2">
        <v>29951</v>
      </c>
      <c r="B32" s="4">
        <v>38602289</v>
      </c>
      <c r="C32">
        <f t="shared" si="0"/>
        <v>572923</v>
      </c>
      <c r="D32">
        <f>C33/Tabela2[[#This Row],[Delta Pop.]]</f>
        <v>0.99940480657959274</v>
      </c>
    </row>
    <row r="33" spans="1:4" x14ac:dyDescent="0.55000000000000004">
      <c r="A33" s="3">
        <v>30316</v>
      </c>
      <c r="B33" s="5">
        <v>39175212</v>
      </c>
      <c r="C33">
        <f t="shared" si="0"/>
        <v>572582</v>
      </c>
      <c r="D33">
        <f>C34/Tabela2[[#This Row],[Delta Pop.]]</f>
        <v>0.95782612796071132</v>
      </c>
    </row>
    <row r="34" spans="1:4" x14ac:dyDescent="0.55000000000000004">
      <c r="A34" s="2">
        <v>30681</v>
      </c>
      <c r="B34" s="4">
        <v>39747794</v>
      </c>
      <c r="C34">
        <f t="shared" ref="C34:C65" si="1">B35-B34</f>
        <v>548434</v>
      </c>
      <c r="D34">
        <f>C35/Tabela2[[#This Row],[Delta Pop.]]</f>
        <v>0.92659098451226585</v>
      </c>
    </row>
    <row r="35" spans="1:4" x14ac:dyDescent="0.55000000000000004">
      <c r="A35" s="3">
        <v>31047</v>
      </c>
      <c r="B35" s="5">
        <v>40296228</v>
      </c>
      <c r="C35">
        <f t="shared" si="1"/>
        <v>508174</v>
      </c>
      <c r="D35">
        <f>C36/Tabela2[[#This Row],[Delta Pop.]]</f>
        <v>0.90660088867199029</v>
      </c>
    </row>
    <row r="36" spans="1:4" x14ac:dyDescent="0.55000000000000004">
      <c r="A36" s="2">
        <v>31412</v>
      </c>
      <c r="B36" s="4">
        <v>40804402</v>
      </c>
      <c r="C36">
        <f t="shared" si="1"/>
        <v>460711</v>
      </c>
      <c r="D36">
        <f>C37/Tabela2[[#This Row],[Delta Pop.]]</f>
        <v>0.91477520614875707</v>
      </c>
    </row>
    <row r="37" spans="1:4" x14ac:dyDescent="0.55000000000000004">
      <c r="A37" s="3">
        <v>31777</v>
      </c>
      <c r="B37" s="5">
        <v>41265113</v>
      </c>
      <c r="C37">
        <f t="shared" si="1"/>
        <v>421447</v>
      </c>
      <c r="D37">
        <f>C38/Tabela2[[#This Row],[Delta Pop.]]</f>
        <v>0.94935306218812809</v>
      </c>
    </row>
    <row r="38" spans="1:4" x14ac:dyDescent="0.55000000000000004">
      <c r="A38" s="2">
        <v>32142</v>
      </c>
      <c r="B38" s="4">
        <v>41686560</v>
      </c>
      <c r="C38">
        <f t="shared" si="1"/>
        <v>400102</v>
      </c>
      <c r="D38">
        <f>C39/Tabela2[[#This Row],[Delta Pop.]]</f>
        <v>1.0110821740456184</v>
      </c>
    </row>
    <row r="39" spans="1:4" x14ac:dyDescent="0.55000000000000004">
      <c r="A39" s="3">
        <v>32508</v>
      </c>
      <c r="B39" s="5">
        <v>42086662</v>
      </c>
      <c r="C39">
        <f t="shared" si="1"/>
        <v>404536</v>
      </c>
      <c r="D39">
        <f>C40/Tabela2[[#This Row],[Delta Pop.]]</f>
        <v>1.0560765914529238</v>
      </c>
    </row>
    <row r="40" spans="1:4" x14ac:dyDescent="0.55000000000000004">
      <c r="A40" s="2">
        <v>32873</v>
      </c>
      <c r="B40" s="4">
        <v>42491198</v>
      </c>
      <c r="C40">
        <f t="shared" si="1"/>
        <v>427221</v>
      </c>
      <c r="D40">
        <f>C41/Tabela2[[#This Row],[Delta Pop.]]</f>
        <v>1.0643952427432173</v>
      </c>
    </row>
    <row r="41" spans="1:4" x14ac:dyDescent="0.55000000000000004">
      <c r="A41" s="3">
        <v>33238</v>
      </c>
      <c r="B41" s="5">
        <v>42918419</v>
      </c>
      <c r="C41">
        <f t="shared" si="1"/>
        <v>454732</v>
      </c>
      <c r="D41">
        <f>C42/Tabela2[[#This Row],[Delta Pop.]]</f>
        <v>1.0447186474670795</v>
      </c>
    </row>
    <row r="42" spans="1:4" x14ac:dyDescent="0.55000000000000004">
      <c r="A42" s="2">
        <v>33603</v>
      </c>
      <c r="B42" s="4">
        <v>43373151</v>
      </c>
      <c r="C42">
        <f t="shared" si="1"/>
        <v>475067</v>
      </c>
      <c r="D42">
        <f>C43/Tabela2[[#This Row],[Delta Pop.]]</f>
        <v>1.0247186186369501</v>
      </c>
    </row>
    <row r="43" spans="1:4" x14ac:dyDescent="0.55000000000000004">
      <c r="A43" s="3">
        <v>33969</v>
      </c>
      <c r="B43" s="5">
        <v>43848218</v>
      </c>
      <c r="C43">
        <f t="shared" si="1"/>
        <v>486810</v>
      </c>
      <c r="D43">
        <f>C44/Tabela2[[#This Row],[Delta Pop.]]</f>
        <v>0.99637435549803821</v>
      </c>
    </row>
    <row r="44" spans="1:4" x14ac:dyDescent="0.55000000000000004">
      <c r="A44" s="2">
        <v>34334</v>
      </c>
      <c r="B44" s="4">
        <v>44335028</v>
      </c>
      <c r="C44">
        <f t="shared" si="1"/>
        <v>485045</v>
      </c>
      <c r="D44">
        <f>C45/Tabela2[[#This Row],[Delta Pop.]]</f>
        <v>0.97403127544866974</v>
      </c>
    </row>
    <row r="45" spans="1:4" x14ac:dyDescent="0.55000000000000004">
      <c r="A45" s="3">
        <v>34699</v>
      </c>
      <c r="B45" s="5">
        <v>44820073</v>
      </c>
      <c r="C45">
        <f t="shared" si="1"/>
        <v>472449</v>
      </c>
      <c r="D45">
        <f>C46/Tabela2[[#This Row],[Delta Pop.]]</f>
        <v>0.97047512006586956</v>
      </c>
    </row>
    <row r="46" spans="1:4" x14ac:dyDescent="0.55000000000000004">
      <c r="A46" s="2">
        <v>35064</v>
      </c>
      <c r="B46" s="4">
        <v>45292522</v>
      </c>
      <c r="C46">
        <f t="shared" si="1"/>
        <v>458500</v>
      </c>
      <c r="D46">
        <f>C47/Tabela2[[#This Row],[Delta Pop.]]</f>
        <v>0.97062595419847331</v>
      </c>
    </row>
    <row r="47" spans="1:4" x14ac:dyDescent="0.55000000000000004">
      <c r="A47" s="3">
        <v>35430</v>
      </c>
      <c r="B47" s="5">
        <v>45751022</v>
      </c>
      <c r="C47">
        <f t="shared" si="1"/>
        <v>445032</v>
      </c>
      <c r="D47">
        <f>C48/Tabela2[[#This Row],[Delta Pop.]]</f>
        <v>0.95417183483434898</v>
      </c>
    </row>
    <row r="48" spans="1:4" x14ac:dyDescent="0.55000000000000004">
      <c r="A48" s="2">
        <v>35795</v>
      </c>
      <c r="B48" s="4">
        <v>46196054</v>
      </c>
      <c r="C48">
        <f t="shared" si="1"/>
        <v>424637</v>
      </c>
      <c r="D48">
        <f>C49/Tabela2[[#This Row],[Delta Pop.]]</f>
        <v>0.93318764026686318</v>
      </c>
    </row>
    <row r="49" spans="1:4" x14ac:dyDescent="0.55000000000000004">
      <c r="A49" s="3">
        <v>36160</v>
      </c>
      <c r="B49" s="5">
        <v>46620691</v>
      </c>
      <c r="C49">
        <f t="shared" si="1"/>
        <v>396266</v>
      </c>
      <c r="D49">
        <f>C50/Tabela2[[#This Row],[Delta Pop.]]</f>
        <v>0.91424447214749693</v>
      </c>
    </row>
    <row r="50" spans="1:4" x14ac:dyDescent="0.55000000000000004">
      <c r="A50" s="2">
        <v>36525</v>
      </c>
      <c r="B50" s="4">
        <v>47016957</v>
      </c>
      <c r="C50">
        <f t="shared" si="1"/>
        <v>362284</v>
      </c>
      <c r="D50">
        <f>C51/Tabela2[[#This Row],[Delta Pop.]]</f>
        <v>0.90255987015711436</v>
      </c>
    </row>
    <row r="51" spans="1:4" x14ac:dyDescent="0.55000000000000004">
      <c r="A51" s="3">
        <v>36891</v>
      </c>
      <c r="B51" s="5">
        <v>47379241</v>
      </c>
      <c r="C51">
        <f t="shared" si="1"/>
        <v>326983</v>
      </c>
      <c r="D51">
        <f>C52/Tabela2[[#This Row],[Delta Pop.]]</f>
        <v>0.89705886850386718</v>
      </c>
    </row>
    <row r="52" spans="1:4" x14ac:dyDescent="0.55000000000000004">
      <c r="A52" s="2">
        <v>37256</v>
      </c>
      <c r="B52" s="4">
        <v>47706224</v>
      </c>
      <c r="C52">
        <f t="shared" si="1"/>
        <v>293323</v>
      </c>
      <c r="D52">
        <f>C53/Tabela2[[#This Row],[Delta Pop.]]</f>
        <v>0.89099729649567205</v>
      </c>
    </row>
    <row r="53" spans="1:4" x14ac:dyDescent="0.55000000000000004">
      <c r="A53" s="3">
        <v>37621</v>
      </c>
      <c r="B53" s="5">
        <v>47999547</v>
      </c>
      <c r="C53">
        <f t="shared" si="1"/>
        <v>261350</v>
      </c>
      <c r="D53">
        <f>C54/Tabela2[[#This Row],[Delta Pop.]]</f>
        <v>0.88977998852114026</v>
      </c>
    </row>
    <row r="54" spans="1:4" x14ac:dyDescent="0.55000000000000004">
      <c r="A54" s="2">
        <v>37986</v>
      </c>
      <c r="B54" s="4">
        <v>48260897</v>
      </c>
      <c r="C54">
        <f t="shared" si="1"/>
        <v>232544</v>
      </c>
      <c r="D54">
        <f>C55/Tabela2[[#This Row],[Delta Pop.]]</f>
        <v>0.89287188661070593</v>
      </c>
    </row>
    <row r="55" spans="1:4" x14ac:dyDescent="0.55000000000000004">
      <c r="A55" s="3">
        <v>38352</v>
      </c>
      <c r="B55" s="5">
        <v>48493441</v>
      </c>
      <c r="C55">
        <f t="shared" si="1"/>
        <v>207632</v>
      </c>
      <c r="D55">
        <f>C56/Tabela2[[#This Row],[Delta Pop.]]</f>
        <v>0.86392270940895433</v>
      </c>
    </row>
    <row r="56" spans="1:4" x14ac:dyDescent="0.55000000000000004">
      <c r="A56" s="2">
        <v>38717</v>
      </c>
      <c r="B56" s="4">
        <v>48701073</v>
      </c>
      <c r="C56">
        <f t="shared" si="1"/>
        <v>179378</v>
      </c>
      <c r="D56">
        <f>C57/Tabela2[[#This Row],[Delta Pop.]]</f>
        <v>0.86052358706195853</v>
      </c>
    </row>
    <row r="57" spans="1:4" x14ac:dyDescent="0.55000000000000004">
      <c r="A57" s="3">
        <v>39082</v>
      </c>
      <c r="B57" s="5">
        <v>48880451</v>
      </c>
      <c r="C57">
        <f t="shared" si="1"/>
        <v>154359</v>
      </c>
      <c r="D57">
        <f>C58/Tabela2[[#This Row],[Delta Pop.]]</f>
        <v>0.95651047234045306</v>
      </c>
    </row>
    <row r="58" spans="1:4" x14ac:dyDescent="0.55000000000000004">
      <c r="A58" s="2">
        <v>39447</v>
      </c>
      <c r="B58" s="4">
        <v>49034810</v>
      </c>
      <c r="C58">
        <f t="shared" si="1"/>
        <v>147646</v>
      </c>
      <c r="D58">
        <f>C59/Tabela2[[#This Row],[Delta Pop.]]</f>
        <v>1.1175717594787533</v>
      </c>
    </row>
    <row r="59" spans="1:4" x14ac:dyDescent="0.55000000000000004">
      <c r="A59" s="3">
        <v>39813</v>
      </c>
      <c r="B59" s="5">
        <v>49182456</v>
      </c>
      <c r="C59">
        <f t="shared" si="1"/>
        <v>165005</v>
      </c>
      <c r="D59">
        <f>C60/Tabela2[[#This Row],[Delta Pop.]]</f>
        <v>1.2010242113875338</v>
      </c>
    </row>
    <row r="60" spans="1:4" x14ac:dyDescent="0.55000000000000004">
      <c r="A60" s="2">
        <v>40178</v>
      </c>
      <c r="B60" s="4">
        <v>49347461</v>
      </c>
      <c r="C60">
        <f t="shared" si="1"/>
        <v>198175</v>
      </c>
      <c r="D60">
        <f>C61/Tabela2[[#This Row],[Delta Pop.]]</f>
        <v>1.2136899205247886</v>
      </c>
    </row>
    <row r="61" spans="1:4" x14ac:dyDescent="0.55000000000000004">
      <c r="A61" s="3">
        <v>40543</v>
      </c>
      <c r="B61" s="5">
        <v>49545636</v>
      </c>
      <c r="C61">
        <f t="shared" si="1"/>
        <v>240523</v>
      </c>
      <c r="D61">
        <f>C62/Tabela2[[#This Row],[Delta Pop.]]</f>
        <v>1.1411798455864928</v>
      </c>
    </row>
    <row r="62" spans="1:4" x14ac:dyDescent="0.55000000000000004">
      <c r="A62" s="2">
        <v>40908</v>
      </c>
      <c r="B62" s="4">
        <v>49786159</v>
      </c>
      <c r="C62">
        <f t="shared" si="1"/>
        <v>274480</v>
      </c>
      <c r="D62">
        <f>C63/Tabela2[[#This Row],[Delta Pop.]]</f>
        <v>1.038611192072282</v>
      </c>
    </row>
    <row r="63" spans="1:4" x14ac:dyDescent="0.55000000000000004">
      <c r="A63" s="3">
        <v>41274</v>
      </c>
      <c r="B63" s="5">
        <v>50060639</v>
      </c>
      <c r="C63">
        <f t="shared" si="1"/>
        <v>285078</v>
      </c>
      <c r="D63">
        <f>C64/Tabela2[[#This Row],[Delta Pop.]]</f>
        <v>0.91971320129929357</v>
      </c>
    </row>
    <row r="64" spans="1:4" x14ac:dyDescent="0.55000000000000004">
      <c r="A64" s="2">
        <v>41639</v>
      </c>
      <c r="B64" s="4">
        <v>50345717</v>
      </c>
      <c r="C64">
        <f t="shared" si="1"/>
        <v>262190</v>
      </c>
      <c r="D64">
        <f>C65/Tabela2[[#This Row],[Delta Pop.]]</f>
        <v>0.82072542812464244</v>
      </c>
    </row>
    <row r="65" spans="1:4" x14ac:dyDescent="0.55000000000000004">
      <c r="A65" s="3">
        <v>42004</v>
      </c>
      <c r="B65" s="5">
        <v>50607907</v>
      </c>
      <c r="C65">
        <f t="shared" si="1"/>
        <v>215186</v>
      </c>
      <c r="D65">
        <f>C66/Tabela2[[#This Row],[Delta Pop.]]</f>
        <v>0.74523435539486771</v>
      </c>
    </row>
    <row r="66" spans="1:4" x14ac:dyDescent="0.55000000000000004">
      <c r="A66" s="2">
        <v>42369</v>
      </c>
      <c r="B66" s="4">
        <v>50823093</v>
      </c>
      <c r="C66">
        <f t="shared" ref="C66:C97" si="2">B67-B66</f>
        <v>160364</v>
      </c>
      <c r="D66">
        <f>C67/Tabela2[[#This Row],[Delta Pop.]]</f>
        <v>0.70438502407024017</v>
      </c>
    </row>
    <row r="67" spans="1:4" x14ac:dyDescent="0.55000000000000004">
      <c r="A67" s="3">
        <v>42735</v>
      </c>
      <c r="B67" s="5">
        <v>50983457</v>
      </c>
      <c r="C67">
        <f t="shared" si="2"/>
        <v>112958</v>
      </c>
      <c r="D67">
        <f>C68/Tabela2[[#This Row],[Delta Pop.]]</f>
        <v>0.66653977584588964</v>
      </c>
    </row>
    <row r="68" spans="1:4" x14ac:dyDescent="0.55000000000000004">
      <c r="A68" s="2">
        <v>43100</v>
      </c>
      <c r="B68" s="4">
        <v>51096415</v>
      </c>
      <c r="C68">
        <f t="shared" si="2"/>
        <v>75291</v>
      </c>
      <c r="D68">
        <f>C69/Tabela2[[#This Row],[Delta Pop.]]</f>
        <v>0.71193104089466208</v>
      </c>
    </row>
    <row r="69" spans="1:4" x14ac:dyDescent="0.55000000000000004">
      <c r="A69" s="3">
        <v>43465</v>
      </c>
      <c r="B69" s="5">
        <v>51171706</v>
      </c>
      <c r="C69">
        <f t="shared" si="2"/>
        <v>53602</v>
      </c>
      <c r="D69">
        <f>C70/Tabela2[[#This Row],[Delta Pop.]]</f>
        <v>0.8185702026043804</v>
      </c>
    </row>
    <row r="70" spans="1:4" x14ac:dyDescent="0.55000000000000004">
      <c r="A70" s="2">
        <v>43830</v>
      </c>
      <c r="B70" s="4">
        <v>51225308</v>
      </c>
      <c r="C70">
        <f t="shared" si="2"/>
        <v>43877</v>
      </c>
      <c r="D70">
        <f>C71/Tabela2[[#This Row],[Delta Pop.]]</f>
        <v>0.82049821090776487</v>
      </c>
    </row>
    <row r="71" spans="1:4" x14ac:dyDescent="0.55000000000000004">
      <c r="A71" s="3">
        <v>44196</v>
      </c>
      <c r="B71" s="5">
        <v>51269185</v>
      </c>
      <c r="C71">
        <f t="shared" si="2"/>
        <v>36001</v>
      </c>
      <c r="D71">
        <f>C72/Tabela2[[#This Row],[Delta Pop.]]</f>
        <v>0.68645315407905338</v>
      </c>
    </row>
    <row r="72" spans="1:4" x14ac:dyDescent="0.55000000000000004">
      <c r="A72" s="2">
        <v>44561</v>
      </c>
      <c r="B72" s="4">
        <v>51305186</v>
      </c>
      <c r="C72">
        <f t="shared" si="2"/>
        <v>24713</v>
      </c>
      <c r="D72">
        <f>C73/Tabela2[[#This Row],[Delta Pop.]]</f>
        <v>0.56978108687735196</v>
      </c>
    </row>
    <row r="73" spans="1:4" x14ac:dyDescent="0.55000000000000004">
      <c r="A73" s="3">
        <v>44926</v>
      </c>
      <c r="B73" s="5">
        <v>51329899</v>
      </c>
      <c r="C73">
        <f t="shared" si="2"/>
        <v>14081</v>
      </c>
      <c r="D73">
        <f>C74/Tabela2[[#This Row],[Delta Pop.]]</f>
        <v>0.2269014984731198</v>
      </c>
    </row>
    <row r="74" spans="1:4" x14ac:dyDescent="0.55000000000000004">
      <c r="A74" s="2">
        <v>45291</v>
      </c>
      <c r="B74" s="4">
        <v>51343980</v>
      </c>
      <c r="C74">
        <f t="shared" si="2"/>
        <v>3195</v>
      </c>
      <c r="D74">
        <f>C75/Tabela2[[#This Row],[Delta Pop.]]</f>
        <v>-2.4406885758998436</v>
      </c>
    </row>
    <row r="75" spans="1:4" x14ac:dyDescent="0.55000000000000004">
      <c r="A75" s="3">
        <v>45657</v>
      </c>
      <c r="B75" s="5">
        <v>51347175</v>
      </c>
      <c r="C75">
        <f t="shared" si="2"/>
        <v>-7798</v>
      </c>
      <c r="D75">
        <f>C76/Tabela2[[#This Row],[Delta Pop.]]</f>
        <v>2.3275198768915106</v>
      </c>
    </row>
    <row r="76" spans="1:4" x14ac:dyDescent="0.55000000000000004">
      <c r="A76" s="2">
        <v>46022</v>
      </c>
      <c r="B76" s="4">
        <v>51339377</v>
      </c>
      <c r="C76">
        <f t="shared" si="2"/>
        <v>-18150</v>
      </c>
      <c r="D76">
        <f>C77/Tabela2[[#This Row],[Delta Pop.]]</f>
        <v>1.5271074380165288</v>
      </c>
    </row>
    <row r="77" spans="1:4" x14ac:dyDescent="0.55000000000000004">
      <c r="A77" s="3">
        <v>46387</v>
      </c>
      <c r="B77" s="5">
        <v>51321227</v>
      </c>
      <c r="C77">
        <f t="shared" si="2"/>
        <v>-27717</v>
      </c>
      <c r="D77">
        <f>C78/Tabela2[[#This Row],[Delta Pop.]]</f>
        <v>1.3437601472020781</v>
      </c>
    </row>
    <row r="78" spans="1:4" x14ac:dyDescent="0.55000000000000004">
      <c r="A78" s="2">
        <v>46752</v>
      </c>
      <c r="B78" s="4">
        <v>51293510</v>
      </c>
      <c r="C78">
        <f t="shared" si="2"/>
        <v>-37245</v>
      </c>
      <c r="D78">
        <f>C79/Tabela2[[#This Row],[Delta Pop.]]</f>
        <v>1.2622096925761848</v>
      </c>
    </row>
    <row r="79" spans="1:4" x14ac:dyDescent="0.55000000000000004">
      <c r="A79" s="3">
        <v>47118</v>
      </c>
      <c r="B79" s="5">
        <v>51256265</v>
      </c>
      <c r="C79">
        <f t="shared" si="2"/>
        <v>-47011</v>
      </c>
      <c r="D79">
        <f>C80/Tabela2[[#This Row],[Delta Pop.]]</f>
        <v>1.216906681414988</v>
      </c>
    </row>
    <row r="80" spans="1:4" x14ac:dyDescent="0.55000000000000004">
      <c r="A80" s="2">
        <v>47483</v>
      </c>
      <c r="B80" s="4">
        <v>51209254</v>
      </c>
      <c r="C80">
        <f t="shared" si="2"/>
        <v>-57208</v>
      </c>
      <c r="D80">
        <f>C81/Tabela2[[#This Row],[Delta Pop.]]</f>
        <v>1.1735596420081107</v>
      </c>
    </row>
    <row r="81" spans="1:4" x14ac:dyDescent="0.55000000000000004">
      <c r="A81" s="3">
        <v>47848</v>
      </c>
      <c r="B81" s="5">
        <v>51152046</v>
      </c>
      <c r="C81">
        <f t="shared" si="2"/>
        <v>-67137</v>
      </c>
      <c r="D81">
        <f>C82/Tabela2[[#This Row],[Delta Pop.]]</f>
        <v>1.1566796252439042</v>
      </c>
    </row>
    <row r="82" spans="1:4" x14ac:dyDescent="0.55000000000000004">
      <c r="A82" s="2">
        <v>48213</v>
      </c>
      <c r="B82" s="4">
        <v>51084909</v>
      </c>
      <c r="C82">
        <f t="shared" si="2"/>
        <v>-77656</v>
      </c>
      <c r="D82">
        <f>C83/Tabela2[[#This Row],[Delta Pop.]]</f>
        <v>1.16645204491604</v>
      </c>
    </row>
    <row r="83" spans="1:4" x14ac:dyDescent="0.55000000000000004">
      <c r="A83" s="3">
        <v>48579</v>
      </c>
      <c r="B83" s="5">
        <v>51007253</v>
      </c>
      <c r="C83">
        <f t="shared" si="2"/>
        <v>-90582</v>
      </c>
      <c r="D83">
        <f>C84/Tabela2[[#This Row],[Delta Pop.]]</f>
        <v>1.1773089576295512</v>
      </c>
    </row>
    <row r="84" spans="1:4" x14ac:dyDescent="0.55000000000000004">
      <c r="A84" s="2">
        <v>48944</v>
      </c>
      <c r="B84" s="4">
        <v>50916671</v>
      </c>
      <c r="C84">
        <f t="shared" si="2"/>
        <v>-106643</v>
      </c>
      <c r="D84">
        <f>C85/Tabela2[[#This Row],[Delta Pop.]]</f>
        <v>1.1723413632399688</v>
      </c>
    </row>
    <row r="85" spans="1:4" x14ac:dyDescent="0.55000000000000004">
      <c r="A85" s="3">
        <v>49309</v>
      </c>
      <c r="B85" s="5">
        <v>50810028</v>
      </c>
      <c r="C85">
        <f t="shared" si="2"/>
        <v>-125022</v>
      </c>
      <c r="D85">
        <f>C86/Tabela2[[#This Row],[Delta Pop.]]</f>
        <v>1.1540208923229511</v>
      </c>
    </row>
    <row r="86" spans="1:4" x14ac:dyDescent="0.55000000000000004">
      <c r="A86" s="2">
        <v>49674</v>
      </c>
      <c r="B86" s="4">
        <v>50685006</v>
      </c>
      <c r="C86">
        <f t="shared" si="2"/>
        <v>-144278</v>
      </c>
      <c r="D86">
        <f>C87/Tabela2[[#This Row],[Delta Pop.]]</f>
        <v>1.1305535147423724</v>
      </c>
    </row>
    <row r="87" spans="1:4" x14ac:dyDescent="0.55000000000000004">
      <c r="A87" s="3">
        <v>50040</v>
      </c>
      <c r="B87" s="5">
        <v>50540728</v>
      </c>
      <c r="C87">
        <f t="shared" si="2"/>
        <v>-163114</v>
      </c>
      <c r="D87">
        <f>C88/Tabela2[[#This Row],[Delta Pop.]]</f>
        <v>1.1115784052870998</v>
      </c>
    </row>
    <row r="88" spans="1:4" x14ac:dyDescent="0.55000000000000004">
      <c r="A88" s="2">
        <v>50405</v>
      </c>
      <c r="B88" s="4">
        <v>50377614</v>
      </c>
      <c r="C88">
        <f t="shared" si="2"/>
        <v>-181314</v>
      </c>
      <c r="D88">
        <f>C89/Tabela2[[#This Row],[Delta Pop.]]</f>
        <v>1.0935890223590015</v>
      </c>
    </row>
    <row r="89" spans="1:4" x14ac:dyDescent="0.55000000000000004">
      <c r="A89" s="3">
        <v>50770</v>
      </c>
      <c r="B89" s="5">
        <v>50196300</v>
      </c>
      <c r="C89">
        <f t="shared" si="2"/>
        <v>-198283</v>
      </c>
      <c r="D89">
        <f>C90/Tabela2[[#This Row],[Delta Pop.]]</f>
        <v>1.0806927472350125</v>
      </c>
    </row>
    <row r="90" spans="1:4" x14ac:dyDescent="0.55000000000000004">
      <c r="A90" s="2">
        <v>51135</v>
      </c>
      <c r="B90" s="4">
        <v>49998017</v>
      </c>
      <c r="C90">
        <f t="shared" si="2"/>
        <v>-214283</v>
      </c>
      <c r="D90">
        <f>C91/Tabela2[[#This Row],[Delta Pop.]]</f>
        <v>1.0742756074910282</v>
      </c>
    </row>
    <row r="91" spans="1:4" x14ac:dyDescent="0.55000000000000004">
      <c r="A91" s="3">
        <v>51501</v>
      </c>
      <c r="B91" s="5">
        <v>49783734</v>
      </c>
      <c r="C91">
        <f t="shared" si="2"/>
        <v>-230199</v>
      </c>
      <c r="D91">
        <f>C92/Tabela2[[#This Row],[Delta Pop.]]</f>
        <v>1.0695745854673564</v>
      </c>
    </row>
    <row r="92" spans="1:4" x14ac:dyDescent="0.55000000000000004">
      <c r="A92" s="2">
        <v>51866</v>
      </c>
      <c r="B92" s="4">
        <v>49553535</v>
      </c>
      <c r="C92">
        <f t="shared" si="2"/>
        <v>-246215</v>
      </c>
      <c r="D92">
        <f>C93/Tabela2[[#This Row],[Delta Pop.]]</f>
        <v>1.0623235789858456</v>
      </c>
    </row>
    <row r="93" spans="1:4" x14ac:dyDescent="0.55000000000000004">
      <c r="A93" s="3">
        <v>52231</v>
      </c>
      <c r="B93" s="5">
        <v>49307320</v>
      </c>
      <c r="C93">
        <f t="shared" si="2"/>
        <v>-261560</v>
      </c>
      <c r="D93">
        <f>C94/Tabela2[[#This Row],[Delta Pop.]]</f>
        <v>1.0555168986083499</v>
      </c>
    </row>
    <row r="94" spans="1:4" x14ac:dyDescent="0.55000000000000004">
      <c r="A94" s="2">
        <v>52596</v>
      </c>
      <c r="B94" s="4">
        <v>49045760</v>
      </c>
      <c r="C94">
        <f t="shared" si="2"/>
        <v>-276081</v>
      </c>
      <c r="D94">
        <f>C95/Tabela2[[#This Row],[Delta Pop.]]</f>
        <v>1.0502533676710821</v>
      </c>
    </row>
    <row r="95" spans="1:4" x14ac:dyDescent="0.55000000000000004">
      <c r="A95" s="3">
        <v>52962</v>
      </c>
      <c r="B95" s="5">
        <v>48769679</v>
      </c>
      <c r="C95">
        <f t="shared" si="2"/>
        <v>-289955</v>
      </c>
      <c r="D95">
        <f>C96/Tabela2[[#This Row],[Delta Pop.]]</f>
        <v>1.0453035815902467</v>
      </c>
    </row>
    <row r="96" spans="1:4" x14ac:dyDescent="0.55000000000000004">
      <c r="A96" s="2">
        <v>53327</v>
      </c>
      <c r="B96" s="4">
        <v>48479724</v>
      </c>
      <c r="C96">
        <f t="shared" si="2"/>
        <v>-303091</v>
      </c>
      <c r="D96">
        <f>C97/Tabela2[[#This Row],[Delta Pop.]]</f>
        <v>1.042683550484838</v>
      </c>
    </row>
    <row r="97" spans="1:4" x14ac:dyDescent="0.55000000000000004">
      <c r="A97" s="3">
        <v>53692</v>
      </c>
      <c r="B97" s="5">
        <v>48176633</v>
      </c>
      <c r="C97">
        <f t="shared" si="2"/>
        <v>-316028</v>
      </c>
      <c r="D97">
        <f>C98/Tabela2[[#This Row],[Delta Pop.]]</f>
        <v>1.0422082853418051</v>
      </c>
    </row>
    <row r="98" spans="1:4" x14ac:dyDescent="0.55000000000000004">
      <c r="A98" s="2">
        <v>54057</v>
      </c>
      <c r="B98" s="4">
        <v>47860605</v>
      </c>
      <c r="C98">
        <f t="shared" ref="C98:C129" si="3">B99-B98</f>
        <v>-329367</v>
      </c>
      <c r="D98">
        <f>C99/Tabela2[[#This Row],[Delta Pop.]]</f>
        <v>1.0428215334262387</v>
      </c>
    </row>
    <row r="99" spans="1:4" x14ac:dyDescent="0.55000000000000004">
      <c r="A99" s="3">
        <v>54423</v>
      </c>
      <c r="B99" s="5">
        <v>47531238</v>
      </c>
      <c r="C99">
        <f t="shared" si="3"/>
        <v>-343471</v>
      </c>
      <c r="D99">
        <f>C100/Tabela2[[#This Row],[Delta Pop.]]</f>
        <v>1.0418405047296568</v>
      </c>
    </row>
    <row r="100" spans="1:4" x14ac:dyDescent="0.55000000000000004">
      <c r="A100" s="2">
        <v>54788</v>
      </c>
      <c r="B100" s="4">
        <v>47187767</v>
      </c>
      <c r="C100">
        <f t="shared" si="3"/>
        <v>-357842</v>
      </c>
      <c r="D100">
        <f>C101/Tabela2[[#This Row],[Delta Pop.]]</f>
        <v>1.0388355754774454</v>
      </c>
    </row>
    <row r="101" spans="1:4" x14ac:dyDescent="0.55000000000000004">
      <c r="A101" s="3">
        <v>55153</v>
      </c>
      <c r="B101" s="5">
        <v>46829925</v>
      </c>
      <c r="C101">
        <f t="shared" si="3"/>
        <v>-371739</v>
      </c>
      <c r="D101">
        <f>C102/Tabela2[[#This Row],[Delta Pop.]]</f>
        <v>1.0342928775296647</v>
      </c>
    </row>
    <row r="102" spans="1:4" x14ac:dyDescent="0.55000000000000004">
      <c r="A102" s="2">
        <v>55518</v>
      </c>
      <c r="B102" s="4">
        <v>46458186</v>
      </c>
      <c r="C102">
        <f t="shared" si="3"/>
        <v>-384487</v>
      </c>
      <c r="D102">
        <f>C103/Tabela2[[#This Row],[Delta Pop.]]</f>
        <v>1.0301102508017177</v>
      </c>
    </row>
    <row r="103" spans="1:4" x14ac:dyDescent="0.55000000000000004">
      <c r="A103" s="3">
        <v>55884</v>
      </c>
      <c r="B103" s="5">
        <v>46073699</v>
      </c>
      <c r="C103">
        <f t="shared" si="3"/>
        <v>-396064</v>
      </c>
      <c r="D103">
        <f>C104/Tabela2[[#This Row],[Delta Pop.]]</f>
        <v>1.0254479074089036</v>
      </c>
    </row>
    <row r="104" spans="1:4" x14ac:dyDescent="0.55000000000000004">
      <c r="A104" s="2">
        <v>56249</v>
      </c>
      <c r="B104" s="4">
        <v>45677635</v>
      </c>
      <c r="C104">
        <f t="shared" si="3"/>
        <v>-406143</v>
      </c>
      <c r="D104">
        <f>C105/Tabela2[[#This Row],[Delta Pop.]]</f>
        <v>1.0211526482051889</v>
      </c>
    </row>
    <row r="105" spans="1:4" x14ac:dyDescent="0.55000000000000004">
      <c r="A105" s="3">
        <v>56614</v>
      </c>
      <c r="B105" s="5">
        <v>45271492</v>
      </c>
      <c r="C105">
        <f t="shared" si="3"/>
        <v>-414734</v>
      </c>
      <c r="D105">
        <f>C106/Tabela2[[#This Row],[Delta Pop.]]</f>
        <v>1.0186794427271455</v>
      </c>
    </row>
    <row r="106" spans="1:4" x14ac:dyDescent="0.55000000000000004">
      <c r="A106" s="2">
        <v>56979</v>
      </c>
      <c r="B106" s="4">
        <v>44856758</v>
      </c>
      <c r="C106">
        <f t="shared" si="3"/>
        <v>-422481</v>
      </c>
      <c r="D106">
        <f>C107/Tabela2[[#This Row],[Delta Pop.]]</f>
        <v>1.0155817658072197</v>
      </c>
    </row>
    <row r="107" spans="1:4" x14ac:dyDescent="0.55000000000000004">
      <c r="A107" s="3">
        <v>57345</v>
      </c>
      <c r="B107" s="5">
        <v>44434277</v>
      </c>
      <c r="C107">
        <f t="shared" si="3"/>
        <v>-429064</v>
      </c>
      <c r="D107">
        <f>C108/Tabela2[[#This Row],[Delta Pop.]]</f>
        <v>1.0102292431898272</v>
      </c>
    </row>
    <row r="108" spans="1:4" x14ac:dyDescent="0.55000000000000004">
      <c r="A108" s="2">
        <v>57710</v>
      </c>
      <c r="B108" s="4">
        <v>44005213</v>
      </c>
      <c r="C108">
        <f t="shared" si="3"/>
        <v>-433453</v>
      </c>
      <c r="D108">
        <f>C109/Tabela2[[#This Row],[Delta Pop.]]</f>
        <v>1.0041434711491211</v>
      </c>
    </row>
    <row r="109" spans="1:4" x14ac:dyDescent="0.55000000000000004">
      <c r="A109" s="3">
        <v>58075</v>
      </c>
      <c r="B109" s="5">
        <v>43571760</v>
      </c>
      <c r="C109">
        <f t="shared" si="3"/>
        <v>-435249</v>
      </c>
      <c r="D109">
        <f>C110/Tabela2[[#This Row],[Delta Pop.]]</f>
        <v>0.99922343302339578</v>
      </c>
    </row>
    <row r="110" spans="1:4" x14ac:dyDescent="0.55000000000000004">
      <c r="A110" s="2">
        <v>58440</v>
      </c>
      <c r="B110" s="4">
        <v>43136511</v>
      </c>
      <c r="C110">
        <f t="shared" si="3"/>
        <v>-434911</v>
      </c>
      <c r="D110">
        <f>C111/Tabela2[[#This Row],[Delta Pop.]]</f>
        <v>0.99635097755632762</v>
      </c>
    </row>
    <row r="111" spans="1:4" x14ac:dyDescent="0.55000000000000004">
      <c r="A111" s="3">
        <v>58806</v>
      </c>
      <c r="B111" s="5">
        <v>42701600</v>
      </c>
      <c r="C111">
        <f t="shared" si="3"/>
        <v>-433324</v>
      </c>
      <c r="D111">
        <f>C112/Tabela2[[#This Row],[Delta Pop.]]</f>
        <v>0.99476604111473166</v>
      </c>
    </row>
    <row r="112" spans="1:4" x14ac:dyDescent="0.55000000000000004">
      <c r="A112" s="2">
        <v>59171</v>
      </c>
      <c r="B112" s="4">
        <v>42268276</v>
      </c>
      <c r="C112">
        <f t="shared" si="3"/>
        <v>-431056</v>
      </c>
      <c r="D112">
        <f>C113/Tabela2[[#This Row],[Delta Pop.]]</f>
        <v>0.99275036190193389</v>
      </c>
    </row>
    <row r="113" spans="1:4" x14ac:dyDescent="0.55000000000000004">
      <c r="A113" s="3">
        <v>59536</v>
      </c>
      <c r="B113" s="5">
        <v>41837220</v>
      </c>
      <c r="C113">
        <f t="shared" si="3"/>
        <v>-427931</v>
      </c>
      <c r="D113">
        <f>C114/Tabela2[[#This Row],[Delta Pop.]]</f>
        <v>0.99124157866571949</v>
      </c>
    </row>
    <row r="114" spans="1:4" x14ac:dyDescent="0.55000000000000004">
      <c r="A114" s="2">
        <v>59901</v>
      </c>
      <c r="B114" s="4">
        <v>41409289</v>
      </c>
      <c r="C114">
        <f t="shared" si="3"/>
        <v>-424183</v>
      </c>
      <c r="D114">
        <f>C115/Tabela2[[#This Row],[Delta Pop.]]</f>
        <v>0.98990058536056369</v>
      </c>
    </row>
    <row r="115" spans="1:4" x14ac:dyDescent="0.55000000000000004">
      <c r="A115" s="3">
        <v>60267</v>
      </c>
      <c r="B115" s="5">
        <v>40985106</v>
      </c>
      <c r="C115">
        <f t="shared" si="3"/>
        <v>-419899</v>
      </c>
      <c r="D115">
        <f>C116/Tabela2[[#This Row],[Delta Pop.]]</f>
        <v>0.98797329834079151</v>
      </c>
    </row>
    <row r="116" spans="1:4" x14ac:dyDescent="0.55000000000000004">
      <c r="A116" s="2">
        <v>60632</v>
      </c>
      <c r="B116" s="4">
        <v>40565207</v>
      </c>
      <c r="C116">
        <f t="shared" si="3"/>
        <v>-414849</v>
      </c>
      <c r="D116">
        <f>C117/Tabela2[[#This Row],[Delta Pop.]]</f>
        <v>0.9865661963750666</v>
      </c>
    </row>
    <row r="117" spans="1:4" x14ac:dyDescent="0.55000000000000004">
      <c r="A117" s="3">
        <v>60997</v>
      </c>
      <c r="B117" s="5">
        <v>40150358</v>
      </c>
      <c r="C117">
        <f t="shared" si="3"/>
        <v>-409276</v>
      </c>
      <c r="D117">
        <f>C118/Tabela2[[#This Row],[Delta Pop.]]</f>
        <v>0.98644924207625173</v>
      </c>
    </row>
    <row r="118" spans="1:4" x14ac:dyDescent="0.55000000000000004">
      <c r="A118" s="2">
        <v>61362</v>
      </c>
      <c r="B118" s="4">
        <v>39741082</v>
      </c>
      <c r="C118">
        <f t="shared" si="3"/>
        <v>-403730</v>
      </c>
      <c r="D118">
        <f>C119/Tabela2[[#This Row],[Delta Pop.]]</f>
        <v>0.98694424491615684</v>
      </c>
    </row>
    <row r="119" spans="1:4" x14ac:dyDescent="0.55000000000000004">
      <c r="A119" s="3">
        <v>61728</v>
      </c>
      <c r="B119" s="5">
        <v>39337352</v>
      </c>
      <c r="C119">
        <f t="shared" si="3"/>
        <v>-398459</v>
      </c>
      <c r="D119">
        <f>C120/Tabela2[[#This Row],[Delta Pop.]]</f>
        <v>0.98714045861682131</v>
      </c>
    </row>
    <row r="120" spans="1:4" x14ac:dyDescent="0.55000000000000004">
      <c r="A120" s="2">
        <v>62093</v>
      </c>
      <c r="B120" s="4">
        <v>38938893</v>
      </c>
      <c r="C120">
        <f t="shared" si="3"/>
        <v>-393335</v>
      </c>
      <c r="D120">
        <f>C121/Tabela2[[#This Row],[Delta Pop.]]</f>
        <v>0.9866068364117101</v>
      </c>
    </row>
    <row r="121" spans="1:4" x14ac:dyDescent="0.55000000000000004">
      <c r="A121" s="3">
        <v>62458</v>
      </c>
      <c r="B121" s="5">
        <v>38545558</v>
      </c>
      <c r="C121">
        <f t="shared" si="3"/>
        <v>-388067</v>
      </c>
      <c r="D121">
        <f>C122/Tabela2[[#This Row],[Delta Pop.]]</f>
        <v>0.98555146405131078</v>
      </c>
    </row>
    <row r="122" spans="1:4" x14ac:dyDescent="0.55000000000000004">
      <c r="A122" s="2">
        <v>62823</v>
      </c>
      <c r="B122" s="4">
        <v>38157491</v>
      </c>
      <c r="C122">
        <f t="shared" si="3"/>
        <v>-382460</v>
      </c>
      <c r="D122">
        <f>C123/Tabela2[[#This Row],[Delta Pop.]]</f>
        <v>0.98483240077393719</v>
      </c>
    </row>
    <row r="123" spans="1:4" x14ac:dyDescent="0.55000000000000004">
      <c r="A123" s="3">
        <v>63189</v>
      </c>
      <c r="B123" s="5">
        <v>37775031</v>
      </c>
      <c r="C123">
        <f t="shared" si="3"/>
        <v>-376659</v>
      </c>
      <c r="D123">
        <f>C124/Tabela2[[#This Row],[Delta Pop.]]</f>
        <v>0.98400409919847931</v>
      </c>
    </row>
    <row r="124" spans="1:4" x14ac:dyDescent="0.55000000000000004">
      <c r="A124" s="2">
        <v>63554</v>
      </c>
      <c r="B124" s="4">
        <v>37398372</v>
      </c>
      <c r="C124">
        <f t="shared" si="3"/>
        <v>-370634</v>
      </c>
      <c r="D124">
        <f>C125/Tabela2[[#This Row],[Delta Pop.]]</f>
        <v>0.98326920897705017</v>
      </c>
    </row>
    <row r="125" spans="1:4" x14ac:dyDescent="0.55000000000000004">
      <c r="A125" s="3">
        <v>63919</v>
      </c>
      <c r="B125" s="5">
        <v>37027738</v>
      </c>
      <c r="C125">
        <f t="shared" si="3"/>
        <v>-364433</v>
      </c>
      <c r="D125">
        <f>C126/Tabela2[[#This Row],[Delta Pop.]]</f>
        <v>0.98275128761665387</v>
      </c>
    </row>
    <row r="126" spans="1:4" x14ac:dyDescent="0.55000000000000004">
      <c r="A126" s="2">
        <v>64284</v>
      </c>
      <c r="B126" s="4">
        <v>36663305</v>
      </c>
      <c r="C126">
        <f t="shared" si="3"/>
        <v>-358147</v>
      </c>
      <c r="D126">
        <f>C127/Tabela2[[#This Row],[Delta Pop.]]</f>
        <v>0.98242621046665202</v>
      </c>
    </row>
    <row r="127" spans="1:4" x14ac:dyDescent="0.55000000000000004">
      <c r="A127" s="3">
        <v>64650</v>
      </c>
      <c r="B127" s="5">
        <v>36305158</v>
      </c>
      <c r="C127">
        <f t="shared" si="3"/>
        <v>-351853</v>
      </c>
      <c r="D127">
        <f>C128/Tabela2[[#This Row],[Delta Pop.]]</f>
        <v>0.98235342600460984</v>
      </c>
    </row>
    <row r="128" spans="1:4" x14ac:dyDescent="0.55000000000000004">
      <c r="A128" s="2">
        <v>65015</v>
      </c>
      <c r="B128" s="4">
        <v>35953305</v>
      </c>
      <c r="C128">
        <f t="shared" si="3"/>
        <v>-345644</v>
      </c>
      <c r="D128">
        <f>C129/Tabela2[[#This Row],[Delta Pop.]]</f>
        <v>0.98247040307368272</v>
      </c>
    </row>
    <row r="129" spans="1:4" x14ac:dyDescent="0.55000000000000004">
      <c r="A129" s="3">
        <v>65380</v>
      </c>
      <c r="B129" s="5">
        <v>35607661</v>
      </c>
      <c r="C129">
        <f t="shared" si="3"/>
        <v>-339585</v>
      </c>
      <c r="D129">
        <f>C130/Tabela2[[#This Row],[Delta Pop.]]</f>
        <v>0.98251984039342133</v>
      </c>
    </row>
    <row r="130" spans="1:4" x14ac:dyDescent="0.55000000000000004">
      <c r="A130" s="2">
        <v>65745</v>
      </c>
      <c r="B130" s="4">
        <v>35268076</v>
      </c>
      <c r="C130">
        <f t="shared" ref="C130:C161" si="4">B131-B130</f>
        <v>-333649</v>
      </c>
      <c r="D130">
        <f>C131/Tabela2[[#This Row],[Delta Pop.]]</f>
        <v>0.98224781132267747</v>
      </c>
    </row>
    <row r="131" spans="1:4" x14ac:dyDescent="0.55000000000000004">
      <c r="A131" s="3">
        <v>66111</v>
      </c>
      <c r="B131" s="5">
        <v>34934427</v>
      </c>
      <c r="C131">
        <f t="shared" si="4"/>
        <v>-327726</v>
      </c>
      <c r="D131">
        <f>C132/Tabela2[[#This Row],[Delta Pop.]]</f>
        <v>0.98187815431183367</v>
      </c>
    </row>
    <row r="132" spans="1:4" x14ac:dyDescent="0.55000000000000004">
      <c r="A132" s="2">
        <v>66476</v>
      </c>
      <c r="B132" s="4">
        <v>34606701</v>
      </c>
      <c r="C132">
        <f t="shared" si="4"/>
        <v>-321787</v>
      </c>
      <c r="D132">
        <f>C133/Tabela2[[#This Row],[Delta Pop.]]</f>
        <v>0.98173947362696445</v>
      </c>
    </row>
    <row r="133" spans="1:4" x14ac:dyDescent="0.55000000000000004">
      <c r="A133" s="3">
        <v>66841</v>
      </c>
      <c r="B133" s="5">
        <v>34284914</v>
      </c>
      <c r="C133">
        <f t="shared" si="4"/>
        <v>-315911</v>
      </c>
      <c r="D133">
        <f>C134/Tabela2[[#This Row],[Delta Pop.]]</f>
        <v>0.98162773692590632</v>
      </c>
    </row>
    <row r="134" spans="1:4" x14ac:dyDescent="0.55000000000000004">
      <c r="A134" s="2">
        <v>67206</v>
      </c>
      <c r="B134" s="4">
        <v>33969003</v>
      </c>
      <c r="C134">
        <f t="shared" si="4"/>
        <v>-310107</v>
      </c>
      <c r="D134">
        <f>C135/Tabela2[[#This Row],[Delta Pop.]]</f>
        <v>0.98152573144108324</v>
      </c>
    </row>
    <row r="135" spans="1:4" x14ac:dyDescent="0.55000000000000004">
      <c r="A135" s="3">
        <v>67572</v>
      </c>
      <c r="B135" s="5">
        <v>33658896</v>
      </c>
      <c r="C135">
        <f t="shared" si="4"/>
        <v>-304378</v>
      </c>
      <c r="D135">
        <f>C136/Tabela2[[#This Row],[Delta Pop.]]</f>
        <v>0.98063263442167303</v>
      </c>
    </row>
    <row r="136" spans="1:4" x14ac:dyDescent="0.55000000000000004">
      <c r="A136" s="2">
        <v>67937</v>
      </c>
      <c r="B136" s="4">
        <v>33354518</v>
      </c>
      <c r="C136">
        <f t="shared" si="4"/>
        <v>-298483</v>
      </c>
      <c r="D136">
        <f>C137/Tabela2[[#This Row],[Delta Pop.]]</f>
        <v>0.98017642545806627</v>
      </c>
    </row>
    <row r="137" spans="1:4" x14ac:dyDescent="0.55000000000000004">
      <c r="A137" s="3">
        <v>68302</v>
      </c>
      <c r="B137" s="5">
        <v>33056035</v>
      </c>
      <c r="C137">
        <f t="shared" si="4"/>
        <v>-292566</v>
      </c>
      <c r="D137">
        <f>C138/Tabela2[[#This Row],[Delta Pop.]]</f>
        <v>0.98074964281563815</v>
      </c>
    </row>
    <row r="138" spans="1:4" x14ac:dyDescent="0.55000000000000004">
      <c r="A138" s="2">
        <v>68667</v>
      </c>
      <c r="B138" s="4">
        <v>32763469</v>
      </c>
      <c r="C138">
        <f t="shared" si="4"/>
        <v>-286934</v>
      </c>
      <c r="D138">
        <f>C139/Tabela2[[#This Row],[Delta Pop.]]</f>
        <v>0.9818320589403835</v>
      </c>
    </row>
    <row r="139" spans="1:4" x14ac:dyDescent="0.55000000000000004">
      <c r="A139" s="3">
        <v>69033</v>
      </c>
      <c r="B139" s="5">
        <v>32476535</v>
      </c>
      <c r="C139">
        <f t="shared" si="4"/>
        <v>-281721</v>
      </c>
      <c r="D139">
        <f>C140/Tabela2[[#This Row],[Delta Pop.]]</f>
        <v>0.98205671568679653</v>
      </c>
    </row>
    <row r="140" spans="1:4" x14ac:dyDescent="0.55000000000000004">
      <c r="A140" s="2">
        <v>69398</v>
      </c>
      <c r="B140" s="4">
        <v>32194814</v>
      </c>
      <c r="C140">
        <f t="shared" si="4"/>
        <v>-276666</v>
      </c>
      <c r="D140">
        <f>C141/Tabela2[[#This Row],[Delta Pop.]]</f>
        <v>0.98124814758589785</v>
      </c>
    </row>
    <row r="141" spans="1:4" x14ac:dyDescent="0.55000000000000004">
      <c r="A141" s="3">
        <v>69763</v>
      </c>
      <c r="B141" s="5">
        <v>31918148</v>
      </c>
      <c r="C141">
        <f t="shared" si="4"/>
        <v>-271478</v>
      </c>
      <c r="D141">
        <f>C142/Tabela2[[#This Row],[Delta Pop.]]</f>
        <v>0.97915484864335234</v>
      </c>
    </row>
    <row r="142" spans="1:4" x14ac:dyDescent="0.55000000000000004">
      <c r="A142" s="2">
        <v>70128</v>
      </c>
      <c r="B142" s="4">
        <v>31646670</v>
      </c>
      <c r="C142">
        <f t="shared" si="4"/>
        <v>-265819</v>
      </c>
      <c r="D142">
        <f>C143/Tabela2[[#This Row],[Delta Pop.]]</f>
        <v>0.97628461471903816</v>
      </c>
    </row>
    <row r="143" spans="1:4" x14ac:dyDescent="0.55000000000000004">
      <c r="A143" s="3">
        <v>70494</v>
      </c>
      <c r="B143" s="5">
        <v>31380851</v>
      </c>
      <c r="C143">
        <f t="shared" si="4"/>
        <v>-259515</v>
      </c>
      <c r="D143">
        <f>C144/Tabela2[[#This Row],[Delta Pop.]]</f>
        <v>0.97273760668940135</v>
      </c>
    </row>
    <row r="144" spans="1:4" x14ac:dyDescent="0.55000000000000004">
      <c r="A144" s="2">
        <v>70859</v>
      </c>
      <c r="B144" s="4">
        <v>31121336</v>
      </c>
      <c r="C144">
        <f t="shared" si="4"/>
        <v>-252440</v>
      </c>
      <c r="D144">
        <f>C145/Tabela2[[#This Row],[Delta Pop.]]</f>
        <v>0.96905007130407228</v>
      </c>
    </row>
    <row r="145" spans="1:4" x14ac:dyDescent="0.55000000000000004">
      <c r="A145" s="3">
        <v>71224</v>
      </c>
      <c r="B145" s="5">
        <v>30868896</v>
      </c>
      <c r="C145">
        <f t="shared" si="4"/>
        <v>-244627</v>
      </c>
      <c r="D145">
        <f>C146/Tabela2[[#This Row],[Delta Pop.]]</f>
        <v>0.96502839016134767</v>
      </c>
    </row>
    <row r="146" spans="1:4" x14ac:dyDescent="0.55000000000000004">
      <c r="A146" s="2">
        <v>71589</v>
      </c>
      <c r="B146" s="4">
        <v>30624269</v>
      </c>
      <c r="C146">
        <f t="shared" si="4"/>
        <v>-236072</v>
      </c>
      <c r="D146">
        <f>C147/Tabela2[[#This Row],[Delta Pop.]]</f>
        <v>0.96096953471822155</v>
      </c>
    </row>
    <row r="147" spans="1:4" x14ac:dyDescent="0.55000000000000004">
      <c r="A147" s="3">
        <v>71955</v>
      </c>
      <c r="B147" s="5">
        <v>30388197</v>
      </c>
      <c r="C147">
        <f t="shared" si="4"/>
        <v>-226858</v>
      </c>
      <c r="D147">
        <f>C148/Tabela2[[#This Row],[Delta Pop.]]</f>
        <v>0.9566865616376764</v>
      </c>
    </row>
    <row r="148" spans="1:4" x14ac:dyDescent="0.55000000000000004">
      <c r="A148" s="2">
        <v>72320</v>
      </c>
      <c r="B148" s="4">
        <v>30161339</v>
      </c>
      <c r="C148">
        <f t="shared" si="4"/>
        <v>-217032</v>
      </c>
      <c r="D148">
        <f>C149/Tabela2[[#This Row],[Delta Pop.]]</f>
        <v>0.95206236868295924</v>
      </c>
    </row>
    <row r="149" spans="1:4" x14ac:dyDescent="0.55000000000000004">
      <c r="A149" s="3">
        <v>72685</v>
      </c>
      <c r="B149" s="5">
        <v>29944307</v>
      </c>
      <c r="C149">
        <f t="shared" si="4"/>
        <v>-206628</v>
      </c>
      <c r="D149">
        <f>C150/Tabela2[[#This Row],[Delta Pop.]]</f>
        <v>0.94723851559324002</v>
      </c>
    </row>
    <row r="150" spans="1:4" x14ac:dyDescent="0.55000000000000004">
      <c r="A150" s="2">
        <v>73050</v>
      </c>
      <c r="B150" s="4">
        <v>29737679</v>
      </c>
      <c r="C150">
        <f t="shared" si="4"/>
        <v>-195726</v>
      </c>
      <c r="D150">
        <f>C151/Tabela2[[#This Row],[Delta Pop.]]</f>
        <v>150.93525132072386</v>
      </c>
    </row>
    <row r="151" spans="1:4" x14ac:dyDescent="0.55000000000000004">
      <c r="A151" s="6">
        <v>73415</v>
      </c>
      <c r="B151" s="7">
        <v>29541953</v>
      </c>
      <c r="C151">
        <f t="shared" si="4"/>
        <v>-29541953</v>
      </c>
      <c r="D151">
        <f>C152/Tabela2[[#This Row],[Delta Pop.]]</f>
        <v>0</v>
      </c>
    </row>
    <row r="152" spans="1:4" x14ac:dyDescent="0.55000000000000004">
      <c r="D152" t="e">
        <f>C153/Tabela2[[#This Row],[Delta Pop.]]</f>
        <v>#VALUE!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2021-03-10T21:22:01Z</dcterms:created>
  <dcterms:modified xsi:type="dcterms:W3CDTF">2021-03-10T22:07:09Z</dcterms:modified>
</cp:coreProperties>
</file>