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66925"/>
  <xr:revisionPtr revIDLastSave="0" documentId="8_{E4A6EAFD-6B65-4E16-AC2B-DAA1D9FBEE94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M2" i="1" s="1"/>
  <c r="L4" i="1"/>
  <c r="M3" i="1" s="1"/>
  <c r="L5" i="1"/>
  <c r="M4" i="1" s="1"/>
  <c r="L6" i="1"/>
  <c r="M5" i="1" s="1"/>
  <c r="L7" i="1"/>
  <c r="M6" i="1" s="1"/>
  <c r="L8" i="1"/>
  <c r="M7" i="1" s="1"/>
  <c r="L9" i="1"/>
  <c r="M8" i="1" s="1"/>
  <c r="L10" i="1"/>
  <c r="M9" i="1" s="1"/>
  <c r="L11" i="1"/>
  <c r="M10" i="1" s="1"/>
  <c r="L12" i="1"/>
  <c r="M11" i="1" s="1"/>
  <c r="L13" i="1"/>
  <c r="M12" i="1" s="1"/>
  <c r="L14" i="1"/>
  <c r="M13" i="1" s="1"/>
  <c r="L15" i="1"/>
  <c r="M14" i="1" s="1"/>
  <c r="L16" i="1"/>
  <c r="M15" i="1" s="1"/>
  <c r="L17" i="1"/>
  <c r="M16" i="1" s="1"/>
  <c r="L18" i="1"/>
  <c r="M17" i="1" s="1"/>
  <c r="L19" i="1"/>
  <c r="M18" i="1" s="1"/>
  <c r="L20" i="1"/>
  <c r="M19" i="1" s="1"/>
  <c r="L21" i="1"/>
  <c r="M20" i="1" s="1"/>
  <c r="L22" i="1"/>
  <c r="M21" i="1" s="1"/>
  <c r="L23" i="1"/>
  <c r="M22" i="1" s="1"/>
  <c r="L24" i="1"/>
  <c r="M23" i="1" s="1"/>
  <c r="L25" i="1"/>
  <c r="M24" i="1" s="1"/>
  <c r="L26" i="1"/>
  <c r="M25" i="1" s="1"/>
  <c r="L27" i="1"/>
  <c r="M26" i="1" s="1"/>
  <c r="L28" i="1"/>
  <c r="M27" i="1" s="1"/>
  <c r="L29" i="1"/>
  <c r="M28" i="1" s="1"/>
  <c r="L30" i="1"/>
  <c r="M29" i="1" s="1"/>
  <c r="L31" i="1"/>
  <c r="M30" i="1" s="1"/>
  <c r="L32" i="1"/>
  <c r="M31" i="1" s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" i="1"/>
  <c r="B3" i="1"/>
  <c r="N2" i="1"/>
  <c r="O2" i="1" s="1"/>
</calcChain>
</file>

<file path=xl/sharedStrings.xml><?xml version="1.0" encoding="utf-8"?>
<sst xmlns="http://schemas.openxmlformats.org/spreadsheetml/2006/main" count="171" uniqueCount="170">
  <si>
    <t>Delta P</t>
  </si>
  <si>
    <t>Taxa média de nasc.</t>
  </si>
  <si>
    <t>Taxa de mort.</t>
  </si>
  <si>
    <t>Nasc. a cada mil pessoas por ano</t>
  </si>
  <si>
    <t>Taxa média de mort</t>
  </si>
  <si>
    <t>taxa da mort</t>
  </si>
  <si>
    <t>Mortes por ano a cada mil pessoas</t>
  </si>
  <si>
    <t>ANO</t>
  </si>
  <si>
    <t>POPULACAO</t>
  </si>
  <si>
    <t>VARIACAO PERCENTUAL</t>
  </si>
  <si>
    <t>K</t>
  </si>
  <si>
    <t>K média</t>
  </si>
  <si>
    <t>Alfa</t>
  </si>
  <si>
    <t>Data</t>
  </si>
  <si>
    <t>População</t>
  </si>
  <si>
    <t>Variação Percentrual por Ano ds Pop.</t>
  </si>
  <si>
    <t>Taxa de fertilidade</t>
  </si>
  <si>
    <t>Porcentagem da pop. em cidades</t>
  </si>
  <si>
    <t>População em cidades</t>
  </si>
  <si>
    <t>31/12/1951</t>
  </si>
  <si>
    <t>31/12/1952</t>
  </si>
  <si>
    <t>31/12/1953</t>
  </si>
  <si>
    <t>31/12/1954</t>
  </si>
  <si>
    <t>31/12/1955</t>
  </si>
  <si>
    <t>31/12/1956</t>
  </si>
  <si>
    <t>31/12/1957</t>
  </si>
  <si>
    <t>31/12/1958</t>
  </si>
  <si>
    <t>31/12/1959</t>
  </si>
  <si>
    <t>31/12/1960</t>
  </si>
  <si>
    <t>31/12/1961</t>
  </si>
  <si>
    <t>31/12/1962</t>
  </si>
  <si>
    <t>31/12/1963</t>
  </si>
  <si>
    <t>31/12/1964</t>
  </si>
  <si>
    <t>31/12/1965</t>
  </si>
  <si>
    <t>31/12/1966</t>
  </si>
  <si>
    <t>31/12/1967</t>
  </si>
  <si>
    <t>31/12/1968</t>
  </si>
  <si>
    <t>86,59</t>
  </si>
  <si>
    <t>31/12/1969</t>
  </si>
  <si>
    <t>31/12/1970</t>
  </si>
  <si>
    <t>31/12/1971</t>
  </si>
  <si>
    <t>31/12/1972</t>
  </si>
  <si>
    <t>31/12/1973</t>
  </si>
  <si>
    <t>31/12/1974</t>
  </si>
  <si>
    <t>31/12/1975</t>
  </si>
  <si>
    <t>31/12/1976</t>
  </si>
  <si>
    <t>31/12/1977</t>
  </si>
  <si>
    <t>31/12/1978</t>
  </si>
  <si>
    <t>31/12/1979</t>
  </si>
  <si>
    <t>31/12/1980</t>
  </si>
  <si>
    <t>31/12/1981</t>
  </si>
  <si>
    <t>31/12/1982</t>
  </si>
  <si>
    <t>31/12/1983</t>
  </si>
  <si>
    <t>31/12/1984</t>
  </si>
  <si>
    <t>31/12/1985</t>
  </si>
  <si>
    <t>31/12/1986</t>
  </si>
  <si>
    <t>31/12/1987</t>
  </si>
  <si>
    <t>31/12/1988</t>
  </si>
  <si>
    <t>31/12/1989</t>
  </si>
  <si>
    <t>31/12/1990</t>
  </si>
  <si>
    <t>31/12/1991</t>
  </si>
  <si>
    <t>31/12/1992</t>
  </si>
  <si>
    <t>31/12/1993</t>
  </si>
  <si>
    <t>31/12/1994</t>
  </si>
  <si>
    <t>31/12/1995</t>
  </si>
  <si>
    <t>31/12/1996</t>
  </si>
  <si>
    <t>31/12/1997</t>
  </si>
  <si>
    <t>31/12/1998</t>
  </si>
  <si>
    <t>31/12/1999</t>
  </si>
  <si>
    <t>31/12/2000</t>
  </si>
  <si>
    <t>31/12/2001</t>
  </si>
  <si>
    <t>31/12/2002</t>
  </si>
  <si>
    <t>31/12/2003</t>
  </si>
  <si>
    <t>31/12/2004</t>
  </si>
  <si>
    <t>31/12/2005</t>
  </si>
  <si>
    <t>31/12/2006</t>
  </si>
  <si>
    <t>31/12/2007</t>
  </si>
  <si>
    <t>31/12/2008</t>
  </si>
  <si>
    <t>31/12/2009</t>
  </si>
  <si>
    <t>31/12/2010</t>
  </si>
  <si>
    <t>31/12/2011</t>
  </si>
  <si>
    <t>31/12/2012</t>
  </si>
  <si>
    <t>31/12/2013</t>
  </si>
  <si>
    <t>31/12/2014</t>
  </si>
  <si>
    <t>31/12/2015</t>
  </si>
  <si>
    <t>31/12/2016</t>
  </si>
  <si>
    <t>31/12/2017</t>
  </si>
  <si>
    <t>31/12/2018</t>
  </si>
  <si>
    <t>31/12/2019</t>
  </si>
  <si>
    <t>31/12/2020</t>
  </si>
  <si>
    <t>31/12/2021</t>
  </si>
  <si>
    <t>31/12/2022</t>
  </si>
  <si>
    <t>31/12/2023</t>
  </si>
  <si>
    <t>31/12/2024</t>
  </si>
  <si>
    <t>31/12/2025</t>
  </si>
  <si>
    <t>31/12/2026</t>
  </si>
  <si>
    <t>31/12/2027</t>
  </si>
  <si>
    <t>31/12/2028</t>
  </si>
  <si>
    <t>31/12/2029</t>
  </si>
  <si>
    <t>31/12/2030</t>
  </si>
  <si>
    <t>31/12/2031</t>
  </si>
  <si>
    <t>31/12/2032</t>
  </si>
  <si>
    <t>31/12/2033</t>
  </si>
  <si>
    <t>31/12/2034</t>
  </si>
  <si>
    <t>31/12/2035</t>
  </si>
  <si>
    <t>31/12/2036</t>
  </si>
  <si>
    <t>31/12/2037</t>
  </si>
  <si>
    <t>31/12/2038</t>
  </si>
  <si>
    <t>31/12/2039</t>
  </si>
  <si>
    <t>31/12/2040</t>
  </si>
  <si>
    <t>31/12/2041</t>
  </si>
  <si>
    <t>31/12/2042</t>
  </si>
  <si>
    <t>31/12/2043</t>
  </si>
  <si>
    <t>31/12/2044</t>
  </si>
  <si>
    <t>31/12/2045</t>
  </si>
  <si>
    <t>31/12/2046</t>
  </si>
  <si>
    <t>31/12/2047</t>
  </si>
  <si>
    <t>31/12/2048</t>
  </si>
  <si>
    <t>31/12/2049</t>
  </si>
  <si>
    <t>31/12/2050</t>
  </si>
  <si>
    <t>31/12/2051</t>
  </si>
  <si>
    <t>31/12/2052</t>
  </si>
  <si>
    <t>31/12/2053</t>
  </si>
  <si>
    <t>31/12/2054</t>
  </si>
  <si>
    <t>31/12/2055</t>
  </si>
  <si>
    <t>31/12/2056</t>
  </si>
  <si>
    <t>31/12/2057</t>
  </si>
  <si>
    <t>31/12/2058</t>
  </si>
  <si>
    <t>31/12/2059</t>
  </si>
  <si>
    <t>31/12/2060</t>
  </si>
  <si>
    <t>31/12/2061</t>
  </si>
  <si>
    <t>31/12/2062</t>
  </si>
  <si>
    <t>31/12/2063</t>
  </si>
  <si>
    <t>31/12/2064</t>
  </si>
  <si>
    <t>31/12/2065</t>
  </si>
  <si>
    <t>31/12/2066</t>
  </si>
  <si>
    <t>31/12/2067</t>
  </si>
  <si>
    <t>31/12/2068</t>
  </si>
  <si>
    <t>31/12/2069</t>
  </si>
  <si>
    <t>31/12/2070</t>
  </si>
  <si>
    <t>31/12/2071</t>
  </si>
  <si>
    <t>31/12/2072</t>
  </si>
  <si>
    <t>31/12/2073</t>
  </si>
  <si>
    <t>31/12/2074</t>
  </si>
  <si>
    <t>31/12/2075</t>
  </si>
  <si>
    <t>31/12/2076</t>
  </si>
  <si>
    <t>31/12/2077</t>
  </si>
  <si>
    <t>31/12/2078</t>
  </si>
  <si>
    <t>31/12/2079</t>
  </si>
  <si>
    <t>31/12/2080</t>
  </si>
  <si>
    <t>31/12/2081</t>
  </si>
  <si>
    <t>31/12/2082</t>
  </si>
  <si>
    <t>31/12/2083</t>
  </si>
  <si>
    <t>31/12/2084</t>
  </si>
  <si>
    <t>31/12/2085</t>
  </si>
  <si>
    <t>31/12/2086</t>
  </si>
  <si>
    <t>31/12/2087</t>
  </si>
  <si>
    <t>31/12/2088</t>
  </si>
  <si>
    <t>31/12/2089</t>
  </si>
  <si>
    <t>31/12/2090</t>
  </si>
  <si>
    <t>31/12/2091</t>
  </si>
  <si>
    <t>31/12/2092</t>
  </si>
  <si>
    <t>31/12/2093</t>
  </si>
  <si>
    <t>31/12/2094</t>
  </si>
  <si>
    <t>31/12/2095</t>
  </si>
  <si>
    <t>31/12/2096</t>
  </si>
  <si>
    <t>31/12/2097</t>
  </si>
  <si>
    <t>31/12/2098</t>
  </si>
  <si>
    <t>31/12/2099</t>
  </si>
  <si>
    <t>31/12/2100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</si>
</sst>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3" fontId="1" fillId="2" borderId="2" xfId="0" applyNumberFormat="1" applyFont="1" applyFill="1" applyBorder="1" applyAlignment="1">
      <alignment wrapText="1"/>
    </xf>
    <xf numFmtId="3" fontId="1" fillId="2" borderId="3" xfId="0" applyNumberFormat="1" applyFont="1" applyFill="1" applyBorder="1" applyAlignment="1">
      <alignment wrapText="1"/>
    </xf>
    <xf numFmtId="3" fontId="1" fillId="0" borderId="2" xfId="0" applyNumberFormat="1" applyFon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 x P (50-80)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Delta 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</c:numCache>
            </c:numRef>
          </c:xVal>
          <c:yVal>
            <c:numRef>
              <c:f>Planilha1!$B$2:$B$31</c:f>
              <c:numCache>
                <c:formatCode>General</c:formatCode>
                <c:ptCount val="30"/>
                <c:pt idx="1">
                  <c:v>365150</c:v>
                </c:pt>
                <c:pt idx="2">
                  <c:v>475416</c:v>
                </c:pt>
                <c:pt idx="3">
                  <c:v>570903</c:v>
                </c:pt>
                <c:pt idx="4">
                  <c:v>650465</c:v>
                </c:pt>
                <c:pt idx="5">
                  <c:v>712764</c:v>
                </c:pt>
                <c:pt idx="6">
                  <c:v>756676</c:v>
                </c:pt>
                <c:pt idx="7">
                  <c:v>781494</c:v>
                </c:pt>
                <c:pt idx="8">
                  <c:v>787336</c:v>
                </c:pt>
                <c:pt idx="9">
                  <c:v>776675</c:v>
                </c:pt>
                <c:pt idx="10">
                  <c:v>754516</c:v>
                </c:pt>
                <c:pt idx="11">
                  <c:v>728055</c:v>
                </c:pt>
                <c:pt idx="12">
                  <c:v>705458</c:v>
                </c:pt>
                <c:pt idx="13">
                  <c:v>692187</c:v>
                </c:pt>
                <c:pt idx="14">
                  <c:v>685827</c:v>
                </c:pt>
                <c:pt idx="15">
                  <c:v>676998</c:v>
                </c:pt>
                <c:pt idx="16">
                  <c:v>664141</c:v>
                </c:pt>
                <c:pt idx="17">
                  <c:v>655268</c:v>
                </c:pt>
                <c:pt idx="18">
                  <c:v>651870</c:v>
                </c:pt>
                <c:pt idx="19">
                  <c:v>651846</c:v>
                </c:pt>
                <c:pt idx="20">
                  <c:v>655039</c:v>
                </c:pt>
                <c:pt idx="21">
                  <c:v>655803</c:v>
                </c:pt>
                <c:pt idx="22">
                  <c:v>647564</c:v>
                </c:pt>
                <c:pt idx="23">
                  <c:v>626795</c:v>
                </c:pt>
                <c:pt idx="24">
                  <c:v>597779</c:v>
                </c:pt>
                <c:pt idx="25">
                  <c:v>563368</c:v>
                </c:pt>
                <c:pt idx="26">
                  <c:v>533384</c:v>
                </c:pt>
                <c:pt idx="27">
                  <c:v>516775</c:v>
                </c:pt>
                <c:pt idx="28">
                  <c:v>519127</c:v>
                </c:pt>
                <c:pt idx="29">
                  <c:v>534292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F-480F-A52A-F7102DB4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44280"/>
        <c:axId val="968648343"/>
      </c:scatterChart>
      <c:valAx>
        <c:axId val="203134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48343"/>
        <c:crosses val="autoZero"/>
        <c:crossBetween val="midCat"/>
      </c:valAx>
      <c:valAx>
        <c:axId val="96864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4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28575</xdr:colOff>
      <xdr:row>19</xdr:row>
      <xdr:rowOff>314325</xdr:rowOff>
    </xdr:from>
    <xdr:to>
      <xdr:col>27</xdr:col>
      <xdr:colOff>38100</xdr:colOff>
      <xdr:row>34</xdr:row>
      <xdr:rowOff>76200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DFD0E2F5-7663-45BF-B5AF-3792F5B1E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06375" y="3933825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27</xdr:col>
      <xdr:colOff>504825</xdr:colOff>
      <xdr:row>21</xdr:row>
      <xdr:rowOff>66675</xdr:rowOff>
    </xdr:from>
    <xdr:to>
      <xdr:col>31</xdr:col>
      <xdr:colOff>952500</xdr:colOff>
      <xdr:row>35</xdr:row>
      <xdr:rowOff>142875</xdr:rowOff>
    </xdr:to>
    <xdr:pic>
      <xdr:nvPicPr>
        <xdr:cNvPr id="5" name="">
          <a:extLst>
            <a:ext uri="{FF2B5EF4-FFF2-40B4-BE49-F238E27FC236}">
              <a16:creationId xmlns:a16="http://schemas.microsoft.com/office/drawing/2014/main" id="{AE1DE106-22C2-4B8C-ADF6-FD9D3F9B3BE7}"/>
            </a:ext>
            <a:ext uri="{147F2762-F138-4A5C-976F-8EAC2B608ADB}">
              <a16:predDERef xmlns:a16="http://schemas.microsoft.com/office/drawing/2014/main" pred="{DFD0E2F5-7663-45BF-B5AF-3792F5B1E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45100" y="4067175"/>
          <a:ext cx="4581525" cy="27432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581025</xdr:colOff>
      <xdr:row>32</xdr:row>
      <xdr:rowOff>9525</xdr:rowOff>
    </xdr:from>
    <xdr:to>
      <xdr:col>27</xdr:col>
      <xdr:colOff>428625</xdr:colOff>
      <xdr:row>47</xdr:row>
      <xdr:rowOff>161925</xdr:rowOff>
    </xdr:to>
    <xdr:pic>
      <xdr:nvPicPr>
        <xdr:cNvPr id="8" name="">
          <a:extLst>
            <a:ext uri="{FF2B5EF4-FFF2-40B4-BE49-F238E27FC236}">
              <a16:creationId xmlns:a16="http://schemas.microsoft.com/office/drawing/2014/main" id="{C266FF65-A427-4197-8361-E2E7F0CA2D3F}"/>
            </a:ext>
            <a:ext uri="{147F2762-F138-4A5C-976F-8EAC2B608ADB}">
              <a16:predDERef xmlns:a16="http://schemas.microsoft.com/office/drawing/2014/main" pred="{AE1DE106-22C2-4B8C-ADF6-FD9D3F9B3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9225" y="6105525"/>
          <a:ext cx="5019675" cy="30099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32</xdr:row>
      <xdr:rowOff>0</xdr:rowOff>
    </xdr:from>
    <xdr:to>
      <xdr:col>33</xdr:col>
      <xdr:colOff>1600200</xdr:colOff>
      <xdr:row>46</xdr:row>
      <xdr:rowOff>85725</xdr:rowOff>
    </xdr:to>
    <xdr:pic>
      <xdr:nvPicPr>
        <xdr:cNvPr id="17" name="">
          <a:extLst>
            <a:ext uri="{FF2B5EF4-FFF2-40B4-BE49-F238E27FC236}">
              <a16:creationId xmlns:a16="http://schemas.microsoft.com/office/drawing/2014/main" id="{1EEC5FBF-86B1-4EB2-A4B5-A49BD104B819}"/>
            </a:ext>
            <a:ext uri="{147F2762-F138-4A5C-976F-8EAC2B608ADB}">
              <a16:predDERef xmlns:a16="http://schemas.microsoft.com/office/drawing/2014/main" pred="{C266FF65-A427-4197-8361-E2E7F0CA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59475" y="8572500"/>
          <a:ext cx="4572000" cy="2752725"/>
        </a:xfrm>
        <a:prstGeom prst="rect">
          <a:avLst/>
        </a:prstGeom>
      </xdr:spPr>
    </xdr:pic>
    <xdr:clientData/>
  </xdr:twoCellAnchor>
  <xdr:twoCellAnchor>
    <xdr:from>
      <xdr:col>17</xdr:col>
      <xdr:colOff>257175</xdr:colOff>
      <xdr:row>1</xdr:row>
      <xdr:rowOff>180975</xdr:rowOff>
    </xdr:from>
    <xdr:to>
      <xdr:col>24</xdr:col>
      <xdr:colOff>466725</xdr:colOff>
      <xdr:row>16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ACB51A-4A46-4D88-B28A-89A4F92150FB}"/>
            </a:ext>
            <a:ext uri="{147F2762-F138-4A5C-976F-8EAC2B608ADB}">
              <a16:predDERef xmlns:a16="http://schemas.microsoft.com/office/drawing/2014/main" pred="{1EEC5FBF-86B1-4EB2-A4B5-A49BD104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7"/>
  <sheetViews>
    <sheetView tabSelected="1" workbookViewId="0">
      <selection sqref="A1:AW86"/>
    </sheetView>
  </sheetViews>
  <sheetFormatPr defaultRowHeight="15"/>
  <cols>
    <col min="1" max="2" width="11.28515625" customWidth="1"/>
    <col min="3" max="3" width="18.7109375" customWidth="1"/>
    <col min="4" max="4" width="17.85546875" customWidth="1"/>
    <col min="5" max="5" width="30.28515625" customWidth="1"/>
    <col min="6" max="6" width="18.140625" customWidth="1"/>
    <col min="7" max="7" width="12.140625" customWidth="1"/>
    <col min="8" max="8" width="29.85546875" customWidth="1"/>
    <col min="9" max="9" width="10.85546875" bestFit="1" customWidth="1"/>
    <col min="10" max="10" width="11.85546875" customWidth="1"/>
    <col min="11" max="11" width="22.7109375" bestFit="1" customWidth="1"/>
    <col min="12" max="12" width="9.140625" bestFit="1" customWidth="1"/>
    <col min="14" max="14" width="10.28515625" customWidth="1"/>
    <col min="22" max="22" width="10.5703125" customWidth="1"/>
    <col min="27" max="27" width="12.140625" customWidth="1"/>
    <col min="28" max="28" width="34.5703125" customWidth="1"/>
    <col min="32" max="32" width="17.140625" customWidth="1"/>
    <col min="34" max="34" width="29.5703125" customWidth="1"/>
    <col min="35" max="35" width="20" customWidth="1"/>
  </cols>
  <sheetData>
    <row r="1" spans="1:35">
      <c r="B1" t="s">
        <v>0</v>
      </c>
      <c r="C1" s="1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0</v>
      </c>
      <c r="M1" t="s">
        <v>10</v>
      </c>
      <c r="N1" t="s">
        <v>11</v>
      </c>
      <c r="O1" t="s">
        <v>12</v>
      </c>
      <c r="Z1" t="s">
        <v>13</v>
      </c>
      <c r="AA1" t="s">
        <v>14</v>
      </c>
      <c r="AB1" t="s">
        <v>15</v>
      </c>
      <c r="AF1" t="s">
        <v>16</v>
      </c>
      <c r="AH1" t="s">
        <v>17</v>
      </c>
      <c r="AI1" t="s">
        <v>18</v>
      </c>
    </row>
    <row r="2" spans="1:35">
      <c r="A2" s="2">
        <v>19452636</v>
      </c>
      <c r="C2">
        <f>AVERAGE(D2:D31)</f>
        <v>3.3805933333333336E-2</v>
      </c>
      <c r="D2">
        <f>E2/1000</f>
        <v>3.7895999999999999E-2</v>
      </c>
      <c r="E2" s="11">
        <v>37.896000000000001</v>
      </c>
      <c r="F2">
        <f>AVERAGE(G2:G31)</f>
        <v>1.1836966666666664E-2</v>
      </c>
      <c r="G2">
        <f>H2/1000</f>
        <v>2.4521999999999999E-2</v>
      </c>
      <c r="H2">
        <v>24.521999999999998</v>
      </c>
      <c r="I2" s="1" t="s">
        <v>19</v>
      </c>
      <c r="J2" s="2">
        <v>19452636</v>
      </c>
      <c r="K2" s="3">
        <v>126</v>
      </c>
      <c r="L2">
        <f>J3-J2</f>
        <v>365150</v>
      </c>
      <c r="M2">
        <f>L3/L2</f>
        <v>1.3019745310146515</v>
      </c>
      <c r="N2">
        <f>GEOMEAN(M2:M31)</f>
        <v>1.0151280579181547</v>
      </c>
      <c r="O2">
        <f>N2-1</f>
        <v>1.5128057918154747E-2</v>
      </c>
      <c r="Z2" s="1">
        <v>2020</v>
      </c>
      <c r="AA2" s="7">
        <v>51269185</v>
      </c>
      <c r="AB2" s="2">
        <v>9</v>
      </c>
      <c r="AC2" s="7">
        <v>43877</v>
      </c>
      <c r="AD2" s="7">
        <v>11731</v>
      </c>
      <c r="AE2" s="2">
        <v>43.7</v>
      </c>
      <c r="AF2" s="2">
        <v>11.1</v>
      </c>
      <c r="AG2" s="2">
        <v>527</v>
      </c>
      <c r="AH2" s="2">
        <v>81.8</v>
      </c>
      <c r="AI2" s="8">
        <v>41934110</v>
      </c>
    </row>
    <row r="3" spans="1:35">
      <c r="A3" s="5">
        <v>19817786</v>
      </c>
      <c r="B3">
        <f>A3-A2</f>
        <v>365150</v>
      </c>
      <c r="D3">
        <f t="shared" ref="D3:D31" si="0">E3/1000</f>
        <v>3.8799E-2</v>
      </c>
      <c r="E3">
        <v>38.798999999999999</v>
      </c>
      <c r="G3">
        <f t="shared" ref="G3:G31" si="1">H3/1000</f>
        <v>2.2742000000000002E-2</v>
      </c>
      <c r="H3">
        <v>22.742000000000001</v>
      </c>
      <c r="I3" s="4" t="s">
        <v>20</v>
      </c>
      <c r="J3" s="5">
        <v>19817786</v>
      </c>
      <c r="K3" s="6">
        <v>188</v>
      </c>
      <c r="L3">
        <f>J4-J3</f>
        <v>475416</v>
      </c>
      <c r="M3">
        <f>L4/L3</f>
        <v>1.2008493614013833</v>
      </c>
      <c r="Z3" s="4">
        <v>2019</v>
      </c>
      <c r="AA3" s="9">
        <v>51225308</v>
      </c>
      <c r="AB3" s="5">
        <v>10</v>
      </c>
      <c r="AC3" s="9">
        <v>53602</v>
      </c>
      <c r="AD3" s="9">
        <v>11731</v>
      </c>
      <c r="AE3" s="5">
        <v>41.4</v>
      </c>
      <c r="AF3" s="5">
        <v>12.1</v>
      </c>
      <c r="AG3" s="5">
        <v>527</v>
      </c>
      <c r="AH3" s="5">
        <v>81.599999999999994</v>
      </c>
      <c r="AI3" s="10">
        <v>41805375</v>
      </c>
    </row>
    <row r="4" spans="1:35">
      <c r="A4" s="2">
        <v>20293202</v>
      </c>
      <c r="B4">
        <f>A4-A3</f>
        <v>475416</v>
      </c>
      <c r="D4">
        <f t="shared" si="0"/>
        <v>3.9703000000000002E-2</v>
      </c>
      <c r="E4">
        <v>39.703000000000003</v>
      </c>
      <c r="G4">
        <f t="shared" si="1"/>
        <v>2.1333999999999999E-2</v>
      </c>
      <c r="H4">
        <v>21.334</v>
      </c>
      <c r="I4" s="1" t="s">
        <v>21</v>
      </c>
      <c r="J4" s="2">
        <v>20293202</v>
      </c>
      <c r="K4" s="3">
        <v>24</v>
      </c>
      <c r="L4">
        <f>J5-J4</f>
        <v>570903</v>
      </c>
      <c r="M4">
        <f>L5/L4</f>
        <v>1.1393616779032516</v>
      </c>
      <c r="Z4" s="1">
        <v>2018</v>
      </c>
      <c r="AA4" s="7">
        <v>51171706</v>
      </c>
      <c r="AB4" s="2">
        <v>15</v>
      </c>
      <c r="AC4" s="7">
        <v>75291</v>
      </c>
      <c r="AD4" s="7">
        <v>11731</v>
      </c>
      <c r="AE4" s="2">
        <v>41.4</v>
      </c>
      <c r="AF4" s="2">
        <v>12.1</v>
      </c>
      <c r="AG4" s="2">
        <v>526</v>
      </c>
      <c r="AH4" s="2">
        <v>81.400000000000006</v>
      </c>
      <c r="AI4" s="8">
        <v>41678226</v>
      </c>
    </row>
    <row r="5" spans="1:35">
      <c r="A5" s="5">
        <v>20864105</v>
      </c>
      <c r="B5">
        <f>A5-A4</f>
        <v>570903</v>
      </c>
      <c r="D5">
        <f t="shared" si="0"/>
        <v>4.0606999999999997E-2</v>
      </c>
      <c r="E5">
        <v>40.606999999999999</v>
      </c>
      <c r="G5">
        <f t="shared" si="1"/>
        <v>1.9925999999999999E-2</v>
      </c>
      <c r="H5">
        <v>19.925999999999998</v>
      </c>
      <c r="I5" s="4" t="s">
        <v>22</v>
      </c>
      <c r="J5" s="5">
        <v>20864105</v>
      </c>
      <c r="K5" s="6">
        <v>281</v>
      </c>
      <c r="L5">
        <f>J6-J5</f>
        <v>650465</v>
      </c>
      <c r="M5">
        <f>L6/L5</f>
        <v>1.0957760986371288</v>
      </c>
      <c r="Z5" s="4">
        <v>2017</v>
      </c>
      <c r="AA5" s="9">
        <v>51096415</v>
      </c>
      <c r="AB5" s="5">
        <v>22</v>
      </c>
      <c r="AC5" s="9">
        <v>112958</v>
      </c>
      <c r="AD5" s="9">
        <v>11731</v>
      </c>
      <c r="AE5" s="5">
        <v>41.4</v>
      </c>
      <c r="AF5" s="5">
        <v>12.1</v>
      </c>
      <c r="AG5" s="5">
        <v>526</v>
      </c>
      <c r="AH5" s="5">
        <v>81.3</v>
      </c>
      <c r="AI5" s="10">
        <v>41552264</v>
      </c>
    </row>
    <row r="6" spans="1:35">
      <c r="A6" s="2">
        <v>21514570</v>
      </c>
      <c r="B6">
        <f>A6-A5</f>
        <v>650465</v>
      </c>
      <c r="D6">
        <f t="shared" si="0"/>
        <v>4.1509999999999998E-2</v>
      </c>
      <c r="E6">
        <v>41.51</v>
      </c>
      <c r="G6">
        <f t="shared" si="1"/>
        <v>1.8518E-2</v>
      </c>
      <c r="H6">
        <v>18.518000000000001</v>
      </c>
      <c r="I6" s="1" t="s">
        <v>23</v>
      </c>
      <c r="J6" s="2">
        <v>21514570</v>
      </c>
      <c r="K6" s="3">
        <v>312</v>
      </c>
      <c r="L6">
        <f>J7-J6</f>
        <v>712764</v>
      </c>
      <c r="M6">
        <f>L7/L6</f>
        <v>1.061608049789271</v>
      </c>
      <c r="Z6" s="1">
        <v>2016</v>
      </c>
      <c r="AA6" s="7">
        <v>50983457</v>
      </c>
      <c r="AB6" s="2">
        <v>32</v>
      </c>
      <c r="AC6" s="7">
        <v>160364</v>
      </c>
      <c r="AD6" s="7">
        <v>11731</v>
      </c>
      <c r="AE6" s="2">
        <v>41.4</v>
      </c>
      <c r="AF6" s="2">
        <v>12.1</v>
      </c>
      <c r="AG6" s="2">
        <v>524</v>
      </c>
      <c r="AH6" s="2">
        <v>81.3</v>
      </c>
      <c r="AI6" s="8">
        <v>41426777</v>
      </c>
    </row>
    <row r="7" spans="1:35">
      <c r="A7" s="5">
        <v>22227334</v>
      </c>
      <c r="B7">
        <f>A7-A6</f>
        <v>712764</v>
      </c>
      <c r="D7">
        <f t="shared" si="0"/>
        <v>4.2414E-2</v>
      </c>
      <c r="E7">
        <v>42.414000000000001</v>
      </c>
      <c r="G7">
        <f t="shared" si="1"/>
        <v>1.7111000000000001E-2</v>
      </c>
      <c r="H7">
        <v>17.111000000000001</v>
      </c>
      <c r="I7" s="4" t="s">
        <v>24</v>
      </c>
      <c r="J7" s="5">
        <v>22227334</v>
      </c>
      <c r="K7" s="6">
        <v>331</v>
      </c>
      <c r="L7">
        <f>J8-J7</f>
        <v>756676</v>
      </c>
      <c r="M7">
        <f>L8/L7</f>
        <v>1.0327987143770914</v>
      </c>
      <c r="Z7" s="4">
        <v>2015</v>
      </c>
      <c r="AA7" s="9">
        <v>50823093</v>
      </c>
      <c r="AB7" s="5">
        <v>51</v>
      </c>
      <c r="AC7" s="9">
        <v>255491</v>
      </c>
      <c r="AD7" s="9">
        <v>80237</v>
      </c>
      <c r="AE7" s="5">
        <v>40.799999999999997</v>
      </c>
      <c r="AF7" s="5">
        <v>12.3</v>
      </c>
      <c r="AG7" s="5">
        <v>523</v>
      </c>
      <c r="AH7" s="5">
        <v>81.3</v>
      </c>
      <c r="AI7" s="10">
        <v>41301851</v>
      </c>
    </row>
    <row r="8" spans="1:35">
      <c r="A8" s="2">
        <v>22984010</v>
      </c>
      <c r="B8">
        <f>A8-A7</f>
        <v>756676</v>
      </c>
      <c r="D8">
        <f t="shared" si="0"/>
        <v>4.3317000000000001E-2</v>
      </c>
      <c r="E8">
        <v>43.317</v>
      </c>
      <c r="G8">
        <f t="shared" si="1"/>
        <v>1.5702999999999998E-2</v>
      </c>
      <c r="H8">
        <v>15.702999999999999</v>
      </c>
      <c r="I8" s="1" t="s">
        <v>25</v>
      </c>
      <c r="J8" s="2">
        <v>22984010</v>
      </c>
      <c r="K8" s="3">
        <v>34</v>
      </c>
      <c r="L8">
        <f>J9-J8</f>
        <v>781494</v>
      </c>
      <c r="M8">
        <f>L9/L8</f>
        <v>1.0074754252751781</v>
      </c>
      <c r="Z8" s="1">
        <v>2010</v>
      </c>
      <c r="AA8" s="7">
        <v>49545636</v>
      </c>
      <c r="AB8" s="2">
        <v>34</v>
      </c>
      <c r="AC8" s="7">
        <v>168913</v>
      </c>
      <c r="AD8" s="7">
        <v>-31309</v>
      </c>
      <c r="AE8" s="2">
        <v>38</v>
      </c>
      <c r="AF8" s="2">
        <v>11.7</v>
      </c>
      <c r="AG8" s="2">
        <v>510</v>
      </c>
      <c r="AH8" s="2">
        <v>81.900000000000006</v>
      </c>
      <c r="AI8" s="8">
        <v>40601614</v>
      </c>
    </row>
    <row r="9" spans="1:35">
      <c r="A9" s="5">
        <v>23765504</v>
      </c>
      <c r="B9">
        <f>A9-A8</f>
        <v>781494</v>
      </c>
      <c r="D9">
        <f t="shared" si="0"/>
        <v>4.4220999999999996E-2</v>
      </c>
      <c r="E9">
        <v>44.220999999999997</v>
      </c>
      <c r="G9">
        <f t="shared" si="1"/>
        <v>1.4295E-2</v>
      </c>
      <c r="H9">
        <v>14.295</v>
      </c>
      <c r="I9" s="4" t="s">
        <v>26</v>
      </c>
      <c r="J9" s="5">
        <v>23765504</v>
      </c>
      <c r="K9" s="6">
        <v>34</v>
      </c>
      <c r="L9">
        <f>J10-J9</f>
        <v>787336</v>
      </c>
      <c r="M9">
        <f>L10/L9</f>
        <v>0.98645940233902685</v>
      </c>
      <c r="Z9" s="4">
        <v>2005</v>
      </c>
      <c r="AA9" s="9">
        <v>48701073</v>
      </c>
      <c r="AB9" s="5">
        <v>55</v>
      </c>
      <c r="AC9" s="9">
        <v>264366</v>
      </c>
      <c r="AD9" s="9">
        <v>16245</v>
      </c>
      <c r="AE9" s="5">
        <v>34.799999999999997</v>
      </c>
      <c r="AF9" s="5">
        <v>12.1</v>
      </c>
      <c r="AG9" s="5">
        <v>501</v>
      </c>
      <c r="AH9" s="5">
        <v>81.400000000000006</v>
      </c>
      <c r="AI9" s="10">
        <v>39622010</v>
      </c>
    </row>
    <row r="10" spans="1:35">
      <c r="A10" s="2">
        <v>24552840</v>
      </c>
      <c r="B10">
        <f>A10-A9</f>
        <v>787336</v>
      </c>
      <c r="D10">
        <f t="shared" si="0"/>
        <v>4.3088999999999995E-2</v>
      </c>
      <c r="E10">
        <v>43.088999999999999</v>
      </c>
      <c r="G10">
        <f t="shared" si="1"/>
        <v>1.3786E-2</v>
      </c>
      <c r="H10">
        <v>13.786</v>
      </c>
      <c r="I10" s="1" t="s">
        <v>27</v>
      </c>
      <c r="J10" s="2">
        <v>24552840</v>
      </c>
      <c r="K10" s="3">
        <v>331</v>
      </c>
      <c r="L10">
        <f>J11-J10</f>
        <v>776675</v>
      </c>
      <c r="M10">
        <f>L11/L10</f>
        <v>0.97146940483471211</v>
      </c>
      <c r="Z10" s="1">
        <v>2000</v>
      </c>
      <c r="AA10" s="7">
        <v>47379241</v>
      </c>
      <c r="AB10" s="2">
        <v>90</v>
      </c>
      <c r="AC10" s="7">
        <v>417344</v>
      </c>
      <c r="AD10" s="7">
        <v>31886</v>
      </c>
      <c r="AE10" s="2">
        <v>31.9</v>
      </c>
      <c r="AF10" s="2">
        <v>15</v>
      </c>
      <c r="AG10" s="2">
        <v>487</v>
      </c>
      <c r="AH10" s="2">
        <v>79.599999999999994</v>
      </c>
      <c r="AI10" s="8">
        <v>37729427</v>
      </c>
    </row>
    <row r="11" spans="1:35">
      <c r="A11" s="5">
        <v>25329515</v>
      </c>
      <c r="B11">
        <f>A11-A10</f>
        <v>776675</v>
      </c>
      <c r="D11">
        <f t="shared" si="0"/>
        <v>4.2277000000000002E-2</v>
      </c>
      <c r="E11">
        <v>42.277000000000001</v>
      </c>
      <c r="G11">
        <f t="shared" si="1"/>
        <v>1.2622E-2</v>
      </c>
      <c r="H11">
        <v>12.622</v>
      </c>
      <c r="I11" s="4" t="s">
        <v>28</v>
      </c>
      <c r="J11" s="5">
        <v>25329515</v>
      </c>
      <c r="K11" s="6">
        <v>316</v>
      </c>
      <c r="L11">
        <f>J12-J11</f>
        <v>754516</v>
      </c>
      <c r="M11">
        <f>L12/L11</f>
        <v>0.96492983581527758</v>
      </c>
      <c r="Z11" s="4">
        <v>1995</v>
      </c>
      <c r="AA11" s="9">
        <v>45292522</v>
      </c>
      <c r="AB11" s="5">
        <v>108</v>
      </c>
      <c r="AC11" s="9">
        <v>474821</v>
      </c>
      <c r="AD11" s="9">
        <v>14284</v>
      </c>
      <c r="AE11" s="5">
        <v>29.3</v>
      </c>
      <c r="AF11" s="5">
        <v>16.8</v>
      </c>
      <c r="AG11" s="5">
        <v>466</v>
      </c>
      <c r="AH11" s="5">
        <v>78.2</v>
      </c>
      <c r="AI11" s="10">
        <v>35441319</v>
      </c>
    </row>
    <row r="12" spans="1:35">
      <c r="A12" s="2">
        <v>26084031</v>
      </c>
      <c r="B12">
        <f>A12-A11</f>
        <v>754516</v>
      </c>
      <c r="D12">
        <f t="shared" si="0"/>
        <v>4.1013000000000001E-2</v>
      </c>
      <c r="E12">
        <v>41.012999999999998</v>
      </c>
      <c r="G12">
        <f t="shared" si="1"/>
        <v>1.2156999999999999E-2</v>
      </c>
      <c r="H12">
        <v>12.157</v>
      </c>
      <c r="I12" s="1" t="s">
        <v>29</v>
      </c>
      <c r="J12" s="2">
        <v>26084031</v>
      </c>
      <c r="K12" s="3">
        <v>298</v>
      </c>
      <c r="L12">
        <f>J13-J12</f>
        <v>728055</v>
      </c>
      <c r="M12">
        <f>L13/L12</f>
        <v>0.96896250970050335</v>
      </c>
      <c r="Z12" s="1">
        <v>1990</v>
      </c>
      <c r="AA12" s="7">
        <v>42918419</v>
      </c>
      <c r="AB12" s="2">
        <v>102</v>
      </c>
      <c r="AC12" s="7">
        <v>422803</v>
      </c>
      <c r="AD12" s="7">
        <v>34116</v>
      </c>
      <c r="AE12" s="2">
        <v>27</v>
      </c>
      <c r="AF12" s="2">
        <v>15.7</v>
      </c>
      <c r="AG12" s="2">
        <v>441</v>
      </c>
      <c r="AH12" s="2">
        <v>73.900000000000006</v>
      </c>
      <c r="AI12" s="8">
        <v>31696103</v>
      </c>
    </row>
    <row r="13" spans="1:35">
      <c r="A13" s="5">
        <v>26812086</v>
      </c>
      <c r="B13">
        <f>A13-A12</f>
        <v>728055</v>
      </c>
      <c r="D13">
        <f t="shared" si="0"/>
        <v>3.9579000000000003E-2</v>
      </c>
      <c r="E13">
        <v>39.579000000000001</v>
      </c>
      <c r="G13">
        <f t="shared" si="1"/>
        <v>1.176E-2</v>
      </c>
      <c r="H13">
        <v>11.76</v>
      </c>
      <c r="I13" s="4" t="s">
        <v>30</v>
      </c>
      <c r="J13" s="5">
        <v>26812086</v>
      </c>
      <c r="K13" s="6">
        <v>279</v>
      </c>
      <c r="L13">
        <f>J14-J13</f>
        <v>705458</v>
      </c>
      <c r="M13">
        <f>L14/L13</f>
        <v>0.98118810758400921</v>
      </c>
      <c r="Z13" s="4">
        <v>1985</v>
      </c>
      <c r="AA13" s="9">
        <v>40804402</v>
      </c>
      <c r="AB13" s="5">
        <v>141</v>
      </c>
      <c r="AC13" s="9">
        <v>551759</v>
      </c>
      <c r="AD13" s="9">
        <v>18578</v>
      </c>
      <c r="AE13" s="5">
        <v>24.3</v>
      </c>
      <c r="AF13" s="5">
        <v>22.3</v>
      </c>
      <c r="AG13" s="5">
        <v>420</v>
      </c>
      <c r="AH13" s="5">
        <v>64.900000000000006</v>
      </c>
      <c r="AI13" s="10">
        <v>26474831</v>
      </c>
    </row>
    <row r="14" spans="1:35">
      <c r="A14" s="2">
        <v>27517544</v>
      </c>
      <c r="B14">
        <f>A14-A13</f>
        <v>705458</v>
      </c>
      <c r="D14">
        <f t="shared" si="0"/>
        <v>3.8064999999999995E-2</v>
      </c>
      <c r="E14">
        <v>38.064999999999998</v>
      </c>
      <c r="G14">
        <f t="shared" si="1"/>
        <v>1.1396000000000002E-2</v>
      </c>
      <c r="H14">
        <v>11.396000000000001</v>
      </c>
      <c r="I14" s="1" t="s">
        <v>31</v>
      </c>
      <c r="J14" s="2">
        <v>27517544</v>
      </c>
      <c r="K14" s="3">
        <v>263</v>
      </c>
      <c r="L14">
        <f>J15-J14</f>
        <v>692187</v>
      </c>
      <c r="M14">
        <f>L15/L14</f>
        <v>0.99081173151186019</v>
      </c>
      <c r="Z14" s="1">
        <v>1980</v>
      </c>
      <c r="AA14" s="7">
        <v>38045607</v>
      </c>
      <c r="AB14" s="2">
        <v>146</v>
      </c>
      <c r="AC14" s="7">
        <v>533389</v>
      </c>
      <c r="AD14" s="7">
        <v>-33027</v>
      </c>
      <c r="AE14" s="2">
        <v>22.1</v>
      </c>
      <c r="AF14" s="2">
        <v>29.2</v>
      </c>
      <c r="AG14" s="2">
        <v>391</v>
      </c>
      <c r="AH14" s="2">
        <v>56.7</v>
      </c>
      <c r="AI14" s="8">
        <v>21582191</v>
      </c>
    </row>
    <row r="15" spans="1:35">
      <c r="A15" s="5">
        <v>28209731</v>
      </c>
      <c r="B15">
        <f>A15-A14</f>
        <v>692187</v>
      </c>
      <c r="D15">
        <f t="shared" si="0"/>
        <v>3.6552000000000001E-2</v>
      </c>
      <c r="E15">
        <v>36.552</v>
      </c>
      <c r="G15">
        <f t="shared" si="1"/>
        <v>1.1038000000000001E-2</v>
      </c>
      <c r="H15">
        <v>11.038</v>
      </c>
      <c r="I15" s="4" t="s">
        <v>32</v>
      </c>
      <c r="J15" s="5">
        <v>28209731</v>
      </c>
      <c r="K15" s="6">
        <v>252</v>
      </c>
      <c r="L15">
        <f>J16-J15</f>
        <v>685827</v>
      </c>
      <c r="M15">
        <f>L16/L15</f>
        <v>0.98712649108302819</v>
      </c>
      <c r="Z15" s="4">
        <v>1975</v>
      </c>
      <c r="AA15" s="9">
        <v>35378661</v>
      </c>
      <c r="AB15" s="5">
        <v>190</v>
      </c>
      <c r="AC15" s="9">
        <v>636596</v>
      </c>
      <c r="AD15" s="9">
        <v>-41988</v>
      </c>
      <c r="AE15" s="5">
        <v>19.899999999999999</v>
      </c>
      <c r="AF15" s="5">
        <v>40</v>
      </c>
      <c r="AG15" s="5">
        <v>364</v>
      </c>
      <c r="AH15" s="5">
        <v>48</v>
      </c>
      <c r="AI15" s="10">
        <v>16997155</v>
      </c>
    </row>
    <row r="16" spans="1:35">
      <c r="A16" s="2">
        <v>28895558</v>
      </c>
      <c r="B16">
        <f>A16-A15</f>
        <v>685827</v>
      </c>
      <c r="D16">
        <f t="shared" si="0"/>
        <v>3.5118999999999997E-2</v>
      </c>
      <c r="E16">
        <v>35.119</v>
      </c>
      <c r="G16">
        <f t="shared" si="1"/>
        <v>1.0664E-2</v>
      </c>
      <c r="H16">
        <v>10.664</v>
      </c>
      <c r="I16" s="1" t="s">
        <v>33</v>
      </c>
      <c r="J16" s="2">
        <v>28895558</v>
      </c>
      <c r="K16" s="3">
        <v>243</v>
      </c>
      <c r="L16">
        <f>J17-J16</f>
        <v>676998</v>
      </c>
      <c r="M16">
        <f>L17/L16</f>
        <v>0.98100880652527778</v>
      </c>
      <c r="Z16" s="1">
        <v>1970</v>
      </c>
      <c r="AA16" s="7">
        <v>32195681</v>
      </c>
      <c r="AB16" s="2">
        <v>219</v>
      </c>
      <c r="AC16" s="7">
        <v>660025</v>
      </c>
      <c r="AD16" s="7">
        <v>-16369</v>
      </c>
      <c r="AE16" s="2">
        <v>19</v>
      </c>
      <c r="AF16" s="2">
        <v>46.5</v>
      </c>
      <c r="AG16" s="2">
        <v>331</v>
      </c>
      <c r="AH16" s="2">
        <v>40.700000000000003</v>
      </c>
      <c r="AI16" s="8">
        <v>13110502</v>
      </c>
    </row>
    <row r="17" spans="1:35">
      <c r="A17" s="5">
        <v>29572556</v>
      </c>
      <c r="B17">
        <f>A17-A16</f>
        <v>676998</v>
      </c>
      <c r="D17">
        <f t="shared" si="0"/>
        <v>3.3820000000000003E-2</v>
      </c>
      <c r="E17">
        <v>33.82</v>
      </c>
      <c r="G17">
        <f t="shared" si="1"/>
        <v>1.0266000000000001E-2</v>
      </c>
      <c r="H17">
        <v>10.266</v>
      </c>
      <c r="I17" s="4" t="s">
        <v>34</v>
      </c>
      <c r="J17" s="5">
        <v>29572556</v>
      </c>
      <c r="K17" s="6">
        <v>234</v>
      </c>
      <c r="L17">
        <f>J18-J17</f>
        <v>664141</v>
      </c>
      <c r="M17">
        <f>L18/L17</f>
        <v>0.98663988520509949</v>
      </c>
      <c r="Z17" s="4">
        <v>1965</v>
      </c>
      <c r="AA17" s="9">
        <v>28895558</v>
      </c>
      <c r="AB17" s="5">
        <v>267</v>
      </c>
      <c r="AC17" s="9">
        <v>713209</v>
      </c>
      <c r="AD17" s="9">
        <v>-13827</v>
      </c>
      <c r="AE17" s="5">
        <v>18.399999999999999</v>
      </c>
      <c r="AF17" s="5">
        <v>56</v>
      </c>
      <c r="AG17" s="5">
        <v>297</v>
      </c>
      <c r="AH17" s="5">
        <v>32.4</v>
      </c>
      <c r="AI17" s="10">
        <v>9351713</v>
      </c>
    </row>
    <row r="18" spans="1:35">
      <c r="A18" s="2">
        <v>30236697</v>
      </c>
      <c r="B18">
        <f>A18-A17</f>
        <v>664141</v>
      </c>
      <c r="D18">
        <f t="shared" si="0"/>
        <v>3.2649999999999998E-2</v>
      </c>
      <c r="E18">
        <v>32.65</v>
      </c>
      <c r="G18">
        <f t="shared" si="1"/>
        <v>9.8580000000000004E-3</v>
      </c>
      <c r="H18">
        <v>9.8580000000000005</v>
      </c>
      <c r="I18" s="1" t="s">
        <v>35</v>
      </c>
      <c r="J18" s="2">
        <v>30236697</v>
      </c>
      <c r="K18" s="3">
        <v>225</v>
      </c>
      <c r="L18">
        <f>J19-J18</f>
        <v>655268</v>
      </c>
      <c r="M18">
        <f>L19/L18</f>
        <v>0.99481433550852472</v>
      </c>
      <c r="Z18" s="1">
        <v>1960</v>
      </c>
      <c r="AA18" s="7">
        <v>25329515</v>
      </c>
      <c r="AB18" s="2">
        <v>332</v>
      </c>
      <c r="AC18" s="7">
        <v>762989</v>
      </c>
      <c r="AD18" s="7">
        <v>62079</v>
      </c>
      <c r="AE18" s="2">
        <v>18.600000000000001</v>
      </c>
      <c r="AF18" s="2">
        <v>63.3</v>
      </c>
      <c r="AG18" s="2">
        <v>261</v>
      </c>
      <c r="AH18" s="2">
        <v>27.7</v>
      </c>
      <c r="AI18" s="8">
        <v>7022058</v>
      </c>
    </row>
    <row r="19" spans="1:35">
      <c r="A19" s="5">
        <v>30891965</v>
      </c>
      <c r="B19">
        <f>A19-A18</f>
        <v>655268</v>
      </c>
      <c r="D19">
        <f t="shared" si="0"/>
        <v>3.1594999999999998E-2</v>
      </c>
      <c r="E19">
        <v>31.594999999999999</v>
      </c>
      <c r="G19">
        <f t="shared" si="1"/>
        <v>9.4540000000000006E-3</v>
      </c>
      <c r="H19">
        <v>9.4540000000000006</v>
      </c>
      <c r="I19" s="4" t="s">
        <v>36</v>
      </c>
      <c r="J19" s="5">
        <v>30891965</v>
      </c>
      <c r="K19" s="6">
        <v>217</v>
      </c>
      <c r="L19">
        <f>J20-J19</f>
        <v>651870</v>
      </c>
      <c r="M19">
        <f>L20/L19</f>
        <v>0.99996318284320496</v>
      </c>
      <c r="Z19" s="4">
        <v>1955</v>
      </c>
      <c r="AA19" s="9">
        <v>21514570</v>
      </c>
      <c r="AB19" s="5">
        <v>229</v>
      </c>
      <c r="AC19" s="9">
        <v>460637</v>
      </c>
      <c r="AD19" s="5" t="s">
        <v>37</v>
      </c>
      <c r="AE19" s="5">
        <v>18.899999999999999</v>
      </c>
      <c r="AF19" s="5">
        <v>56.5</v>
      </c>
      <c r="AG19" s="5">
        <v>221</v>
      </c>
      <c r="AH19" s="5">
        <v>24.4</v>
      </c>
      <c r="AI19" s="10">
        <v>5251885</v>
      </c>
    </row>
    <row r="20" spans="1:35">
      <c r="A20" s="2">
        <v>31543835</v>
      </c>
      <c r="B20">
        <f>A20-A19</f>
        <v>651870</v>
      </c>
      <c r="D20">
        <f t="shared" si="0"/>
        <v>3.0652000000000002E-2</v>
      </c>
      <c r="E20">
        <v>30.652000000000001</v>
      </c>
      <c r="G20">
        <f t="shared" si="1"/>
        <v>9.0570000000000008E-3</v>
      </c>
      <c r="H20">
        <v>9.0570000000000004</v>
      </c>
      <c r="I20" s="1" t="s">
        <v>38</v>
      </c>
      <c r="J20" s="2">
        <v>31543835</v>
      </c>
      <c r="K20" s="3">
        <v>211</v>
      </c>
      <c r="L20">
        <f>J21-J20</f>
        <v>651846</v>
      </c>
      <c r="M20">
        <f>L21/L20</f>
        <v>1.0048983962469664</v>
      </c>
    </row>
    <row r="21" spans="1:35">
      <c r="A21" s="5">
        <v>32195681</v>
      </c>
      <c r="B21">
        <f>A21-A20</f>
        <v>651846</v>
      </c>
      <c r="D21">
        <f t="shared" si="0"/>
        <v>3.1199999999999999E-2</v>
      </c>
      <c r="E21">
        <v>31.2</v>
      </c>
      <c r="G21">
        <f t="shared" si="1"/>
        <v>8.0000000000000002E-3</v>
      </c>
      <c r="H21">
        <v>8</v>
      </c>
      <c r="I21" s="4" t="s">
        <v>39</v>
      </c>
      <c r="J21" s="5">
        <v>32195681</v>
      </c>
      <c r="K21" s="6">
        <v>207</v>
      </c>
      <c r="L21">
        <f>J22-J21</f>
        <v>655039</v>
      </c>
      <c r="M21">
        <f>L22/L21</f>
        <v>1.0011663427673771</v>
      </c>
    </row>
    <row r="22" spans="1:35">
      <c r="A22" s="2">
        <v>32850720</v>
      </c>
      <c r="B22">
        <f>A22-A21</f>
        <v>655039</v>
      </c>
      <c r="D22">
        <f t="shared" si="0"/>
        <v>3.1199999999999999E-2</v>
      </c>
      <c r="E22">
        <v>31.2</v>
      </c>
      <c r="G22">
        <f t="shared" si="1"/>
        <v>7.1999999999999998E-3</v>
      </c>
      <c r="H22">
        <v>7.2</v>
      </c>
      <c r="I22" s="1" t="s">
        <v>40</v>
      </c>
      <c r="J22" s="2">
        <v>32850720</v>
      </c>
      <c r="K22" s="3">
        <v>203</v>
      </c>
      <c r="L22">
        <f>J23-J22</f>
        <v>655803</v>
      </c>
      <c r="M22">
        <f>L23/L22</f>
        <v>0.98743677598303148</v>
      </c>
    </row>
    <row r="23" spans="1:35">
      <c r="A23" s="5">
        <v>33506523</v>
      </c>
      <c r="B23">
        <f>A23-A22</f>
        <v>655803</v>
      </c>
      <c r="D23">
        <f t="shared" si="0"/>
        <v>2.8399999999999998E-2</v>
      </c>
      <c r="E23">
        <v>28.4</v>
      </c>
      <c r="G23">
        <f t="shared" si="1"/>
        <v>6.3E-3</v>
      </c>
      <c r="H23">
        <v>6.3</v>
      </c>
      <c r="I23" s="4" t="s">
        <v>41</v>
      </c>
      <c r="J23" s="5">
        <v>33506523</v>
      </c>
      <c r="K23" s="6">
        <v>2</v>
      </c>
      <c r="L23">
        <f>J24-J23</f>
        <v>647564</v>
      </c>
      <c r="M23">
        <f>L24/L23</f>
        <v>0.96792749442526149</v>
      </c>
    </row>
    <row r="24" spans="1:35">
      <c r="A24" s="2">
        <v>34154087</v>
      </c>
      <c r="B24">
        <f>A24-A23</f>
        <v>647564</v>
      </c>
      <c r="D24">
        <f t="shared" si="0"/>
        <v>2.8300000000000002E-2</v>
      </c>
      <c r="E24">
        <v>28.3</v>
      </c>
      <c r="G24">
        <f t="shared" si="1"/>
        <v>7.7999999999999996E-3</v>
      </c>
      <c r="H24">
        <v>7.8</v>
      </c>
      <c r="I24" s="1" t="s">
        <v>42</v>
      </c>
      <c r="J24" s="2">
        <v>34154087</v>
      </c>
      <c r="K24" s="3">
        <v>193</v>
      </c>
      <c r="L24">
        <f>J25-J24</f>
        <v>626795</v>
      </c>
      <c r="M24">
        <f>L25/L24</f>
        <v>0.95370735248366689</v>
      </c>
    </row>
    <row r="25" spans="1:35">
      <c r="A25" s="5">
        <v>34780882</v>
      </c>
      <c r="B25">
        <f>A25-A24</f>
        <v>626795</v>
      </c>
      <c r="D25">
        <f t="shared" si="0"/>
        <v>2.6600000000000002E-2</v>
      </c>
      <c r="E25">
        <v>26.6</v>
      </c>
      <c r="G25">
        <f t="shared" si="1"/>
        <v>7.1999999999999998E-3</v>
      </c>
      <c r="H25">
        <v>7.2</v>
      </c>
      <c r="I25" s="4" t="s">
        <v>43</v>
      </c>
      <c r="J25" s="5">
        <v>34780882</v>
      </c>
      <c r="K25" s="6">
        <v>184</v>
      </c>
      <c r="L25">
        <f>J26-J25</f>
        <v>597779</v>
      </c>
      <c r="M25">
        <f>L26/L25</f>
        <v>0.94243524780897292</v>
      </c>
    </row>
    <row r="26" spans="1:35">
      <c r="A26" s="2">
        <v>35378661</v>
      </c>
      <c r="B26">
        <f>A26-A25</f>
        <v>597779</v>
      </c>
      <c r="D26">
        <f t="shared" si="0"/>
        <v>2.4799999999999999E-2</v>
      </c>
      <c r="E26">
        <v>24.8</v>
      </c>
      <c r="G26">
        <f t="shared" si="1"/>
        <v>7.7000000000000002E-3</v>
      </c>
      <c r="H26">
        <v>7.7</v>
      </c>
      <c r="I26" s="1" t="s">
        <v>44</v>
      </c>
      <c r="J26" s="2">
        <v>35378661</v>
      </c>
      <c r="K26" s="3">
        <v>172</v>
      </c>
      <c r="L26">
        <f>J27-J26</f>
        <v>563368</v>
      </c>
      <c r="M26">
        <f>L27/L26</f>
        <v>0.94677723974382644</v>
      </c>
    </row>
    <row r="27" spans="1:35">
      <c r="A27" s="5">
        <v>35942029</v>
      </c>
      <c r="B27">
        <f>A27-A26</f>
        <v>563368</v>
      </c>
      <c r="D27">
        <f t="shared" si="0"/>
        <v>2.2200000000000001E-2</v>
      </c>
      <c r="E27">
        <v>22.2</v>
      </c>
      <c r="G27">
        <f t="shared" si="1"/>
        <v>7.4000000000000003E-3</v>
      </c>
      <c r="H27">
        <v>7.4</v>
      </c>
      <c r="I27" s="4" t="s">
        <v>45</v>
      </c>
      <c r="J27" s="5">
        <v>35942029</v>
      </c>
      <c r="K27" s="6">
        <v>159</v>
      </c>
      <c r="L27">
        <f>J28-J27</f>
        <v>533384</v>
      </c>
      <c r="M27">
        <f>L28/L27</f>
        <v>0.9688610831970963</v>
      </c>
    </row>
    <row r="28" spans="1:35">
      <c r="A28" s="2">
        <v>36475413</v>
      </c>
      <c r="B28">
        <f>A28-A27</f>
        <v>533384</v>
      </c>
      <c r="D28">
        <f t="shared" si="0"/>
        <v>2.2699999999999998E-2</v>
      </c>
      <c r="E28">
        <v>22.7</v>
      </c>
      <c r="G28">
        <f t="shared" si="1"/>
        <v>6.7999999999999996E-3</v>
      </c>
      <c r="H28">
        <v>6.8</v>
      </c>
      <c r="I28" s="1" t="s">
        <v>46</v>
      </c>
      <c r="J28" s="2">
        <v>36475413</v>
      </c>
      <c r="K28" s="3">
        <v>148</v>
      </c>
      <c r="L28">
        <f>J29-J28</f>
        <v>516775</v>
      </c>
      <c r="M28">
        <f>L29/L28</f>
        <v>1.0045513037588893</v>
      </c>
    </row>
    <row r="29" spans="1:35">
      <c r="A29" s="5">
        <v>36992188</v>
      </c>
      <c r="B29">
        <f>A29-A28</f>
        <v>516775</v>
      </c>
      <c r="D29">
        <f t="shared" si="0"/>
        <v>2.0300000000000002E-2</v>
      </c>
      <c r="E29">
        <v>20.3</v>
      </c>
      <c r="G29">
        <f t="shared" si="1"/>
        <v>6.7999999999999996E-3</v>
      </c>
      <c r="H29">
        <v>6.8</v>
      </c>
      <c r="I29" s="4" t="s">
        <v>47</v>
      </c>
      <c r="J29" s="5">
        <v>36992188</v>
      </c>
      <c r="K29" s="6">
        <v>142</v>
      </c>
      <c r="L29">
        <f>J30-J29</f>
        <v>519127</v>
      </c>
      <c r="M29">
        <f>L30/L29</f>
        <v>1.0292125048398562</v>
      </c>
    </row>
    <row r="30" spans="1:35">
      <c r="A30" s="2">
        <v>37511315</v>
      </c>
      <c r="B30">
        <f>A30-A29</f>
        <v>519127</v>
      </c>
      <c r="D30">
        <f t="shared" si="0"/>
        <v>2.3E-2</v>
      </c>
      <c r="E30">
        <v>23</v>
      </c>
      <c r="G30">
        <f t="shared" si="1"/>
        <v>6.4000000000000003E-3</v>
      </c>
      <c r="H30">
        <v>6.4</v>
      </c>
      <c r="I30" s="1" t="s">
        <v>48</v>
      </c>
      <c r="J30" s="2">
        <v>37511315</v>
      </c>
      <c r="K30" s="3">
        <v>14</v>
      </c>
      <c r="L30">
        <f>J31-J30</f>
        <v>534292</v>
      </c>
      <c r="M30">
        <f>L31/L30</f>
        <v>1.0419059241014277</v>
      </c>
    </row>
    <row r="31" spans="1:35">
      <c r="A31" s="5">
        <v>38045607</v>
      </c>
      <c r="B31">
        <f>A31-A30</f>
        <v>534292</v>
      </c>
      <c r="D31">
        <f t="shared" si="0"/>
        <v>2.2600000000000002E-2</v>
      </c>
      <c r="E31">
        <v>22.6</v>
      </c>
      <c r="G31">
        <f t="shared" si="1"/>
        <v>7.3000000000000001E-3</v>
      </c>
      <c r="H31">
        <v>7.3</v>
      </c>
      <c r="I31" s="4" t="s">
        <v>49</v>
      </c>
      <c r="J31" s="5">
        <v>38045607</v>
      </c>
      <c r="K31" s="6">
        <v>142</v>
      </c>
      <c r="L31">
        <f>J32-J31</f>
        <v>556682</v>
      </c>
      <c r="M31">
        <f>L32/L31</f>
        <v>1.0291746454888069</v>
      </c>
    </row>
    <row r="32" spans="1:35">
      <c r="I32" s="1" t="s">
        <v>50</v>
      </c>
      <c r="J32" s="2">
        <v>38602289</v>
      </c>
      <c r="K32" s="3">
        <v>146</v>
      </c>
      <c r="L32">
        <f>J33-J32</f>
        <v>572923</v>
      </c>
    </row>
    <row r="33" spans="9:12">
      <c r="I33" s="4" t="s">
        <v>51</v>
      </c>
      <c r="J33" s="5">
        <v>39175212</v>
      </c>
      <c r="K33" s="6">
        <v>148</v>
      </c>
      <c r="L33">
        <f>J34-J33</f>
        <v>572582</v>
      </c>
    </row>
    <row r="34" spans="9:12">
      <c r="I34" s="1" t="s">
        <v>52</v>
      </c>
      <c r="J34" s="2">
        <v>39747794</v>
      </c>
      <c r="K34" s="3">
        <v>146</v>
      </c>
      <c r="L34">
        <f>J35-J34</f>
        <v>548434</v>
      </c>
    </row>
    <row r="35" spans="9:12">
      <c r="I35" s="4" t="s">
        <v>53</v>
      </c>
      <c r="J35" s="5">
        <v>40296228</v>
      </c>
      <c r="K35" s="6">
        <v>138</v>
      </c>
      <c r="L35">
        <f>J36-J35</f>
        <v>508174</v>
      </c>
    </row>
    <row r="36" spans="9:12">
      <c r="I36" s="1" t="s">
        <v>54</v>
      </c>
      <c r="J36" s="2">
        <v>40804402</v>
      </c>
      <c r="K36" s="3">
        <v>126</v>
      </c>
      <c r="L36">
        <f>J37-J36</f>
        <v>460711</v>
      </c>
    </row>
    <row r="37" spans="9:12">
      <c r="I37" s="4" t="s">
        <v>55</v>
      </c>
      <c r="J37" s="5">
        <v>41265113</v>
      </c>
      <c r="K37" s="6">
        <v>113</v>
      </c>
      <c r="L37">
        <f>J38-J37</f>
        <v>421447</v>
      </c>
    </row>
    <row r="38" spans="9:12">
      <c r="I38" s="1" t="s">
        <v>56</v>
      </c>
      <c r="J38" s="2">
        <v>41686560</v>
      </c>
      <c r="K38" s="3">
        <v>102</v>
      </c>
      <c r="L38">
        <f>J39-J38</f>
        <v>400102</v>
      </c>
    </row>
    <row r="39" spans="9:12">
      <c r="I39" s="4" t="s">
        <v>57</v>
      </c>
      <c r="J39" s="5">
        <v>42086662</v>
      </c>
      <c r="K39" s="6">
        <v>96</v>
      </c>
      <c r="L39">
        <f>J40-J39</f>
        <v>404536</v>
      </c>
    </row>
    <row r="40" spans="9:12">
      <c r="I40" s="1" t="s">
        <v>58</v>
      </c>
      <c r="J40" s="2">
        <v>42491198</v>
      </c>
      <c r="K40" s="3">
        <v>96</v>
      </c>
      <c r="L40">
        <f>J41-J40</f>
        <v>427221</v>
      </c>
    </row>
    <row r="41" spans="9:12">
      <c r="I41" s="4" t="s">
        <v>59</v>
      </c>
      <c r="J41" s="5">
        <v>42918419</v>
      </c>
      <c r="K41" s="6">
        <v>101</v>
      </c>
      <c r="L41">
        <f>J42-J41</f>
        <v>454732</v>
      </c>
    </row>
    <row r="42" spans="9:12">
      <c r="I42" s="1" t="s">
        <v>60</v>
      </c>
      <c r="J42" s="2">
        <v>43373151</v>
      </c>
      <c r="K42" s="3">
        <v>106</v>
      </c>
      <c r="L42">
        <f>J43-J42</f>
        <v>475067</v>
      </c>
    </row>
    <row r="43" spans="9:12">
      <c r="I43" s="4" t="s">
        <v>61</v>
      </c>
      <c r="J43" s="5">
        <v>43848218</v>
      </c>
      <c r="K43" s="6">
        <v>11</v>
      </c>
      <c r="L43">
        <f>J44-J43</f>
        <v>486810</v>
      </c>
    </row>
    <row r="44" spans="9:12">
      <c r="I44" s="1" t="s">
        <v>62</v>
      </c>
      <c r="J44" s="2">
        <v>44335028</v>
      </c>
      <c r="K44" s="3">
        <v>111</v>
      </c>
      <c r="L44">
        <f>J45-J44</f>
        <v>485045</v>
      </c>
    </row>
    <row r="45" spans="9:12">
      <c r="I45" s="4" t="s">
        <v>63</v>
      </c>
      <c r="J45" s="5">
        <v>44820073</v>
      </c>
      <c r="K45" s="6">
        <v>109</v>
      </c>
      <c r="L45">
        <f>J46-J45</f>
        <v>472449</v>
      </c>
    </row>
    <row r="46" spans="9:12">
      <c r="I46" s="1" t="s">
        <v>64</v>
      </c>
      <c r="J46" s="2">
        <v>45292522</v>
      </c>
      <c r="K46" s="3">
        <v>105</v>
      </c>
      <c r="L46">
        <f>J47-J46</f>
        <v>458500</v>
      </c>
    </row>
    <row r="47" spans="9:12">
      <c r="I47" s="4" t="s">
        <v>65</v>
      </c>
      <c r="J47" s="5">
        <v>45751022</v>
      </c>
      <c r="K47" s="6">
        <v>101</v>
      </c>
      <c r="L47">
        <f>J48-J47</f>
        <v>445032</v>
      </c>
    </row>
    <row r="48" spans="9:12">
      <c r="I48" s="1" t="s">
        <v>66</v>
      </c>
      <c r="J48" s="2">
        <v>46196054</v>
      </c>
      <c r="K48" s="3">
        <v>97</v>
      </c>
      <c r="L48">
        <f>J49-J48</f>
        <v>424637</v>
      </c>
    </row>
    <row r="49" spans="9:12">
      <c r="I49" s="4" t="s">
        <v>67</v>
      </c>
      <c r="J49" s="5">
        <v>46620691</v>
      </c>
      <c r="K49" s="6">
        <v>92</v>
      </c>
      <c r="L49">
        <f>J50-J49</f>
        <v>396266</v>
      </c>
    </row>
    <row r="50" spans="9:12">
      <c r="I50" s="1" t="s">
        <v>68</v>
      </c>
      <c r="J50" s="2">
        <v>47016957</v>
      </c>
      <c r="K50" s="3">
        <v>85</v>
      </c>
      <c r="L50">
        <f>J51-J50</f>
        <v>362284</v>
      </c>
    </row>
    <row r="51" spans="9:12">
      <c r="I51" s="4" t="s">
        <v>69</v>
      </c>
      <c r="J51" s="5">
        <v>47379241</v>
      </c>
      <c r="K51" s="6">
        <v>77</v>
      </c>
      <c r="L51">
        <f>J52-J51</f>
        <v>326983</v>
      </c>
    </row>
    <row r="52" spans="9:12">
      <c r="I52" s="1" t="s">
        <v>70</v>
      </c>
      <c r="J52" s="2">
        <v>47706224</v>
      </c>
      <c r="K52" s="3">
        <v>69</v>
      </c>
      <c r="L52">
        <f>J53-J52</f>
        <v>293323</v>
      </c>
    </row>
    <row r="53" spans="9:12">
      <c r="I53" s="4" t="s">
        <v>71</v>
      </c>
      <c r="J53" s="5">
        <v>47999547</v>
      </c>
      <c r="K53" s="6">
        <v>61</v>
      </c>
      <c r="L53">
        <f>J54-J53</f>
        <v>261350</v>
      </c>
    </row>
    <row r="54" spans="9:12">
      <c r="I54" s="1" t="s">
        <v>72</v>
      </c>
      <c r="J54" s="2">
        <v>48260897</v>
      </c>
      <c r="K54" s="3">
        <v>54</v>
      </c>
      <c r="L54">
        <f>J55-J54</f>
        <v>232544</v>
      </c>
    </row>
    <row r="55" spans="9:12">
      <c r="I55" s="4" t="s">
        <v>73</v>
      </c>
      <c r="J55" s="5">
        <v>48493441</v>
      </c>
      <c r="K55" s="6">
        <v>48</v>
      </c>
      <c r="L55">
        <f>J56-J55</f>
        <v>207632</v>
      </c>
    </row>
    <row r="56" spans="9:12">
      <c r="I56" s="1" t="s">
        <v>74</v>
      </c>
      <c r="J56" s="2">
        <v>48701073</v>
      </c>
      <c r="K56" s="3">
        <v>43</v>
      </c>
      <c r="L56">
        <f>J57-J56</f>
        <v>179378</v>
      </c>
    </row>
    <row r="57" spans="9:12">
      <c r="I57" s="4" t="s">
        <v>75</v>
      </c>
      <c r="J57" s="5">
        <v>48880451</v>
      </c>
      <c r="K57" s="6">
        <v>37</v>
      </c>
      <c r="L57">
        <f>J58-J57</f>
        <v>154359</v>
      </c>
    </row>
    <row r="58" spans="9:12">
      <c r="I58" s="1" t="s">
        <v>76</v>
      </c>
      <c r="J58" s="2">
        <v>49034810</v>
      </c>
      <c r="K58" s="3">
        <v>32</v>
      </c>
      <c r="L58">
        <f>J59-J58</f>
        <v>147646</v>
      </c>
    </row>
    <row r="59" spans="9:12">
      <c r="I59" s="4" t="s">
        <v>77</v>
      </c>
      <c r="J59" s="5">
        <v>49182456</v>
      </c>
      <c r="K59" s="6">
        <v>3</v>
      </c>
      <c r="L59">
        <f>J60-J59</f>
        <v>165005</v>
      </c>
    </row>
    <row r="60" spans="9:12">
      <c r="I60" s="1" t="s">
        <v>78</v>
      </c>
      <c r="J60" s="2">
        <v>49347461</v>
      </c>
      <c r="K60" s="3">
        <v>34</v>
      </c>
      <c r="L60">
        <f>J61-J60</f>
        <v>198175</v>
      </c>
    </row>
    <row r="61" spans="9:12">
      <c r="I61" s="4" t="s">
        <v>79</v>
      </c>
      <c r="J61" s="5">
        <v>49545636</v>
      </c>
      <c r="K61" s="6">
        <v>4</v>
      </c>
      <c r="L61">
        <f>J62-J61</f>
        <v>240523</v>
      </c>
    </row>
    <row r="62" spans="9:12">
      <c r="I62" s="1" t="s">
        <v>80</v>
      </c>
      <c r="J62" s="2">
        <v>49786159</v>
      </c>
      <c r="K62" s="3">
        <v>49</v>
      </c>
      <c r="L62">
        <f>J63-J62</f>
        <v>274480</v>
      </c>
    </row>
    <row r="63" spans="9:12">
      <c r="I63" s="4" t="s">
        <v>81</v>
      </c>
      <c r="J63" s="5">
        <v>50060639</v>
      </c>
      <c r="K63" s="6">
        <v>55</v>
      </c>
      <c r="L63">
        <f>J64-J63</f>
        <v>285078</v>
      </c>
    </row>
    <row r="64" spans="9:12">
      <c r="I64" s="1" t="s">
        <v>82</v>
      </c>
      <c r="J64" s="2">
        <v>50345717</v>
      </c>
      <c r="K64" s="3">
        <v>57</v>
      </c>
      <c r="L64">
        <f>J65-J64</f>
        <v>262190</v>
      </c>
    </row>
    <row r="65" spans="9:12">
      <c r="I65" s="4" t="s">
        <v>83</v>
      </c>
      <c r="J65" s="5">
        <v>50607907</v>
      </c>
      <c r="K65" s="6">
        <v>52</v>
      </c>
      <c r="L65">
        <f>J66-J65</f>
        <v>215186</v>
      </c>
    </row>
    <row r="66" spans="9:12">
      <c r="I66" s="1" t="s">
        <v>84</v>
      </c>
      <c r="J66" s="2">
        <v>50823093</v>
      </c>
      <c r="K66" s="3">
        <v>43</v>
      </c>
      <c r="L66">
        <f>J67-J66</f>
        <v>160364</v>
      </c>
    </row>
    <row r="67" spans="9:12">
      <c r="I67" s="4" t="s">
        <v>85</v>
      </c>
      <c r="J67" s="5">
        <v>50983457</v>
      </c>
      <c r="K67" s="6">
        <v>32</v>
      </c>
      <c r="L67">
        <f>J68-J67</f>
        <v>112958</v>
      </c>
    </row>
    <row r="68" spans="9:12">
      <c r="I68" s="1" t="s">
        <v>86</v>
      </c>
      <c r="J68" s="2">
        <v>51096415</v>
      </c>
      <c r="K68" s="3">
        <v>22</v>
      </c>
      <c r="L68">
        <f>J69-J68</f>
        <v>75291</v>
      </c>
    </row>
    <row r="69" spans="9:12">
      <c r="I69" s="4" t="s">
        <v>87</v>
      </c>
      <c r="J69" s="5">
        <v>51171706</v>
      </c>
      <c r="K69" s="6">
        <v>15</v>
      </c>
      <c r="L69">
        <f>J70-J69</f>
        <v>53602</v>
      </c>
    </row>
    <row r="70" spans="9:12">
      <c r="I70" s="1" t="s">
        <v>88</v>
      </c>
      <c r="J70" s="2">
        <v>51225308</v>
      </c>
      <c r="K70" s="3">
        <v>1</v>
      </c>
      <c r="L70">
        <f>J71-J70</f>
        <v>43877</v>
      </c>
    </row>
    <row r="71" spans="9:12">
      <c r="I71" s="4" t="s">
        <v>89</v>
      </c>
      <c r="J71" s="5">
        <v>51269185</v>
      </c>
      <c r="K71" s="6">
        <v>9</v>
      </c>
      <c r="L71">
        <f>J72-J71</f>
        <v>36001</v>
      </c>
    </row>
    <row r="72" spans="9:12">
      <c r="I72" s="1" t="s">
        <v>90</v>
      </c>
      <c r="J72" s="2">
        <v>51305186</v>
      </c>
      <c r="K72" s="3">
        <v>7</v>
      </c>
      <c r="L72">
        <f>J73-J72</f>
        <v>24713</v>
      </c>
    </row>
    <row r="73" spans="9:12">
      <c r="I73" s="4" t="s">
        <v>91</v>
      </c>
      <c r="J73" s="5">
        <v>51329899</v>
      </c>
      <c r="K73" s="6">
        <v>5</v>
      </c>
      <c r="L73">
        <f>J74-J73</f>
        <v>14081</v>
      </c>
    </row>
    <row r="74" spans="9:12">
      <c r="I74" s="1" t="s">
        <v>92</v>
      </c>
      <c r="J74" s="2">
        <v>51343980</v>
      </c>
      <c r="K74" s="3">
        <v>3</v>
      </c>
      <c r="L74">
        <f>J75-J74</f>
        <v>3195</v>
      </c>
    </row>
    <row r="75" spans="9:12">
      <c r="I75" s="4" t="s">
        <v>93</v>
      </c>
      <c r="J75" s="5">
        <v>51347175</v>
      </c>
      <c r="K75" s="6">
        <v>1</v>
      </c>
      <c r="L75">
        <f>J76-J75</f>
        <v>-7798</v>
      </c>
    </row>
    <row r="76" spans="9:12">
      <c r="I76" s="1" t="s">
        <v>94</v>
      </c>
      <c r="J76" s="2">
        <v>51339377</v>
      </c>
      <c r="K76" s="3">
        <v>-2</v>
      </c>
      <c r="L76">
        <f>J77-J76</f>
        <v>-18150</v>
      </c>
    </row>
    <row r="77" spans="9:12">
      <c r="I77" s="4" t="s">
        <v>95</v>
      </c>
      <c r="J77" s="5">
        <v>51321227</v>
      </c>
      <c r="K77" s="6">
        <v>-4</v>
      </c>
      <c r="L77">
        <f>J78-J77</f>
        <v>-27717</v>
      </c>
    </row>
    <row r="78" spans="9:12">
      <c r="I78" s="1" t="s">
        <v>96</v>
      </c>
      <c r="J78" s="2">
        <v>51293510</v>
      </c>
      <c r="K78" s="3">
        <v>-5</v>
      </c>
      <c r="L78">
        <f>J79-J78</f>
        <v>-37245</v>
      </c>
    </row>
    <row r="79" spans="9:12">
      <c r="I79" s="4" t="s">
        <v>97</v>
      </c>
      <c r="J79" s="5">
        <v>51256265</v>
      </c>
      <c r="K79" s="6">
        <v>-7</v>
      </c>
      <c r="L79">
        <f>J80-J79</f>
        <v>-47011</v>
      </c>
    </row>
    <row r="80" spans="9:12">
      <c r="I80" s="1" t="s">
        <v>98</v>
      </c>
      <c r="J80" s="2">
        <v>51209254</v>
      </c>
      <c r="K80" s="3">
        <v>-9</v>
      </c>
      <c r="L80">
        <f>J81-J80</f>
        <v>-57208</v>
      </c>
    </row>
    <row r="81" spans="9:12">
      <c r="I81" s="4" t="s">
        <v>99</v>
      </c>
      <c r="J81" s="5">
        <v>51152046</v>
      </c>
      <c r="K81" s="6">
        <v>-11</v>
      </c>
      <c r="L81">
        <f>J82-J81</f>
        <v>-67137</v>
      </c>
    </row>
    <row r="82" spans="9:12">
      <c r="I82" s="1" t="s">
        <v>100</v>
      </c>
      <c r="J82" s="2">
        <v>51084909</v>
      </c>
      <c r="K82" s="3">
        <v>-13</v>
      </c>
      <c r="L82">
        <f>J83-J82</f>
        <v>-77656</v>
      </c>
    </row>
    <row r="83" spans="9:12">
      <c r="I83" s="4" t="s">
        <v>101</v>
      </c>
      <c r="J83" s="5">
        <v>51007253</v>
      </c>
      <c r="K83" s="6">
        <v>-15</v>
      </c>
      <c r="L83">
        <f>J84-J83</f>
        <v>-90582</v>
      </c>
    </row>
    <row r="84" spans="9:12">
      <c r="I84" s="1" t="s">
        <v>102</v>
      </c>
      <c r="J84" s="2">
        <v>50916671</v>
      </c>
      <c r="K84" s="3">
        <v>-18</v>
      </c>
      <c r="L84">
        <f>J85-J84</f>
        <v>-106643</v>
      </c>
    </row>
    <row r="85" spans="9:12">
      <c r="I85" s="4" t="s">
        <v>103</v>
      </c>
      <c r="J85" s="5">
        <v>50810028</v>
      </c>
      <c r="K85" s="6">
        <v>-21</v>
      </c>
      <c r="L85">
        <f>J86-J85</f>
        <v>-125022</v>
      </c>
    </row>
    <row r="86" spans="9:12">
      <c r="I86" s="1" t="s">
        <v>104</v>
      </c>
      <c r="J86" s="2">
        <v>50685006</v>
      </c>
      <c r="K86" s="3">
        <v>-25</v>
      </c>
      <c r="L86">
        <f>J87-J86</f>
        <v>-144278</v>
      </c>
    </row>
    <row r="87" spans="9:12">
      <c r="I87" s="4" t="s">
        <v>105</v>
      </c>
      <c r="J87" s="5">
        <v>50540728</v>
      </c>
      <c r="K87" s="6">
        <v>-28</v>
      </c>
      <c r="L87">
        <f>J88-J87</f>
        <v>-163114</v>
      </c>
    </row>
    <row r="88" spans="9:12">
      <c r="I88" s="1" t="s">
        <v>106</v>
      </c>
      <c r="J88" s="2">
        <v>50377614</v>
      </c>
      <c r="K88" s="3">
        <v>-32</v>
      </c>
      <c r="L88">
        <f>J89-J88</f>
        <v>-181314</v>
      </c>
    </row>
    <row r="89" spans="9:12">
      <c r="I89" s="4" t="s">
        <v>107</v>
      </c>
      <c r="J89" s="5">
        <v>50196300</v>
      </c>
      <c r="K89" s="6">
        <v>-36</v>
      </c>
      <c r="L89">
        <f>J90-J89</f>
        <v>-198283</v>
      </c>
    </row>
    <row r="90" spans="9:12">
      <c r="I90" s="1" t="s">
        <v>108</v>
      </c>
      <c r="J90" s="2">
        <v>49998017</v>
      </c>
      <c r="K90" s="3">
        <v>-4</v>
      </c>
      <c r="L90">
        <f>J91-J90</f>
        <v>-214283</v>
      </c>
    </row>
    <row r="91" spans="9:12">
      <c r="I91" s="4" t="s">
        <v>109</v>
      </c>
      <c r="J91" s="5">
        <v>49783734</v>
      </c>
      <c r="K91" s="6">
        <v>-43</v>
      </c>
      <c r="L91">
        <f>J92-J91</f>
        <v>-230199</v>
      </c>
    </row>
    <row r="92" spans="9:12">
      <c r="I92" s="1" t="s">
        <v>110</v>
      </c>
      <c r="J92" s="2">
        <v>49553535</v>
      </c>
      <c r="K92" s="3">
        <v>-46</v>
      </c>
      <c r="L92">
        <f>J93-J92</f>
        <v>-246215</v>
      </c>
    </row>
    <row r="93" spans="9:12">
      <c r="I93" s="4" t="s">
        <v>111</v>
      </c>
      <c r="J93" s="5">
        <v>49307320</v>
      </c>
      <c r="K93" s="6">
        <v>-5</v>
      </c>
      <c r="L93">
        <f>J94-J93</f>
        <v>-261560</v>
      </c>
    </row>
    <row r="94" spans="9:12">
      <c r="I94" s="1" t="s">
        <v>112</v>
      </c>
      <c r="J94" s="2">
        <v>49045760</v>
      </c>
      <c r="K94" s="3">
        <v>-53</v>
      </c>
      <c r="L94">
        <f>J95-J94</f>
        <v>-276081</v>
      </c>
    </row>
    <row r="95" spans="9:12">
      <c r="I95" s="4" t="s">
        <v>113</v>
      </c>
      <c r="J95" s="5">
        <v>48769679</v>
      </c>
      <c r="K95" s="6">
        <v>-56</v>
      </c>
      <c r="L95">
        <f>J96-J95</f>
        <v>-289955</v>
      </c>
    </row>
    <row r="96" spans="9:12">
      <c r="I96" s="1" t="s">
        <v>114</v>
      </c>
      <c r="J96" s="2">
        <v>48479724</v>
      </c>
      <c r="K96" s="3">
        <v>-59</v>
      </c>
      <c r="L96">
        <f>J97-J96</f>
        <v>-303091</v>
      </c>
    </row>
    <row r="97" spans="9:12">
      <c r="I97" s="4" t="s">
        <v>115</v>
      </c>
      <c r="J97" s="5">
        <v>48176633</v>
      </c>
      <c r="K97" s="6">
        <v>-63</v>
      </c>
      <c r="L97">
        <f>J98-J97</f>
        <v>-316028</v>
      </c>
    </row>
    <row r="98" spans="9:12">
      <c r="I98" s="1" t="s">
        <v>116</v>
      </c>
      <c r="J98" s="2">
        <v>47860605</v>
      </c>
      <c r="K98" s="3">
        <v>-66</v>
      </c>
      <c r="L98">
        <f>J99-J98</f>
        <v>-329367</v>
      </c>
    </row>
    <row r="99" spans="9:12">
      <c r="I99" s="4" t="s">
        <v>117</v>
      </c>
      <c r="J99" s="5">
        <v>47531238</v>
      </c>
      <c r="K99" s="6">
        <v>-69</v>
      </c>
      <c r="L99">
        <f>J100-J99</f>
        <v>-343471</v>
      </c>
    </row>
    <row r="100" spans="9:12">
      <c r="I100" s="1" t="s">
        <v>118</v>
      </c>
      <c r="J100" s="2">
        <v>47187767</v>
      </c>
      <c r="K100" s="3">
        <v>-72</v>
      </c>
      <c r="L100">
        <f>J101-J100</f>
        <v>-357842</v>
      </c>
    </row>
    <row r="101" spans="9:12">
      <c r="I101" s="4" t="s">
        <v>119</v>
      </c>
      <c r="J101" s="5">
        <v>46829925</v>
      </c>
      <c r="K101" s="6">
        <v>-76</v>
      </c>
      <c r="L101">
        <f>J102-J101</f>
        <v>-371739</v>
      </c>
    </row>
    <row r="102" spans="9:12">
      <c r="I102" s="1" t="s">
        <v>120</v>
      </c>
      <c r="J102" s="2">
        <v>46458186</v>
      </c>
      <c r="K102" s="3">
        <v>-79</v>
      </c>
      <c r="L102">
        <f>J103-J102</f>
        <v>-384487</v>
      </c>
    </row>
    <row r="103" spans="9:12">
      <c r="I103" s="4" t="s">
        <v>121</v>
      </c>
      <c r="J103" s="5">
        <v>46073699</v>
      </c>
      <c r="K103" s="6">
        <v>-83</v>
      </c>
      <c r="L103">
        <f>J104-J103</f>
        <v>-396064</v>
      </c>
    </row>
    <row r="104" spans="9:12">
      <c r="I104" s="1" t="s">
        <v>122</v>
      </c>
      <c r="J104" s="2">
        <v>45677635</v>
      </c>
      <c r="K104" s="3">
        <v>-86</v>
      </c>
      <c r="L104">
        <f>J105-J104</f>
        <v>-406143</v>
      </c>
    </row>
    <row r="105" spans="9:12">
      <c r="I105" s="4" t="s">
        <v>123</v>
      </c>
      <c r="J105" s="5">
        <v>45271492</v>
      </c>
      <c r="K105" s="6">
        <v>-89</v>
      </c>
      <c r="L105">
        <f>J106-J105</f>
        <v>-414734</v>
      </c>
    </row>
    <row r="106" spans="9:12">
      <c r="I106" s="1" t="s">
        <v>124</v>
      </c>
      <c r="J106" s="2">
        <v>44856758</v>
      </c>
      <c r="K106" s="3">
        <v>-92</v>
      </c>
      <c r="L106">
        <f>J107-J106</f>
        <v>-422481</v>
      </c>
    </row>
    <row r="107" spans="9:12">
      <c r="I107" s="4" t="s">
        <v>125</v>
      </c>
      <c r="J107" s="5">
        <v>44434277</v>
      </c>
      <c r="K107" s="6">
        <v>-94</v>
      </c>
      <c r="L107">
        <f>J108-J107</f>
        <v>-429064</v>
      </c>
    </row>
    <row r="108" spans="9:12">
      <c r="I108" s="1" t="s">
        <v>126</v>
      </c>
      <c r="J108" s="2">
        <v>44005213</v>
      </c>
      <c r="K108" s="3">
        <v>-97</v>
      </c>
      <c r="L108">
        <f>J109-J108</f>
        <v>-433453</v>
      </c>
    </row>
    <row r="109" spans="9:12">
      <c r="I109" s="4" t="s">
        <v>127</v>
      </c>
      <c r="J109" s="5">
        <v>43571760</v>
      </c>
      <c r="K109" s="6">
        <v>-99</v>
      </c>
      <c r="L109">
        <f>J110-J109</f>
        <v>-435249</v>
      </c>
    </row>
    <row r="110" spans="9:12">
      <c r="I110" s="1" t="s">
        <v>128</v>
      </c>
      <c r="J110" s="2">
        <v>43136511</v>
      </c>
      <c r="K110" s="3">
        <v>-1</v>
      </c>
      <c r="L110">
        <f>J111-J110</f>
        <v>-434911</v>
      </c>
    </row>
    <row r="111" spans="9:12">
      <c r="I111" s="4" t="s">
        <v>129</v>
      </c>
      <c r="J111" s="5">
        <v>42701600</v>
      </c>
      <c r="K111" s="6">
        <v>-101</v>
      </c>
      <c r="L111">
        <f>J112-J111</f>
        <v>-433324</v>
      </c>
    </row>
    <row r="112" spans="9:12">
      <c r="I112" s="1" t="s">
        <v>130</v>
      </c>
      <c r="J112" s="2">
        <v>42268276</v>
      </c>
      <c r="K112" s="3">
        <v>-101</v>
      </c>
      <c r="L112">
        <f>J113-J112</f>
        <v>-431056</v>
      </c>
    </row>
    <row r="113" spans="9:12">
      <c r="I113" s="4" t="s">
        <v>131</v>
      </c>
      <c r="J113" s="5">
        <v>41837220</v>
      </c>
      <c r="K113" s="6">
        <v>-102</v>
      </c>
      <c r="L113">
        <f>J114-J113</f>
        <v>-427931</v>
      </c>
    </row>
    <row r="114" spans="9:12">
      <c r="I114" s="1" t="s">
        <v>132</v>
      </c>
      <c r="J114" s="2">
        <v>41409289</v>
      </c>
      <c r="K114" s="3">
        <v>-102</v>
      </c>
      <c r="L114">
        <f>J115-J114</f>
        <v>-424183</v>
      </c>
    </row>
    <row r="115" spans="9:12">
      <c r="I115" s="4" t="s">
        <v>133</v>
      </c>
      <c r="J115" s="5">
        <v>40985106</v>
      </c>
      <c r="K115" s="6">
        <v>-102</v>
      </c>
      <c r="L115">
        <f>J116-J115</f>
        <v>-419899</v>
      </c>
    </row>
    <row r="116" spans="9:12">
      <c r="I116" s="1" t="s">
        <v>134</v>
      </c>
      <c r="J116" s="2">
        <v>40565207</v>
      </c>
      <c r="K116" s="3">
        <v>-102</v>
      </c>
      <c r="L116">
        <f>J117-J116</f>
        <v>-414849</v>
      </c>
    </row>
    <row r="117" spans="9:12">
      <c r="I117" s="4" t="s">
        <v>135</v>
      </c>
      <c r="J117" s="5">
        <v>40150358</v>
      </c>
      <c r="K117" s="6">
        <v>-102</v>
      </c>
      <c r="L117">
        <f>J118-J117</f>
        <v>-409276</v>
      </c>
    </row>
    <row r="118" spans="9:12">
      <c r="I118" s="1" t="s">
        <v>136</v>
      </c>
      <c r="J118" s="2">
        <v>39741082</v>
      </c>
      <c r="K118" s="3">
        <v>-102</v>
      </c>
      <c r="L118">
        <f>J119-J118</f>
        <v>-403730</v>
      </c>
    </row>
    <row r="119" spans="9:12">
      <c r="I119" s="4" t="s">
        <v>137</v>
      </c>
      <c r="J119" s="5">
        <v>39337352</v>
      </c>
      <c r="K119" s="6">
        <v>-102</v>
      </c>
      <c r="L119">
        <f>J120-J119</f>
        <v>-398459</v>
      </c>
    </row>
    <row r="120" spans="9:12">
      <c r="I120" s="1" t="s">
        <v>138</v>
      </c>
      <c r="J120" s="2">
        <v>38938893</v>
      </c>
      <c r="K120" s="3">
        <v>-101</v>
      </c>
      <c r="L120">
        <f>J121-J120</f>
        <v>-393335</v>
      </c>
    </row>
    <row r="121" spans="9:12">
      <c r="I121" s="4" t="s">
        <v>139</v>
      </c>
      <c r="J121" s="5">
        <v>38545558</v>
      </c>
      <c r="K121" s="6">
        <v>-101</v>
      </c>
      <c r="L121">
        <f>J122-J121</f>
        <v>-388067</v>
      </c>
    </row>
    <row r="122" spans="9:12">
      <c r="I122" s="1" t="s">
        <v>140</v>
      </c>
      <c r="J122" s="2">
        <v>38157491</v>
      </c>
      <c r="K122" s="3">
        <v>-101</v>
      </c>
      <c r="L122">
        <f>J123-J122</f>
        <v>-382460</v>
      </c>
    </row>
    <row r="123" spans="9:12">
      <c r="I123" s="4" t="s">
        <v>141</v>
      </c>
      <c r="J123" s="5">
        <v>37775031</v>
      </c>
      <c r="K123" s="6">
        <v>-1</v>
      </c>
      <c r="L123">
        <f>J124-J123</f>
        <v>-376659</v>
      </c>
    </row>
    <row r="124" spans="9:12">
      <c r="I124" s="1" t="s">
        <v>142</v>
      </c>
      <c r="J124" s="2">
        <v>37398372</v>
      </c>
      <c r="K124" s="3">
        <v>-1</v>
      </c>
      <c r="L124">
        <f>J125-J124</f>
        <v>-370634</v>
      </c>
    </row>
    <row r="125" spans="9:12">
      <c r="I125" s="4" t="s">
        <v>143</v>
      </c>
      <c r="J125" s="5">
        <v>37027738</v>
      </c>
      <c r="K125" s="6">
        <v>-99</v>
      </c>
      <c r="L125">
        <f>J126-J125</f>
        <v>-364433</v>
      </c>
    </row>
    <row r="126" spans="9:12">
      <c r="I126" s="1" t="s">
        <v>144</v>
      </c>
      <c r="J126" s="2">
        <v>36663305</v>
      </c>
      <c r="K126" s="3">
        <v>-98</v>
      </c>
      <c r="L126">
        <f>J127-J126</f>
        <v>-358147</v>
      </c>
    </row>
    <row r="127" spans="9:12">
      <c r="I127" s="4" t="s">
        <v>145</v>
      </c>
      <c r="J127" s="5">
        <v>36305158</v>
      </c>
      <c r="K127" s="6">
        <v>-98</v>
      </c>
      <c r="L127">
        <f>J128-J127</f>
        <v>-351853</v>
      </c>
    </row>
    <row r="128" spans="9:12">
      <c r="I128" s="1" t="s">
        <v>146</v>
      </c>
      <c r="J128" s="2">
        <v>35953305</v>
      </c>
      <c r="K128" s="3">
        <v>-97</v>
      </c>
      <c r="L128">
        <f>J129-J128</f>
        <v>-345644</v>
      </c>
    </row>
    <row r="129" spans="9:12">
      <c r="I129" s="4" t="s">
        <v>147</v>
      </c>
      <c r="J129" s="5">
        <v>35607661</v>
      </c>
      <c r="K129" s="6">
        <v>-96</v>
      </c>
      <c r="L129">
        <f>J130-J129</f>
        <v>-339585</v>
      </c>
    </row>
    <row r="130" spans="9:12">
      <c r="I130" s="1" t="s">
        <v>148</v>
      </c>
      <c r="J130" s="2">
        <v>35268076</v>
      </c>
      <c r="K130" s="3">
        <v>-95</v>
      </c>
      <c r="L130">
        <f>J131-J130</f>
        <v>-333649</v>
      </c>
    </row>
    <row r="131" spans="9:12">
      <c r="I131" s="4" t="s">
        <v>149</v>
      </c>
      <c r="J131" s="5">
        <v>34934427</v>
      </c>
      <c r="K131" s="6">
        <v>-95</v>
      </c>
      <c r="L131">
        <f>J132-J131</f>
        <v>-327726</v>
      </c>
    </row>
    <row r="132" spans="9:12">
      <c r="I132" s="1" t="s">
        <v>150</v>
      </c>
      <c r="J132" s="2">
        <v>34606701</v>
      </c>
      <c r="K132" s="3">
        <v>-94</v>
      </c>
      <c r="L132">
        <f>J133-J132</f>
        <v>-321787</v>
      </c>
    </row>
    <row r="133" spans="9:12">
      <c r="I133" s="4" t="s">
        <v>151</v>
      </c>
      <c r="J133" s="5">
        <v>34284914</v>
      </c>
      <c r="K133" s="6">
        <v>-93</v>
      </c>
      <c r="L133">
        <f>J134-J133</f>
        <v>-315911</v>
      </c>
    </row>
    <row r="134" spans="9:12">
      <c r="I134" s="1" t="s">
        <v>152</v>
      </c>
      <c r="J134" s="2">
        <v>33969003</v>
      </c>
      <c r="K134" s="3">
        <v>-92</v>
      </c>
      <c r="L134">
        <f>J135-J134</f>
        <v>-310107</v>
      </c>
    </row>
    <row r="135" spans="9:12">
      <c r="I135" s="4" t="s">
        <v>153</v>
      </c>
      <c r="J135" s="5">
        <v>33658896</v>
      </c>
      <c r="K135" s="6">
        <v>-91</v>
      </c>
      <c r="L135">
        <f>J136-J135</f>
        <v>-304378</v>
      </c>
    </row>
    <row r="136" spans="9:12">
      <c r="I136" s="1" t="s">
        <v>154</v>
      </c>
      <c r="J136" s="2">
        <v>33354518</v>
      </c>
      <c r="K136" s="3">
        <v>-9</v>
      </c>
      <c r="L136">
        <f>J137-J136</f>
        <v>-298483</v>
      </c>
    </row>
    <row r="137" spans="9:12">
      <c r="I137" s="4" t="s">
        <v>155</v>
      </c>
      <c r="J137" s="5">
        <v>33056035</v>
      </c>
      <c r="K137" s="6">
        <v>-89</v>
      </c>
      <c r="L137">
        <f>J138-J137</f>
        <v>-292566</v>
      </c>
    </row>
    <row r="138" spans="9:12">
      <c r="I138" s="1" t="s">
        <v>156</v>
      </c>
      <c r="J138" s="2">
        <v>32763469</v>
      </c>
      <c r="K138" s="3">
        <v>-89</v>
      </c>
      <c r="L138">
        <f>J139-J138</f>
        <v>-286934</v>
      </c>
    </row>
    <row r="139" spans="9:12">
      <c r="I139" s="4" t="s">
        <v>157</v>
      </c>
      <c r="J139" s="5">
        <v>32476535</v>
      </c>
      <c r="K139" s="6">
        <v>-88</v>
      </c>
      <c r="L139">
        <f>J140-J139</f>
        <v>-281721</v>
      </c>
    </row>
    <row r="140" spans="9:12">
      <c r="I140" s="1" t="s">
        <v>158</v>
      </c>
      <c r="J140" s="2">
        <v>32194814</v>
      </c>
      <c r="K140" s="3">
        <v>-87</v>
      </c>
      <c r="L140">
        <f>J141-J140</f>
        <v>-276666</v>
      </c>
    </row>
    <row r="141" spans="9:12">
      <c r="I141" s="4" t="s">
        <v>159</v>
      </c>
      <c r="J141" s="5">
        <v>31918148</v>
      </c>
      <c r="K141" s="6">
        <v>-86</v>
      </c>
      <c r="L141">
        <f>J142-J141</f>
        <v>-271478</v>
      </c>
    </row>
    <row r="142" spans="9:12">
      <c r="I142" s="1" t="s">
        <v>160</v>
      </c>
      <c r="J142" s="2">
        <v>31646670</v>
      </c>
      <c r="K142" s="3">
        <v>-85</v>
      </c>
      <c r="L142">
        <f>J143-J142</f>
        <v>-265819</v>
      </c>
    </row>
    <row r="143" spans="9:12">
      <c r="I143" s="4" t="s">
        <v>161</v>
      </c>
      <c r="J143" s="5">
        <v>31380851</v>
      </c>
      <c r="K143" s="6">
        <v>-84</v>
      </c>
      <c r="L143">
        <f>J144-J143</f>
        <v>-259515</v>
      </c>
    </row>
    <row r="144" spans="9:12">
      <c r="I144" s="1" t="s">
        <v>162</v>
      </c>
      <c r="J144" s="2">
        <v>31121336</v>
      </c>
      <c r="K144" s="3">
        <v>-83</v>
      </c>
      <c r="L144">
        <f>J145-J144</f>
        <v>-252440</v>
      </c>
    </row>
    <row r="145" spans="9:12">
      <c r="I145" s="4" t="s">
        <v>163</v>
      </c>
      <c r="J145" s="5">
        <v>30868896</v>
      </c>
      <c r="K145" s="6">
        <v>-81</v>
      </c>
      <c r="L145">
        <f>J146-J145</f>
        <v>-244627</v>
      </c>
    </row>
    <row r="146" spans="9:12">
      <c r="I146" s="1" t="s">
        <v>164</v>
      </c>
      <c r="J146" s="2">
        <v>30624269</v>
      </c>
      <c r="K146" s="3">
        <v>-79</v>
      </c>
      <c r="L146">
        <f>J147-J146</f>
        <v>-236072</v>
      </c>
    </row>
    <row r="147" spans="9:12">
      <c r="I147" s="4" t="s">
        <v>165</v>
      </c>
      <c r="J147" s="5">
        <v>30388197</v>
      </c>
      <c r="K147" s="6">
        <v>-77</v>
      </c>
      <c r="L147">
        <f>J148-J147</f>
        <v>-226858</v>
      </c>
    </row>
    <row r="148" spans="9:12">
      <c r="I148" s="1" t="s">
        <v>166</v>
      </c>
      <c r="J148" s="2">
        <v>30161339</v>
      </c>
      <c r="K148" s="3">
        <v>-75</v>
      </c>
      <c r="L148">
        <f>J149-J148</f>
        <v>-217032</v>
      </c>
    </row>
    <row r="149" spans="9:12">
      <c r="I149" s="4" t="s">
        <v>167</v>
      </c>
      <c r="J149" s="5">
        <v>29944307</v>
      </c>
      <c r="K149" s="6">
        <v>-72</v>
      </c>
      <c r="L149">
        <f>J150-J149</f>
        <v>-206628</v>
      </c>
    </row>
    <row r="150" spans="9:12">
      <c r="I150" s="1" t="s">
        <v>168</v>
      </c>
      <c r="J150" s="2">
        <v>29737679</v>
      </c>
      <c r="K150" s="3">
        <v>-69</v>
      </c>
      <c r="L150">
        <f>J151-J150</f>
        <v>-195726</v>
      </c>
    </row>
    <row r="151" spans="9:12">
      <c r="I151" s="4" t="s">
        <v>169</v>
      </c>
      <c r="J151" s="5">
        <v>29541953</v>
      </c>
      <c r="K151" s="6">
        <v>-66</v>
      </c>
      <c r="L151">
        <f>J152-J151</f>
        <v>-29541953</v>
      </c>
    </row>
    <row r="152" spans="9:12">
      <c r="L152">
        <f>J153-M301</f>
        <v>0</v>
      </c>
    </row>
    <row r="153" spans="9:12">
      <c r="L153">
        <f>J154-M302</f>
        <v>0</v>
      </c>
    </row>
    <row r="154" spans="9:12">
      <c r="L154">
        <f>J155-M303</f>
        <v>0</v>
      </c>
    </row>
    <row r="155" spans="9:12">
      <c r="L155">
        <f>J156-M304</f>
        <v>0</v>
      </c>
    </row>
    <row r="156" spans="9:12">
      <c r="L156">
        <f>J157-M305</f>
        <v>0</v>
      </c>
    </row>
    <row r="157" spans="9:12">
      <c r="L157">
        <f>J158-M306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2021-03-10T20:09:24Z</dcterms:created>
  <dcterms:modified xsi:type="dcterms:W3CDTF">2021-03-15T16:54:32Z</dcterms:modified>
  <cp:category/>
  <cp:contentStatus/>
</cp:coreProperties>
</file>