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dhnmelfer_estudiantec_cr/Documents/Documentos/TEC/III Semestre/Analisis de algoritmos/Casos/Caso2/Caso2MelanySalas/"/>
    </mc:Choice>
  </mc:AlternateContent>
  <xr:revisionPtr revIDLastSave="1422" documentId="8_{11668E90-3595-4F63-918F-A1F6182A0791}" xr6:coauthVersionLast="47" xr6:coauthVersionMax="47" xr10:uidLastSave="{F39E5091-21AB-4BA3-BBC4-AA48EEBC9B8C}"/>
  <bookViews>
    <workbookView xWindow="-120" yWindow="-120" windowWidth="24240" windowHeight="13020" xr2:uid="{2F1ED3F0-0125-4EF3-9718-465DC28973F3}"/>
  </bookViews>
  <sheets>
    <sheet name="QuickSort" sheetId="1" r:id="rId1"/>
    <sheet name="InsertionS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7" i="1" l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F49" i="1"/>
  <c r="G37" i="1"/>
  <c r="G36" i="1"/>
  <c r="F40" i="1"/>
  <c r="F37" i="1"/>
  <c r="F38" i="1"/>
  <c r="H37" i="1" s="1"/>
  <c r="F39" i="1"/>
  <c r="H39" i="1" s="1"/>
  <c r="F41" i="1"/>
  <c r="H40" i="1" s="1"/>
  <c r="F42" i="1"/>
  <c r="F43" i="1"/>
  <c r="H42" i="1" s="1"/>
  <c r="F44" i="1"/>
  <c r="F45" i="1"/>
  <c r="H44" i="1" s="1"/>
  <c r="F46" i="1"/>
  <c r="F47" i="1"/>
  <c r="F48" i="1"/>
  <c r="F50" i="1"/>
  <c r="F51" i="1"/>
  <c r="H50" i="1" s="1"/>
  <c r="F36" i="1"/>
  <c r="H46" i="1" l="1"/>
  <c r="H45" i="1"/>
  <c r="H49" i="1"/>
  <c r="H41" i="1"/>
  <c r="H48" i="1"/>
  <c r="H47" i="1"/>
  <c r="H36" i="1"/>
  <c r="H43" i="1"/>
  <c r="H51" i="1"/>
  <c r="H38" i="1"/>
</calcChain>
</file>

<file path=xl/sharedStrings.xml><?xml version="1.0" encoding="utf-8"?>
<sst xmlns="http://schemas.openxmlformats.org/spreadsheetml/2006/main" count="88" uniqueCount="42">
  <si>
    <t>Quick sort</t>
  </si>
  <si>
    <t>Cantidad de elementos</t>
  </si>
  <si>
    <t>Tiempo</t>
  </si>
  <si>
    <t>Pivote aleatorio</t>
  </si>
  <si>
    <t xml:space="preserve">Pivote Fijo </t>
  </si>
  <si>
    <t>Peor de los casos O(n^2)</t>
  </si>
  <si>
    <t xml:space="preserve">Llamadas recursivas </t>
  </si>
  <si>
    <t>Iteraciones</t>
  </si>
  <si>
    <t>Cambios</t>
  </si>
  <si>
    <t>0.000…</t>
  </si>
  <si>
    <t>0.016</t>
  </si>
  <si>
    <t>0.104</t>
  </si>
  <si>
    <t>0.185</t>
  </si>
  <si>
    <t>0.32</t>
  </si>
  <si>
    <t>0.472</t>
  </si>
  <si>
    <t>0.674</t>
  </si>
  <si>
    <t>0.784</t>
  </si>
  <si>
    <t>0.974</t>
  </si>
  <si>
    <t>1.422</t>
  </si>
  <si>
    <t>1.993</t>
  </si>
  <si>
    <t>0.001</t>
  </si>
  <si>
    <t>0.002</t>
  </si>
  <si>
    <t>0.003</t>
  </si>
  <si>
    <t xml:space="preserve"> 0.003</t>
  </si>
  <si>
    <t>Insertion sort</t>
  </si>
  <si>
    <t>Interaciones ciclo while</t>
  </si>
  <si>
    <t>Iteraciones ciclo for</t>
  </si>
  <si>
    <t>Mejor de los casos O(n)</t>
  </si>
  <si>
    <t>0.000</t>
  </si>
  <si>
    <t>0.004</t>
  </si>
  <si>
    <t>0.005</t>
  </si>
  <si>
    <t>Caso n*log(n)</t>
  </si>
  <si>
    <t>n*log(n)</t>
  </si>
  <si>
    <t>Relacion de tiempo</t>
  </si>
  <si>
    <t>Relacion de O</t>
  </si>
  <si>
    <t>Relacion de cambios</t>
  </si>
  <si>
    <t>Tiempo en s</t>
  </si>
  <si>
    <t>Tiempo en microsengundos</t>
  </si>
  <si>
    <t>Otras pruebas n log(n)</t>
  </si>
  <si>
    <t>Tiempo en microsegundos</t>
  </si>
  <si>
    <t>1.09908e+006</t>
  </si>
  <si>
    <t>Nota* Esta grafica va de 2000 en 2000, por eso los cambios se ven un poco "bruscos"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</si>
</sst>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.00000_-;\-* #,##0.000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12" fontId="0" fillId="0" borderId="0" xfId="0" applyNumberFormat="1"/>
    <xf numFmtId="164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 vertical="center"/>
    </xf>
    <xf numFmtId="165" fontId="2" fillId="0" borderId="0" xfId="1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0" borderId="1" xfId="0" quotePrefix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Cambios O(</a:t>
            </a:r>
            <a:r>
              <a:rPr lang="en-US" sz="1400" b="0" i="0" u="none" strike="noStrike" baseline="0">
                <a:effectLst/>
              </a:rPr>
              <a:t>n^2</a:t>
            </a:r>
            <a:r>
              <a:rPr lang="es-E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5516984198015145E-2"/>
          <c:y val="0.13467952789312843"/>
          <c:w val="0.71586461802906631"/>
          <c:h val="0.69773950131233597"/>
        </c:manualLayout>
      </c:layout>
      <c:lineChart>
        <c:grouping val="standard"/>
        <c:varyColors val="0"/>
        <c:ser>
          <c:idx val="0"/>
          <c:order val="0"/>
          <c:tx>
            <c:v>Cambios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QuickSort!$A$5:$A$14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QuickSort!$D$5:$D$14</c:f>
              <c:numCache>
                <c:formatCode>General</c:formatCode>
                <c:ptCount val="10"/>
                <c:pt idx="0">
                  <c:v>2000999</c:v>
                </c:pt>
                <c:pt idx="1">
                  <c:v>8001999</c:v>
                </c:pt>
                <c:pt idx="2">
                  <c:v>18002999</c:v>
                </c:pt>
                <c:pt idx="3">
                  <c:v>32003999</c:v>
                </c:pt>
                <c:pt idx="4">
                  <c:v>50004999</c:v>
                </c:pt>
                <c:pt idx="5">
                  <c:v>72005999</c:v>
                </c:pt>
                <c:pt idx="6">
                  <c:v>98006999</c:v>
                </c:pt>
                <c:pt idx="7">
                  <c:v>128007999</c:v>
                </c:pt>
                <c:pt idx="8">
                  <c:v>162008999</c:v>
                </c:pt>
                <c:pt idx="9">
                  <c:v>200009999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C-40C5-9F6B-5BCB8E0A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727055"/>
        <c:axId val="11567291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Iteraciones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QuickSort!$A$5:$A$14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2000</c:v>
                      </c:pt>
                      <c:pt idx="1">
                        <c:v>4000</c:v>
                      </c:pt>
                      <c:pt idx="2">
                        <c:v>6000</c:v>
                      </c:pt>
                      <c:pt idx="3">
                        <c:v>8000</c:v>
                      </c:pt>
                      <c:pt idx="4">
                        <c:v>10000</c:v>
                      </c:pt>
                      <c:pt idx="5">
                        <c:v>12000</c:v>
                      </c:pt>
                      <c:pt idx="6">
                        <c:v>14000</c:v>
                      </c:pt>
                      <c:pt idx="7">
                        <c:v>16000</c:v>
                      </c:pt>
                      <c:pt idx="8">
                        <c:v>18000</c:v>
                      </c:pt>
                      <c:pt idx="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QuickSort!$B$5:$B$14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1999000</c:v>
                      </c:pt>
                      <c:pt idx="1">
                        <c:v>7998000</c:v>
                      </c:pt>
                      <c:pt idx="2">
                        <c:v>17997000</c:v>
                      </c:pt>
                      <c:pt idx="3">
                        <c:v>31996000</c:v>
                      </c:pt>
                      <c:pt idx="4">
                        <c:v>49995000</c:v>
                      </c:pt>
                      <c:pt idx="5">
                        <c:v>71994000</c:v>
                      </c:pt>
                      <c:pt idx="6">
                        <c:v>97993000</c:v>
                      </c:pt>
                      <c:pt idx="7">
                        <c:v>127992000</c:v>
                      </c:pt>
                      <c:pt idx="8">
                        <c:v>161991000</c:v>
                      </c:pt>
                      <c:pt idx="9">
                        <c:v>199990000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968-4C59-A17F-2AABC758E32A}"/>
                  </c:ext>
                </c:extLst>
              </c15:ser>
            </c15:filteredLineSeries>
          </c:ext>
        </c:extLst>
      </c:lineChart>
      <c:catAx>
        <c:axId val="115672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6729135"/>
        <c:crosses val="autoZero"/>
        <c:auto val="1"/>
        <c:lblAlgn val="ctr"/>
        <c:lblOffset val="100"/>
        <c:noMultiLvlLbl val="0"/>
      </c:catAx>
      <c:valAx>
        <c:axId val="115672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672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6369113740676"/>
          <c:y val="0.4139157925534418"/>
          <c:w val="0.12425560453171569"/>
          <c:h val="7.8183717179485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Cambios</a:t>
            </a:r>
          </a:p>
        </c:rich>
      </c:tx>
      <c:layout>
        <c:manualLayout>
          <c:xMode val="edge"/>
          <c:yMode val="edge"/>
          <c:x val="0.44763859810130269"/>
          <c:y val="2.57459141384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5655317776808175"/>
          <c:y val="0.12384616713439253"/>
          <c:w val="0.57679164173032771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Cambios prueba 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QuickSort!$A$74:$A$83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QuickSort!$D$74:$D$83</c:f>
              <c:numCache>
                <c:formatCode>General</c:formatCode>
                <c:ptCount val="10"/>
                <c:pt idx="0">
                  <c:v>12619</c:v>
                </c:pt>
                <c:pt idx="1">
                  <c:v>29001</c:v>
                </c:pt>
                <c:pt idx="2">
                  <c:v>43625</c:v>
                </c:pt>
                <c:pt idx="3">
                  <c:v>65461</c:v>
                </c:pt>
                <c:pt idx="4">
                  <c:v>79464</c:v>
                </c:pt>
                <c:pt idx="5">
                  <c:v>100042</c:v>
                </c:pt>
                <c:pt idx="6">
                  <c:v>120170</c:v>
                </c:pt>
                <c:pt idx="7">
                  <c:v>136124</c:v>
                </c:pt>
                <c:pt idx="8">
                  <c:v>155314</c:v>
                </c:pt>
                <c:pt idx="9">
                  <c:v>178173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F-47DE-95D8-9C450C04DA8B}"/>
            </c:ext>
          </c:extLst>
        </c:ser>
        <c:ser>
          <c:idx val="1"/>
          <c:order val="1"/>
          <c:tx>
            <c:v>Cambios prueba 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QuickSort!$H$74:$H$83</c:f>
              <c:numCache>
                <c:formatCode>General</c:formatCode>
                <c:ptCount val="10"/>
                <c:pt idx="0">
                  <c:v>15827</c:v>
                </c:pt>
                <c:pt idx="1">
                  <c:v>31157</c:v>
                </c:pt>
                <c:pt idx="2">
                  <c:v>60041</c:v>
                </c:pt>
                <c:pt idx="3">
                  <c:v>71629</c:v>
                </c:pt>
                <c:pt idx="4">
                  <c:v>100156</c:v>
                </c:pt>
                <c:pt idx="5">
                  <c:v>108089</c:v>
                </c:pt>
                <c:pt idx="6">
                  <c:v>120537</c:v>
                </c:pt>
                <c:pt idx="7">
                  <c:v>151632</c:v>
                </c:pt>
                <c:pt idx="8">
                  <c:v>164328</c:v>
                </c:pt>
                <c:pt idx="9">
                  <c:v>185082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EE-4262-9BA7-3EFA2976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313168"/>
        <c:axId val="1356314000"/>
      </c:lineChart>
      <c:catAx>
        <c:axId val="135631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14000"/>
        <c:crosses val="autoZero"/>
        <c:auto val="1"/>
        <c:lblAlgn val="ctr"/>
        <c:lblOffset val="100"/>
        <c:noMultiLvlLbl val="0"/>
      </c:catAx>
      <c:valAx>
        <c:axId val="13563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Cambios n logn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Cambios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QuickSort!$A$36:$A$51</c:f>
              <c:numCache>
                <c:formatCode>General</c:formatCode>
                <c:ptCount val="1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</c:numCache>
            </c:numRef>
          </c:cat>
          <c:val>
            <c:numRef>
              <c:f>QuickSort!$D$36:$D$51</c:f>
              <c:numCache>
                <c:formatCode>General</c:formatCode>
                <c:ptCount val="16"/>
                <c:pt idx="0">
                  <c:v>5511</c:v>
                </c:pt>
                <c:pt idx="1">
                  <c:v>12026</c:v>
                </c:pt>
                <c:pt idx="2">
                  <c:v>18678</c:v>
                </c:pt>
                <c:pt idx="3">
                  <c:v>25400</c:v>
                </c:pt>
                <c:pt idx="4">
                  <c:v>31695</c:v>
                </c:pt>
                <c:pt idx="5">
                  <c:v>38307</c:v>
                </c:pt>
                <c:pt idx="6">
                  <c:v>44905</c:v>
                </c:pt>
                <c:pt idx="7">
                  <c:v>51458</c:v>
                </c:pt>
                <c:pt idx="8">
                  <c:v>58141</c:v>
                </c:pt>
                <c:pt idx="9">
                  <c:v>63584</c:v>
                </c:pt>
                <c:pt idx="10">
                  <c:v>69913</c:v>
                </c:pt>
                <c:pt idx="11">
                  <c:v>76670</c:v>
                </c:pt>
                <c:pt idx="12">
                  <c:v>83706</c:v>
                </c:pt>
                <c:pt idx="13">
                  <c:v>89684</c:v>
                </c:pt>
                <c:pt idx="14">
                  <c:v>96617</c:v>
                </c:pt>
                <c:pt idx="15">
                  <c:v>103182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9-4E7C-82FF-4DC4822B9446}"/>
            </c:ext>
          </c:extLst>
        </c:ser>
        <c:ser>
          <c:idx val="1"/>
          <c:order val="1"/>
          <c:tx>
            <c:v>n*log(n)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QuickSort!$F$36:$F$51</c:f>
              <c:numCache>
                <c:formatCode>General</c:formatCode>
                <c:ptCount val="16"/>
                <c:pt idx="0">
                  <c:v>3000</c:v>
                </c:pt>
                <c:pt idx="1">
                  <c:v>6602.0599913279621</c:v>
                </c:pt>
                <c:pt idx="2">
                  <c:v>10431.363764158988</c:v>
                </c:pt>
                <c:pt idx="3">
                  <c:v>14408.23996531185</c:v>
                </c:pt>
                <c:pt idx="4">
                  <c:v>18494.850021680093</c:v>
                </c:pt>
                <c:pt idx="5">
                  <c:v>22668.907502301859</c:v>
                </c:pt>
                <c:pt idx="6">
                  <c:v>26915.686280099799</c:v>
                </c:pt>
                <c:pt idx="7">
                  <c:v>31224.719895935552</c:v>
                </c:pt>
                <c:pt idx="8">
                  <c:v>35588.182584953924</c:v>
                </c:pt>
                <c:pt idx="9">
                  <c:v>40000</c:v>
                </c:pt>
                <c:pt idx="10">
                  <c:v>44455.319536740477</c:v>
                </c:pt>
                <c:pt idx="11">
                  <c:v>48950.174952571499</c:v>
                </c:pt>
                <c:pt idx="12">
                  <c:v>53481.263579988881</c:v>
                </c:pt>
                <c:pt idx="13">
                  <c:v>58045.792499495336</c:v>
                </c:pt>
                <c:pt idx="14">
                  <c:v>62641.368885835218</c:v>
                </c:pt>
                <c:pt idx="15">
                  <c:v>67265.9197224948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9-4E7C-82FF-4DC4822B9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145647"/>
        <c:axId val="1157143567"/>
      </c:lineChart>
      <c:catAx>
        <c:axId val="115714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7143567"/>
        <c:crosses val="autoZero"/>
        <c:auto val="1"/>
        <c:lblAlgn val="ctr"/>
        <c:lblOffset val="100"/>
        <c:noMultiLvlLbl val="0"/>
      </c:catAx>
      <c:valAx>
        <c:axId val="115714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714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Cambios</a:t>
            </a:r>
            <a:r>
              <a:rPr lang="es-ES" baseline="0"/>
              <a:t> con pivote aleatorio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Cambios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QuickSort!$A$5:$A$14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QuickSort!$H$5:$H$14</c:f>
              <c:numCache>
                <c:formatCode>General</c:formatCode>
                <c:ptCount val="10"/>
                <c:pt idx="0">
                  <c:v>17159</c:v>
                </c:pt>
                <c:pt idx="1">
                  <c:v>34872</c:v>
                </c:pt>
                <c:pt idx="2">
                  <c:v>54137</c:v>
                </c:pt>
                <c:pt idx="3">
                  <c:v>67355</c:v>
                </c:pt>
                <c:pt idx="4">
                  <c:v>79565</c:v>
                </c:pt>
                <c:pt idx="5">
                  <c:v>100782</c:v>
                </c:pt>
                <c:pt idx="6">
                  <c:v>112682</c:v>
                </c:pt>
                <c:pt idx="7">
                  <c:v>148119</c:v>
                </c:pt>
                <c:pt idx="8">
                  <c:v>162996</c:v>
                </c:pt>
                <c:pt idx="9">
                  <c:v>176168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7-48A7-AA69-2DE2B37D2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454943"/>
        <c:axId val="1054450783"/>
      </c:lineChart>
      <c:catAx>
        <c:axId val="105445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450783"/>
        <c:crosses val="autoZero"/>
        <c:auto val="1"/>
        <c:lblAlgn val="ctr"/>
        <c:lblOffset val="100"/>
        <c:noMultiLvlLbl val="0"/>
      </c:catAx>
      <c:valAx>
        <c:axId val="10544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45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Cambios en O(n)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Cambios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InsertionSort!$A$5:$A$14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InsertionSort!$D$5:$D$14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36C-4CBC-850A-DAC8BDE8C686}"/>
            </c:ext>
          </c:extLst>
        </c:ser>
        <c:ser>
          <c:idx val="1"/>
          <c:order val="1"/>
          <c:tx>
            <c:v>Iteraciones en ciclo for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InsertionSort!$A$5:$A$14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InsertionSort!$B$5:$B$14</c:f>
              <c:numCache>
                <c:formatCode>General</c:formatCode>
                <c:ptCount val="10"/>
                <c:pt idx="0">
                  <c:v>1999</c:v>
                </c:pt>
                <c:pt idx="1">
                  <c:v>3999</c:v>
                </c:pt>
                <c:pt idx="2">
                  <c:v>5999</c:v>
                </c:pt>
                <c:pt idx="3">
                  <c:v>7999</c:v>
                </c:pt>
                <c:pt idx="4">
                  <c:v>9999</c:v>
                </c:pt>
                <c:pt idx="5">
                  <c:v>11999</c:v>
                </c:pt>
                <c:pt idx="6">
                  <c:v>13999</c:v>
                </c:pt>
                <c:pt idx="7">
                  <c:v>15999</c:v>
                </c:pt>
                <c:pt idx="8">
                  <c:v>17999</c:v>
                </c:pt>
                <c:pt idx="9">
                  <c:v>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C-4CBC-850A-DAC8BDE8C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297856"/>
        <c:axId val="1851302432"/>
        <c:extLst/>
      </c:lineChart>
      <c:catAx>
        <c:axId val="185129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302432"/>
        <c:crosses val="autoZero"/>
        <c:auto val="1"/>
        <c:lblAlgn val="ctr"/>
        <c:lblOffset val="100"/>
        <c:noMultiLvlLbl val="0"/>
      </c:catAx>
      <c:valAx>
        <c:axId val="18513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9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Cambios en O(n^2)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Cambios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InsertionSort!$A$5:$A$14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InsertionSort!$H$5:$H$14</c:f>
              <c:numCache>
                <c:formatCode>General</c:formatCode>
                <c:ptCount val="10"/>
                <c:pt idx="0">
                  <c:v>1999000</c:v>
                </c:pt>
                <c:pt idx="1">
                  <c:v>7998000</c:v>
                </c:pt>
                <c:pt idx="2">
                  <c:v>17997000</c:v>
                </c:pt>
                <c:pt idx="3">
                  <c:v>31996000</c:v>
                </c:pt>
                <c:pt idx="4">
                  <c:v>49995000</c:v>
                </c:pt>
                <c:pt idx="5">
                  <c:v>71994000</c:v>
                </c:pt>
                <c:pt idx="6">
                  <c:v>97993000</c:v>
                </c:pt>
                <c:pt idx="7">
                  <c:v>127992000</c:v>
                </c:pt>
                <c:pt idx="8">
                  <c:v>161991000</c:v>
                </c:pt>
                <c:pt idx="9">
                  <c:v>199990000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1-414A-AB3B-E0290CF575C1}"/>
            </c:ext>
          </c:extLst>
        </c:ser>
        <c:ser>
          <c:idx val="1"/>
          <c:order val="1"/>
          <c:tx>
            <c:v>Iteraciones for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InsertionSort!$A$5:$A$14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QuickSort!#REF!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61-414A-AB3B-E0290CF57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421935"/>
        <c:axId val="489422351"/>
      </c:lineChart>
      <c:catAx>
        <c:axId val="48942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9422351"/>
        <c:crosses val="autoZero"/>
        <c:auto val="1"/>
        <c:lblAlgn val="ctr"/>
        <c:lblOffset val="100"/>
        <c:noMultiLvlLbl val="0"/>
      </c:catAx>
      <c:valAx>
        <c:axId val="48942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Cambios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942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314326</xdr:colOff>
      <xdr:row>16</xdr:row>
      <xdr:rowOff>21090</xdr:rowOff>
    </xdr:from>
    <xdr:to>
      <xdr:col>5</xdr:col>
      <xdr:colOff>13608</xdr:colOff>
      <xdr:row>30</xdr:row>
      <xdr:rowOff>95249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3831CC3-5359-440D-BCBD-9646017C9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291192</xdr:colOff>
      <xdr:row>84</xdr:row>
      <xdr:rowOff>111805</xdr:rowOff>
    </xdr:from>
    <xdr:to>
      <xdr:col>8</xdr:col>
      <xdr:colOff>962025</xdr:colOff>
      <xdr:row>101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5ED62C-2E8F-4C98-900E-87958023C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356506</xdr:colOff>
      <xdr:row>51</xdr:row>
      <xdr:rowOff>44676</xdr:rowOff>
    </xdr:from>
    <xdr:to>
      <xdr:col>8</xdr:col>
      <xdr:colOff>680359</xdr:colOff>
      <xdr:row>69</xdr:row>
      <xdr:rowOff>136072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69C176-D0CA-4282-85BF-2410AE8A0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190498</xdr:colOff>
      <xdr:row>15</xdr:row>
      <xdr:rowOff>188458</xdr:rowOff>
    </xdr:from>
    <xdr:to>
      <xdr:col>10</xdr:col>
      <xdr:colOff>704850</xdr:colOff>
      <xdr:row>30</xdr:row>
      <xdr:rowOff>95249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2655876-3133-4763-A5EC-4C633F273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6</xdr:col>
      <xdr:colOff>644526</xdr:colOff>
      <xdr:row>33</xdr:row>
      <xdr:rowOff>61914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C8F11D-6EB0-4270-BC4C-457F4695C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942975</xdr:colOff>
      <xdr:row>15</xdr:row>
      <xdr:rowOff>180975</xdr:rowOff>
    </xdr:from>
    <xdr:to>
      <xdr:col>16</xdr:col>
      <xdr:colOff>461964</xdr:colOff>
      <xdr:row>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BF01ED-87B2-4AB0-ACFC-002C6D860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9CBD-377A-44E1-9C3F-AA845A571B98}">
  <dimension ref="A1:V103"/>
  <sheetViews>
    <sheetView tabSelected="1" topLeftCell="A55" zoomScaleNormal="100" workbookViewId="0">
      <selection activeCell="K60" sqref="K60"/>
    </sheetView>
  </sheetViews>
  <sheetFormatPr baseColWidth="10" defaultRowHeight="15" x14ac:dyDescent="0.25"/>
  <cols>
    <col min="1" max="1" width="23.140625" bestFit="1" customWidth="1"/>
    <col min="2" max="2" width="14" bestFit="1" customWidth="1"/>
    <col min="3" max="3" width="21.28515625" bestFit="1" customWidth="1"/>
    <col min="4" max="4" width="12.42578125" bestFit="1" customWidth="1"/>
    <col min="5" max="5" width="27.7109375" bestFit="1" customWidth="1"/>
    <col min="6" max="6" width="14.85546875" bestFit="1" customWidth="1"/>
    <col min="7" max="7" width="21.28515625" bestFit="1" customWidth="1"/>
    <col min="8" max="8" width="14.85546875" bestFit="1" customWidth="1"/>
    <col min="9" max="9" width="21.140625" bestFit="1" customWidth="1"/>
    <col min="10" max="10" width="11.140625" bestFit="1" customWidth="1"/>
    <col min="11" max="11" width="21.28515625" bestFit="1" customWidth="1"/>
    <col min="12" max="12" width="9.42578125" bestFit="1" customWidth="1"/>
    <col min="13" max="13" width="8" bestFit="1" customWidth="1"/>
    <col min="16" max="16" width="21.85546875" bestFit="1" customWidth="1"/>
    <col min="17" max="17" width="11.140625" bestFit="1" customWidth="1"/>
    <col min="18" max="18" width="21.28515625" bestFit="1" customWidth="1"/>
    <col min="19" max="19" width="20.7109375" bestFit="1" customWidth="1"/>
    <col min="20" max="20" width="27.42578125" bestFit="1" customWidth="1"/>
    <col min="22" max="22" width="19" bestFit="1" customWidth="1"/>
    <col min="23" max="23" width="14.140625" bestFit="1" customWidth="1"/>
    <col min="24" max="24" width="20.7109375" bestFit="1" customWidth="1"/>
  </cols>
  <sheetData>
    <row r="1" spans="1:9" x14ac:dyDescent="0.25">
      <c r="A1" s="37" t="s">
        <v>0</v>
      </c>
      <c r="B1" s="38"/>
      <c r="C1" s="38"/>
      <c r="D1" s="38"/>
      <c r="E1" s="38"/>
      <c r="F1" s="38"/>
      <c r="G1" s="38"/>
      <c r="H1" s="38"/>
      <c r="I1" s="39"/>
    </row>
    <row r="2" spans="1:9" x14ac:dyDescent="0.25">
      <c r="A2" s="35" t="s">
        <v>1</v>
      </c>
      <c r="B2" s="26" t="s">
        <v>5</v>
      </c>
      <c r="C2" s="26"/>
      <c r="D2" s="26"/>
      <c r="E2" s="26"/>
      <c r="F2" s="26"/>
      <c r="G2" s="26"/>
      <c r="H2" s="26"/>
      <c r="I2" s="26"/>
    </row>
    <row r="3" spans="1:9" x14ac:dyDescent="0.25">
      <c r="A3" s="35"/>
      <c r="B3" s="33" t="s">
        <v>4</v>
      </c>
      <c r="C3" s="33"/>
      <c r="D3" s="33"/>
      <c r="E3" s="33"/>
      <c r="F3" s="34" t="s">
        <v>3</v>
      </c>
      <c r="G3" s="34"/>
      <c r="H3" s="34"/>
      <c r="I3" s="34"/>
    </row>
    <row r="4" spans="1:9" x14ac:dyDescent="0.25">
      <c r="A4" s="36"/>
      <c r="B4" s="2" t="s">
        <v>7</v>
      </c>
      <c r="C4" s="2" t="s">
        <v>6</v>
      </c>
      <c r="D4" s="2" t="s">
        <v>8</v>
      </c>
      <c r="E4" s="2" t="s">
        <v>2</v>
      </c>
      <c r="F4" s="2" t="s">
        <v>7</v>
      </c>
      <c r="G4" s="2" t="s">
        <v>6</v>
      </c>
      <c r="H4" s="2" t="s">
        <v>8</v>
      </c>
      <c r="I4" s="2" t="s">
        <v>2</v>
      </c>
    </row>
    <row r="5" spans="1:9" x14ac:dyDescent="0.25">
      <c r="A5" s="4">
        <v>2000</v>
      </c>
      <c r="B5" s="5">
        <v>1999000</v>
      </c>
      <c r="C5" s="5">
        <v>3999</v>
      </c>
      <c r="D5" s="5">
        <v>2000999</v>
      </c>
      <c r="E5" s="5" t="s">
        <v>10</v>
      </c>
      <c r="F5" s="5">
        <v>25011</v>
      </c>
      <c r="G5" s="5">
        <v>2001</v>
      </c>
      <c r="H5" s="5">
        <v>17159</v>
      </c>
      <c r="I5" s="5" t="s">
        <v>9</v>
      </c>
    </row>
    <row r="6" spans="1:9" x14ac:dyDescent="0.25">
      <c r="A6" s="3">
        <v>4000</v>
      </c>
      <c r="B6" s="5">
        <v>7998000</v>
      </c>
      <c r="C6" s="5">
        <v>7999</v>
      </c>
      <c r="D6" s="5">
        <v>8001999</v>
      </c>
      <c r="E6" s="5" t="s">
        <v>11</v>
      </c>
      <c r="F6" s="6">
        <v>55352</v>
      </c>
      <c r="G6" s="5">
        <v>4001</v>
      </c>
      <c r="H6" s="5">
        <v>34872</v>
      </c>
      <c r="I6" s="5" t="s">
        <v>9</v>
      </c>
    </row>
    <row r="7" spans="1:9" x14ac:dyDescent="0.25">
      <c r="A7" s="3">
        <v>6000</v>
      </c>
      <c r="B7" s="5">
        <v>17997000</v>
      </c>
      <c r="C7" s="5">
        <v>11999</v>
      </c>
      <c r="D7" s="5">
        <v>18002999</v>
      </c>
      <c r="E7" s="5" t="s">
        <v>12</v>
      </c>
      <c r="F7" s="5">
        <v>93201</v>
      </c>
      <c r="G7" s="5">
        <v>6001</v>
      </c>
      <c r="H7" s="5">
        <v>54137</v>
      </c>
      <c r="I7" s="5" t="s">
        <v>9</v>
      </c>
    </row>
    <row r="8" spans="1:9" x14ac:dyDescent="0.25">
      <c r="A8" s="3">
        <v>8000</v>
      </c>
      <c r="B8" s="5">
        <v>31996000</v>
      </c>
      <c r="C8" s="5">
        <v>15999</v>
      </c>
      <c r="D8" s="5">
        <v>32003999</v>
      </c>
      <c r="E8" s="5" t="s">
        <v>13</v>
      </c>
      <c r="F8" s="5">
        <v>126810</v>
      </c>
      <c r="G8" s="5">
        <v>10565</v>
      </c>
      <c r="H8" s="5">
        <v>67355</v>
      </c>
      <c r="I8" s="5" t="s">
        <v>9</v>
      </c>
    </row>
    <row r="9" spans="1:9" x14ac:dyDescent="0.25">
      <c r="A9" s="3">
        <v>10000</v>
      </c>
      <c r="B9" s="5">
        <v>49995000</v>
      </c>
      <c r="C9" s="5">
        <v>19999</v>
      </c>
      <c r="D9" s="5">
        <v>50004999</v>
      </c>
      <c r="E9" s="5" t="s">
        <v>14</v>
      </c>
      <c r="F9" s="5">
        <v>165434</v>
      </c>
      <c r="G9" s="5">
        <v>13197</v>
      </c>
      <c r="H9" s="6">
        <v>79565</v>
      </c>
      <c r="I9" s="5" t="s">
        <v>9</v>
      </c>
    </row>
    <row r="10" spans="1:9" x14ac:dyDescent="0.25">
      <c r="A10" s="3">
        <v>12000</v>
      </c>
      <c r="B10" s="5">
        <v>71994000</v>
      </c>
      <c r="C10" s="5">
        <v>23999</v>
      </c>
      <c r="D10" s="5">
        <v>72005999</v>
      </c>
      <c r="E10" s="5" t="s">
        <v>15</v>
      </c>
      <c r="F10" s="5">
        <v>184702</v>
      </c>
      <c r="G10" s="1">
        <v>16733</v>
      </c>
      <c r="H10" s="5">
        <v>100782</v>
      </c>
      <c r="I10" s="5" t="s">
        <v>9</v>
      </c>
    </row>
    <row r="11" spans="1:9" x14ac:dyDescent="0.25">
      <c r="A11" s="3">
        <v>14000</v>
      </c>
      <c r="B11" s="5">
        <v>97993000</v>
      </c>
      <c r="C11" s="5">
        <v>27999</v>
      </c>
      <c r="D11" s="5">
        <v>98006999</v>
      </c>
      <c r="E11" s="6" t="s">
        <v>16</v>
      </c>
      <c r="F11" s="1">
        <v>220327</v>
      </c>
      <c r="G11" s="5">
        <v>14001</v>
      </c>
      <c r="H11" s="5">
        <v>112682</v>
      </c>
      <c r="I11" s="5" t="s">
        <v>9</v>
      </c>
    </row>
    <row r="12" spans="1:9" x14ac:dyDescent="0.25">
      <c r="A12" s="3">
        <v>16000</v>
      </c>
      <c r="B12" s="5">
        <v>127992000</v>
      </c>
      <c r="C12" s="5">
        <v>31999</v>
      </c>
      <c r="D12" s="5">
        <v>128007999</v>
      </c>
      <c r="E12" s="5" t="s">
        <v>17</v>
      </c>
      <c r="F12" s="5">
        <v>283717</v>
      </c>
      <c r="G12" s="5">
        <v>23119</v>
      </c>
      <c r="H12" s="5">
        <v>148119</v>
      </c>
      <c r="I12" s="5" t="s">
        <v>9</v>
      </c>
    </row>
    <row r="13" spans="1:9" x14ac:dyDescent="0.25">
      <c r="A13" s="3">
        <v>18000</v>
      </c>
      <c r="B13" s="5">
        <v>161991000</v>
      </c>
      <c r="C13" s="5">
        <v>35999</v>
      </c>
      <c r="D13" s="1">
        <v>162008999</v>
      </c>
      <c r="E13" s="5" t="s">
        <v>18</v>
      </c>
      <c r="F13" s="5">
        <v>304870</v>
      </c>
      <c r="G13" s="6">
        <v>23697</v>
      </c>
      <c r="H13" s="5">
        <v>162996</v>
      </c>
      <c r="I13" s="5" t="s">
        <v>9</v>
      </c>
    </row>
    <row r="14" spans="1:9" x14ac:dyDescent="0.25">
      <c r="A14" s="3">
        <v>20000</v>
      </c>
      <c r="B14" s="1">
        <v>199990000</v>
      </c>
      <c r="C14" s="5">
        <v>39999</v>
      </c>
      <c r="D14" s="1">
        <v>200009999</v>
      </c>
      <c r="E14" s="5" t="s">
        <v>19</v>
      </c>
      <c r="F14" s="5">
        <v>320666</v>
      </c>
      <c r="G14" s="5">
        <v>26037</v>
      </c>
      <c r="H14" s="5">
        <v>176168</v>
      </c>
      <c r="I14" s="5" t="s">
        <v>9</v>
      </c>
    </row>
    <row r="15" spans="1:9" x14ac:dyDescent="0.25">
      <c r="A15" s="3"/>
      <c r="B15" s="5"/>
      <c r="C15" s="5"/>
      <c r="D15" s="5"/>
      <c r="E15" s="5"/>
      <c r="F15" s="5"/>
      <c r="G15" s="5"/>
      <c r="H15" s="5"/>
      <c r="I15" s="5"/>
    </row>
    <row r="33" spans="1:22" x14ac:dyDescent="0.25">
      <c r="A33" s="37" t="s">
        <v>0</v>
      </c>
      <c r="B33" s="38"/>
      <c r="C33" s="38"/>
      <c r="D33" s="38"/>
      <c r="E33" s="38"/>
      <c r="F33" s="38"/>
      <c r="G33" s="38"/>
      <c r="H33" s="38"/>
      <c r="I33" s="39"/>
    </row>
    <row r="34" spans="1:22" x14ac:dyDescent="0.25">
      <c r="A34" s="31" t="s">
        <v>1</v>
      </c>
      <c r="B34" s="29" t="s">
        <v>31</v>
      </c>
      <c r="C34" s="29"/>
      <c r="D34" s="29"/>
      <c r="E34" s="29"/>
      <c r="F34" s="29"/>
      <c r="G34" s="29"/>
      <c r="H34" s="29"/>
      <c r="I34" s="30"/>
      <c r="J34" s="13"/>
    </row>
    <row r="35" spans="1:22" x14ac:dyDescent="0.25">
      <c r="A35" s="32"/>
      <c r="B35" s="11" t="s">
        <v>7</v>
      </c>
      <c r="C35" s="10" t="s">
        <v>6</v>
      </c>
      <c r="D35" s="10" t="s">
        <v>8</v>
      </c>
      <c r="E35" s="10" t="s">
        <v>37</v>
      </c>
      <c r="F35" s="10" t="s">
        <v>32</v>
      </c>
      <c r="G35" s="21" t="s">
        <v>33</v>
      </c>
      <c r="H35" s="10" t="s">
        <v>34</v>
      </c>
      <c r="I35" s="10" t="s">
        <v>35</v>
      </c>
      <c r="J35" s="14"/>
      <c r="T35" s="15"/>
      <c r="V35" s="19"/>
    </row>
    <row r="36" spans="1:22" x14ac:dyDescent="0.25">
      <c r="A36" s="4">
        <v>1000</v>
      </c>
      <c r="B36" s="5">
        <v>11096</v>
      </c>
      <c r="C36" s="5">
        <v>1297</v>
      </c>
      <c r="D36" s="5">
        <v>5511</v>
      </c>
      <c r="E36" s="17">
        <v>0</v>
      </c>
      <c r="F36" s="5">
        <f>PRODUCT(A36,LOG(A36))</f>
        <v>3000</v>
      </c>
      <c r="G36" s="22">
        <f>G38</f>
        <v>1.9900398406374502</v>
      </c>
      <c r="H36" s="5">
        <f t="shared" ref="H36:H50" si="0">F37/F36</f>
        <v>2.2006866637759872</v>
      </c>
      <c r="I36" s="5">
        <f t="shared" ref="I36:I50" si="1">D37-D36</f>
        <v>6515</v>
      </c>
      <c r="J36" s="14"/>
    </row>
    <row r="37" spans="1:22" x14ac:dyDescent="0.25">
      <c r="A37" s="3">
        <v>2000</v>
      </c>
      <c r="B37" s="5">
        <v>29840</v>
      </c>
      <c r="C37" s="12">
        <v>2601</v>
      </c>
      <c r="D37" s="5">
        <v>12026</v>
      </c>
      <c r="E37" s="17">
        <v>1054</v>
      </c>
      <c r="F37" s="5">
        <f t="shared" ref="F37:F49" si="2">PRODUCT(A37,LOG(A37))</f>
        <v>6602.0599913279621</v>
      </c>
      <c r="G37" s="22">
        <f t="shared" ref="G37:G50" si="3">E38/E37</f>
        <v>0.95256166982922197</v>
      </c>
      <c r="H37" s="5">
        <f t="shared" si="0"/>
        <v>1.5800165066450398</v>
      </c>
      <c r="I37" s="5">
        <f t="shared" si="1"/>
        <v>6652</v>
      </c>
      <c r="J37" s="14"/>
    </row>
    <row r="38" spans="1:22" x14ac:dyDescent="0.25">
      <c r="A38" s="3">
        <v>3000</v>
      </c>
      <c r="B38" s="5">
        <v>50116</v>
      </c>
      <c r="C38" s="5">
        <v>3901</v>
      </c>
      <c r="D38" s="5">
        <v>18678</v>
      </c>
      <c r="E38" s="18">
        <v>1004</v>
      </c>
      <c r="F38" s="5">
        <f t="shared" si="2"/>
        <v>10431.363764158988</v>
      </c>
      <c r="G38" s="22">
        <f t="shared" si="3"/>
        <v>1.9900398406374502</v>
      </c>
      <c r="H38" s="5">
        <f t="shared" si="0"/>
        <v>1.3812422125299635</v>
      </c>
      <c r="I38" s="5">
        <f t="shared" si="1"/>
        <v>6722</v>
      </c>
      <c r="J38" s="14"/>
    </row>
    <row r="39" spans="1:22" x14ac:dyDescent="0.25">
      <c r="A39" s="3">
        <v>4000</v>
      </c>
      <c r="B39" s="5">
        <v>70910</v>
      </c>
      <c r="C39" s="5">
        <v>5209</v>
      </c>
      <c r="D39" s="5">
        <v>25400</v>
      </c>
      <c r="E39" s="17">
        <v>1998</v>
      </c>
      <c r="F39" s="5">
        <f t="shared" si="2"/>
        <v>14408.23996531185</v>
      </c>
      <c r="G39" s="22">
        <f t="shared" si="3"/>
        <v>0.50050050050050054</v>
      </c>
      <c r="H39" s="5">
        <f t="shared" si="0"/>
        <v>1.2836300662819917</v>
      </c>
      <c r="I39" s="5">
        <f t="shared" si="1"/>
        <v>6295</v>
      </c>
      <c r="J39" s="14"/>
    </row>
    <row r="40" spans="1:22" x14ac:dyDescent="0.25">
      <c r="A40" s="3">
        <v>5000</v>
      </c>
      <c r="B40" s="5">
        <v>93265</v>
      </c>
      <c r="C40" s="5">
        <v>6507</v>
      </c>
      <c r="D40" s="5">
        <v>31695</v>
      </c>
      <c r="E40" s="17">
        <v>1000</v>
      </c>
      <c r="F40" s="5">
        <f>PRODUCT(A40,LOG(A40))</f>
        <v>18494.850021680093</v>
      </c>
      <c r="G40" s="22">
        <f t="shared" si="3"/>
        <v>2.0009999999999999</v>
      </c>
      <c r="H40" s="5">
        <f t="shared" si="0"/>
        <v>1.2256875549533433</v>
      </c>
      <c r="I40" s="5">
        <f t="shared" si="1"/>
        <v>6612</v>
      </c>
      <c r="J40" s="14"/>
    </row>
    <row r="41" spans="1:22" x14ac:dyDescent="0.25">
      <c r="A41" s="3">
        <v>6000</v>
      </c>
      <c r="B41" s="5">
        <v>115559</v>
      </c>
      <c r="C41" s="5">
        <v>7815</v>
      </c>
      <c r="D41" s="5">
        <v>38307</v>
      </c>
      <c r="E41" s="17">
        <v>2001</v>
      </c>
      <c r="F41" s="5">
        <f t="shared" si="2"/>
        <v>22668.907502301859</v>
      </c>
      <c r="G41" s="22">
        <f t="shared" si="3"/>
        <v>1.0004997501249375</v>
      </c>
      <c r="H41" s="5">
        <f t="shared" si="0"/>
        <v>1.1873393668118637</v>
      </c>
      <c r="I41" s="5">
        <f t="shared" si="1"/>
        <v>6598</v>
      </c>
      <c r="J41" s="14"/>
    </row>
    <row r="42" spans="1:22" x14ac:dyDescent="0.25">
      <c r="A42" s="3">
        <v>7000</v>
      </c>
      <c r="B42" s="5">
        <v>139336</v>
      </c>
      <c r="C42" s="5">
        <v>9117</v>
      </c>
      <c r="D42" s="5">
        <v>44905</v>
      </c>
      <c r="E42" s="17">
        <v>2002</v>
      </c>
      <c r="F42" s="5">
        <f t="shared" si="2"/>
        <v>26915.686280099799</v>
      </c>
      <c r="G42" s="22">
        <f t="shared" si="3"/>
        <v>1.4980019980019981</v>
      </c>
      <c r="H42" s="5">
        <f t="shared" si="0"/>
        <v>1.1600937672921849</v>
      </c>
      <c r="I42" s="5">
        <f t="shared" si="1"/>
        <v>6553</v>
      </c>
      <c r="J42" s="14"/>
    </row>
    <row r="43" spans="1:22" x14ac:dyDescent="0.25">
      <c r="A43" s="3">
        <v>8000</v>
      </c>
      <c r="B43" s="5">
        <v>163897</v>
      </c>
      <c r="C43" s="5">
        <v>10419</v>
      </c>
      <c r="D43" s="7">
        <v>51458</v>
      </c>
      <c r="E43" s="17">
        <v>2999</v>
      </c>
      <c r="F43" s="5">
        <f t="shared" si="2"/>
        <v>31224.719895935552</v>
      </c>
      <c r="G43" s="22">
        <f t="shared" si="3"/>
        <v>1.334111370456819</v>
      </c>
      <c r="H43" s="5">
        <f t="shared" si="0"/>
        <v>1.1397438537018343</v>
      </c>
      <c r="I43" s="5">
        <f t="shared" si="1"/>
        <v>6683</v>
      </c>
      <c r="J43" s="14"/>
    </row>
    <row r="44" spans="1:22" x14ac:dyDescent="0.25">
      <c r="A44" s="3">
        <v>9000</v>
      </c>
      <c r="B44" s="5">
        <v>189612</v>
      </c>
      <c r="C44" s="5">
        <v>11721</v>
      </c>
      <c r="D44" s="5">
        <v>58141</v>
      </c>
      <c r="E44" s="17">
        <v>4001</v>
      </c>
      <c r="F44" s="5">
        <f t="shared" si="2"/>
        <v>35588.182584953924</v>
      </c>
      <c r="G44" s="22">
        <f t="shared" si="3"/>
        <v>1</v>
      </c>
      <c r="H44" s="5">
        <f t="shared" si="0"/>
        <v>1.1239686068406123</v>
      </c>
      <c r="I44" s="5">
        <f t="shared" si="1"/>
        <v>5443</v>
      </c>
      <c r="J44" s="14"/>
    </row>
    <row r="45" spans="1:22" x14ac:dyDescent="0.25">
      <c r="A45" s="3">
        <v>10000</v>
      </c>
      <c r="B45" s="5">
        <v>209420</v>
      </c>
      <c r="C45" s="5">
        <v>13025</v>
      </c>
      <c r="D45" s="5">
        <v>63584</v>
      </c>
      <c r="E45" s="7">
        <v>4001</v>
      </c>
      <c r="F45" s="5">
        <f t="shared" si="2"/>
        <v>40000</v>
      </c>
      <c r="G45" s="22">
        <f t="shared" si="3"/>
        <v>1</v>
      </c>
      <c r="H45" s="5">
        <f t="shared" si="0"/>
        <v>1.111382988418512</v>
      </c>
      <c r="I45" s="5">
        <f t="shared" si="1"/>
        <v>6329</v>
      </c>
      <c r="J45" s="14"/>
    </row>
    <row r="46" spans="1:22" x14ac:dyDescent="0.25">
      <c r="A46" s="3">
        <v>11000</v>
      </c>
      <c r="B46" s="5">
        <v>236227</v>
      </c>
      <c r="C46" s="5">
        <v>14323</v>
      </c>
      <c r="D46" s="7">
        <v>69913</v>
      </c>
      <c r="E46" s="17">
        <v>4001</v>
      </c>
      <c r="F46" s="5">
        <f t="shared" si="2"/>
        <v>44455.319536740477</v>
      </c>
      <c r="G46" s="22">
        <f t="shared" si="3"/>
        <v>1.2494376405898526</v>
      </c>
      <c r="H46" s="5">
        <f t="shared" si="0"/>
        <v>1.1011095064138772</v>
      </c>
      <c r="I46" s="5">
        <f t="shared" si="1"/>
        <v>6757</v>
      </c>
    </row>
    <row r="47" spans="1:22" x14ac:dyDescent="0.25">
      <c r="A47" s="3">
        <v>12000</v>
      </c>
      <c r="B47" s="1">
        <v>263380</v>
      </c>
      <c r="C47" s="1">
        <v>15633</v>
      </c>
      <c r="D47" s="1">
        <v>76670</v>
      </c>
      <c r="E47" s="17">
        <v>4999</v>
      </c>
      <c r="F47" s="5">
        <f t="shared" si="2"/>
        <v>48950.174952571499</v>
      </c>
      <c r="G47" s="22">
        <f t="shared" si="3"/>
        <v>1.001000200040008</v>
      </c>
      <c r="H47" s="5">
        <f t="shared" si="0"/>
        <v>1.0925653203856291</v>
      </c>
      <c r="I47" s="5">
        <f t="shared" si="1"/>
        <v>7036</v>
      </c>
    </row>
    <row r="48" spans="1:22" x14ac:dyDescent="0.25">
      <c r="A48" s="3">
        <v>13000</v>
      </c>
      <c r="B48" s="1">
        <v>292869</v>
      </c>
      <c r="C48" s="1">
        <v>16935</v>
      </c>
      <c r="D48" s="1">
        <v>83706</v>
      </c>
      <c r="E48" s="17">
        <v>5004</v>
      </c>
      <c r="F48" s="5">
        <f t="shared" si="2"/>
        <v>53481.263579988881</v>
      </c>
      <c r="G48" s="22">
        <f t="shared" si="3"/>
        <v>0.79856115107913672</v>
      </c>
      <c r="H48" s="5">
        <f t="shared" si="0"/>
        <v>1.0853481876448103</v>
      </c>
      <c r="I48" s="5">
        <f t="shared" si="1"/>
        <v>5978</v>
      </c>
    </row>
    <row r="49" spans="1:13" x14ac:dyDescent="0.25">
      <c r="A49" s="3">
        <v>14000</v>
      </c>
      <c r="B49" s="1">
        <v>323036</v>
      </c>
      <c r="C49" s="1">
        <v>18229</v>
      </c>
      <c r="D49" s="1">
        <v>89684</v>
      </c>
      <c r="E49" s="1">
        <v>3996</v>
      </c>
      <c r="F49" s="20">
        <f t="shared" si="2"/>
        <v>58045.792499495336</v>
      </c>
      <c r="G49" s="22">
        <f t="shared" si="3"/>
        <v>1.0010010010010011</v>
      </c>
      <c r="H49" s="5">
        <f t="shared" si="0"/>
        <v>1.0791715676270566</v>
      </c>
      <c r="I49" s="5">
        <f t="shared" si="1"/>
        <v>6933</v>
      </c>
    </row>
    <row r="50" spans="1:13" x14ac:dyDescent="0.25">
      <c r="A50" s="3">
        <v>15000</v>
      </c>
      <c r="B50" s="1">
        <v>353648</v>
      </c>
      <c r="C50" s="1">
        <v>19541</v>
      </c>
      <c r="D50" s="1">
        <v>96617</v>
      </c>
      <c r="E50" s="17">
        <v>4000</v>
      </c>
      <c r="F50" s="5">
        <f>PRODUCT(A50,LOG(A50))</f>
        <v>62641.368885835218</v>
      </c>
      <c r="G50" s="22">
        <f t="shared" si="3"/>
        <v>1</v>
      </c>
      <c r="H50" s="5">
        <f t="shared" si="0"/>
        <v>1.0738258265889413</v>
      </c>
      <c r="I50" s="5">
        <f t="shared" si="1"/>
        <v>6565</v>
      </c>
    </row>
    <row r="51" spans="1:13" x14ac:dyDescent="0.25">
      <c r="A51" s="3">
        <v>16000</v>
      </c>
      <c r="B51" s="1">
        <v>385170</v>
      </c>
      <c r="C51" s="1">
        <v>20841</v>
      </c>
      <c r="D51" s="1">
        <v>103182</v>
      </c>
      <c r="E51" s="1">
        <v>4000</v>
      </c>
      <c r="F51" s="5">
        <f>PRODUCT(A51,LOG(A51))</f>
        <v>67265.9197224948</v>
      </c>
      <c r="G51" s="22">
        <f>T35/E51</f>
        <v>0</v>
      </c>
      <c r="H51" s="5">
        <f>U35/F51</f>
        <v>0</v>
      </c>
      <c r="I51" s="25"/>
    </row>
    <row r="54" spans="1:13" x14ac:dyDescent="0.25">
      <c r="M54" s="9"/>
    </row>
    <row r="64" spans="1:13" x14ac:dyDescent="0.25">
      <c r="K64" s="9"/>
    </row>
    <row r="72" spans="1:9" x14ac:dyDescent="0.25">
      <c r="A72" s="27" t="s">
        <v>1</v>
      </c>
      <c r="B72" s="26" t="s">
        <v>38</v>
      </c>
      <c r="C72" s="26"/>
      <c r="D72" s="26"/>
      <c r="E72" s="26"/>
      <c r="F72" s="26"/>
      <c r="G72" s="26"/>
      <c r="H72" s="26"/>
      <c r="I72" s="26"/>
    </row>
    <row r="73" spans="1:9" x14ac:dyDescent="0.25">
      <c r="A73" s="28"/>
      <c r="B73" s="23" t="s">
        <v>7</v>
      </c>
      <c r="C73" s="24" t="s">
        <v>6</v>
      </c>
      <c r="D73" s="24" t="s">
        <v>8</v>
      </c>
      <c r="E73" s="24" t="s">
        <v>36</v>
      </c>
      <c r="F73" s="4" t="s">
        <v>7</v>
      </c>
      <c r="G73" s="4" t="s">
        <v>6</v>
      </c>
      <c r="H73" s="4" t="s">
        <v>8</v>
      </c>
      <c r="I73" s="4" t="s">
        <v>36</v>
      </c>
    </row>
    <row r="74" spans="1:9" x14ac:dyDescent="0.25">
      <c r="A74" s="4">
        <v>2000</v>
      </c>
      <c r="B74" s="5">
        <v>23116</v>
      </c>
      <c r="C74" s="5">
        <v>2651</v>
      </c>
      <c r="D74" s="5">
        <v>12619</v>
      </c>
      <c r="E74" s="5" t="s">
        <v>20</v>
      </c>
      <c r="F74" s="5">
        <v>27651</v>
      </c>
      <c r="G74" s="5">
        <v>2633</v>
      </c>
      <c r="H74" s="5">
        <v>15827</v>
      </c>
      <c r="I74" s="5" t="s">
        <v>20</v>
      </c>
    </row>
    <row r="75" spans="1:9" x14ac:dyDescent="0.25">
      <c r="A75" s="3">
        <v>4000</v>
      </c>
      <c r="B75" s="5">
        <v>55532</v>
      </c>
      <c r="C75" s="12">
        <v>5373</v>
      </c>
      <c r="D75" s="5">
        <v>29001</v>
      </c>
      <c r="E75" s="5" t="s">
        <v>28</v>
      </c>
      <c r="F75" s="5">
        <v>54894</v>
      </c>
      <c r="G75" s="12">
        <v>5317</v>
      </c>
      <c r="H75" s="5">
        <v>31157</v>
      </c>
      <c r="I75" s="5" t="s">
        <v>23</v>
      </c>
    </row>
    <row r="76" spans="1:9" x14ac:dyDescent="0.25">
      <c r="A76" s="3">
        <v>6000</v>
      </c>
      <c r="B76" s="5">
        <v>82996</v>
      </c>
      <c r="C76" s="5">
        <v>8049</v>
      </c>
      <c r="D76" s="5">
        <v>43625</v>
      </c>
      <c r="E76" s="6" t="s">
        <v>20</v>
      </c>
      <c r="F76" s="5">
        <v>82996</v>
      </c>
      <c r="G76" s="5">
        <v>8033</v>
      </c>
      <c r="H76" s="5">
        <v>60041</v>
      </c>
      <c r="I76" s="6" t="s">
        <v>22</v>
      </c>
    </row>
    <row r="77" spans="1:9" x14ac:dyDescent="0.25">
      <c r="A77" s="3">
        <v>8000</v>
      </c>
      <c r="B77" s="5">
        <v>119301</v>
      </c>
      <c r="C77" s="5">
        <v>10829</v>
      </c>
      <c r="D77" s="5">
        <v>65461</v>
      </c>
      <c r="E77" s="5" t="s">
        <v>20</v>
      </c>
      <c r="F77" s="5">
        <v>122426</v>
      </c>
      <c r="G77" s="5">
        <v>10829</v>
      </c>
      <c r="H77" s="5">
        <v>71629</v>
      </c>
      <c r="I77" s="5" t="s">
        <v>21</v>
      </c>
    </row>
    <row r="78" spans="1:9" x14ac:dyDescent="0.25">
      <c r="A78" s="3">
        <v>10000</v>
      </c>
      <c r="B78" s="5">
        <v>145945</v>
      </c>
      <c r="C78" s="5">
        <v>13283</v>
      </c>
      <c r="D78" s="5">
        <v>79464</v>
      </c>
      <c r="E78" s="8" t="s">
        <v>22</v>
      </c>
      <c r="F78" s="5">
        <v>169854</v>
      </c>
      <c r="G78" s="5">
        <v>13549</v>
      </c>
      <c r="H78" s="5">
        <v>100156</v>
      </c>
      <c r="I78" s="5" t="s">
        <v>22</v>
      </c>
    </row>
    <row r="79" spans="1:9" x14ac:dyDescent="0.25">
      <c r="A79" s="3">
        <v>12000</v>
      </c>
      <c r="B79" s="5">
        <v>193209</v>
      </c>
      <c r="C79" s="5">
        <v>16029</v>
      </c>
      <c r="D79" s="5">
        <v>100042</v>
      </c>
      <c r="E79" s="5" t="s">
        <v>22</v>
      </c>
      <c r="F79" s="5">
        <v>200852</v>
      </c>
      <c r="G79" s="5">
        <v>16439</v>
      </c>
      <c r="H79" s="5">
        <v>108089</v>
      </c>
      <c r="I79" s="5" t="s">
        <v>29</v>
      </c>
    </row>
    <row r="80" spans="1:9" x14ac:dyDescent="0.25">
      <c r="A80" s="3">
        <v>14000</v>
      </c>
      <c r="B80" s="5">
        <v>227765</v>
      </c>
      <c r="C80" s="5">
        <v>18747</v>
      </c>
      <c r="D80" s="5">
        <v>120170</v>
      </c>
      <c r="E80" s="5" t="s">
        <v>22</v>
      </c>
      <c r="F80" s="5">
        <v>228720</v>
      </c>
      <c r="G80" s="5">
        <v>19323</v>
      </c>
      <c r="H80" s="5">
        <v>120537</v>
      </c>
      <c r="I80" s="5" t="s">
        <v>29</v>
      </c>
    </row>
    <row r="81" spans="1:9" x14ac:dyDescent="0.25">
      <c r="A81" s="3">
        <v>16000</v>
      </c>
      <c r="B81" s="5">
        <v>256702</v>
      </c>
      <c r="C81" s="5">
        <v>21395</v>
      </c>
      <c r="D81" s="7">
        <v>136124</v>
      </c>
      <c r="E81" s="5" t="s">
        <v>22</v>
      </c>
      <c r="F81" s="5">
        <v>270355</v>
      </c>
      <c r="G81" s="5">
        <v>22299</v>
      </c>
      <c r="H81" s="7">
        <v>151632</v>
      </c>
      <c r="I81" s="5" t="s">
        <v>30</v>
      </c>
    </row>
    <row r="82" spans="1:9" x14ac:dyDescent="0.25">
      <c r="A82" s="3">
        <v>18000</v>
      </c>
      <c r="B82" s="5">
        <v>299923</v>
      </c>
      <c r="C82" s="5">
        <v>24137</v>
      </c>
      <c r="D82" s="5">
        <v>155314</v>
      </c>
      <c r="E82" s="5" t="s">
        <v>21</v>
      </c>
      <c r="F82" s="5">
        <v>307624</v>
      </c>
      <c r="G82" s="5">
        <v>25179</v>
      </c>
      <c r="H82" s="5">
        <v>164328</v>
      </c>
      <c r="I82" s="5" t="s">
        <v>30</v>
      </c>
    </row>
    <row r="83" spans="1:9" x14ac:dyDescent="0.25">
      <c r="A83" s="3">
        <v>20000</v>
      </c>
      <c r="B83" s="5">
        <v>332817</v>
      </c>
      <c r="C83" s="5">
        <v>26769</v>
      </c>
      <c r="D83" s="5">
        <v>178173</v>
      </c>
      <c r="E83" s="5" t="s">
        <v>22</v>
      </c>
      <c r="F83" s="5">
        <v>345928</v>
      </c>
      <c r="G83" s="5">
        <v>28319</v>
      </c>
      <c r="H83" s="5">
        <v>185082</v>
      </c>
      <c r="I83" s="5" t="s">
        <v>30</v>
      </c>
    </row>
    <row r="103" spans="1:9" x14ac:dyDescent="0.25">
      <c r="A103" s="50" t="s">
        <v>41</v>
      </c>
      <c r="B103" s="50"/>
      <c r="C103" s="50"/>
      <c r="D103" s="50"/>
      <c r="E103" s="50"/>
      <c r="F103" s="50"/>
      <c r="G103" s="50"/>
      <c r="H103" s="50"/>
      <c r="I103" s="50"/>
    </row>
  </sheetData>
  <mergeCells count="11">
    <mergeCell ref="A1:I1"/>
    <mergeCell ref="B2:I2"/>
    <mergeCell ref="A33:I33"/>
    <mergeCell ref="A103:I103"/>
    <mergeCell ref="B72:I72"/>
    <mergeCell ref="A72:A73"/>
    <mergeCell ref="B34:I34"/>
    <mergeCell ref="A34:A35"/>
    <mergeCell ref="B3:E3"/>
    <mergeCell ref="F3:I3"/>
    <mergeCell ref="A2:A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9A77C-FB76-40B4-8E3B-8F81905DAF0A}">
  <dimension ref="A1:I14"/>
  <sheetViews>
    <sheetView topLeftCell="A4" workbookViewId="0">
      <selection activeCell="M37" sqref="M37"/>
    </sheetView>
  </sheetViews>
  <sheetFormatPr baseColWidth="10" defaultRowHeight="15" x14ac:dyDescent="0.25"/>
  <cols>
    <col min="1" max="1" width="22.7109375" bestFit="1" customWidth="1"/>
    <col min="2" max="2" width="19.140625" bestFit="1" customWidth="1"/>
    <col min="3" max="3" width="22.7109375" bestFit="1" customWidth="1"/>
    <col min="4" max="4" width="9.42578125" bestFit="1" customWidth="1"/>
    <col min="5" max="5" width="8.28515625" bestFit="1" customWidth="1"/>
    <col min="6" max="6" width="19.140625" bestFit="1" customWidth="1"/>
    <col min="7" max="7" width="22.7109375" bestFit="1" customWidth="1"/>
    <col min="8" max="8" width="11.28515625" bestFit="1" customWidth="1"/>
    <col min="9" max="9" width="26.140625" bestFit="1" customWidth="1"/>
  </cols>
  <sheetData>
    <row r="1" spans="1:9" x14ac:dyDescent="0.25">
      <c r="A1" s="40" t="s">
        <v>24</v>
      </c>
      <c r="B1" s="40"/>
      <c r="C1" s="40"/>
      <c r="D1" s="40"/>
      <c r="E1" s="40"/>
      <c r="F1" s="40"/>
      <c r="G1" s="40"/>
      <c r="H1" s="40"/>
      <c r="I1" s="41"/>
    </row>
    <row r="2" spans="1:9" x14ac:dyDescent="0.25">
      <c r="A2" s="42"/>
      <c r="B2" s="42"/>
      <c r="C2" s="42"/>
      <c r="D2" s="42"/>
      <c r="E2" s="42"/>
      <c r="F2" s="42"/>
      <c r="G2" s="42"/>
      <c r="H2" s="42"/>
      <c r="I2" s="43"/>
    </row>
    <row r="3" spans="1:9" x14ac:dyDescent="0.25">
      <c r="A3" s="35" t="s">
        <v>1</v>
      </c>
      <c r="B3" s="44" t="s">
        <v>27</v>
      </c>
      <c r="C3" s="45"/>
      <c r="D3" s="45"/>
      <c r="E3" s="46"/>
      <c r="F3" s="47" t="s">
        <v>5</v>
      </c>
      <c r="G3" s="48"/>
      <c r="H3" s="48"/>
      <c r="I3" s="49"/>
    </row>
    <row r="4" spans="1:9" x14ac:dyDescent="0.25">
      <c r="A4" s="36"/>
      <c r="B4" s="10" t="s">
        <v>26</v>
      </c>
      <c r="C4" s="10" t="s">
        <v>25</v>
      </c>
      <c r="D4" s="10" t="s">
        <v>8</v>
      </c>
      <c r="E4" s="10" t="s">
        <v>2</v>
      </c>
      <c r="F4" s="10" t="s">
        <v>26</v>
      </c>
      <c r="G4" s="10" t="s">
        <v>25</v>
      </c>
      <c r="H4" s="10" t="s">
        <v>8</v>
      </c>
      <c r="I4" s="10" t="s">
        <v>39</v>
      </c>
    </row>
    <row r="5" spans="1:9" x14ac:dyDescent="0.25">
      <c r="A5" s="4">
        <v>2000</v>
      </c>
      <c r="B5" s="5">
        <v>1999</v>
      </c>
      <c r="C5" s="5">
        <v>0</v>
      </c>
      <c r="D5" s="5">
        <v>0</v>
      </c>
      <c r="E5" s="5">
        <v>0</v>
      </c>
      <c r="F5" s="5">
        <v>1999</v>
      </c>
      <c r="G5" s="5">
        <v>1999000</v>
      </c>
      <c r="H5" s="7">
        <v>1999000</v>
      </c>
      <c r="I5" s="17">
        <v>7997</v>
      </c>
    </row>
    <row r="6" spans="1:9" x14ac:dyDescent="0.25">
      <c r="A6" s="3">
        <v>4000</v>
      </c>
      <c r="B6" s="5">
        <v>3999</v>
      </c>
      <c r="C6" s="5">
        <v>0</v>
      </c>
      <c r="D6" s="5">
        <v>0</v>
      </c>
      <c r="E6" s="5">
        <v>0</v>
      </c>
      <c r="F6" s="5">
        <v>3999</v>
      </c>
      <c r="G6" s="5">
        <v>7998000</v>
      </c>
      <c r="H6" s="5">
        <v>7998000</v>
      </c>
      <c r="I6" s="17">
        <v>33003</v>
      </c>
    </row>
    <row r="7" spans="1:9" x14ac:dyDescent="0.25">
      <c r="A7" s="3">
        <v>6000</v>
      </c>
      <c r="B7" s="5">
        <v>5999</v>
      </c>
      <c r="C7" s="5">
        <v>0</v>
      </c>
      <c r="D7" s="5">
        <v>0</v>
      </c>
      <c r="E7" s="5">
        <v>0</v>
      </c>
      <c r="F7" s="5">
        <v>5999</v>
      </c>
      <c r="G7" s="5">
        <v>17997000</v>
      </c>
      <c r="H7" s="5">
        <v>17997000</v>
      </c>
      <c r="I7" s="17">
        <v>78007</v>
      </c>
    </row>
    <row r="8" spans="1:9" x14ac:dyDescent="0.25">
      <c r="A8" s="3">
        <v>8000</v>
      </c>
      <c r="B8" s="5">
        <v>7999</v>
      </c>
      <c r="C8" s="5">
        <v>0</v>
      </c>
      <c r="D8" s="5">
        <v>0</v>
      </c>
      <c r="E8" s="5">
        <v>0</v>
      </c>
      <c r="F8" s="5">
        <v>7999</v>
      </c>
      <c r="G8" s="5">
        <v>31996000</v>
      </c>
      <c r="H8" s="5">
        <v>31996000</v>
      </c>
      <c r="I8" s="17">
        <v>167013</v>
      </c>
    </row>
    <row r="9" spans="1:9" x14ac:dyDescent="0.25">
      <c r="A9" s="3">
        <v>10000</v>
      </c>
      <c r="B9" s="5">
        <v>9999</v>
      </c>
      <c r="C9" s="5">
        <v>0</v>
      </c>
      <c r="D9" s="5">
        <v>0</v>
      </c>
      <c r="E9" s="5">
        <v>0</v>
      </c>
      <c r="F9" s="5">
        <v>9999</v>
      </c>
      <c r="G9" s="5">
        <v>49995000</v>
      </c>
      <c r="H9" s="6">
        <v>49995000</v>
      </c>
      <c r="I9" s="17">
        <v>226015</v>
      </c>
    </row>
    <row r="10" spans="1:9" x14ac:dyDescent="0.25">
      <c r="A10" s="3">
        <v>12000</v>
      </c>
      <c r="B10" s="5">
        <v>11999</v>
      </c>
      <c r="C10" s="5">
        <v>0</v>
      </c>
      <c r="D10" s="5">
        <v>0</v>
      </c>
      <c r="E10" s="5">
        <v>0</v>
      </c>
      <c r="F10" s="5">
        <v>11999</v>
      </c>
      <c r="G10" s="1">
        <v>71994000</v>
      </c>
      <c r="H10" s="5">
        <v>71994000</v>
      </c>
      <c r="I10" s="17">
        <v>344027</v>
      </c>
    </row>
    <row r="11" spans="1:9" x14ac:dyDescent="0.25">
      <c r="A11" s="3">
        <v>14000</v>
      </c>
      <c r="B11" s="5">
        <v>13999</v>
      </c>
      <c r="C11" s="5">
        <v>0</v>
      </c>
      <c r="D11" s="5">
        <v>0</v>
      </c>
      <c r="E11" s="5">
        <v>0</v>
      </c>
      <c r="F11" s="5">
        <v>13999</v>
      </c>
      <c r="G11" s="5">
        <v>97993000</v>
      </c>
      <c r="H11" s="5">
        <v>97993000</v>
      </c>
      <c r="I11" s="17">
        <v>361029</v>
      </c>
    </row>
    <row r="12" spans="1:9" x14ac:dyDescent="0.25">
      <c r="A12" s="3">
        <v>16000</v>
      </c>
      <c r="B12" s="5">
        <v>15999</v>
      </c>
      <c r="C12" s="5">
        <v>0</v>
      </c>
      <c r="D12" s="5">
        <v>0</v>
      </c>
      <c r="E12" s="5">
        <v>1000</v>
      </c>
      <c r="F12" s="5">
        <v>15999</v>
      </c>
      <c r="G12" s="5">
        <v>127992000</v>
      </c>
      <c r="H12" s="5">
        <v>127992000</v>
      </c>
      <c r="I12" s="17">
        <v>508036</v>
      </c>
    </row>
    <row r="13" spans="1:9" x14ac:dyDescent="0.25">
      <c r="A13" s="3">
        <v>18000</v>
      </c>
      <c r="B13" s="5">
        <v>17999</v>
      </c>
      <c r="C13" s="5">
        <v>0</v>
      </c>
      <c r="D13" s="5">
        <v>0</v>
      </c>
      <c r="E13" s="5">
        <v>0</v>
      </c>
      <c r="F13" s="5">
        <v>17999</v>
      </c>
      <c r="G13" s="6">
        <v>161991000</v>
      </c>
      <c r="H13" s="5">
        <v>161991000</v>
      </c>
      <c r="I13" s="17">
        <v>691054</v>
      </c>
    </row>
    <row r="14" spans="1:9" x14ac:dyDescent="0.25">
      <c r="A14" s="3">
        <v>20000</v>
      </c>
      <c r="B14" s="1">
        <v>19999</v>
      </c>
      <c r="C14" s="5">
        <v>0</v>
      </c>
      <c r="D14" s="5">
        <v>0</v>
      </c>
      <c r="E14" s="5">
        <v>1001</v>
      </c>
      <c r="F14" s="1">
        <v>19999</v>
      </c>
      <c r="G14" s="5">
        <v>199990000</v>
      </c>
      <c r="H14" s="5">
        <v>199990000</v>
      </c>
      <c r="I14" s="16" t="s">
        <v>40</v>
      </c>
    </row>
  </sheetData>
  <mergeCells count="4">
    <mergeCell ref="A1:I2"/>
    <mergeCell ref="A3:A4"/>
    <mergeCell ref="B3:E3"/>
    <mergeCell ref="F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QuickSort</vt:lpstr>
      <vt:lpstr>InsertionSort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Melany Salas Fernández</dc:creator>
  <cp:lastModifiedBy>Melany Salas Fernández</cp:lastModifiedBy>
  <dcterms:created xsi:type="dcterms:W3CDTF">2022-03-20T16:07:52Z</dcterms:created>
  <dcterms:modified xsi:type="dcterms:W3CDTF">2022-03-24T23:31:22Z</dcterms:modified>
</cp:coreProperties>
</file>