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RAccoon\results\"/>
    </mc:Choice>
  </mc:AlternateContent>
  <xr:revisionPtr revIDLastSave="0" documentId="13_ncr:1_{7377CBB5-7A80-4688-8682-59FE60CF242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6" i="1" l="1"/>
  <c r="E96" i="1" s="1"/>
  <c r="A87" i="1"/>
  <c r="E87" i="1" s="1"/>
  <c r="E78" i="1"/>
  <c r="A78" i="1"/>
  <c r="A71" i="1"/>
  <c r="E71" i="1" s="1"/>
  <c r="E65" i="1"/>
  <c r="A65" i="1"/>
  <c r="A61" i="1"/>
  <c r="E61" i="1" s="1"/>
  <c r="E55" i="1"/>
  <c r="A55" i="1"/>
  <c r="A49" i="1"/>
  <c r="E49" i="1" s="1"/>
  <c r="E43" i="1"/>
  <c r="A43" i="1"/>
  <c r="A37" i="1"/>
  <c r="E37" i="1" s="1"/>
  <c r="E33" i="1"/>
  <c r="E29" i="1"/>
  <c r="E28" i="1"/>
  <c r="E26" i="1"/>
  <c r="E20" i="1"/>
  <c r="E15" i="1"/>
  <c r="E13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<sst xmlns="http://schemas.openxmlformats.org/spreadsheetml/2006/main" count="201" uniqueCount="68">
  <si>
    <t>C1</t>
  </si>
  <si>
    <t>TRAIN 1</t>
  </si>
  <si>
    <t>P</t>
  </si>
  <si>
    <t>N</t>
  </si>
  <si>
    <t>FP</t>
  </si>
  <si>
    <t>FN</t>
  </si>
  <si>
    <t>BACC</t>
  </si>
  <si>
    <t>CLASSIFIER</t>
  </si>
  <si>
    <t>gate_input(1,positive,hsa_miR_24_1) gate_input(1,positive,hsa_miR_103_2) gate_input(2,positive,hsa_miR_21) gate_input(3,negative,hsa_miR_144)</t>
  </si>
  <si>
    <t>gate_input(1,negative,hsa_miR_378)</t>
  </si>
  <si>
    <t>gate_input(1,negative,hsa_miR_378) gate_input(2,negative,hsa_miR_144)</t>
  </si>
  <si>
    <t>gate_input(1,positive,hsa_miR_21) gate_input(2,negative,hsa_miR_144)</t>
  </si>
  <si>
    <t>gate_input(1,positive,hsa_miR_21)</t>
  </si>
  <si>
    <t>gate_input(1,positive,hsa_miR_24_1) gate_input(1,positive,hsa_miR_103_2) gate_input(2,negative,hsa_miR_378) gate_input(3,negative,hsa_miR_144)</t>
  </si>
  <si>
    <t>TRAIN 2</t>
  </si>
  <si>
    <t>gate_input(1,positive,hsa_miR_29a) gate_input(1,positive,hsa_miR_30a) gate_input(2,negative,hsa_miR_144) gate_input(3,negative,hsa_miR_376c) gate_input(4,negative,hsa_miR_193a_5p)</t>
  </si>
  <si>
    <t>gate_input(1,positive,hsa_miR_29a) gate_input(1,positive,hsa_miR_30a) gate_input(2,positive,hsa_miR_21) gate_input(3,negative,hsa_miR_193a_5p) gate_input(4,negative,hsa_miR_144)</t>
  </si>
  <si>
    <t>gate_input(1,positive,hsa_miR_21) gate_input(2,positive,hsa_miR_29a) gate_input(2,positive,hsa_miR_30a) gate_input(3,negative,hsa_miR_193a_5p)</t>
  </si>
  <si>
    <t>gate_input(1,positive,hsa_miR_29a) gate_input(1,positive,hsa_miR_30a) gate_input(2,negative,hsa_miR_193a_5p) gate_input(3,negative,hsa_miR_376c)</t>
  </si>
  <si>
    <t>TRAIN 3</t>
  </si>
  <si>
    <t>gate_input(1,positive,hsa_miR_24_1) gate_input(1,positive,hsa_miR_103_2) gate_input(2,negative,hsa_miR_378)</t>
  </si>
  <si>
    <t>C2</t>
  </si>
  <si>
    <t>gate_input(1,positive,hsa_miR_106b) gate_input(1,positive,hsa_miR_181a_1) gate_input(2,negative,hsa_miR_423_3p) gate_input(3,negative,hsa_miR_376c)</t>
  </si>
  <si>
    <t>gate_input(1,positive,hsa_miR_106b) gate_input(1,positive,hsa_miR_181a_1) gate_input(2,negative,hsa_miR_193a_5p) gate_input(3,negative,hsa_miR_376c)</t>
  </si>
  <si>
    <t>gate_input(1,negative,hsa_miR_320_RNASEN)</t>
  </si>
  <si>
    <t>gate_input(1,positive,hsa_miR_24_1) gate_input(2,positive,hsa_miR_103_2) gate_input(2,positive,hsa_miR_106b)</t>
  </si>
  <si>
    <t>gate_input(1,negative,hsa_miR_376c) gate_input(2,negative,hsa_miR_451_DICER1)</t>
  </si>
  <si>
    <t>C3</t>
  </si>
  <si>
    <t xml:space="preserve">TRAIN 1 </t>
  </si>
  <si>
    <t>gate_input(1,negative,hsa_miR_320_RNASEN) gate_input(2,negative,hsa_miR_99a) gate_input(3,negative,hsa_miR_451_DICER1)</t>
  </si>
  <si>
    <t>gate_input(1,negative,hsa_miR_145) gate_input(2,negative,hsa_miR_320_RNASEN) gate_input(3,negative,hsa_miR_451_DICER1)</t>
  </si>
  <si>
    <t>gate_input(1,positive,hsa_miR_21) gate_input(2,negative,hsa_miR_320_RNASEN) gate_input(3,negative,hsa_miR_451_DICER1)</t>
  </si>
  <si>
    <t>gate_input(1,positive,hsa_miR_21) gate_input(2,negative,hsa_miR_451_DICER1) gate_input(3,negative,hsa_miR_320_RNASEN)</t>
  </si>
  <si>
    <t>gate_input(1,positive,hsa_miR_21) gate_input(2,negative,hsa_miR_451_DICER1) gate_input(3,negative,hsa_miR_125b_1)</t>
  </si>
  <si>
    <t>C4</t>
  </si>
  <si>
    <t>gate_input(1,negative,hsa_miR_125b_1)</t>
  </si>
  <si>
    <t>gate_input(1,positive,hsa_miR_21) gate_input(2,negative,hsa_miR_320_RNASEN)</t>
  </si>
  <si>
    <t>gate_input(1,negative,hsa_miR_99a) gate_input(2,negative,hsa_miR_320_RNASEN)</t>
  </si>
  <si>
    <t>C5</t>
  </si>
  <si>
    <t>gate_input(1,negative,hsa_miR_143)</t>
  </si>
  <si>
    <t>gate_input(1,positive,hsa_miR_425)</t>
  </si>
  <si>
    <t>gate_input(1,negative,hsa_miR_146a)</t>
  </si>
  <si>
    <t>gate_input(1,negative,hsa_miR_145)</t>
  </si>
  <si>
    <t>gate_input(1,negative,hsa_miR_451_DICER1)</t>
  </si>
  <si>
    <t>gate_input(1,negative,hsa_miR_199a_2_5p)</t>
  </si>
  <si>
    <t>gate_input(1,negative,hsa_miR_205)</t>
  </si>
  <si>
    <t>gate_input(1,positive,hsa_miR_374a)</t>
  </si>
  <si>
    <t>gate_input(1,positive,hsa_miR_7_1)</t>
  </si>
  <si>
    <t>gate_input(1,positive,hsa_miR_183)</t>
  </si>
  <si>
    <t>ASP METHOD: 3-FOLD CROSSVALIDATION</t>
  </si>
  <si>
    <t>DATASET</t>
  </si>
  <si>
    <t>TP</t>
  </si>
  <si>
    <t>TN</t>
  </si>
  <si>
    <t>SENSITIVITY</t>
  </si>
  <si>
    <t>SPECIFICITY</t>
  </si>
  <si>
    <t>PRECISION</t>
  </si>
  <si>
    <t>ACC</t>
  </si>
  <si>
    <t>F1</t>
  </si>
  <si>
    <t>MCC</t>
  </si>
  <si>
    <t>All</t>
  </si>
  <si>
    <t>FOLD 1</t>
  </si>
  <si>
    <t>FOLD 2</t>
  </si>
  <si>
    <t>FOLD 3</t>
  </si>
  <si>
    <t>Triple-</t>
  </si>
  <si>
    <t>AVG</t>
  </si>
  <si>
    <t>Her2+</t>
  </si>
  <si>
    <t>ER+ Her-</t>
  </si>
  <si>
    <t>Cell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</si>
</sst>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EA99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wrapText="1"/>
    </xf>
    <xf numFmtId="0" fontId="4" fillId="5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4" fillId="6" borderId="0" xfId="0" applyFont="1" applyFill="1" applyBorder="1" applyAlignment="1">
      <alignment wrapText="1"/>
    </xf>
    <xf numFmtId="0" fontId="5" fillId="6" borderId="0" xfId="0" applyFont="1" applyFill="1" applyBorder="1" applyAlignment="1">
      <alignment horizontal="right" wrapText="1"/>
    </xf>
    <xf numFmtId="0" fontId="5" fillId="7" borderId="0" xfId="0" applyFont="1" applyFill="1" applyBorder="1" applyAlignment="1">
      <alignment wrapText="1"/>
    </xf>
    <xf numFmtId="0" fontId="5" fillId="8" borderId="0" xfId="0" applyFont="1" applyFill="1" applyBorder="1" applyAlignment="1">
      <alignment horizontal="right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134"/>
  <sheetViews>
    <sheetView tabSelected="1" topLeftCell="A111" workbookViewId="0">
      <selection activeCell="F138" sqref="F138"/>
    </sheetView>
  </sheetViews>
  <sheetFormatPr defaultColWidth="14.44140625" defaultRowHeight="15.75" customHeight="1" x14ac:dyDescent="0.25"/>
  <sheetData>
    <row r="1" spans="1:6" ht="15.75" customHeight="1" x14ac:dyDescent="0.25">
      <c r="A1" s="1" t="s">
        <v>0</v>
      </c>
    </row>
    <row r="2" spans="1:6" ht="15.75" customHeight="1" x14ac:dyDescent="0.25">
      <c r="A2" s="2" t="s">
        <v>1</v>
      </c>
    </row>
    <row r="3" spans="1:6" ht="15.75" customHeigh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spans="1:6" ht="15.75" customHeight="1" x14ac:dyDescent="0.25">
      <c r="A4" s="4">
        <v>118</v>
      </c>
      <c r="B4" s="4">
        <v>7</v>
      </c>
      <c r="C4" s="4">
        <v>3</v>
      </c>
      <c r="D4" s="4">
        <v>2</v>
      </c>
      <c r="E4">
        <f t="shared" ref="E4:E9" si="0">((A4-D4)/A4 + (B4-C4)/B4)/2</f>
        <v>0.77723970944309928</v>
      </c>
      <c r="F4" s="4" t="s">
        <v>8</v>
      </c>
    </row>
    <row r="5" spans="1:6" ht="15.75" customHeight="1" x14ac:dyDescent="0.25">
      <c r="A5" s="4">
        <v>118</v>
      </c>
      <c r="B5" s="4">
        <v>7</v>
      </c>
      <c r="C5" s="4">
        <v>2</v>
      </c>
      <c r="D5" s="4">
        <v>3</v>
      </c>
      <c r="E5">
        <f t="shared" si="0"/>
        <v>0.84443099273607747</v>
      </c>
      <c r="F5" s="4" t="s">
        <v>9</v>
      </c>
    </row>
    <row r="6" spans="1:6" ht="15.75" customHeight="1" x14ac:dyDescent="0.25">
      <c r="A6" s="4">
        <v>118</v>
      </c>
      <c r="B6" s="4">
        <v>7</v>
      </c>
      <c r="C6" s="4">
        <v>1</v>
      </c>
      <c r="D6" s="4">
        <v>4</v>
      </c>
      <c r="E6">
        <f t="shared" si="0"/>
        <v>0.91162227602905566</v>
      </c>
      <c r="F6" s="4" t="s">
        <v>10</v>
      </c>
    </row>
    <row r="7" spans="1:6" ht="15.75" customHeight="1" x14ac:dyDescent="0.25">
      <c r="A7" s="4">
        <v>118</v>
      </c>
      <c r="B7" s="4">
        <v>7</v>
      </c>
      <c r="C7" s="4">
        <v>4</v>
      </c>
      <c r="D7" s="4">
        <v>1</v>
      </c>
      <c r="E7">
        <f t="shared" si="0"/>
        <v>0.71004842615012109</v>
      </c>
      <c r="F7" s="4" t="s">
        <v>11</v>
      </c>
    </row>
    <row r="8" spans="1:6" ht="15.75" customHeight="1" x14ac:dyDescent="0.25">
      <c r="A8" s="4">
        <v>118</v>
      </c>
      <c r="B8" s="4">
        <v>7</v>
      </c>
      <c r="C8" s="4">
        <v>5</v>
      </c>
      <c r="D8" s="4">
        <v>0</v>
      </c>
      <c r="E8">
        <f t="shared" si="0"/>
        <v>0.64285714285714279</v>
      </c>
      <c r="F8" s="4" t="s">
        <v>12</v>
      </c>
    </row>
    <row r="9" spans="1:6" ht="15.75" customHeight="1" x14ac:dyDescent="0.25">
      <c r="A9" s="4">
        <v>118</v>
      </c>
      <c r="B9" s="4">
        <v>7</v>
      </c>
      <c r="C9" s="4">
        <v>0</v>
      </c>
      <c r="D9" s="4">
        <v>5</v>
      </c>
      <c r="E9" s="5">
        <f t="shared" si="0"/>
        <v>0.97881355932203395</v>
      </c>
      <c r="F9" s="6" t="s">
        <v>13</v>
      </c>
    </row>
    <row r="11" spans="1:6" ht="15.75" customHeight="1" x14ac:dyDescent="0.25">
      <c r="A11" s="2" t="s">
        <v>14</v>
      </c>
    </row>
    <row r="12" spans="1:6" ht="15.75" customHeight="1" x14ac:dyDescent="0.25">
      <c r="A12" s="3" t="s">
        <v>2</v>
      </c>
      <c r="B12" s="3" t="s">
        <v>3</v>
      </c>
      <c r="C12" s="3" t="s">
        <v>4</v>
      </c>
      <c r="D12" s="3" t="s">
        <v>5</v>
      </c>
      <c r="E12" s="3" t="s">
        <v>6</v>
      </c>
      <c r="F12" s="3" t="s">
        <v>7</v>
      </c>
    </row>
    <row r="13" spans="1:6" ht="15.75" customHeight="1" x14ac:dyDescent="0.25">
      <c r="A13" s="4">
        <v>118</v>
      </c>
      <c r="B13" s="4">
        <v>7</v>
      </c>
      <c r="C13" s="4">
        <v>3</v>
      </c>
      <c r="D13" s="4">
        <v>1</v>
      </c>
      <c r="E13" s="5">
        <f>((A13-D13)/A13 + (B13-C13)/B13)/2</f>
        <v>0.78147699757869249</v>
      </c>
      <c r="F13" s="6" t="s">
        <v>15</v>
      </c>
    </row>
    <row r="14" spans="1:6" ht="15.75" customHeight="1" x14ac:dyDescent="0.25">
      <c r="F14" s="4" t="s">
        <v>16</v>
      </c>
    </row>
    <row r="15" spans="1:6" ht="15.75" customHeight="1" x14ac:dyDescent="0.25">
      <c r="A15" s="4">
        <v>118</v>
      </c>
      <c r="B15" s="4">
        <v>7</v>
      </c>
      <c r="C15" s="4">
        <v>4</v>
      </c>
      <c r="D15" s="4">
        <v>0</v>
      </c>
      <c r="E15">
        <f>((A15-D15)/A15 + (B15-C15)/B15)/2</f>
        <v>0.7142857142857143</v>
      </c>
      <c r="F15" s="4" t="s">
        <v>17</v>
      </c>
    </row>
    <row r="16" spans="1:6" ht="15.75" customHeight="1" x14ac:dyDescent="0.25">
      <c r="F16" s="4" t="s">
        <v>18</v>
      </c>
    </row>
    <row r="18" spans="1:6" ht="15.75" customHeight="1" x14ac:dyDescent="0.25">
      <c r="A18" s="2" t="s">
        <v>19</v>
      </c>
    </row>
    <row r="19" spans="1:6" ht="15.75" customHeight="1" x14ac:dyDescent="0.25">
      <c r="A19" s="3" t="s">
        <v>2</v>
      </c>
      <c r="B19" s="3" t="s">
        <v>3</v>
      </c>
      <c r="C19" s="3" t="s">
        <v>4</v>
      </c>
      <c r="D19" s="3" t="s">
        <v>5</v>
      </c>
      <c r="E19" s="3" t="s">
        <v>6</v>
      </c>
      <c r="F19" s="3" t="s">
        <v>7</v>
      </c>
    </row>
    <row r="20" spans="1:6" ht="15.75" customHeight="1" x14ac:dyDescent="0.25">
      <c r="A20" s="4">
        <v>118</v>
      </c>
      <c r="B20" s="4">
        <v>7</v>
      </c>
      <c r="C20" s="4">
        <v>1</v>
      </c>
      <c r="D20" s="4">
        <v>2</v>
      </c>
      <c r="E20" s="5">
        <f>((A20-D20)/A20 + (B20-C20)/B20)/2</f>
        <v>0.92009685230024219</v>
      </c>
      <c r="F20" s="6" t="s">
        <v>20</v>
      </c>
    </row>
    <row r="23" spans="1:6" ht="15.75" customHeight="1" x14ac:dyDescent="0.25">
      <c r="A23" s="1" t="s">
        <v>21</v>
      </c>
    </row>
    <row r="24" spans="1:6" ht="15.75" customHeight="1" x14ac:dyDescent="0.25">
      <c r="A24" s="2" t="s">
        <v>1</v>
      </c>
    </row>
    <row r="25" spans="1:6" ht="15.75" customHeight="1" x14ac:dyDescent="0.25">
      <c r="A25" s="3" t="s">
        <v>2</v>
      </c>
      <c r="B25" s="3" t="s">
        <v>3</v>
      </c>
      <c r="C25" s="3" t="s">
        <v>4</v>
      </c>
      <c r="D25" s="3" t="s">
        <v>5</v>
      </c>
      <c r="E25" s="3" t="s">
        <v>6</v>
      </c>
      <c r="F25" s="3" t="s">
        <v>7</v>
      </c>
    </row>
    <row r="26" spans="1:6" ht="15.75" customHeight="1" x14ac:dyDescent="0.25">
      <c r="A26" s="4">
        <v>47</v>
      </c>
      <c r="B26" s="4">
        <v>7</v>
      </c>
      <c r="C26" s="4">
        <v>2</v>
      </c>
      <c r="D26" s="4">
        <v>1</v>
      </c>
      <c r="E26">
        <f>((A26-D26)/A26 + (B26-C26)/B26)/2</f>
        <v>0.84650455927051671</v>
      </c>
      <c r="F26" s="4" t="s">
        <v>22</v>
      </c>
    </row>
    <row r="27" spans="1:6" ht="15.75" customHeight="1" x14ac:dyDescent="0.25">
      <c r="F27" s="4" t="s">
        <v>23</v>
      </c>
    </row>
    <row r="28" spans="1:6" ht="13.2" x14ac:dyDescent="0.25">
      <c r="A28" s="4">
        <v>47</v>
      </c>
      <c r="B28" s="4">
        <v>7</v>
      </c>
      <c r="C28" s="4">
        <v>1</v>
      </c>
      <c r="D28" s="4">
        <v>2</v>
      </c>
      <c r="E28">
        <f t="shared" ref="E28:E29" si="1">((A28-D28)/A28 + (B28-C28)/B28)/2</f>
        <v>0.90729483282674772</v>
      </c>
      <c r="F28" s="4" t="s">
        <v>9</v>
      </c>
    </row>
    <row r="29" spans="1:6" ht="13.2" x14ac:dyDescent="0.25">
      <c r="A29" s="4">
        <v>47</v>
      </c>
      <c r="B29" s="4">
        <v>7</v>
      </c>
      <c r="C29" s="4">
        <v>0</v>
      </c>
      <c r="D29" s="4">
        <v>3</v>
      </c>
      <c r="E29" s="5">
        <f t="shared" si="1"/>
        <v>0.96808510638297873</v>
      </c>
      <c r="F29" s="6" t="s">
        <v>24</v>
      </c>
    </row>
    <row r="31" spans="1:6" ht="13.2" x14ac:dyDescent="0.25">
      <c r="A31" s="2" t="s">
        <v>14</v>
      </c>
    </row>
    <row r="32" spans="1:6" ht="13.2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</row>
    <row r="33" spans="1:6" ht="13.2" x14ac:dyDescent="0.25">
      <c r="A33" s="4">
        <v>47</v>
      </c>
      <c r="B33" s="4">
        <v>7</v>
      </c>
      <c r="C33" s="4">
        <v>1</v>
      </c>
      <c r="D33" s="4">
        <v>1</v>
      </c>
      <c r="E33" s="5">
        <f>((A33-D33)/A33 + (B33-C33)/B33)/2</f>
        <v>0.91793313069908811</v>
      </c>
      <c r="F33" s="6" t="s">
        <v>25</v>
      </c>
    </row>
    <row r="35" spans="1:6" ht="13.2" x14ac:dyDescent="0.25">
      <c r="A35" s="2" t="s">
        <v>19</v>
      </c>
    </row>
    <row r="36" spans="1:6" ht="13.2" x14ac:dyDescent="0.25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</row>
    <row r="37" spans="1:6" ht="13.2" x14ac:dyDescent="0.25">
      <c r="A37">
        <f>56-7</f>
        <v>49</v>
      </c>
      <c r="B37" s="4">
        <v>7</v>
      </c>
      <c r="C37" s="4">
        <v>1</v>
      </c>
      <c r="D37" s="4">
        <v>1</v>
      </c>
      <c r="E37" s="5">
        <f>((A37-D37)/A37 + (B37-C37)/B37)/2</f>
        <v>0.91836734693877542</v>
      </c>
      <c r="F37" s="6" t="s">
        <v>26</v>
      </c>
    </row>
    <row r="40" spans="1:6" ht="13.2" x14ac:dyDescent="0.25">
      <c r="A40" s="7" t="s">
        <v>27</v>
      </c>
    </row>
    <row r="41" spans="1:6" ht="13.2" x14ac:dyDescent="0.25">
      <c r="A41" s="8" t="s">
        <v>28</v>
      </c>
    </row>
    <row r="42" spans="1:6" ht="13.2" x14ac:dyDescent="0.25">
      <c r="A42" s="3" t="s">
        <v>2</v>
      </c>
      <c r="B42" s="3" t="s">
        <v>3</v>
      </c>
      <c r="C42" s="3" t="s">
        <v>4</v>
      </c>
      <c r="D42" s="3" t="s">
        <v>5</v>
      </c>
      <c r="E42" s="3" t="s">
        <v>6</v>
      </c>
      <c r="F42" s="3" t="s">
        <v>7</v>
      </c>
    </row>
    <row r="43" spans="1:6" ht="13.2" x14ac:dyDescent="0.25">
      <c r="A43">
        <f>57-7</f>
        <v>50</v>
      </c>
      <c r="B43" s="4">
        <v>7</v>
      </c>
      <c r="C43" s="4">
        <v>0</v>
      </c>
      <c r="D43" s="4">
        <v>0</v>
      </c>
      <c r="E43" s="5">
        <f>((A43-D43)/A43 + (B43-C43)/B43)/2</f>
        <v>1</v>
      </c>
      <c r="F43" s="6" t="s">
        <v>29</v>
      </c>
    </row>
    <row r="44" spans="1:6" ht="13.2" x14ac:dyDescent="0.25">
      <c r="F44" s="4" t="s">
        <v>30</v>
      </c>
    </row>
    <row r="45" spans="1:6" ht="13.2" x14ac:dyDescent="0.25">
      <c r="F45" s="4" t="s">
        <v>31</v>
      </c>
    </row>
    <row r="47" spans="1:6" ht="13.2" x14ac:dyDescent="0.25">
      <c r="A47" s="9" t="s">
        <v>14</v>
      </c>
    </row>
    <row r="48" spans="1:6" ht="13.2" x14ac:dyDescent="0.25">
      <c r="A48" s="3" t="s">
        <v>2</v>
      </c>
      <c r="B48" s="3" t="s">
        <v>3</v>
      </c>
      <c r="C48" s="3" t="s">
        <v>4</v>
      </c>
      <c r="D48" s="3" t="s">
        <v>5</v>
      </c>
      <c r="E48" s="3" t="s">
        <v>6</v>
      </c>
      <c r="F48" s="3" t="s">
        <v>7</v>
      </c>
    </row>
    <row r="49" spans="1:6" ht="13.2" x14ac:dyDescent="0.25">
      <c r="A49">
        <f>57-7</f>
        <v>50</v>
      </c>
      <c r="B49" s="4">
        <v>7</v>
      </c>
      <c r="C49" s="4">
        <v>1</v>
      </c>
      <c r="D49" s="4">
        <v>0</v>
      </c>
      <c r="E49" s="5">
        <f>((A49-D49)/A49 + (B49-C49)/B49)/2</f>
        <v>0.9285714285714286</v>
      </c>
      <c r="F49" s="6" t="s">
        <v>32</v>
      </c>
    </row>
    <row r="50" spans="1:6" ht="13.2" x14ac:dyDescent="0.25">
      <c r="F50" s="4" t="s">
        <v>33</v>
      </c>
    </row>
    <row r="53" spans="1:6" ht="13.2" x14ac:dyDescent="0.25">
      <c r="A53" s="2" t="s">
        <v>19</v>
      </c>
    </row>
    <row r="54" spans="1:6" ht="13.2" x14ac:dyDescent="0.25">
      <c r="A54" s="3" t="s">
        <v>2</v>
      </c>
      <c r="B54" s="3" t="s">
        <v>3</v>
      </c>
      <c r="C54" s="3" t="s">
        <v>4</v>
      </c>
      <c r="D54" s="3" t="s">
        <v>5</v>
      </c>
      <c r="E54" s="3" t="s">
        <v>6</v>
      </c>
      <c r="F54" s="3" t="s">
        <v>7</v>
      </c>
    </row>
    <row r="55" spans="1:6" ht="13.2" x14ac:dyDescent="0.25">
      <c r="A55">
        <f>58-7</f>
        <v>51</v>
      </c>
      <c r="B55" s="4">
        <v>7</v>
      </c>
      <c r="C55" s="4">
        <v>1</v>
      </c>
      <c r="D55" s="4">
        <v>0</v>
      </c>
      <c r="E55" s="5">
        <f>((A55-D55)/A55 + (B55-C55)/B55)/2</f>
        <v>0.9285714285714286</v>
      </c>
      <c r="F55" s="6" t="s">
        <v>12</v>
      </c>
    </row>
    <row r="58" spans="1:6" ht="13.2" x14ac:dyDescent="0.25">
      <c r="A58" s="1" t="s">
        <v>34</v>
      </c>
    </row>
    <row r="59" spans="1:6" ht="13.2" x14ac:dyDescent="0.25">
      <c r="A59" s="2" t="s">
        <v>1</v>
      </c>
    </row>
    <row r="60" spans="1:6" ht="13.2" x14ac:dyDescent="0.25">
      <c r="A60" s="3" t="s">
        <v>2</v>
      </c>
      <c r="B60" s="3" t="s">
        <v>3</v>
      </c>
      <c r="C60" s="3" t="s">
        <v>4</v>
      </c>
      <c r="D60" s="3" t="s">
        <v>5</v>
      </c>
      <c r="E60" s="3" t="s">
        <v>6</v>
      </c>
      <c r="F60" s="3" t="s">
        <v>7</v>
      </c>
    </row>
    <row r="61" spans="1:6" ht="13.2" x14ac:dyDescent="0.25">
      <c r="A61">
        <f>21-7</f>
        <v>14</v>
      </c>
      <c r="B61" s="4">
        <v>7</v>
      </c>
      <c r="C61" s="4">
        <v>0</v>
      </c>
      <c r="D61" s="4">
        <v>0</v>
      </c>
      <c r="E61" s="5">
        <f>((A61-D61)/A61 + (B61-C61)/B61)/2</f>
        <v>1</v>
      </c>
      <c r="F61" s="6" t="s">
        <v>32</v>
      </c>
    </row>
    <row r="63" spans="1:6" ht="13.2" x14ac:dyDescent="0.25">
      <c r="A63" s="2" t="s">
        <v>14</v>
      </c>
    </row>
    <row r="64" spans="1:6" ht="13.2" x14ac:dyDescent="0.25">
      <c r="A64" s="3" t="s">
        <v>2</v>
      </c>
      <c r="B64" s="3" t="s">
        <v>3</v>
      </c>
      <c r="C64" s="3" t="s">
        <v>4</v>
      </c>
      <c r="D64" s="3" t="s">
        <v>5</v>
      </c>
      <c r="E64" s="3" t="s">
        <v>6</v>
      </c>
      <c r="F64" s="3" t="s">
        <v>7</v>
      </c>
    </row>
    <row r="65" spans="1:6" ht="13.2" x14ac:dyDescent="0.25">
      <c r="A65">
        <f>21-7</f>
        <v>14</v>
      </c>
      <c r="B65" s="4">
        <v>7</v>
      </c>
      <c r="C65" s="4">
        <v>2</v>
      </c>
      <c r="D65" s="4">
        <v>0</v>
      </c>
      <c r="E65" s="5">
        <f>((A65-D65)/A65 + (B65-C65)/B65)/2</f>
        <v>0.85714285714285721</v>
      </c>
      <c r="F65" s="6" t="s">
        <v>35</v>
      </c>
    </row>
    <row r="66" spans="1:6" ht="13.2" x14ac:dyDescent="0.25">
      <c r="F66" s="4" t="s">
        <v>12</v>
      </c>
    </row>
    <row r="69" spans="1:6" ht="13.2" x14ac:dyDescent="0.25">
      <c r="A69" s="2" t="s">
        <v>19</v>
      </c>
    </row>
    <row r="70" spans="1:6" ht="13.2" x14ac:dyDescent="0.25">
      <c r="A70" s="3" t="s">
        <v>2</v>
      </c>
      <c r="B70" s="3" t="s">
        <v>3</v>
      </c>
      <c r="C70" s="3" t="s">
        <v>4</v>
      </c>
      <c r="D70" s="3" t="s">
        <v>5</v>
      </c>
      <c r="E70" s="3" t="s">
        <v>6</v>
      </c>
      <c r="F70" s="3" t="s">
        <v>7</v>
      </c>
    </row>
    <row r="71" spans="1:6" ht="13.2" x14ac:dyDescent="0.25">
      <c r="A71">
        <f>22-7</f>
        <v>15</v>
      </c>
      <c r="B71" s="4">
        <v>7</v>
      </c>
      <c r="C71" s="4">
        <v>1</v>
      </c>
      <c r="D71" s="4">
        <v>0</v>
      </c>
      <c r="E71" s="5">
        <f>((A71-D71)/A71 + (B71-C71)/B71)/2</f>
        <v>0.9285714285714286</v>
      </c>
      <c r="F71" s="6" t="s">
        <v>36</v>
      </c>
    </row>
    <row r="72" spans="1:6" ht="13.2" x14ac:dyDescent="0.25">
      <c r="F72" s="4" t="s">
        <v>37</v>
      </c>
    </row>
    <row r="75" spans="1:6" ht="13.2" x14ac:dyDescent="0.25">
      <c r="A75" s="1" t="s">
        <v>38</v>
      </c>
    </row>
    <row r="76" spans="1:6" ht="13.2" x14ac:dyDescent="0.25">
      <c r="A76" s="2" t="s">
        <v>1</v>
      </c>
      <c r="B76" s="6"/>
      <c r="C76" s="6"/>
    </row>
    <row r="77" spans="1:6" ht="13.2" x14ac:dyDescent="0.25">
      <c r="A77" s="3" t="s">
        <v>2</v>
      </c>
      <c r="B77" s="3" t="s">
        <v>3</v>
      </c>
      <c r="C77" s="3" t="s">
        <v>4</v>
      </c>
      <c r="D77" s="3" t="s">
        <v>5</v>
      </c>
      <c r="E77" s="3" t="s">
        <v>6</v>
      </c>
      <c r="F77" s="3" t="s">
        <v>7</v>
      </c>
    </row>
    <row r="78" spans="1:6" ht="13.2" x14ac:dyDescent="0.25">
      <c r="A78">
        <f>11-7</f>
        <v>4</v>
      </c>
      <c r="B78" s="4">
        <v>7</v>
      </c>
      <c r="C78" s="4">
        <v>0</v>
      </c>
      <c r="D78" s="4">
        <v>0</v>
      </c>
      <c r="E78" s="5">
        <f>((A78-D78)/A78 + (B78-C78)/B78)/2</f>
        <v>1</v>
      </c>
      <c r="F78" s="6" t="s">
        <v>39</v>
      </c>
    </row>
    <row r="79" spans="1:6" ht="13.2" x14ac:dyDescent="0.25">
      <c r="F79" s="4" t="s">
        <v>40</v>
      </c>
    </row>
    <row r="80" spans="1:6" ht="13.2" x14ac:dyDescent="0.25">
      <c r="F80" s="4" t="s">
        <v>41</v>
      </c>
    </row>
    <row r="81" spans="1:6" ht="13.2" x14ac:dyDescent="0.25">
      <c r="F81" s="4" t="s">
        <v>42</v>
      </c>
    </row>
    <row r="82" spans="1:6" ht="13.2" x14ac:dyDescent="0.25">
      <c r="F82" s="4" t="s">
        <v>43</v>
      </c>
    </row>
    <row r="83" spans="1:6" ht="13.2" x14ac:dyDescent="0.25">
      <c r="F83" s="4" t="s">
        <v>44</v>
      </c>
    </row>
    <row r="85" spans="1:6" ht="13.2" x14ac:dyDescent="0.25">
      <c r="A85" s="2" t="s">
        <v>14</v>
      </c>
      <c r="B85" s="6"/>
      <c r="C85" s="6"/>
    </row>
    <row r="86" spans="1:6" ht="13.2" x14ac:dyDescent="0.25">
      <c r="A86" s="3" t="s">
        <v>2</v>
      </c>
      <c r="B86" s="3" t="s">
        <v>3</v>
      </c>
      <c r="C86" s="3" t="s">
        <v>4</v>
      </c>
      <c r="D86" s="3" t="s">
        <v>5</v>
      </c>
      <c r="E86" s="3" t="s">
        <v>6</v>
      </c>
      <c r="F86" s="3" t="s">
        <v>7</v>
      </c>
    </row>
    <row r="87" spans="1:6" ht="13.2" x14ac:dyDescent="0.25">
      <c r="A87">
        <f>11-7</f>
        <v>4</v>
      </c>
      <c r="B87" s="4">
        <v>7</v>
      </c>
      <c r="C87" s="4">
        <v>0</v>
      </c>
      <c r="D87" s="4">
        <v>0</v>
      </c>
      <c r="E87" s="5">
        <f>((A87-D87)/A87 + (B87-C87)/B87)/2</f>
        <v>1</v>
      </c>
      <c r="F87" s="6" t="s">
        <v>39</v>
      </c>
    </row>
    <row r="88" spans="1:6" ht="13.2" x14ac:dyDescent="0.25">
      <c r="F88" s="4" t="s">
        <v>40</v>
      </c>
    </row>
    <row r="89" spans="1:6" ht="13.2" x14ac:dyDescent="0.25">
      <c r="F89" s="4" t="s">
        <v>41</v>
      </c>
    </row>
    <row r="90" spans="1:6" ht="13.2" x14ac:dyDescent="0.25">
      <c r="F90" s="4" t="s">
        <v>42</v>
      </c>
    </row>
    <row r="91" spans="1:6" ht="13.2" x14ac:dyDescent="0.25">
      <c r="F91" s="4" t="s">
        <v>43</v>
      </c>
    </row>
    <row r="92" spans="1:6" ht="13.2" x14ac:dyDescent="0.25">
      <c r="F92" s="4" t="s">
        <v>44</v>
      </c>
    </row>
    <row r="94" spans="1:6" ht="13.2" x14ac:dyDescent="0.25">
      <c r="A94" s="2" t="s">
        <v>19</v>
      </c>
      <c r="B94" s="6"/>
      <c r="C94" s="6"/>
    </row>
    <row r="95" spans="1:6" ht="13.2" x14ac:dyDescent="0.25">
      <c r="A95" s="3" t="s">
        <v>2</v>
      </c>
      <c r="B95" s="3" t="s">
        <v>3</v>
      </c>
      <c r="C95" s="3" t="s">
        <v>4</v>
      </c>
      <c r="D95" s="3" t="s">
        <v>5</v>
      </c>
      <c r="E95" s="3" t="s">
        <v>6</v>
      </c>
      <c r="F95" s="3" t="s">
        <v>7</v>
      </c>
    </row>
    <row r="96" spans="1:6" ht="13.2" x14ac:dyDescent="0.25">
      <c r="A96">
        <f>12-7</f>
        <v>5</v>
      </c>
      <c r="B96" s="4">
        <v>7</v>
      </c>
      <c r="C96" s="4">
        <v>0</v>
      </c>
      <c r="D96" s="4">
        <v>0</v>
      </c>
      <c r="E96" s="5">
        <f>((A96-D96)/A96 + (B96-C96)/B96)/2</f>
        <v>1</v>
      </c>
      <c r="F96" s="6" t="s">
        <v>45</v>
      </c>
    </row>
    <row r="97" spans="1:14" ht="13.2" x14ac:dyDescent="0.25">
      <c r="F97" s="4" t="s">
        <v>39</v>
      </c>
    </row>
    <row r="98" spans="1:14" ht="13.2" x14ac:dyDescent="0.25">
      <c r="F98" s="4" t="s">
        <v>44</v>
      </c>
    </row>
    <row r="99" spans="1:14" ht="13.2" x14ac:dyDescent="0.25">
      <c r="F99" s="4" t="s">
        <v>41</v>
      </c>
    </row>
    <row r="100" spans="1:14" ht="13.2" x14ac:dyDescent="0.25">
      <c r="F100" s="4" t="s">
        <v>42</v>
      </c>
    </row>
    <row r="101" spans="1:14" ht="13.2" x14ac:dyDescent="0.25">
      <c r="F101" s="4" t="s">
        <v>46</v>
      </c>
    </row>
    <row r="102" spans="1:14" ht="13.2" x14ac:dyDescent="0.25">
      <c r="F102" s="4" t="s">
        <v>40</v>
      </c>
    </row>
    <row r="103" spans="1:14" ht="13.2" x14ac:dyDescent="0.25">
      <c r="F103" s="4" t="s">
        <v>47</v>
      </c>
    </row>
    <row r="104" spans="1:14" ht="13.2" x14ac:dyDescent="0.25">
      <c r="F104" s="4" t="s">
        <v>48</v>
      </c>
    </row>
    <row r="105" spans="1:14" ht="13.2" x14ac:dyDescent="0.25">
      <c r="F105" s="4" t="s">
        <v>43</v>
      </c>
    </row>
    <row r="106" spans="1:14" ht="13.2" x14ac:dyDescent="0.25">
      <c r="A106" s="6"/>
    </row>
    <row r="110" spans="1:14" ht="15.75" customHeight="1" x14ac:dyDescent="0.25">
      <c r="A110" s="10" t="s">
        <v>49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ht="15.7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ht="15.75" customHeight="1" x14ac:dyDescent="0.25">
      <c r="A112" s="12" t="s">
        <v>50</v>
      </c>
      <c r="B112" s="12" t="s">
        <v>2</v>
      </c>
      <c r="C112" s="12" t="s">
        <v>3</v>
      </c>
      <c r="D112" s="12" t="s">
        <v>51</v>
      </c>
      <c r="E112" s="12" t="s">
        <v>52</v>
      </c>
      <c r="F112" s="12" t="s">
        <v>4</v>
      </c>
      <c r="G112" s="12" t="s">
        <v>5</v>
      </c>
      <c r="H112" s="12" t="s">
        <v>53</v>
      </c>
      <c r="I112" s="12" t="s">
        <v>54</v>
      </c>
      <c r="J112" s="12" t="s">
        <v>55</v>
      </c>
      <c r="K112" s="12" t="s">
        <v>56</v>
      </c>
      <c r="L112" s="12" t="s">
        <v>6</v>
      </c>
      <c r="M112" s="12" t="s">
        <v>57</v>
      </c>
      <c r="N112" s="12" t="s">
        <v>58</v>
      </c>
    </row>
    <row r="113" spans="1:14" ht="15.75" customHeight="1" x14ac:dyDescent="0.25">
      <c r="A113" s="13" t="s">
        <v>59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ht="15.75" customHeight="1" x14ac:dyDescent="0.25">
      <c r="A114" s="11" t="s">
        <v>60</v>
      </c>
      <c r="B114" s="14">
        <v>56</v>
      </c>
      <c r="C114" s="14">
        <v>4</v>
      </c>
      <c r="D114" s="14">
        <v>55</v>
      </c>
      <c r="E114" s="14">
        <v>3</v>
      </c>
      <c r="F114" s="14">
        <v>1</v>
      </c>
      <c r="G114" s="14">
        <v>1</v>
      </c>
      <c r="H114" s="14">
        <v>0.98</v>
      </c>
      <c r="I114" s="14">
        <v>0.75</v>
      </c>
      <c r="J114" s="14">
        <v>0.98</v>
      </c>
      <c r="K114" s="14">
        <v>0.97</v>
      </c>
      <c r="L114" s="14">
        <v>0.87</v>
      </c>
      <c r="M114" s="14">
        <v>0.98</v>
      </c>
      <c r="N114" s="14">
        <v>0.73</v>
      </c>
    </row>
    <row r="115" spans="1:14" ht="15.75" customHeight="1" x14ac:dyDescent="0.25">
      <c r="A115" s="11" t="s">
        <v>61</v>
      </c>
      <c r="B115" s="14">
        <v>56</v>
      </c>
      <c r="C115" s="14">
        <v>4</v>
      </c>
      <c r="D115" s="14">
        <v>54</v>
      </c>
      <c r="E115" s="14">
        <v>1</v>
      </c>
      <c r="F115" s="14">
        <v>3</v>
      </c>
      <c r="G115" s="14">
        <v>2</v>
      </c>
      <c r="H115" s="14">
        <v>0.96</v>
      </c>
      <c r="I115" s="14">
        <v>0.25</v>
      </c>
      <c r="J115" s="14">
        <v>0.95</v>
      </c>
      <c r="K115" s="14">
        <v>0.92</v>
      </c>
      <c r="L115" s="14">
        <v>0.61</v>
      </c>
      <c r="M115" s="14">
        <v>0.96</v>
      </c>
      <c r="N115" s="14">
        <v>0.25</v>
      </c>
    </row>
    <row r="116" spans="1:14" ht="15.75" customHeight="1" x14ac:dyDescent="0.25">
      <c r="A116" s="11" t="s">
        <v>62</v>
      </c>
      <c r="B116" s="14">
        <v>55</v>
      </c>
      <c r="C116" s="14">
        <v>3</v>
      </c>
      <c r="D116" s="14">
        <v>52</v>
      </c>
      <c r="E116" s="14">
        <v>2</v>
      </c>
      <c r="F116" s="14">
        <v>1</v>
      </c>
      <c r="G116" s="14">
        <v>3</v>
      </c>
      <c r="H116" s="14">
        <v>0.95</v>
      </c>
      <c r="I116" s="14">
        <v>0.67</v>
      </c>
      <c r="J116" s="14">
        <v>0.98</v>
      </c>
      <c r="K116" s="14">
        <v>0.93</v>
      </c>
      <c r="L116" s="14">
        <v>0.81</v>
      </c>
      <c r="M116" s="14">
        <v>0.96</v>
      </c>
      <c r="N116" s="14">
        <v>0.48</v>
      </c>
    </row>
    <row r="117" spans="1:14" ht="15.75" customHeight="1" x14ac:dyDescent="0.25">
      <c r="A117" s="13" t="s">
        <v>63</v>
      </c>
      <c r="B117" s="11"/>
      <c r="C117" s="11"/>
      <c r="D117" s="11"/>
      <c r="E117" s="11"/>
      <c r="F117" s="11"/>
      <c r="G117" s="15" t="s">
        <v>64</v>
      </c>
      <c r="H117" s="16">
        <v>0.96</v>
      </c>
      <c r="I117" s="16">
        <v>0.56000000000000005</v>
      </c>
      <c r="J117" s="16">
        <v>0.97</v>
      </c>
      <c r="K117" s="16">
        <v>0.94</v>
      </c>
      <c r="L117" s="16">
        <v>0.76</v>
      </c>
      <c r="M117" s="16">
        <v>0.97</v>
      </c>
      <c r="N117" s="16">
        <v>0.49</v>
      </c>
    </row>
    <row r="118" spans="1:14" ht="15.75" customHeight="1" x14ac:dyDescent="0.25">
      <c r="A118" s="11" t="s">
        <v>60</v>
      </c>
      <c r="B118" s="14">
        <v>24</v>
      </c>
      <c r="C118" s="14">
        <v>4</v>
      </c>
      <c r="D118" s="14">
        <v>20</v>
      </c>
      <c r="E118" s="14">
        <v>3</v>
      </c>
      <c r="F118" s="14">
        <v>1</v>
      </c>
      <c r="G118" s="14">
        <v>4</v>
      </c>
      <c r="H118" s="14">
        <v>0.83</v>
      </c>
      <c r="I118" s="14">
        <v>0.75</v>
      </c>
      <c r="J118" s="14">
        <v>0.95</v>
      </c>
      <c r="K118" s="14">
        <v>0.82</v>
      </c>
      <c r="L118" s="14">
        <v>0.79</v>
      </c>
      <c r="M118" s="14">
        <v>0.89</v>
      </c>
      <c r="N118" s="14">
        <v>0.47</v>
      </c>
    </row>
    <row r="119" spans="1:14" ht="15.75" customHeight="1" x14ac:dyDescent="0.25">
      <c r="A119" s="11" t="s">
        <v>61</v>
      </c>
      <c r="B119" s="14">
        <v>24</v>
      </c>
      <c r="C119" s="14">
        <v>4</v>
      </c>
      <c r="D119" s="14">
        <v>22</v>
      </c>
      <c r="E119" s="14">
        <v>2</v>
      </c>
      <c r="F119" s="14">
        <v>2</v>
      </c>
      <c r="G119" s="14">
        <v>2</v>
      </c>
      <c r="H119" s="14">
        <v>0.92</v>
      </c>
      <c r="I119" s="14">
        <v>0.5</v>
      </c>
      <c r="J119" s="14">
        <v>0.92</v>
      </c>
      <c r="K119" s="14">
        <v>0.86</v>
      </c>
      <c r="L119" s="14">
        <v>0.71</v>
      </c>
      <c r="M119" s="14">
        <v>0.92</v>
      </c>
      <c r="N119" s="14">
        <v>0.42</v>
      </c>
    </row>
    <row r="120" spans="1:14" ht="15.75" customHeight="1" x14ac:dyDescent="0.25">
      <c r="A120" s="11" t="s">
        <v>62</v>
      </c>
      <c r="B120" s="14">
        <v>23</v>
      </c>
      <c r="C120" s="14">
        <v>3</v>
      </c>
      <c r="D120" s="14">
        <v>20</v>
      </c>
      <c r="E120" s="14">
        <v>2</v>
      </c>
      <c r="F120" s="14">
        <v>1</v>
      </c>
      <c r="G120" s="14">
        <v>3</v>
      </c>
      <c r="H120" s="14">
        <v>0.87</v>
      </c>
      <c r="I120" s="14">
        <v>0.67</v>
      </c>
      <c r="J120" s="14">
        <v>0.95</v>
      </c>
      <c r="K120" s="14">
        <v>0.85</v>
      </c>
      <c r="L120" s="14">
        <v>0.77</v>
      </c>
      <c r="M120" s="14">
        <v>0.91</v>
      </c>
      <c r="N120" s="14">
        <v>0.43</v>
      </c>
    </row>
    <row r="121" spans="1:14" ht="15.75" customHeight="1" x14ac:dyDescent="0.25">
      <c r="A121" s="13" t="s">
        <v>65</v>
      </c>
      <c r="B121" s="11"/>
      <c r="C121" s="11"/>
      <c r="D121" s="11"/>
      <c r="E121" s="11"/>
      <c r="F121" s="11"/>
      <c r="G121" s="15" t="s">
        <v>64</v>
      </c>
      <c r="H121" s="16">
        <v>0.87</v>
      </c>
      <c r="I121" s="16">
        <v>0.64</v>
      </c>
      <c r="J121" s="16">
        <v>0.94</v>
      </c>
      <c r="K121" s="16">
        <v>0.84</v>
      </c>
      <c r="L121" s="16">
        <v>0.76</v>
      </c>
      <c r="M121" s="16">
        <v>0.9</v>
      </c>
      <c r="N121" s="16">
        <v>0.44</v>
      </c>
    </row>
    <row r="122" spans="1:14" ht="15.75" customHeight="1" x14ac:dyDescent="0.25">
      <c r="A122" s="11" t="s">
        <v>60</v>
      </c>
      <c r="B122" s="14">
        <v>25</v>
      </c>
      <c r="C122" s="14">
        <v>4</v>
      </c>
      <c r="D122" s="14">
        <v>25</v>
      </c>
      <c r="E122" s="14">
        <v>2</v>
      </c>
      <c r="F122" s="14">
        <v>2</v>
      </c>
      <c r="G122" s="14">
        <v>0</v>
      </c>
      <c r="H122" s="14">
        <v>1</v>
      </c>
      <c r="I122" s="14">
        <v>0.5</v>
      </c>
      <c r="J122" s="14">
        <v>0.93</v>
      </c>
      <c r="K122" s="14">
        <v>0.93</v>
      </c>
      <c r="L122" s="14">
        <v>0.75</v>
      </c>
      <c r="M122" s="14">
        <v>0.96</v>
      </c>
      <c r="N122" s="14">
        <v>0.68</v>
      </c>
    </row>
    <row r="123" spans="1:14" ht="15.75" customHeight="1" x14ac:dyDescent="0.25">
      <c r="A123" s="11" t="s">
        <v>61</v>
      </c>
      <c r="B123" s="14">
        <v>25</v>
      </c>
      <c r="C123" s="14">
        <v>4</v>
      </c>
      <c r="D123" s="14">
        <v>25</v>
      </c>
      <c r="E123" s="14">
        <v>4</v>
      </c>
      <c r="F123" s="14">
        <v>0</v>
      </c>
      <c r="G123" s="14">
        <v>0</v>
      </c>
      <c r="H123" s="14">
        <v>1</v>
      </c>
      <c r="I123" s="14">
        <v>1</v>
      </c>
      <c r="J123" s="14">
        <v>1</v>
      </c>
      <c r="K123" s="14">
        <v>1</v>
      </c>
      <c r="L123" s="14">
        <v>1</v>
      </c>
      <c r="M123" s="14">
        <v>1</v>
      </c>
      <c r="N123" s="14">
        <v>1</v>
      </c>
    </row>
    <row r="124" spans="1:14" ht="15.75" customHeight="1" x14ac:dyDescent="0.25">
      <c r="A124" s="11" t="s">
        <v>62</v>
      </c>
      <c r="B124" s="14">
        <v>25</v>
      </c>
      <c r="C124" s="14">
        <v>3</v>
      </c>
      <c r="D124" s="14">
        <v>25</v>
      </c>
      <c r="E124" s="14">
        <v>1</v>
      </c>
      <c r="F124" s="14">
        <v>2</v>
      </c>
      <c r="G124" s="14">
        <v>0</v>
      </c>
      <c r="H124" s="14">
        <v>1</v>
      </c>
      <c r="I124" s="14">
        <v>0.33</v>
      </c>
      <c r="J124" s="14">
        <v>0.93</v>
      </c>
      <c r="K124" s="14">
        <v>0.93</v>
      </c>
      <c r="L124" s="14">
        <v>0.67</v>
      </c>
      <c r="M124" s="14">
        <v>0.96</v>
      </c>
      <c r="N124" s="14">
        <v>0.56000000000000005</v>
      </c>
    </row>
    <row r="125" spans="1:14" ht="15.75" customHeight="1" x14ac:dyDescent="0.25">
      <c r="A125" s="13" t="s">
        <v>66</v>
      </c>
      <c r="B125" s="11"/>
      <c r="C125" s="11"/>
      <c r="D125" s="11"/>
      <c r="E125" s="11"/>
      <c r="F125" s="11"/>
      <c r="G125" s="15" t="s">
        <v>64</v>
      </c>
      <c r="H125" s="16">
        <v>1</v>
      </c>
      <c r="I125" s="16">
        <v>0.61</v>
      </c>
      <c r="J125" s="16">
        <v>0.95</v>
      </c>
      <c r="K125" s="16">
        <v>0.95</v>
      </c>
      <c r="L125" s="16">
        <v>0.81</v>
      </c>
      <c r="M125" s="16">
        <v>0.97</v>
      </c>
      <c r="N125" s="16">
        <v>0.75</v>
      </c>
    </row>
    <row r="126" spans="1:14" ht="15.75" customHeight="1" x14ac:dyDescent="0.25">
      <c r="A126" s="11" t="s">
        <v>60</v>
      </c>
      <c r="B126" s="14">
        <v>7</v>
      </c>
      <c r="C126" s="14">
        <v>4</v>
      </c>
      <c r="D126" s="14">
        <v>5</v>
      </c>
      <c r="E126" s="14">
        <v>3</v>
      </c>
      <c r="F126" s="14">
        <v>1</v>
      </c>
      <c r="G126" s="14">
        <v>2</v>
      </c>
      <c r="H126" s="14">
        <v>0.71</v>
      </c>
      <c r="I126" s="14">
        <v>0.75</v>
      </c>
      <c r="J126" s="14">
        <v>0.83</v>
      </c>
      <c r="K126" s="14">
        <v>0.73</v>
      </c>
      <c r="L126" s="14">
        <v>0.73</v>
      </c>
      <c r="M126" s="14">
        <v>0.77</v>
      </c>
      <c r="N126" s="14">
        <v>0.45</v>
      </c>
    </row>
    <row r="127" spans="1:14" ht="15.75" customHeight="1" x14ac:dyDescent="0.25">
      <c r="A127" s="11" t="s">
        <v>61</v>
      </c>
      <c r="B127" s="14">
        <v>7</v>
      </c>
      <c r="C127" s="14">
        <v>4</v>
      </c>
      <c r="D127" s="14">
        <v>7</v>
      </c>
      <c r="E127" s="14">
        <v>2</v>
      </c>
      <c r="F127" s="14">
        <v>2</v>
      </c>
      <c r="G127" s="14">
        <v>0</v>
      </c>
      <c r="H127" s="14">
        <v>1</v>
      </c>
      <c r="I127" s="14">
        <v>0.5</v>
      </c>
      <c r="J127" s="14">
        <v>0.78</v>
      </c>
      <c r="K127" s="14">
        <v>0.82</v>
      </c>
      <c r="L127" s="14">
        <v>0.75</v>
      </c>
      <c r="M127" s="14">
        <v>0.88</v>
      </c>
      <c r="N127" s="14">
        <v>0.62</v>
      </c>
    </row>
    <row r="128" spans="1:14" ht="15.75" customHeight="1" x14ac:dyDescent="0.25">
      <c r="A128" s="11" t="s">
        <v>62</v>
      </c>
      <c r="B128" s="14">
        <v>7</v>
      </c>
      <c r="C128" s="14">
        <v>3</v>
      </c>
      <c r="D128" s="14">
        <v>7</v>
      </c>
      <c r="E128" s="14">
        <v>2</v>
      </c>
      <c r="F128" s="14">
        <v>1</v>
      </c>
      <c r="G128" s="14">
        <v>0</v>
      </c>
      <c r="H128" s="14">
        <v>1</v>
      </c>
      <c r="I128" s="14">
        <v>0.67</v>
      </c>
      <c r="J128" s="14">
        <v>0.88</v>
      </c>
      <c r="K128" s="14">
        <v>0.9</v>
      </c>
      <c r="L128" s="14">
        <v>0.83</v>
      </c>
      <c r="M128" s="14">
        <v>0.93</v>
      </c>
      <c r="N128" s="14">
        <v>0.76</v>
      </c>
    </row>
    <row r="129" spans="1:14" ht="15.75" customHeight="1" x14ac:dyDescent="0.25">
      <c r="A129" s="13" t="s">
        <v>67</v>
      </c>
      <c r="B129" s="11"/>
      <c r="C129" s="11"/>
      <c r="D129" s="11"/>
      <c r="E129" s="11"/>
      <c r="F129" s="11"/>
      <c r="G129" s="15" t="s">
        <v>64</v>
      </c>
      <c r="H129" s="16">
        <v>0.9</v>
      </c>
      <c r="I129" s="16">
        <v>0.64</v>
      </c>
      <c r="J129" s="16">
        <v>0.83</v>
      </c>
      <c r="K129" s="16">
        <v>0.82</v>
      </c>
      <c r="L129" s="16">
        <v>0.77</v>
      </c>
      <c r="M129" s="16">
        <v>0.86</v>
      </c>
      <c r="N129" s="16">
        <v>0.61</v>
      </c>
    </row>
    <row r="130" spans="1:14" ht="15.75" customHeight="1" x14ac:dyDescent="0.25">
      <c r="A130" s="11" t="s">
        <v>60</v>
      </c>
      <c r="B130" s="14">
        <v>2</v>
      </c>
      <c r="C130" s="14">
        <v>4</v>
      </c>
      <c r="D130" s="14">
        <v>2</v>
      </c>
      <c r="E130" s="14">
        <v>4</v>
      </c>
      <c r="F130" s="14">
        <v>0</v>
      </c>
      <c r="G130" s="14">
        <v>0</v>
      </c>
      <c r="H130" s="14">
        <v>1</v>
      </c>
      <c r="I130" s="14">
        <v>1</v>
      </c>
      <c r="J130" s="14">
        <v>1</v>
      </c>
      <c r="K130" s="14">
        <v>1</v>
      </c>
      <c r="L130" s="14">
        <v>1</v>
      </c>
      <c r="M130" s="14">
        <v>1</v>
      </c>
      <c r="N130" s="14">
        <v>1</v>
      </c>
    </row>
    <row r="131" spans="1:14" ht="15.75" customHeight="1" x14ac:dyDescent="0.25">
      <c r="A131" s="11" t="s">
        <v>61</v>
      </c>
      <c r="B131" s="14">
        <v>2</v>
      </c>
      <c r="C131" s="14">
        <v>4</v>
      </c>
      <c r="D131" s="14">
        <v>2</v>
      </c>
      <c r="E131" s="14">
        <v>4</v>
      </c>
      <c r="F131" s="14">
        <v>0</v>
      </c>
      <c r="G131" s="14">
        <v>0</v>
      </c>
      <c r="H131" s="14">
        <v>1</v>
      </c>
      <c r="I131" s="14">
        <v>1</v>
      </c>
      <c r="J131" s="14">
        <v>1</v>
      </c>
      <c r="K131" s="14">
        <v>1</v>
      </c>
      <c r="L131" s="14">
        <v>1</v>
      </c>
      <c r="M131" s="14">
        <v>1</v>
      </c>
      <c r="N131" s="14">
        <v>1</v>
      </c>
    </row>
    <row r="132" spans="1:14" ht="15.75" customHeight="1" x14ac:dyDescent="0.25">
      <c r="A132" s="11" t="s">
        <v>62</v>
      </c>
      <c r="B132" s="14">
        <v>2</v>
      </c>
      <c r="C132" s="14">
        <v>3</v>
      </c>
      <c r="D132" s="14">
        <v>1</v>
      </c>
      <c r="E132" s="14">
        <v>3</v>
      </c>
      <c r="F132" s="14">
        <v>0</v>
      </c>
      <c r="G132" s="14">
        <v>1</v>
      </c>
      <c r="H132" s="14">
        <v>0.5</v>
      </c>
      <c r="I132" s="14">
        <v>1</v>
      </c>
      <c r="J132" s="14">
        <v>1</v>
      </c>
      <c r="K132" s="14">
        <v>0.8</v>
      </c>
      <c r="L132" s="14">
        <v>0.75</v>
      </c>
      <c r="M132" s="14">
        <v>0.67</v>
      </c>
      <c r="N132" s="14">
        <v>0.61</v>
      </c>
    </row>
    <row r="133" spans="1:14" ht="15.75" customHeight="1" x14ac:dyDescent="0.25">
      <c r="A133" s="11"/>
      <c r="B133" s="11"/>
      <c r="C133" s="11"/>
      <c r="D133" s="11"/>
      <c r="E133" s="11"/>
      <c r="F133" s="11"/>
      <c r="G133" s="15" t="s">
        <v>64</v>
      </c>
      <c r="H133" s="16">
        <v>0.83</v>
      </c>
      <c r="I133" s="16">
        <v>1</v>
      </c>
      <c r="J133" s="16">
        <v>1</v>
      </c>
      <c r="K133" s="16">
        <v>0.93</v>
      </c>
      <c r="L133" s="16">
        <v>0.92</v>
      </c>
      <c r="M133" s="16">
        <v>0.89</v>
      </c>
      <c r="N133" s="16">
        <v>0.87</v>
      </c>
    </row>
    <row r="134" spans="1:14" ht="15.75" customHeight="1" x14ac:dyDescent="0.25">
      <c r="A134" s="11"/>
      <c r="B134" s="11"/>
      <c r="C134" s="11"/>
      <c r="D134" s="11"/>
      <c r="E134" s="17" t="s">
        <v>64</v>
      </c>
      <c r="F134" s="18">
        <v>1.1299999999999999</v>
      </c>
      <c r="G134" s="18">
        <v>1.2</v>
      </c>
      <c r="H134" s="11"/>
      <c r="I134" s="11"/>
      <c r="J134" s="11"/>
      <c r="K134" s="11"/>
      <c r="L134" s="11"/>
      <c r="M134" s="11"/>
      <c r="N134" s="11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Melańka</cp:lastModifiedBy>
  <dcterms:modified xsi:type="dcterms:W3CDTF">2019-05-01T18:24:08Z</dcterms:modified>
</cp:coreProperties>
</file>