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3206"/>
  <workbookPr autoCompressPictures="0"/>
  <bookViews>
    <workbookView xWindow="0" yWindow="40" windowWidth="15200" windowHeight="8440" tabRatio="929" firstSheet="4" activeTab="4"/>
  </bookViews>
  <sheets>
    <sheet name="Int" sheetId="34" r:id="rId1"/>
    <sheet name="CARTUS Survey Results" sheetId="44" r:id="rId2"/>
    <sheet name="Quality Ratings" sheetId="51" r:id="rId3"/>
    <sheet name="Oakwood-Execustay Summary" sheetId="50" r:id="rId4"/>
    <sheet name="Execustay MAR surveys" sheetId="49" r:id="rId5"/>
    <sheet name="Execustay R12 surveys" sheetId="48" r:id="rId6"/>
    <sheet name="Comments" sheetId="46" r:id="rId7"/>
    <sheet name="Brand Summary" sheetId="52" r:id="rId8"/>
  </sheets>
  <definedNames>
    <definedName name="_xlnm._FilterDatabase" localSheetId="6" hidden="1">Comments!$A$1:$M$1</definedName>
    <definedName name="_xlnm._FilterDatabase" localSheetId="0" hidden="1">Int!$A$1:$AB$1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50" l="1"/>
  <c r="D16" i="50"/>
  <c r="H16" i="50"/>
  <c r="E16" i="50"/>
  <c r="G16" i="50"/>
  <c r="F16" i="50"/>
  <c r="H15" i="50"/>
  <c r="G15" i="50"/>
  <c r="V14" i="50"/>
  <c r="U14" i="50"/>
  <c r="Z14" i="50"/>
  <c r="X14" i="50"/>
  <c r="W14" i="50"/>
  <c r="Y14" i="50"/>
  <c r="V13" i="50"/>
  <c r="U13" i="50"/>
  <c r="Z13" i="50"/>
  <c r="W13" i="50"/>
  <c r="Y13" i="50"/>
  <c r="X13" i="50"/>
  <c r="X12" i="50"/>
  <c r="W12" i="50"/>
  <c r="V12" i="50"/>
  <c r="U12" i="50"/>
  <c r="Z12" i="50"/>
  <c r="Y12" i="50"/>
  <c r="V11" i="50"/>
  <c r="U11" i="50"/>
  <c r="Z11" i="50"/>
  <c r="W11" i="50"/>
  <c r="Y11" i="50"/>
  <c r="X11" i="50"/>
  <c r="V10" i="50"/>
  <c r="U10" i="50"/>
  <c r="Z10" i="50"/>
  <c r="W10" i="50"/>
  <c r="Y10" i="50"/>
  <c r="X10" i="50"/>
  <c r="X9" i="50"/>
  <c r="W9" i="50"/>
  <c r="U9" i="50"/>
  <c r="Y9" i="50"/>
  <c r="V9" i="50"/>
  <c r="Z9" i="50"/>
  <c r="V8" i="50"/>
  <c r="U8" i="50"/>
  <c r="Z8" i="50"/>
  <c r="W8" i="50"/>
  <c r="Y8" i="50"/>
  <c r="X8" i="50"/>
  <c r="V7" i="50"/>
  <c r="U7" i="50"/>
  <c r="Z7" i="50"/>
  <c r="X7" i="50"/>
  <c r="W7" i="50"/>
  <c r="Y7" i="50"/>
  <c r="V6" i="50"/>
  <c r="U6" i="50"/>
  <c r="Z6" i="50"/>
  <c r="X6" i="50"/>
  <c r="W6" i="50"/>
  <c r="Y6" i="50"/>
  <c r="V5" i="50"/>
  <c r="U5" i="50"/>
  <c r="Z5" i="50"/>
  <c r="X5" i="50"/>
  <c r="W5" i="50"/>
  <c r="Y5" i="50"/>
  <c r="X4" i="50"/>
  <c r="W4" i="50"/>
  <c r="V4" i="50"/>
  <c r="U4" i="50"/>
  <c r="Z4" i="50"/>
  <c r="Y4" i="50"/>
  <c r="Q9" i="50"/>
  <c r="P9" i="50"/>
  <c r="Q8" i="50"/>
  <c r="P8" i="50"/>
  <c r="H14" i="50"/>
  <c r="G14" i="50"/>
  <c r="H13" i="50"/>
  <c r="G13" i="50"/>
  <c r="H12" i="50"/>
  <c r="G12" i="50"/>
  <c r="H11" i="50"/>
  <c r="G11" i="50"/>
  <c r="H10" i="50"/>
  <c r="G10" i="50"/>
  <c r="H9" i="50"/>
  <c r="G9" i="50"/>
  <c r="H8" i="50"/>
  <c r="G8" i="50"/>
  <c r="H7" i="50"/>
  <c r="G7" i="50"/>
  <c r="H6" i="50"/>
  <c r="G6" i="50"/>
  <c r="H5" i="50"/>
  <c r="G5" i="50"/>
  <c r="H4" i="50"/>
  <c r="G4" i="50"/>
  <c r="G31" i="50"/>
  <c r="F31" i="50"/>
  <c r="O16" i="50"/>
  <c r="N16" i="50"/>
  <c r="M16" i="50"/>
  <c r="L16" i="50"/>
  <c r="X15" i="50"/>
  <c r="W15" i="50"/>
  <c r="V15" i="50"/>
  <c r="U15" i="50"/>
  <c r="AC14" i="49"/>
  <c r="AB14" i="49"/>
  <c r="AA14" i="49"/>
  <c r="Z14" i="49"/>
  <c r="Y14" i="49"/>
  <c r="X14" i="49"/>
  <c r="W14" i="49"/>
  <c r="V14" i="49"/>
  <c r="U14" i="49"/>
  <c r="T14" i="49"/>
  <c r="S14" i="49"/>
  <c r="R14" i="49"/>
  <c r="Q14" i="49"/>
  <c r="P14" i="49"/>
  <c r="O14" i="49"/>
  <c r="N14" i="49"/>
  <c r="M14" i="49"/>
  <c r="L14" i="49"/>
  <c r="K14" i="49"/>
  <c r="J14" i="49"/>
  <c r="AC13" i="49"/>
  <c r="AB13" i="49"/>
  <c r="AA13" i="49"/>
  <c r="Z13" i="49"/>
  <c r="Y13" i="49"/>
  <c r="X13" i="49"/>
  <c r="W13" i="49"/>
  <c r="V13" i="49"/>
  <c r="U13" i="49"/>
  <c r="T13" i="49"/>
  <c r="S13" i="49"/>
  <c r="R13" i="49"/>
  <c r="Q13" i="49"/>
  <c r="P13" i="49"/>
  <c r="O13" i="49"/>
  <c r="N13" i="49"/>
  <c r="M13" i="49"/>
  <c r="L13" i="49"/>
  <c r="L12" i="49"/>
  <c r="L15" i="49"/>
  <c r="K13" i="49"/>
  <c r="J13" i="49"/>
  <c r="J12" i="49"/>
  <c r="J15" i="49"/>
  <c r="AC12" i="49"/>
  <c r="AB12" i="49"/>
  <c r="AA12" i="49"/>
  <c r="Z12" i="49"/>
  <c r="Y12" i="49"/>
  <c r="X12" i="49"/>
  <c r="W12" i="49"/>
  <c r="V12" i="49"/>
  <c r="U12" i="49"/>
  <c r="T12" i="49"/>
  <c r="S12" i="49"/>
  <c r="R12" i="49"/>
  <c r="Q12" i="49"/>
  <c r="P12" i="49"/>
  <c r="O12" i="49"/>
  <c r="N12" i="49"/>
  <c r="M12" i="49"/>
  <c r="K12" i="49"/>
  <c r="AC229" i="48"/>
  <c r="AC227" i="48"/>
  <c r="AC231" i="48"/>
  <c r="AB229" i="48"/>
  <c r="AB227" i="48"/>
  <c r="AB231" i="48"/>
  <c r="AA229" i="48"/>
  <c r="AA227" i="48"/>
  <c r="AA231" i="48"/>
  <c r="Z229" i="48"/>
  <c r="Z227" i="48"/>
  <c r="Z231" i="48"/>
  <c r="Y229" i="48"/>
  <c r="Y227" i="48"/>
  <c r="Y231" i="48"/>
  <c r="X229" i="48"/>
  <c r="X227" i="48"/>
  <c r="X231" i="48"/>
  <c r="W229" i="48"/>
  <c r="W227" i="48"/>
  <c r="W231" i="48"/>
  <c r="V229" i="48"/>
  <c r="V227" i="48"/>
  <c r="V231" i="48"/>
  <c r="U229" i="48"/>
  <c r="U227" i="48"/>
  <c r="U231" i="48"/>
  <c r="T229" i="48"/>
  <c r="T227" i="48"/>
  <c r="T231" i="48"/>
  <c r="S229" i="48"/>
  <c r="S227" i="48"/>
  <c r="S231" i="48"/>
  <c r="R229" i="48"/>
  <c r="R227" i="48"/>
  <c r="R231" i="48"/>
  <c r="Q229" i="48"/>
  <c r="Q227" i="48"/>
  <c r="Q231" i="48"/>
  <c r="P229" i="48"/>
  <c r="P227" i="48"/>
  <c r="P231" i="48"/>
  <c r="O229" i="48"/>
  <c r="O227" i="48"/>
  <c r="O231" i="48"/>
  <c r="N229" i="48"/>
  <c r="N227" i="48"/>
  <c r="N231" i="48"/>
  <c r="M229" i="48"/>
  <c r="M227" i="48"/>
  <c r="M231" i="48"/>
  <c r="L229" i="48"/>
  <c r="L227" i="48"/>
  <c r="L231" i="48"/>
  <c r="K229" i="48"/>
  <c r="K227" i="48"/>
  <c r="K231" i="48"/>
  <c r="J229" i="48"/>
  <c r="J227" i="48"/>
  <c r="J231" i="48"/>
  <c r="AC228" i="48"/>
  <c r="AC230" i="48"/>
  <c r="AB228" i="48"/>
  <c r="AB230" i="48"/>
  <c r="AA228" i="48"/>
  <c r="AA230" i="48"/>
  <c r="Z228" i="48"/>
  <c r="Z230" i="48"/>
  <c r="Y228" i="48"/>
  <c r="Y230" i="48"/>
  <c r="X228" i="48"/>
  <c r="X230" i="48"/>
  <c r="W228" i="48"/>
  <c r="W230" i="48"/>
  <c r="V228" i="48"/>
  <c r="V230" i="48"/>
  <c r="U228" i="48"/>
  <c r="U230" i="48"/>
  <c r="T228" i="48"/>
  <c r="T230" i="48"/>
  <c r="S228" i="48"/>
  <c r="S230" i="48"/>
  <c r="R228" i="48"/>
  <c r="R230" i="48"/>
  <c r="Q228" i="48"/>
  <c r="Q230" i="48"/>
  <c r="P228" i="48"/>
  <c r="P230" i="48"/>
  <c r="O228" i="48"/>
  <c r="O230" i="48"/>
  <c r="N228" i="48"/>
  <c r="N230" i="48"/>
  <c r="M228" i="48"/>
  <c r="M230" i="48"/>
  <c r="L228" i="48"/>
  <c r="L230" i="48"/>
  <c r="K228" i="48"/>
  <c r="K230" i="48"/>
  <c r="J228" i="48"/>
  <c r="J230" i="48"/>
  <c r="M62" i="34"/>
  <c r="K62" i="34"/>
  <c r="P62" i="34"/>
  <c r="Q62" i="34"/>
  <c r="R62" i="34"/>
  <c r="S62" i="34"/>
  <c r="O62" i="34"/>
  <c r="N62" i="34"/>
  <c r="AC62" i="34"/>
  <c r="U62" i="34"/>
  <c r="T62" i="34"/>
  <c r="V62" i="34"/>
  <c r="W62" i="34"/>
  <c r="X62" i="34"/>
  <c r="Y62" i="34"/>
  <c r="Z62" i="34"/>
  <c r="AA62" i="34"/>
  <c r="AB62" i="34"/>
  <c r="J62" i="34"/>
  <c r="M63" i="34"/>
  <c r="K63" i="34"/>
  <c r="P63" i="34"/>
  <c r="Q63" i="34"/>
  <c r="R63" i="34"/>
  <c r="S63" i="34"/>
  <c r="O63" i="34"/>
  <c r="N63" i="34"/>
  <c r="AC63" i="34"/>
  <c r="U63" i="34"/>
  <c r="T63" i="34"/>
  <c r="V63" i="34"/>
  <c r="W63" i="34"/>
  <c r="X63" i="34"/>
  <c r="Y63" i="34"/>
  <c r="Z63" i="34"/>
  <c r="AA63" i="34"/>
  <c r="AB63" i="34"/>
  <c r="J63" i="34"/>
  <c r="L63" i="34"/>
  <c r="L62" i="34"/>
  <c r="L61" i="34"/>
  <c r="M61" i="34"/>
  <c r="M65" i="34"/>
  <c r="K61" i="34"/>
  <c r="K66" i="34"/>
  <c r="P61" i="34"/>
  <c r="P66" i="34"/>
  <c r="Q61" i="34"/>
  <c r="R61" i="34"/>
  <c r="R65" i="34"/>
  <c r="S61" i="34"/>
  <c r="O61" i="34"/>
  <c r="O65" i="34"/>
  <c r="N61" i="34"/>
  <c r="N66" i="34"/>
  <c r="AC61" i="34"/>
  <c r="AC65" i="34"/>
  <c r="U61" i="34"/>
  <c r="U66" i="34"/>
  <c r="T61" i="34"/>
  <c r="V61" i="34"/>
  <c r="V66" i="34"/>
  <c r="W61" i="34"/>
  <c r="X61" i="34"/>
  <c r="X65" i="34"/>
  <c r="Y61" i="34"/>
  <c r="Z61" i="34"/>
  <c r="Z66" i="34"/>
  <c r="AA61" i="34"/>
  <c r="AB61" i="34"/>
  <c r="AB65" i="34"/>
  <c r="J61" i="34"/>
  <c r="J65" i="34"/>
  <c r="M66" i="34"/>
  <c r="V65" i="34"/>
  <c r="T65" i="34"/>
  <c r="L66" i="34"/>
  <c r="Y65" i="34"/>
  <c r="W65" i="34"/>
  <c r="Q66" i="34"/>
  <c r="S66" i="34"/>
  <c r="L65" i="34"/>
  <c r="O66" i="34"/>
  <c r="U65" i="34"/>
  <c r="Q65" i="34"/>
  <c r="AC66" i="34"/>
  <c r="R66" i="34"/>
  <c r="N65" i="34"/>
  <c r="S65" i="34"/>
  <c r="K65" i="34"/>
  <c r="P65" i="34"/>
  <c r="AA66" i="34"/>
  <c r="Y66" i="34"/>
  <c r="W66" i="34"/>
  <c r="T66" i="34"/>
  <c r="Z65" i="34"/>
  <c r="AA65" i="34"/>
  <c r="AB66" i="34"/>
  <c r="X66" i="34"/>
  <c r="J66" i="34"/>
  <c r="L16" i="49"/>
  <c r="N15" i="49"/>
  <c r="J16" i="49"/>
  <c r="AB15" i="49"/>
  <c r="K15" i="49"/>
  <c r="Y15" i="50"/>
  <c r="Z15" i="50"/>
  <c r="X16" i="50"/>
  <c r="V16" i="50"/>
  <c r="W16" i="50"/>
  <c r="U16" i="50"/>
  <c r="M15" i="49"/>
  <c r="Q15" i="49"/>
  <c r="O15" i="49"/>
  <c r="M16" i="49"/>
  <c r="P15" i="49"/>
  <c r="K16" i="49"/>
  <c r="AC16" i="49"/>
  <c r="AB16" i="49"/>
  <c r="AA16" i="49"/>
  <c r="Z16" i="49"/>
  <c r="AC15" i="49"/>
  <c r="Y16" i="49"/>
  <c r="X16" i="49"/>
  <c r="AA15" i="49"/>
  <c r="W16" i="49"/>
  <c r="Z15" i="49"/>
  <c r="V16" i="49"/>
  <c r="Y15" i="49"/>
  <c r="U16" i="49"/>
  <c r="X15" i="49"/>
  <c r="T16" i="49"/>
  <c r="W15" i="49"/>
  <c r="S16" i="49"/>
  <c r="V15" i="49"/>
  <c r="R16" i="49"/>
  <c r="U15" i="49"/>
  <c r="Q16" i="49"/>
  <c r="T15" i="49"/>
  <c r="P16" i="49"/>
  <c r="S15" i="49"/>
  <c r="O16" i="49"/>
  <c r="R15" i="49"/>
  <c r="N16" i="49"/>
  <c r="Y16" i="50"/>
  <c r="Z16" i="50"/>
</calcChain>
</file>

<file path=xl/comments1.xml><?xml version="1.0" encoding="utf-8"?>
<comments xmlns="http://schemas.openxmlformats.org/spreadsheetml/2006/main">
  <authors>
    <author>sburlinson</author>
  </authors>
  <commentList>
    <comment ref="C3" authorId="0">
      <text>
        <r>
          <rPr>
            <b/>
            <sz val="8"/>
            <color indexed="81"/>
            <rFont val="Tahoma"/>
            <family val="2"/>
          </rPr>
          <t>sburlinson:</t>
        </r>
        <r>
          <rPr>
            <sz val="8"/>
            <color indexed="81"/>
            <rFont val="Tahoma"/>
            <family val="2"/>
          </rPr>
          <t xml:space="preserve">
completed survey count</t>
        </r>
      </text>
    </comment>
    <comment ref="D3" authorId="0">
      <text>
        <r>
          <rPr>
            <b/>
            <sz val="8"/>
            <color indexed="81"/>
            <rFont val="Tahoma"/>
            <family val="2"/>
          </rPr>
          <t>sburlinson:</t>
        </r>
        <r>
          <rPr>
            <sz val="8"/>
            <color indexed="81"/>
            <rFont val="Tahoma"/>
            <family val="2"/>
          </rPr>
          <t xml:space="preserve">
number of survey returns scored 7 or 8</t>
        </r>
      </text>
    </comment>
    <comment ref="E3" authorId="0">
      <text>
        <r>
          <rPr>
            <b/>
            <sz val="8"/>
            <color indexed="81"/>
            <rFont val="Tahoma"/>
            <family val="2"/>
          </rPr>
          <t>sburlinson:</t>
        </r>
        <r>
          <rPr>
            <sz val="8"/>
            <color indexed="81"/>
            <rFont val="Tahoma"/>
            <family val="2"/>
          </rPr>
          <t xml:space="preserve">
number of surveyss with an overall rating for 5-8</t>
        </r>
      </text>
    </comment>
    <comment ref="F3" authorId="0">
      <text>
        <r>
          <rPr>
            <b/>
            <sz val="8"/>
            <color indexed="81"/>
            <rFont val="Tahoma"/>
            <family val="2"/>
          </rPr>
          <t>sburlinson:</t>
        </r>
        <r>
          <rPr>
            <sz val="8"/>
            <color indexed="81"/>
            <rFont val="Tahoma"/>
            <family val="2"/>
          </rPr>
          <t xml:space="preserve">
numbers of surveys with a overall rating of 1-4</t>
        </r>
      </text>
    </comment>
    <comment ref="G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H3" authorId="0">
      <text>
        <r>
          <rPr>
            <b/>
            <sz val="8"/>
            <color indexed="81"/>
            <rFont val="Tahoma"/>
            <family val="2"/>
          </rPr>
          <t>sburlinson:</t>
        </r>
        <r>
          <rPr>
            <sz val="8"/>
            <color indexed="81"/>
            <rFont val="Tahoma"/>
            <family val="2"/>
          </rPr>
          <t xml:space="preserve">
Cartus Top Block goal is 70%</t>
        </r>
      </text>
    </comment>
    <comment ref="L3" authorId="0">
      <text>
        <r>
          <rPr>
            <b/>
            <sz val="8"/>
            <color indexed="81"/>
            <rFont val="Tahoma"/>
            <family val="2"/>
          </rPr>
          <t>sburlinson:</t>
        </r>
        <r>
          <rPr>
            <sz val="8"/>
            <color indexed="81"/>
            <rFont val="Tahoma"/>
            <family val="2"/>
          </rPr>
          <t xml:space="preserve">
completed survey count</t>
        </r>
      </text>
    </comment>
    <comment ref="M3" authorId="0">
      <text>
        <r>
          <rPr>
            <b/>
            <sz val="8"/>
            <color indexed="81"/>
            <rFont val="Tahoma"/>
            <family val="2"/>
          </rPr>
          <t>sburlinson:</t>
        </r>
        <r>
          <rPr>
            <sz val="8"/>
            <color indexed="81"/>
            <rFont val="Tahoma"/>
            <family val="2"/>
          </rPr>
          <t xml:space="preserve">
number of survey returns scored 7 or 8</t>
        </r>
      </text>
    </comment>
    <comment ref="N3" authorId="0">
      <text>
        <r>
          <rPr>
            <b/>
            <sz val="8"/>
            <color indexed="81"/>
            <rFont val="Tahoma"/>
            <family val="2"/>
          </rPr>
          <t>sburlinson:</t>
        </r>
        <r>
          <rPr>
            <sz val="8"/>
            <color indexed="81"/>
            <rFont val="Tahoma"/>
            <family val="2"/>
          </rPr>
          <t xml:space="preserve">
number of surveyss with an overall rating for 5-8</t>
        </r>
      </text>
    </comment>
    <comment ref="O3" authorId="0">
      <text>
        <r>
          <rPr>
            <b/>
            <sz val="8"/>
            <color indexed="81"/>
            <rFont val="Tahoma"/>
            <family val="2"/>
          </rPr>
          <t>sburlinson:</t>
        </r>
        <r>
          <rPr>
            <sz val="8"/>
            <color indexed="81"/>
            <rFont val="Tahoma"/>
            <family val="2"/>
          </rPr>
          <t xml:space="preserve">
numbers of surveys with a overall rating of 1-4</t>
        </r>
      </text>
    </comment>
    <comment ref="P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Q3" authorId="0">
      <text>
        <r>
          <rPr>
            <b/>
            <sz val="8"/>
            <color indexed="81"/>
            <rFont val="Tahoma"/>
            <family val="2"/>
          </rPr>
          <t>sburlinson:</t>
        </r>
        <r>
          <rPr>
            <sz val="8"/>
            <color indexed="81"/>
            <rFont val="Tahoma"/>
            <family val="2"/>
          </rPr>
          <t xml:space="preserve">
Cartus Top Block goal is 70%</t>
        </r>
      </text>
    </comment>
    <comment ref="U3" authorId="0">
      <text>
        <r>
          <rPr>
            <b/>
            <sz val="8"/>
            <color indexed="81"/>
            <rFont val="Tahoma"/>
            <family val="2"/>
          </rPr>
          <t>sburlinson:</t>
        </r>
        <r>
          <rPr>
            <sz val="8"/>
            <color indexed="81"/>
            <rFont val="Tahoma"/>
            <family val="2"/>
          </rPr>
          <t xml:space="preserve">
completed survey count</t>
        </r>
      </text>
    </comment>
    <comment ref="V3" authorId="0">
      <text>
        <r>
          <rPr>
            <b/>
            <sz val="8"/>
            <color indexed="81"/>
            <rFont val="Tahoma"/>
            <family val="2"/>
          </rPr>
          <t>sburlinson:</t>
        </r>
        <r>
          <rPr>
            <sz val="8"/>
            <color indexed="81"/>
            <rFont val="Tahoma"/>
            <family val="2"/>
          </rPr>
          <t xml:space="preserve">
number of survey returns scored 7 or 8</t>
        </r>
      </text>
    </comment>
    <comment ref="W3" authorId="0">
      <text>
        <r>
          <rPr>
            <b/>
            <sz val="8"/>
            <color indexed="81"/>
            <rFont val="Tahoma"/>
            <family val="2"/>
          </rPr>
          <t>sburlinson:</t>
        </r>
        <r>
          <rPr>
            <sz val="8"/>
            <color indexed="81"/>
            <rFont val="Tahoma"/>
            <family val="2"/>
          </rPr>
          <t xml:space="preserve">
number of surveyss with an overall rating for 5-8</t>
        </r>
      </text>
    </comment>
    <comment ref="X3" authorId="0">
      <text>
        <r>
          <rPr>
            <b/>
            <sz val="8"/>
            <color indexed="81"/>
            <rFont val="Tahoma"/>
            <family val="2"/>
          </rPr>
          <t>sburlinson:</t>
        </r>
        <r>
          <rPr>
            <sz val="8"/>
            <color indexed="81"/>
            <rFont val="Tahoma"/>
            <family val="2"/>
          </rPr>
          <t xml:space="preserve">
numbers of surveys with a overall rating of 1-4</t>
        </r>
      </text>
    </comment>
    <comment ref="Y3"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Z3" authorId="0">
      <text>
        <r>
          <rPr>
            <b/>
            <sz val="8"/>
            <color indexed="81"/>
            <rFont val="Tahoma"/>
            <family val="2"/>
          </rPr>
          <t>sburlinson:</t>
        </r>
        <r>
          <rPr>
            <sz val="8"/>
            <color indexed="81"/>
            <rFont val="Tahoma"/>
            <family val="2"/>
          </rPr>
          <t xml:space="preserve">
Cartus Top Block goal is 70%</t>
        </r>
      </text>
    </comment>
    <comment ref="B29" authorId="0">
      <text>
        <r>
          <rPr>
            <b/>
            <sz val="8"/>
            <color indexed="81"/>
            <rFont val="Tahoma"/>
            <family val="2"/>
          </rPr>
          <t>sburlinson:</t>
        </r>
        <r>
          <rPr>
            <sz val="8"/>
            <color indexed="81"/>
            <rFont val="Tahoma"/>
            <family val="2"/>
          </rPr>
          <t xml:space="preserve">
completed survey count</t>
        </r>
      </text>
    </comment>
    <comment ref="C29" authorId="0">
      <text>
        <r>
          <rPr>
            <b/>
            <sz val="8"/>
            <color indexed="81"/>
            <rFont val="Tahoma"/>
            <family val="2"/>
          </rPr>
          <t>sburlinson:</t>
        </r>
        <r>
          <rPr>
            <sz val="8"/>
            <color indexed="81"/>
            <rFont val="Tahoma"/>
            <family val="2"/>
          </rPr>
          <t xml:space="preserve">
number of survey returns scored 7 or 8</t>
        </r>
      </text>
    </comment>
    <comment ref="D29" authorId="0">
      <text>
        <r>
          <rPr>
            <b/>
            <sz val="8"/>
            <color indexed="81"/>
            <rFont val="Tahoma"/>
            <family val="2"/>
          </rPr>
          <t>sburlinson:</t>
        </r>
        <r>
          <rPr>
            <sz val="8"/>
            <color indexed="81"/>
            <rFont val="Tahoma"/>
            <family val="2"/>
          </rPr>
          <t xml:space="preserve">
number of surveyss with an overall rating for 5-8</t>
        </r>
      </text>
    </comment>
    <comment ref="E29" authorId="0">
      <text>
        <r>
          <rPr>
            <b/>
            <sz val="8"/>
            <color indexed="81"/>
            <rFont val="Tahoma"/>
            <family val="2"/>
          </rPr>
          <t>sburlinson:</t>
        </r>
        <r>
          <rPr>
            <sz val="8"/>
            <color indexed="81"/>
            <rFont val="Tahoma"/>
            <family val="2"/>
          </rPr>
          <t xml:space="preserve">
numbers of surveys with a overall rating of 1-4</t>
        </r>
      </text>
    </comment>
    <comment ref="F29" authorId="0">
      <text>
        <r>
          <rPr>
            <b/>
            <sz val="8"/>
            <color indexed="81"/>
            <rFont val="Tahoma"/>
            <family val="2"/>
          </rPr>
          <t>sburlinson:</t>
        </r>
        <r>
          <rPr>
            <sz val="8"/>
            <color indexed="81"/>
            <rFont val="Tahoma"/>
            <family val="2"/>
          </rPr>
          <t xml:space="preserve">
Cartus SLA requires 90% of all surveys to have a favorable rating of between 5-8</t>
        </r>
      </text>
    </comment>
    <comment ref="G29" authorId="0">
      <text>
        <r>
          <rPr>
            <b/>
            <sz val="8"/>
            <color indexed="81"/>
            <rFont val="Tahoma"/>
            <family val="2"/>
          </rPr>
          <t>sburlinson:</t>
        </r>
        <r>
          <rPr>
            <sz val="8"/>
            <color indexed="81"/>
            <rFont val="Tahoma"/>
            <family val="2"/>
          </rPr>
          <t xml:space="preserve">
Cartus Top Block goal is 70%</t>
        </r>
      </text>
    </comment>
  </commentList>
</comments>
</file>

<file path=xl/sharedStrings.xml><?xml version="1.0" encoding="utf-8"?>
<sst xmlns="http://schemas.openxmlformats.org/spreadsheetml/2006/main" count="2263" uniqueCount="871">
  <si>
    <t>Newell Rubbermaid</t>
  </si>
  <si>
    <t>KS</t>
  </si>
  <si>
    <t>SC</t>
  </si>
  <si>
    <t>Company 2</t>
  </si>
  <si>
    <t>Company 3</t>
  </si>
  <si>
    <t>Company 4</t>
  </si>
  <si>
    <t>Company 6</t>
  </si>
  <si>
    <t>Company</t>
  </si>
  <si>
    <t>Responsiveness when issue reported</t>
  </si>
  <si>
    <t>Timely resolution of issue</t>
  </si>
  <si>
    <t xml:space="preserve">Sent </t>
  </si>
  <si>
    <t>Count Sent</t>
  </si>
  <si>
    <t>Count Received</t>
  </si>
  <si>
    <t>Jacksonville</t>
  </si>
  <si>
    <t>Pittsburgh</t>
  </si>
  <si>
    <t>Palo Alto</t>
  </si>
  <si>
    <t>Client No</t>
  </si>
  <si>
    <t>Verizon Wireless</t>
  </si>
  <si>
    <t>WI</t>
  </si>
  <si>
    <t>MN</t>
  </si>
  <si>
    <t xml:space="preserve"> </t>
  </si>
  <si>
    <t>Citicorp North America</t>
  </si>
  <si>
    <t>San Francisco</t>
  </si>
  <si>
    <t>Birmingham</t>
  </si>
  <si>
    <t>Count</t>
  </si>
  <si>
    <t>Fav</t>
  </si>
  <si>
    <t>TB</t>
  </si>
  <si>
    <t>Favorable</t>
  </si>
  <si>
    <t>Top Block</t>
  </si>
  <si>
    <t>Fav %                   ( 5 - 8)</t>
  </si>
  <si>
    <t>Company 1</t>
  </si>
  <si>
    <t>Favorable 5 - 8</t>
  </si>
  <si>
    <t>Top Block 7 - 8</t>
  </si>
  <si>
    <t>Return Rate</t>
  </si>
  <si>
    <t>Entire Network Score Distribution of Overall Temp Housing Question</t>
  </si>
  <si>
    <t>Network Stack Ranking Rolling 12</t>
  </si>
  <si>
    <t>Goal</t>
  </si>
  <si>
    <t>FileID</t>
  </si>
  <si>
    <t>ClientName</t>
  </si>
  <si>
    <t>Vendor</t>
  </si>
  <si>
    <t>Furniture</t>
  </si>
  <si>
    <t>Housewares</t>
  </si>
  <si>
    <t>Linens</t>
  </si>
  <si>
    <t>Utility services</t>
  </si>
  <si>
    <t>Appliances</t>
  </si>
  <si>
    <t>Cleanliness</t>
  </si>
  <si>
    <t>Extent to which unit met your needs</t>
  </si>
  <si>
    <t>Parking</t>
  </si>
  <si>
    <t>Responsiveness of property staff to issues</t>
  </si>
  <si>
    <t>Quality of maintenance personnel</t>
  </si>
  <si>
    <t>MO</t>
  </si>
  <si>
    <t>MS</t>
  </si>
  <si>
    <t>NE</t>
  </si>
  <si>
    <t>CO</t>
  </si>
  <si>
    <t>OK</t>
  </si>
  <si>
    <t>E. &amp; J. Gallo Winery</t>
  </si>
  <si>
    <t>FL</t>
  </si>
  <si>
    <t>Atlanta</t>
  </si>
  <si>
    <t>TN</t>
  </si>
  <si>
    <t>TX</t>
  </si>
  <si>
    <t>NJ</t>
  </si>
  <si>
    <t>LA</t>
  </si>
  <si>
    <t>Your satisfaction with resolution of issue</t>
  </si>
  <si>
    <t>Overall</t>
  </si>
  <si>
    <t>Completed</t>
  </si>
  <si>
    <t>NY</t>
  </si>
  <si>
    <t>IL</t>
  </si>
  <si>
    <t>VA</t>
  </si>
  <si>
    <t>CA</t>
  </si>
  <si>
    <t>AL</t>
  </si>
  <si>
    <t>GA</t>
  </si>
  <si>
    <t>MA</t>
  </si>
  <si>
    <t>OH</t>
  </si>
  <si>
    <t>AR</t>
  </si>
  <si>
    <t>NM</t>
  </si>
  <si>
    <t>GOAL</t>
  </si>
  <si>
    <t>Number of Responses</t>
  </si>
  <si>
    <t>Number of Top Block (7- 8)</t>
  </si>
  <si>
    <t>Top Block %</t>
  </si>
  <si>
    <t>Number of Good                     ( 5 - 6)</t>
  </si>
  <si>
    <t>Good %</t>
  </si>
  <si>
    <t>Number of Fair            (3 - 4)</t>
  </si>
  <si>
    <t>Fair %</t>
  </si>
  <si>
    <t>Number of Poor          (1- 2)</t>
  </si>
  <si>
    <t>Poor %</t>
  </si>
  <si>
    <t>CT</t>
  </si>
  <si>
    <t>NC</t>
  </si>
  <si>
    <t>Ball Corporation</t>
  </si>
  <si>
    <t>Irving</t>
  </si>
  <si>
    <t>Johnson &amp; Johnson</t>
  </si>
  <si>
    <t>St</t>
  </si>
  <si>
    <t>Oakwood</t>
  </si>
  <si>
    <t>San Diego</t>
  </si>
  <si>
    <t>AZ</t>
  </si>
  <si>
    <t>WA</t>
  </si>
  <si>
    <t>SAP AG</t>
  </si>
  <si>
    <t>Orlando</t>
  </si>
  <si>
    <t>Miami</t>
  </si>
  <si>
    <t>PA</t>
  </si>
  <si>
    <t>Cincinnati</t>
  </si>
  <si>
    <t>Houston</t>
  </si>
  <si>
    <t>Customer</t>
  </si>
  <si>
    <t>Clarity of directions to the property</t>
  </si>
  <si>
    <t>Instructions for entry to your facility</t>
  </si>
  <si>
    <t>Explanation of available services and features</t>
  </si>
  <si>
    <t>Care of the grounds</t>
  </si>
  <si>
    <t>Extent to which the location met your needs</t>
  </si>
  <si>
    <t>Availability of the Cartus Provider for Lease Coordination</t>
  </si>
  <si>
    <t>New York</t>
  </si>
  <si>
    <t>Los Angeles</t>
  </si>
  <si>
    <t>Boulder</t>
  </si>
  <si>
    <t>Albuquerque</t>
  </si>
  <si>
    <t xml:space="preserve">Novartis </t>
  </si>
  <si>
    <t>Company 17</t>
  </si>
  <si>
    <t>Denver</t>
  </si>
  <si>
    <t xml:space="preserve">Pioneer Natural Resources </t>
  </si>
  <si>
    <t>Sao Paulo</t>
  </si>
  <si>
    <t>Company 18</t>
  </si>
  <si>
    <t>Saint Louis</t>
  </si>
  <si>
    <t>Seattle</t>
  </si>
  <si>
    <t>Hartford</t>
  </si>
  <si>
    <t>Company 7</t>
  </si>
  <si>
    <t xml:space="preserve">CARTUS Temporary Housing Network Survey Results </t>
  </si>
  <si>
    <t>Company 5</t>
  </si>
  <si>
    <t>Company 19</t>
  </si>
  <si>
    <t>Company 21</t>
  </si>
  <si>
    <t>Company 22</t>
  </si>
  <si>
    <t>Company 23</t>
  </si>
  <si>
    <t>Concord</t>
  </si>
  <si>
    <t>Tampa</t>
  </si>
  <si>
    <t>Covidien</t>
  </si>
  <si>
    <t>AMGEN05</t>
  </si>
  <si>
    <t>QUALCOM</t>
  </si>
  <si>
    <t>MEDGLOB</t>
  </si>
  <si>
    <t>CHEVRON</t>
  </si>
  <si>
    <t>ALLIEDW</t>
  </si>
  <si>
    <t>SODEXO</t>
  </si>
  <si>
    <t>SPIRIT</t>
  </si>
  <si>
    <t>CAISO</t>
  </si>
  <si>
    <t>VANGUARD</t>
  </si>
  <si>
    <t>BACUSA</t>
  </si>
  <si>
    <t>Main Street Village</t>
  </si>
  <si>
    <t>Columbia</t>
  </si>
  <si>
    <t>Survey Return Rate - Network*</t>
  </si>
  <si>
    <t>Entire Network's Top Three Defects Rolling 12*</t>
  </si>
  <si>
    <t>Top Three Defects Rolling Twelve - Oakwood*</t>
  </si>
  <si>
    <t>Company 8</t>
  </si>
  <si>
    <t>Address</t>
  </si>
  <si>
    <t>Novartis</t>
  </si>
  <si>
    <t>Biogen Idec Inc.</t>
  </si>
  <si>
    <t>BROADCM</t>
  </si>
  <si>
    <t xml:space="preserve">Philips Electronics </t>
  </si>
  <si>
    <t>Naperville</t>
  </si>
  <si>
    <t>Lafayette</t>
  </si>
  <si>
    <t>VMware</t>
  </si>
  <si>
    <t>Lexington</t>
  </si>
  <si>
    <t>Milwaukee</t>
  </si>
  <si>
    <t>Vancouver</t>
  </si>
  <si>
    <t>Company 15</t>
  </si>
  <si>
    <t>United Parcel Service</t>
  </si>
  <si>
    <t>Cubist Pharmaceuticals</t>
  </si>
  <si>
    <t>Waste Management</t>
  </si>
  <si>
    <t>Evraz Inc. NA</t>
  </si>
  <si>
    <t>ALLERGN</t>
  </si>
  <si>
    <t>Richmond</t>
  </si>
  <si>
    <t>Charleston</t>
  </si>
  <si>
    <t>Company 14</t>
  </si>
  <si>
    <t>ON</t>
  </si>
  <si>
    <t>Shell Oil Company</t>
  </si>
  <si>
    <t xml:space="preserve"> PA</t>
  </si>
  <si>
    <t>J.C. Penney Corporation</t>
  </si>
  <si>
    <t xml:space="preserve"> CO</t>
  </si>
  <si>
    <t>Toronto</t>
  </si>
  <si>
    <t xml:space="preserve"> FL</t>
  </si>
  <si>
    <t>Oklahoma City</t>
  </si>
  <si>
    <t>General Electric Company</t>
  </si>
  <si>
    <t xml:space="preserve"> MO</t>
  </si>
  <si>
    <t>Philips Electronics</t>
  </si>
  <si>
    <t xml:space="preserve"> LA</t>
  </si>
  <si>
    <t xml:space="preserve"> CA</t>
  </si>
  <si>
    <t xml:space="preserve"> TX</t>
  </si>
  <si>
    <t>Bacardi-Martini B.V.</t>
  </si>
  <si>
    <t xml:space="preserve">Boehringer Ingelheim </t>
  </si>
  <si>
    <t xml:space="preserve"> OH</t>
  </si>
  <si>
    <t xml:space="preserve">AGC Flat Glass </t>
  </si>
  <si>
    <t xml:space="preserve"> TN</t>
  </si>
  <si>
    <t>City</t>
  </si>
  <si>
    <t>File No</t>
  </si>
  <si>
    <t>Customer Name</t>
  </si>
  <si>
    <t>Client  Name</t>
  </si>
  <si>
    <t>Supplier Name</t>
  </si>
  <si>
    <t>Received Date</t>
  </si>
  <si>
    <t xml:space="preserve">Overall </t>
  </si>
  <si>
    <t>Category Description</t>
  </si>
  <si>
    <t>Response Comment</t>
  </si>
  <si>
    <t>Arrival direction clarity</t>
  </si>
  <si>
    <t>Arrival entry instructions</t>
  </si>
  <si>
    <t>Unit furnishings</t>
  </si>
  <si>
    <t>Unit housewares</t>
  </si>
  <si>
    <t>Unit linens</t>
  </si>
  <si>
    <t>Unit utility services</t>
  </si>
  <si>
    <t>Unit appliances</t>
  </si>
  <si>
    <t>Unit cleanliness</t>
  </si>
  <si>
    <t>Unit met needs</t>
  </si>
  <si>
    <t>Complex parking</t>
  </si>
  <si>
    <t>Complex location needs met</t>
  </si>
  <si>
    <t>Property staff responsiveness</t>
  </si>
  <si>
    <t>Property maintenance staff</t>
  </si>
  <si>
    <t>Issue resolution satisfaction</t>
  </si>
  <si>
    <t>Ocala</t>
  </si>
  <si>
    <t xml:space="preserve"> MA</t>
  </si>
  <si>
    <t xml:space="preserve"> NY</t>
  </si>
  <si>
    <t>Boehringer Ingelheim</t>
  </si>
  <si>
    <t>Allied Specialty Vehicles</t>
  </si>
  <si>
    <t>Temp Living: Comment</t>
  </si>
  <si>
    <t xml:space="preserve">  </t>
  </si>
  <si>
    <t xml:space="preserve">Lockheed Martin </t>
  </si>
  <si>
    <t>Weston</t>
  </si>
  <si>
    <t>UNIVAR</t>
  </si>
  <si>
    <t xml:space="preserve">Schaeffler Group </t>
  </si>
  <si>
    <t>AB</t>
  </si>
  <si>
    <t xml:space="preserve">J.C. Penney </t>
  </si>
  <si>
    <t xml:space="preserve">General Electric </t>
  </si>
  <si>
    <t>Raytheon Company</t>
  </si>
  <si>
    <t>VMware, Inc.</t>
  </si>
  <si>
    <t>Statoil Canada Ltd</t>
  </si>
  <si>
    <t>Saint Johns</t>
  </si>
  <si>
    <t>Calgary</t>
  </si>
  <si>
    <t>Centennial Tower</t>
  </si>
  <si>
    <t xml:space="preserve">Statoil Gulf Services </t>
  </si>
  <si>
    <t>Schindler Elevator Corp</t>
  </si>
  <si>
    <t>Newell Rubbermaid, Inc.</t>
  </si>
  <si>
    <t>Oak Brook</t>
  </si>
  <si>
    <t>Haslet</t>
  </si>
  <si>
    <t xml:space="preserve">BlueCross BlueShield </t>
  </si>
  <si>
    <t>Liddell, Blake E.</t>
  </si>
  <si>
    <t>Isgandarov, Ilham</t>
  </si>
  <si>
    <t>Speight, Donald P.</t>
  </si>
  <si>
    <t>Korshikov, Oleg</t>
  </si>
  <si>
    <t>Garcia, Rogelio Alexander</t>
  </si>
  <si>
    <t>United Technologies</t>
  </si>
  <si>
    <t>Company 11</t>
  </si>
  <si>
    <t>Procter &amp; Gamble</t>
  </si>
  <si>
    <t>Hanekamhaug, Rolf</t>
  </si>
  <si>
    <t>Parra, Judy</t>
  </si>
  <si>
    <t>Mexico City</t>
  </si>
  <si>
    <t>Ochoteco, Francisco</t>
  </si>
  <si>
    <t>Mississauga</t>
  </si>
  <si>
    <t>Panama City</t>
  </si>
  <si>
    <t>TRINITY</t>
  </si>
  <si>
    <t xml:space="preserve"> SC</t>
  </si>
  <si>
    <t xml:space="preserve"> GA</t>
  </si>
  <si>
    <t>Tyco Healthcare Group LP</t>
  </si>
  <si>
    <t xml:space="preserve">United Technologies </t>
  </si>
  <si>
    <t>Chevron U.S.A. Inc.</t>
  </si>
  <si>
    <t>Centene Corporation</t>
  </si>
  <si>
    <t>COVINGTON</t>
  </si>
  <si>
    <t>Holly Springs</t>
  </si>
  <si>
    <t xml:space="preserve"> NC</t>
  </si>
  <si>
    <t>Nokia Incorporated</t>
  </si>
  <si>
    <t>Ingersoll-Rand Company</t>
  </si>
  <si>
    <t>Redmond</t>
  </si>
  <si>
    <t xml:space="preserve"> WA</t>
  </si>
  <si>
    <t>Aurora</t>
  </si>
  <si>
    <t>Alliant Techsystems, Inc.</t>
  </si>
  <si>
    <t>Raleigh</t>
  </si>
  <si>
    <t xml:space="preserve">Centene </t>
  </si>
  <si>
    <t>Wendy's International</t>
  </si>
  <si>
    <t>Minneapolis</t>
  </si>
  <si>
    <t>North Haven</t>
  </si>
  <si>
    <t>Cooksley, Todd</t>
  </si>
  <si>
    <t>Beaudoin, Sebastien</t>
  </si>
  <si>
    <t>Linde North America</t>
  </si>
  <si>
    <t>Montreal</t>
  </si>
  <si>
    <t>QC</t>
  </si>
  <si>
    <t>Meinecke, Johannes</t>
  </si>
  <si>
    <t>BC</t>
  </si>
  <si>
    <t>Gomez, Tabita Luis</t>
  </si>
  <si>
    <t>TNC (US) Holdings</t>
  </si>
  <si>
    <t>Buenos Aires</t>
  </si>
  <si>
    <t>Lipezker, Christian</t>
  </si>
  <si>
    <t>W.W. Grainger</t>
  </si>
  <si>
    <t>Tucson</t>
  </si>
  <si>
    <t>Oakwood Worldwide</t>
  </si>
  <si>
    <t>Irvine</t>
  </si>
  <si>
    <t>Agilent Technologies, Inc.</t>
  </si>
  <si>
    <t xml:space="preserve"> AL</t>
  </si>
  <si>
    <t>Janus Capital Management</t>
  </si>
  <si>
    <t>East Hanover</t>
  </si>
  <si>
    <t>TNC (US) Holdings, Inc.</t>
  </si>
  <si>
    <t>Baton Rouge</t>
  </si>
  <si>
    <t>Limited Brands, Inc.</t>
  </si>
  <si>
    <t>Mexico</t>
  </si>
  <si>
    <t>Bustamante, Luis</t>
  </si>
  <si>
    <t>Colombia</t>
  </si>
  <si>
    <t>Bogota</t>
  </si>
  <si>
    <t>Company 9</t>
  </si>
  <si>
    <t>Statoil ASA</t>
  </si>
  <si>
    <t>Eden Prairie</t>
  </si>
  <si>
    <t>NIKE, Inc.</t>
  </si>
  <si>
    <t>Brown Forman Corporation</t>
  </si>
  <si>
    <t>Santa Clara</t>
  </si>
  <si>
    <t>Mattel, Inc.</t>
  </si>
  <si>
    <t xml:space="preserve">Chevron </t>
  </si>
  <si>
    <t>Charlotte</t>
  </si>
  <si>
    <t>Downhour, Stuart</t>
  </si>
  <si>
    <t>Intelligrated, Inc.</t>
  </si>
  <si>
    <t>Millman, David Ronald</t>
  </si>
  <si>
    <t>Moen, Bjorn Arve</t>
  </si>
  <si>
    <t>NF</t>
  </si>
  <si>
    <t>Tvedt, Jorn Andre</t>
  </si>
  <si>
    <t>Williams, Zachary</t>
  </si>
  <si>
    <t>QU</t>
  </si>
  <si>
    <t xml:space="preserve">Linde North America </t>
  </si>
  <si>
    <t xml:space="preserve">MasterCard </t>
  </si>
  <si>
    <t>Coquitlam</t>
  </si>
  <si>
    <t>Milton</t>
  </si>
  <si>
    <t>Tyco Healthcare Group</t>
  </si>
  <si>
    <t>Knoxville</t>
  </si>
  <si>
    <t>AMYLIN</t>
  </si>
  <si>
    <t xml:space="preserve">Charming Shoppes </t>
  </si>
  <si>
    <t xml:space="preserve">Ingersoll-Rand </t>
  </si>
  <si>
    <t>Citicorp NA</t>
  </si>
  <si>
    <t>CHEP International</t>
  </si>
  <si>
    <t>Jones, Dan</t>
  </si>
  <si>
    <t>Sharma, Dheeraj</t>
  </si>
  <si>
    <t>Lo, Amanda</t>
  </si>
  <si>
    <t>Company 10</t>
  </si>
  <si>
    <t>File ID</t>
  </si>
  <si>
    <t>Client Name</t>
  </si>
  <si>
    <t xml:space="preserve">Explanation of available services/ features </t>
  </si>
  <si>
    <t>Complex community maintenance</t>
  </si>
  <si>
    <t>Availability of staff for lease coordination</t>
  </si>
  <si>
    <t>Issue resolution responsiveness</t>
  </si>
  <si>
    <t>Archstone Santa Clara</t>
  </si>
  <si>
    <t>DC</t>
  </si>
  <si>
    <t>Carlson, Inc.</t>
  </si>
  <si>
    <t>Columbus</t>
  </si>
  <si>
    <t>Strayer Education, Inc.</t>
  </si>
  <si>
    <t>West Palm Beach</t>
  </si>
  <si>
    <t>Arlington</t>
  </si>
  <si>
    <t>UCB, Inc.</t>
  </si>
  <si>
    <t>Huntsville</t>
  </si>
  <si>
    <t>ARAMUCA</t>
  </si>
  <si>
    <t>Herrera, Maricela E.</t>
  </si>
  <si>
    <t>Guaynabo</t>
  </si>
  <si>
    <t>Haga, Oddgeir</t>
  </si>
  <si>
    <t>Hoff, Tore</t>
  </si>
  <si>
    <t>Erley, David</t>
  </si>
  <si>
    <t>Antvik, Niklas</t>
  </si>
  <si>
    <t xml:space="preserve">Escobar, Santiago </t>
  </si>
  <si>
    <t xml:space="preserve">Mangalindan, Alan </t>
  </si>
  <si>
    <t>Canada</t>
  </si>
  <si>
    <t>Bakersfield</t>
  </si>
  <si>
    <t>Electronic Arts Inc.</t>
  </si>
  <si>
    <t>Covidien LP</t>
  </si>
  <si>
    <t>Greensboro</t>
  </si>
  <si>
    <t>Lieutaud, Simon</t>
  </si>
  <si>
    <t>Thomson, Sean</t>
  </si>
  <si>
    <t>Brazil</t>
  </si>
  <si>
    <t>Barrable, Malcolm</t>
  </si>
  <si>
    <t>Ohm, Kjetil</t>
  </si>
  <si>
    <t>Bourbon, Nicolas</t>
  </si>
  <si>
    <t>Argentina</t>
  </si>
  <si>
    <t>Lancaster, Chris</t>
  </si>
  <si>
    <t>Longueuil</t>
  </si>
  <si>
    <t>5155</t>
  </si>
  <si>
    <t>Company 16</t>
  </si>
  <si>
    <t>Latham</t>
  </si>
  <si>
    <t>East Hartford</t>
  </si>
  <si>
    <t>Peacock, Gregory Leigh</t>
  </si>
  <si>
    <t>Bostrom, Bard</t>
  </si>
  <si>
    <t>Norway</t>
  </si>
  <si>
    <t>Stavanger</t>
  </si>
  <si>
    <t>Doerr, Florian</t>
  </si>
  <si>
    <t>Bysting, Kjersti</t>
  </si>
  <si>
    <t>Engel, Uwe</t>
  </si>
  <si>
    <t>Colin, Alexia</t>
  </si>
  <si>
    <t>Country</t>
  </si>
  <si>
    <t>Prov</t>
  </si>
  <si>
    <t>Puerto Rico</t>
  </si>
  <si>
    <t>* Does not include all Primacy data</t>
  </si>
  <si>
    <t>Republic Services</t>
  </si>
  <si>
    <t>MD</t>
  </si>
  <si>
    <t>Akbar, Sahresh</t>
  </si>
  <si>
    <t>Citigroup Canada</t>
  </si>
  <si>
    <t>Alves, Leonardo</t>
  </si>
  <si>
    <t>Bakken, Bjarne</t>
  </si>
  <si>
    <t>Bloching, Monika</t>
  </si>
  <si>
    <t>Hesse, Soren</t>
  </si>
  <si>
    <t>Loffreda, Nicolas</t>
  </si>
  <si>
    <t>Malipatil, Dattappagouda</t>
  </si>
  <si>
    <t>Soderstrom, Bo</t>
  </si>
  <si>
    <t>Wissmueller, Mark</t>
  </si>
  <si>
    <t>York, Matthew J.</t>
  </si>
  <si>
    <t>Burnaby</t>
  </si>
  <si>
    <t>Woodbridge</t>
  </si>
  <si>
    <t>Markham</t>
  </si>
  <si>
    <t>Edmonton</t>
  </si>
  <si>
    <t xml:space="preserve">Holcim (Canada) </t>
  </si>
  <si>
    <t>Fort Worth</t>
  </si>
  <si>
    <t>Norfolk</t>
  </si>
  <si>
    <t>Dublin</t>
  </si>
  <si>
    <t>Granado, Eduardo</t>
  </si>
  <si>
    <t>Brampton</t>
  </si>
  <si>
    <t>Juillette, Timothy R</t>
  </si>
  <si>
    <t>Wennberg, Kjell Erik</t>
  </si>
  <si>
    <t>Trondheim</t>
  </si>
  <si>
    <t>Company 12</t>
  </si>
  <si>
    <t>Rolling Twelve -  March 2013</t>
  </si>
  <si>
    <t>Network Temp Housing Survey Rating</t>
  </si>
  <si>
    <t>Apr 2012 - Mar 2013</t>
  </si>
  <si>
    <t>Unum</t>
  </si>
  <si>
    <t>Covington</t>
  </si>
  <si>
    <t>Memphis</t>
  </si>
  <si>
    <t>Washington</t>
  </si>
  <si>
    <t>New York City</t>
  </si>
  <si>
    <t>Dallas</t>
  </si>
  <si>
    <t xml:space="preserve">VF </t>
  </si>
  <si>
    <t>Martinez</t>
  </si>
  <si>
    <t>CIGNA Corporate Services</t>
  </si>
  <si>
    <t>Melarkode, Aravind</t>
  </si>
  <si>
    <t>Johnston, Ernie L.</t>
  </si>
  <si>
    <t>Gregg, Matthew</t>
  </si>
  <si>
    <t>Toronto,</t>
  </si>
  <si>
    <t>United Kingdom</t>
  </si>
  <si>
    <t>London</t>
  </si>
  <si>
    <t>Winnipeg</t>
  </si>
  <si>
    <t>Perry, Monty</t>
  </si>
  <si>
    <t xml:space="preserve">ExecuStay </t>
  </si>
  <si>
    <t>The Knolls</t>
  </si>
  <si>
    <t>Wolniakowski, Robert</t>
  </si>
  <si>
    <t>Goodwin, Shelton</t>
  </si>
  <si>
    <t>Baltimore</t>
  </si>
  <si>
    <t>Mao, Fang</t>
  </si>
  <si>
    <t>New Brunswick</t>
  </si>
  <si>
    <t>Demichelis, Julien</t>
  </si>
  <si>
    <t>Husseini, Linda</t>
  </si>
  <si>
    <t>The Boulders at Fountaingrove</t>
  </si>
  <si>
    <t>Suarez, Wayne</t>
  </si>
  <si>
    <t>Maritime</t>
  </si>
  <si>
    <t>Chong, Young-Mo</t>
  </si>
  <si>
    <t>Brown, Scott</t>
  </si>
  <si>
    <t>DONLDOM</t>
  </si>
  <si>
    <t>Watertower</t>
  </si>
  <si>
    <t>Scanlon, Michael T</t>
  </si>
  <si>
    <t>Ratanpara, Sapana</t>
  </si>
  <si>
    <t>Springdale</t>
  </si>
  <si>
    <t>Vandeven, Jason Robert</t>
  </si>
  <si>
    <t>Courtland</t>
  </si>
  <si>
    <t>Crawford, Eric M.</t>
  </si>
  <si>
    <t>Omaha</t>
  </si>
  <si>
    <t>Gonzalez, Ralph R</t>
  </si>
  <si>
    <t>Lucas, William S</t>
  </si>
  <si>
    <t>Davis, Hanna</t>
  </si>
  <si>
    <t>Geiler, Linda M.</t>
  </si>
  <si>
    <t>Munich Reinsurance</t>
  </si>
  <si>
    <t>Coonan, Dennis</t>
  </si>
  <si>
    <t>Bishops Gate at Somerset</t>
  </si>
  <si>
    <t>Thompson, Kirby</t>
  </si>
  <si>
    <t>Quail Ridge Highlands</t>
  </si>
  <si>
    <t>Mcnesby, Harry</t>
  </si>
  <si>
    <t>Averitt, Thomas</t>
  </si>
  <si>
    <t>Arbors at Arundel Preserve</t>
  </si>
  <si>
    <t>Khawam, Ammar</t>
  </si>
  <si>
    <t>Rucky, Robert D.</t>
  </si>
  <si>
    <t>Yang, Le</t>
  </si>
  <si>
    <t>Zillig, Aline</t>
  </si>
  <si>
    <t>Gonzalez, Jose</t>
  </si>
  <si>
    <t>Snyder's-Lance, Inc.</t>
  </si>
  <si>
    <t>Sherrod, Priscilla A.</t>
  </si>
  <si>
    <t>Ocoee</t>
  </si>
  <si>
    <t>Estrada, Ingrid</t>
  </si>
  <si>
    <t>Campbell, Kevin P</t>
  </si>
  <si>
    <t>Goldberg, Larry</t>
  </si>
  <si>
    <t>One Superior Place</t>
  </si>
  <si>
    <t>Wadley, Jeremiah</t>
  </si>
  <si>
    <t>Lara, Catalina</t>
  </si>
  <si>
    <t>Zupnik, Sebastian</t>
  </si>
  <si>
    <t>Waugh, Gavin</t>
  </si>
  <si>
    <t>Wendy's International, Inc.</t>
  </si>
  <si>
    <t>Wood, Donald</t>
  </si>
  <si>
    <t>Allied Specialty Vehicles, Inc.</t>
  </si>
  <si>
    <t>Lankford, Larry</t>
  </si>
  <si>
    <t>Treybrooke</t>
  </si>
  <si>
    <t>Rose, Phil</t>
  </si>
  <si>
    <t>Monroeville</t>
  </si>
  <si>
    <t>Santiago, Eneida</t>
  </si>
  <si>
    <t>Senatra, Jay A.</t>
  </si>
  <si>
    <t>HNI Corporation</t>
  </si>
  <si>
    <t>Cedartown</t>
  </si>
  <si>
    <t>Fernandez, Michael J.</t>
  </si>
  <si>
    <t>Seneca Resources Corporation</t>
  </si>
  <si>
    <t>Saltz, Marcy</t>
  </si>
  <si>
    <t>Wilton</t>
  </si>
  <si>
    <t>Salzman, Pierre</t>
  </si>
  <si>
    <t>Devoe, Jon</t>
  </si>
  <si>
    <t>ExecuStay</t>
  </si>
  <si>
    <t>Holland, Neil J.</t>
  </si>
  <si>
    <t>Thipmongkolsilp, Narong</t>
  </si>
  <si>
    <t>Chapel Creek</t>
  </si>
  <si>
    <t>Mandeville</t>
  </si>
  <si>
    <t>Ling, Feng</t>
  </si>
  <si>
    <t>Burlington</t>
  </si>
  <si>
    <t>Tiew, Peck Hee</t>
  </si>
  <si>
    <t xml:space="preserve">Jones Lang Lasalle </t>
  </si>
  <si>
    <t>Hunt, Ternesia</t>
  </si>
  <si>
    <t>Santos, Tatiana</t>
  </si>
  <si>
    <t>Sidney, Richard D.</t>
  </si>
  <si>
    <t>Tweed, Dana L</t>
  </si>
  <si>
    <t>Metairie</t>
  </si>
  <si>
    <t>Rossini, Roy</t>
  </si>
  <si>
    <t>Lucas, Nathan R.</t>
  </si>
  <si>
    <t>Thorson, Eric</t>
  </si>
  <si>
    <t>Jefferson at Plymouth</t>
  </si>
  <si>
    <t>Allen, Michele R.</t>
  </si>
  <si>
    <t>Charming Shoppes</t>
  </si>
  <si>
    <t>Galena</t>
  </si>
  <si>
    <t>Contreras, Erika</t>
  </si>
  <si>
    <t>Kraushaar, Jaime</t>
  </si>
  <si>
    <t>Lallatin, William M</t>
  </si>
  <si>
    <t>Wines, Christopher</t>
  </si>
  <si>
    <t>Lingadalli, Prakash</t>
  </si>
  <si>
    <t>Walker, Helen</t>
  </si>
  <si>
    <t>Citi Gate</t>
  </si>
  <si>
    <t>Ries, Gary</t>
  </si>
  <si>
    <t>Leach, Timothy F</t>
  </si>
  <si>
    <t>Batt, Jonathan</t>
  </si>
  <si>
    <t>BMOUSD</t>
  </si>
  <si>
    <t>Presidential Towers</t>
  </si>
  <si>
    <t>Vichare, Prasad</t>
  </si>
  <si>
    <t xml:space="preserve"> MN</t>
  </si>
  <si>
    <t>Handcock, Marlon D</t>
  </si>
  <si>
    <t>O'Hare, Michael</t>
  </si>
  <si>
    <t>DPS Holdings Inc.</t>
  </si>
  <si>
    <t>McKinney</t>
  </si>
  <si>
    <t>Pinilih, Gangsar</t>
  </si>
  <si>
    <t>Xie, Qian</t>
  </si>
  <si>
    <t>Park Place Apartments</t>
  </si>
  <si>
    <t>Harriger, William C</t>
  </si>
  <si>
    <t>Wallgren, Sarah E</t>
  </si>
  <si>
    <t>Dawit, Welela</t>
  </si>
  <si>
    <t>Bardsley, Earl F.</t>
  </si>
  <si>
    <t>Fields, Cheryl A</t>
  </si>
  <si>
    <t>Watts, Graham A</t>
  </si>
  <si>
    <t>Rochiramani, Tarun M</t>
  </si>
  <si>
    <t>Hughes, James Nicholas Simon</t>
  </si>
  <si>
    <t>Loggins, Robert F</t>
  </si>
  <si>
    <t>Bush Brothers &amp; Company</t>
  </si>
  <si>
    <t>Bi, Ruoqing</t>
  </si>
  <si>
    <t>Emadi, Baqirali A</t>
  </si>
  <si>
    <t>Independence</t>
  </si>
  <si>
    <t>Dale, Tracy Thompson</t>
  </si>
  <si>
    <t>Dudley Iii, Emmett Wesley</t>
  </si>
  <si>
    <t>Fuchs, Markus</t>
  </si>
  <si>
    <t xml:space="preserve">Wacker Polysilicon </t>
  </si>
  <si>
    <t>Kerr, Sara</t>
  </si>
  <si>
    <t>Shelton, Blaine B</t>
  </si>
  <si>
    <t>Ly, Jonathan</t>
  </si>
  <si>
    <t>O'Donnell, Timothy</t>
  </si>
  <si>
    <t>Carson Street Commons</t>
  </si>
  <si>
    <t>Peels, Johannes A</t>
  </si>
  <si>
    <t>Carmel</t>
  </si>
  <si>
    <t xml:space="preserve"> IN</t>
  </si>
  <si>
    <t>Irvin, Brent M</t>
  </si>
  <si>
    <t>Weidhaus, Dieter</t>
  </si>
  <si>
    <t>Wacker Polysilicon</t>
  </si>
  <si>
    <t>Magazine, Harold</t>
  </si>
  <si>
    <t>Bromert, Meghan</t>
  </si>
  <si>
    <t>Mehl, Alan</t>
  </si>
  <si>
    <t>Colonial Grand at Brier Falls</t>
  </si>
  <si>
    <t>Confidential, J.</t>
  </si>
  <si>
    <t>Ferrante, Paul G</t>
  </si>
  <si>
    <t>Pembroke Pines</t>
  </si>
  <si>
    <t>Qin, Qing</t>
  </si>
  <si>
    <t>Regents LaJolla</t>
  </si>
  <si>
    <t>Gee, John</t>
  </si>
  <si>
    <t>Palacios, Diego</t>
  </si>
  <si>
    <t>Wissing, Lora</t>
  </si>
  <si>
    <t>CRH America, Inc.</t>
  </si>
  <si>
    <t>Sida, Edgar</t>
  </si>
  <si>
    <t>Rockford</t>
  </si>
  <si>
    <t>Mark, Pierre</t>
  </si>
  <si>
    <t>Garrod, Brett</t>
  </si>
  <si>
    <t>Pennington, Larry T</t>
  </si>
  <si>
    <t>Allred, David</t>
  </si>
  <si>
    <t>Harper</t>
  </si>
  <si>
    <t>Baker, Keira</t>
  </si>
  <si>
    <t>Mathis, Matthew J</t>
  </si>
  <si>
    <t>Turner, James</t>
  </si>
  <si>
    <t>Bentonville</t>
  </si>
  <si>
    <t>Moulton, Darwin</t>
  </si>
  <si>
    <t>Cartagena, Modesto</t>
  </si>
  <si>
    <t>Broadstone high Desert</t>
  </si>
  <si>
    <t>Jakka, Sumankumar</t>
  </si>
  <si>
    <t>Keane, Thomas A</t>
  </si>
  <si>
    <t>Zschemisch, Enrico</t>
  </si>
  <si>
    <t>Advantest America Inc.</t>
  </si>
  <si>
    <t>Kondapi, Sriram</t>
  </si>
  <si>
    <t>AMLI at Bellevue Park</t>
  </si>
  <si>
    <t>Lam, Tammy</t>
  </si>
  <si>
    <t>AMLI at Danada Farms</t>
  </si>
  <si>
    <t>Fernandez-Blanco Amador, Maria</t>
  </si>
  <si>
    <t>Jarrett, Alison Snyder</t>
  </si>
  <si>
    <t xml:space="preserve">Metropolitan Life Insurance </t>
  </si>
  <si>
    <t>Gomez, Rodrigo</t>
  </si>
  <si>
    <t>Gozali, Erica</t>
  </si>
  <si>
    <t>Biller, Stephan R.</t>
  </si>
  <si>
    <t>Niskayuna</t>
  </si>
  <si>
    <t>Dueño, Manuel</t>
  </si>
  <si>
    <t>Johnson, Marcia Nicole</t>
  </si>
  <si>
    <t>Ellis, Timothy A</t>
  </si>
  <si>
    <t>Emam, Sherif</t>
  </si>
  <si>
    <t>Lincoln</t>
  </si>
  <si>
    <t>Oldham, Sarah</t>
  </si>
  <si>
    <t>Regional Acceptance Corp</t>
  </si>
  <si>
    <t>Alexan at Southwood</t>
  </si>
  <si>
    <t>Tallahassee</t>
  </si>
  <si>
    <t>Todd, Aaron W.</t>
  </si>
  <si>
    <t xml:space="preserve">Rheem Manufacturing </t>
  </si>
  <si>
    <t>Bartkowski, Richard</t>
  </si>
  <si>
    <t>Massie, Jayme</t>
  </si>
  <si>
    <t>Abdouch, Gregory</t>
  </si>
  <si>
    <t>Sunrise</t>
  </si>
  <si>
    <t>Nagashima, Koji</t>
  </si>
  <si>
    <t>Metropolitan Life Insurance</t>
  </si>
  <si>
    <t>Morristown</t>
  </si>
  <si>
    <t>Ellis, Joshua</t>
  </si>
  <si>
    <t>United Rentals, Inc.</t>
  </si>
  <si>
    <t>Ledoux, Lisa E</t>
  </si>
  <si>
    <t>Mithra, Harpreet</t>
  </si>
  <si>
    <t>Morgan, Christopher</t>
  </si>
  <si>
    <t>Augusta</t>
  </si>
  <si>
    <t>Mitchell, Anthony</t>
  </si>
  <si>
    <t xml:space="preserve">Career Education </t>
  </si>
  <si>
    <t>Lincoln Park</t>
  </si>
  <si>
    <t>Sae, Diogo C</t>
  </si>
  <si>
    <t>Camp, Teresa A</t>
  </si>
  <si>
    <t>Susai, Glory</t>
  </si>
  <si>
    <t>The Crossings at Alexander Place</t>
  </si>
  <si>
    <t>Crum, Steve</t>
  </si>
  <si>
    <t>Pierce, Timothy L.</t>
  </si>
  <si>
    <t>Self, Timothy D.</t>
  </si>
  <si>
    <t>Mississippi Power Company</t>
  </si>
  <si>
    <t>Moss Point</t>
  </si>
  <si>
    <t>Hart, Michael J</t>
  </si>
  <si>
    <t>De Vries, Victor</t>
  </si>
  <si>
    <t>Hilton Worldwide, Inc.</t>
  </si>
  <si>
    <t>Geertsema, Kepler K.</t>
  </si>
  <si>
    <t xml:space="preserve">Lopes Souza Leao, Emanuella </t>
  </si>
  <si>
    <t>Waterman, Kirk</t>
  </si>
  <si>
    <t>Fujimori, Flavio</t>
  </si>
  <si>
    <t>Fort Lauderdale</t>
  </si>
  <si>
    <t>Haas, Andrew L.</t>
  </si>
  <si>
    <t>Siziba, Charles</t>
  </si>
  <si>
    <t>Overlook At Blue Ravine</t>
  </si>
  <si>
    <t>Basaldua, Rodney L</t>
  </si>
  <si>
    <t>Gorton's Inc.</t>
  </si>
  <si>
    <t>RIEDL, STEVEN</t>
  </si>
  <si>
    <t>RNTACTR</t>
  </si>
  <si>
    <t>Sanctuary</t>
  </si>
  <si>
    <t>Gao, Yangfan</t>
  </si>
  <si>
    <t>Khan, Taimur</t>
  </si>
  <si>
    <t>Deketelaere, Tracy H</t>
  </si>
  <si>
    <t>Evans, Dana H.</t>
  </si>
  <si>
    <t>Tutwiler, Jessica</t>
  </si>
  <si>
    <t>Saunders, Tom A.</t>
  </si>
  <si>
    <t>Pioneer Natural Resources</t>
  </si>
  <si>
    <t>Ward, Chris</t>
  </si>
  <si>
    <t>New Haven</t>
  </si>
  <si>
    <t>Krzan, Michael J.</t>
  </si>
  <si>
    <t>RTP</t>
  </si>
  <si>
    <t>Usberghi, Joseph M.</t>
  </si>
  <si>
    <t>Steele, Sharon O</t>
  </si>
  <si>
    <t>Farmington</t>
  </si>
  <si>
    <t>Quiroz Angulo, Maria</t>
  </si>
  <si>
    <t>Landings at Silver Creek Village</t>
  </si>
  <si>
    <t>Singla, Priyanka</t>
  </si>
  <si>
    <t>Burmeister, Joseph R</t>
  </si>
  <si>
    <t>Khan, Johanna E</t>
  </si>
  <si>
    <t>Parsons, Lisa</t>
  </si>
  <si>
    <t>Myrtle Beach</t>
  </si>
  <si>
    <t>Bankester, Michael W</t>
  </si>
  <si>
    <t>Cordoba, Alvaro J.</t>
  </si>
  <si>
    <t>Hernandez, Carlos I.</t>
  </si>
  <si>
    <t>Gainesville</t>
  </si>
  <si>
    <t>Nunez, Ignacio</t>
  </si>
  <si>
    <t>Ferreira, Ana</t>
  </si>
  <si>
    <t xml:space="preserve">Marcelino Nouel, Claudia </t>
  </si>
  <si>
    <t>Hlatky, Dena</t>
  </si>
  <si>
    <t>Belmont Place</t>
  </si>
  <si>
    <t>Brown, Frank H</t>
  </si>
  <si>
    <t>Pierce, Samuel W</t>
  </si>
  <si>
    <t>Rugen, Phillip David</t>
  </si>
  <si>
    <t>Grubbs, Eric A.</t>
  </si>
  <si>
    <t>Jupiter</t>
  </si>
  <si>
    <t>Hogue, Lynn M</t>
  </si>
  <si>
    <t>Hammond</t>
  </si>
  <si>
    <t>Marvel, Jeffrey</t>
  </si>
  <si>
    <t>Goods, Damita</t>
  </si>
  <si>
    <t>Strayer Education</t>
  </si>
  <si>
    <t>Cedar Hill</t>
  </si>
  <si>
    <t>Mcpherson, Lori Snyder</t>
  </si>
  <si>
    <t>Overland Park</t>
  </si>
  <si>
    <t>Walker, Howard T</t>
  </si>
  <si>
    <t>Fayetteville</t>
  </si>
  <si>
    <t>Evans, Neil</t>
  </si>
  <si>
    <t>Swafford, Stephan S</t>
  </si>
  <si>
    <t>Crummie, John</t>
  </si>
  <si>
    <t>Strien, Lauren S</t>
  </si>
  <si>
    <t>Mclean</t>
  </si>
  <si>
    <t>Kaushal, Shelley</t>
  </si>
  <si>
    <t>Rincon Towers</t>
  </si>
  <si>
    <t>Schaeffer, Kathleen</t>
  </si>
  <si>
    <t>Dressler, Joseph A.</t>
  </si>
  <si>
    <t>Vista Communities</t>
  </si>
  <si>
    <t>Albaster</t>
  </si>
  <si>
    <t>Ligan, Eric O</t>
  </si>
  <si>
    <t>Kelley, Steven</t>
  </si>
  <si>
    <t>Sirna, Francesco</t>
  </si>
  <si>
    <t>Lim, David</t>
  </si>
  <si>
    <t>Veloce</t>
  </si>
  <si>
    <t>Engelmann, Steven D.</t>
  </si>
  <si>
    <t>Acuna, Edgar</t>
  </si>
  <si>
    <t>Owens-Illinois General</t>
  </si>
  <si>
    <t>Sheridan, Bruce</t>
  </si>
  <si>
    <t>Ofallon</t>
  </si>
  <si>
    <t>Hunter, James D.</t>
  </si>
  <si>
    <t>Vellutini, Romeo Louis</t>
  </si>
  <si>
    <t>Castellano Munoz, Aime</t>
  </si>
  <si>
    <t>Novartis Consumer Health</t>
  </si>
  <si>
    <t>Seo, Kyungmi</t>
  </si>
  <si>
    <t>Blanco, Pedro</t>
  </si>
  <si>
    <t>D'Onofrio, Alexandra</t>
  </si>
  <si>
    <t>Packer, Andrew Donald</t>
  </si>
  <si>
    <t>Mcpherson, Philip L</t>
  </si>
  <si>
    <t>Fano, Eduardo</t>
  </si>
  <si>
    <t>Saint Joseph</t>
  </si>
  <si>
    <t>Kirby, Kevin T</t>
  </si>
  <si>
    <t>Houser, Ann</t>
  </si>
  <si>
    <t>Haven at Lake Murray</t>
  </si>
  <si>
    <t>Smith, Marguerita V</t>
  </si>
  <si>
    <t>Macon</t>
  </si>
  <si>
    <t>Webster, Mark William</t>
  </si>
  <si>
    <t>Zha, Yangang</t>
  </si>
  <si>
    <t>Suwanmungkool, Suchat</t>
  </si>
  <si>
    <t>Campbell, Thomas M.</t>
  </si>
  <si>
    <t>Fedorov, Valerii V</t>
  </si>
  <si>
    <t>Quintiles Transnational</t>
  </si>
  <si>
    <t>Rtp</t>
  </si>
  <si>
    <t>Redmon, Nancy</t>
  </si>
  <si>
    <t>Pucak, Michael</t>
  </si>
  <si>
    <t>Thornton Park</t>
  </si>
  <si>
    <t>Rivas, Ivette</t>
  </si>
  <si>
    <t xml:space="preserve">Freeport McMoRan </t>
  </si>
  <si>
    <t>Wood, Andrew Conner</t>
  </si>
  <si>
    <t>Shaffer, Robert "Rob"</t>
  </si>
  <si>
    <t>Corpus Christi</t>
  </si>
  <si>
    <t>Bolyssova, Sholpan</t>
  </si>
  <si>
    <t>Klein, Leyla</t>
  </si>
  <si>
    <t>BOEING</t>
  </si>
  <si>
    <t>Becerra, Ariel</t>
  </si>
  <si>
    <t>White, Margaret L</t>
  </si>
  <si>
    <t>Alabama Power Company</t>
  </si>
  <si>
    <t>Williams, Christopher</t>
  </si>
  <si>
    <t>Vanukuru, Bala S</t>
  </si>
  <si>
    <t>Great place - nice people - great time!</t>
  </si>
  <si>
    <t>Some problems with the mechanical aspects of the apartment (Unit 801).  Hot water failed &amp; was only fixed upon second request.  Diswasher never worked properly and was never fixed in spite of assurances that it had indeed been fixed.</t>
  </si>
  <si>
    <t>I was very pleased with how everything was in place when I arrived and the quality level of what was provided. When I contacted the office with a request, the team was very responsive and polite.</t>
  </si>
  <si>
    <t>Excellent location in Miami.</t>
  </si>
  <si>
    <t>I like the Follow up phone call</t>
  </si>
  <si>
    <t>Kevin did not have a good experience with them at all.  In fact we requested to work with another rep.  The apartment does not have any closets!  The location and the pool is nice but would not tell anyone to use this apartment</t>
  </si>
  <si>
    <t>Great, just moved in a couple of days ago. Second time here and no regrets</t>
  </si>
  <si>
    <t>Very quick to respond to any issues. The apartment is well equipped for temporary living. The thermostat and A/C system would be our only complaint. Regulating the temperature is very difficult and the unit s very noisy when it comes on.</t>
  </si>
  <si>
    <t>The apartment has a great location, great accommodations.....it should get equipped with a convection oven.</t>
  </si>
  <si>
    <t>Could tell that a long haired cat was in the apt before. I'm allergic to cats so it bothered me every day.</t>
  </si>
  <si>
    <t>The apartment is great the parking is hard narrow spots and assigned but ppl don't care and park where ever. Road construction is a nightmare getting in and out. The people working at Saratoga are the best I have ever met.</t>
  </si>
  <si>
    <t>The Execustay location did not have enought parking spaces for the number of units.  Thus it was very difficult to find a parking space.  I ended up
buying a parking permit so I could park on the street.  The unit I had was very noisy because it was an end unit and everytime someone walked up or
down the stairs, I could hear it.  Also the bedroom was at the front of the unit, which meant the walk way right outside the window. Thus causing
a lot of noise at all hours of the night. The place was nice but way over priced.</t>
  </si>
  <si>
    <t>Great process, great service, nice apartment</t>
  </si>
  <si>
    <t>Mostly pleasant.  The accomodations are comfortable and centrally located to the Atlanta Perimeter area.  We had a couple of initial problems such as no way to enter the parking area to drive up to our floor and enter the hallway to the apartment.  We were given instructions to call an ExecuStay Representative from the intercom but received voicemail instead so had no way of getting through the gate.  Once we found our way up to the apartment, we noticed a strong and unpleasant odor from the washer/dryer area that was noticeable from the bedroom.  This eventually dissipated after running the washer several times so we assume it was standing water in the washer, but still uncertain.</t>
  </si>
  <si>
    <t>Customer Service is very good.  Several issues when I first moved in but were fixed right away...</t>
  </si>
  <si>
    <t>There has been a switch around in property managment which has complicated maintenance type issues and response time.</t>
  </si>
  <si>
    <t>Di9rection for accessing parking and apartment entry need to be updated.</t>
  </si>
  <si>
    <t>Lynn has been awesome in addressing any and all my issues as they came during the process of getting into the apartment as well as during our stay.</t>
  </si>
  <si>
    <t>my Execustay contact, Jeanette, was always available when I had questions and had quick resolutions to any problems that I had. The apartment was clean and on the ground floor which I requested because I have 2 dogs that moved with me.</t>
  </si>
  <si>
    <t>Kept asking for final move out date and time and was not told for certain until the cleaning ladies showed up the day we were suppose to vacate.  They showed up at noon as we assumed we had all day.</t>
  </si>
  <si>
    <t>Apartment was very nice with nice furniture and amenities.  Had only two minor complaints.  First one was that I was not given a map to the apartment and spent almost 15 minutes searching for the apartment and then for the key.  The other complaint was that the toilets were not clean when we got there.  I'm assuming that the workers that set up the apartment may have used them after the apartment had been cleaned.</t>
  </si>
  <si>
    <t>Due to the short notice for our move there were few options available for temporary accommodation so it may not have been possible to have done better under the circumstances. However I would not recommend the Chapel Creek apartments on the basis of size of apartment, equipment in apartment and no dog area. In particular I think it would be good if Cartus could research temporary accommodation in Covington suitable for dog owners. Provider not responsive to problems with wifi and difficult to contact.</t>
  </si>
  <si>
    <t>Had a few issues with housekeeping but they were resolved. The resort was lovely though!</t>
  </si>
  <si>
    <t>"During the setup process, Execustay was great.  They organized everything well and kept in contact to make sure everything was running smoothly.  The apartment complex was ""OK"" but probably not something I would have chosen to live in permanentely.  I gave them a fair rating because the apartment had bed bugs and it was the most terrible experience I went through and I will forever be paranoid of bed bugs.  Execustay did heat treat the apartment but I never felt comfortable.  Also, I did not get my 5,000 bonus points as agreed with my contract and they would not return my calls or emails after the bed bug incident."</t>
  </si>
  <si>
    <t>Executive Apartments were exactly what was communicated and there were no surprises as far as expectations.  All services that were provided were excellent, responsive to any questions that we may have and followed up to make sure any issue was resolved.</t>
  </si>
  <si>
    <t>CVery clean, has the appriate items necssary (dishes, furniture, etc).</t>
  </si>
  <si>
    <t>The complex was very nice, just was not happy with the maintaince department for not fixing a couple of items I had asked to be fixed.</t>
  </si>
  <si>
    <t>The apartment had outdated appliances particularly A/C unit which was the biggest problem throughout the stay</t>
  </si>
  <si>
    <t>The unit was not as clean as we would have expected. All staff that we dealt with from Execustay and on site at AMLI were extremely pleasant and helpful.</t>
  </si>
  <si>
    <t>The units themselves were quite nice; however, despite ensuring that I could change my move out date, I was forced to vacate the first property I was provided without any notice.</t>
  </si>
  <si>
    <t>The place was nice and comfortable, supplied with what was needed. Only complant was bugs in the apartment and asked several people to sprya and never got done roaches, spiders and long black bugs and no i will have a roach problem going forward is my worry</t>
  </si>
  <si>
    <t>A nice safe place with very good space and good amenities. The only disappointment is that I had a problem with something (air conditioning, water pipes -- not really sure) leaking in the second bedroom and soaking the carpet and they really didn't address it. I had to call multiple times to get someone to come, and they were backed up. That was okay, but I think they fixed the leak but never addressed the soggy carpet. It was during the last month of my stay and I think they were just waiting for me to leave.</t>
  </si>
  <si>
    <t>Crossings at Alexander Pl</t>
  </si>
  <si>
    <t xml:space="preserve">Need to be a little more courteous to issues like AC not working and atleast be given another accomodation within the community. Had to spend a
whole night without sleep. By providing better services and understanding the urgency of a situation
</t>
  </si>
  <si>
    <t>Great place but probably an unwise choice to begin due to excessive cost. Need some lower priced alternatives with covered parking for future relocations.</t>
  </si>
  <si>
    <t>The apartment was very nice, as was the community. It was also very convenient to my office. One major drawback was the distance from the apartment to the common parking spaces in the garage. Between the circuitous walks through the hallways and having to learn the floors/buildings served by two different elevators, it was a trying experience (especially moving in and out). It was not uncommon to spend several minutes getting from the apartment to our car (and vice-versa). Also, the community was probably not ideal for children (we have three). The hardwood floors transfer noise easily downstairs, which disturbed our downstairs neighbor.</t>
  </si>
  <si>
    <t>The blinds didn't work and the AC was out for 2 weeks.  My initial service call was either ignored or not worked on.  The space and apartment was decent but could use a deep clean.  Location in reference to my office was ideal.</t>
  </si>
  <si>
    <t>Nice place to live. Apartments clean and new. Excelent location. I didn't need to contact the office so far, so I can just evaluate the place itself.</t>
  </si>
  <si>
    <t>Nice accommodation though very noisy and not clear re cleaning schedules</t>
  </si>
  <si>
    <t>Average quality, dated interior, not good value for money compared to other short term renatls in the market</t>
  </si>
  <si>
    <t>Everything needed to live temporarily was provided.  Thank you.</t>
  </si>
  <si>
    <t>The apartment that was provided was not in good condition when I first moved in; cleanliness was the main issue (it looked like someone with a long haired dog stayed there before me and I had to vacuum the whole place before my wife and kid moved in.  I don't mind vacuuming, but pet hair (or whatever it was) seems like a thing that should be done after the last person leaves.)  Light bulbs were out, the refrigerator had shelves missing...I gave the maintenance rep the list.</t>
  </si>
  <si>
    <t>6588</t>
  </si>
  <si>
    <t xml:space="preserve">Execustay </t>
  </si>
  <si>
    <t>Apartment was nice &amp; very conviently located but did have some issues with cleaning &amp; trash pick-up in the final weeks.</t>
  </si>
  <si>
    <t>I never used the service because I did not accept the employers offer.  This was over a year ago and I still get calls, emails, surveys, etc.  Please stop all comms.  I've made this request before.  Sharon</t>
  </si>
  <si>
    <t>0451</t>
  </si>
  <si>
    <t>Staff is decent. Somewhat responsive to my inquiries. Apartment is nice. Do not like that it is facing a major roadway (lots of traffic noise, especially at night). Overall, it's good.</t>
  </si>
  <si>
    <t>2141</t>
  </si>
  <si>
    <t>The staff was really accommodating. The apartment was more than adequate. Clean, well furnished and the availablity of the cleaning folks was excellent.</t>
  </si>
  <si>
    <t>Apartment Kitchen was not very clean on move in</t>
  </si>
  <si>
    <t>Moved in tub/shower was not working part was missing off the handle.  Stove in kitchen was not working, couldn't access the internet for 3 days and then throughout the stay the internet would go down.  Nancy corrected the issues but couldn't shower for the 1st 30 hours there.</t>
  </si>
  <si>
    <t>Very professional and accomodating to my needs.  Any issues were resolved very quickly.</t>
  </si>
  <si>
    <t>The apartments are excellent in terms of ameneties, but the noise from the traffic is not acceptible.</t>
  </si>
  <si>
    <t>had some problems but your staff made this right.  I am not getting my reward points on my Marriott account.  I supplied my number but here it is again. 043 877 919</t>
  </si>
  <si>
    <t>Everything was good except the bed; which was pretty hard and very small.</t>
  </si>
  <si>
    <t>the apartment was clean and centrally located to everything. The bed was especially comfortable and the bi-weekly cleaning service was a very nice added bonus.</t>
  </si>
  <si>
    <t>I have been extremely impressed by the quality of service the Oakwood Execustay Team has provided me.  The infrastructure were excellent and I have enjoyed the first class service of the Oakwood team that looked after me. I would like to take this opportunity to command Christina Burnette who has done a fantastic job in helping me to settle in New York. Not only was she available at all time to answer all my queries but she also demonstrating great problem solving abilities and stong customer focus. I would also like to command the excellent work of Oakwood cleaning ladies who have always left the apartment in an impeccable shape. I understand the staff of The Chelsea building does not work for Oakwood but it is worth mentioning their stellar attitude and attention to make sure that everything was running smoothly for their guests.</t>
  </si>
  <si>
    <t>The team was very helpful and timely in supporting me and my needs.</t>
  </si>
  <si>
    <t>Administrative service below expectations.</t>
  </si>
  <si>
    <t>Are clean and I feel good on the appartment.  There are some issues with the parking assigned.</t>
  </si>
  <si>
    <t>Good service overall</t>
  </si>
  <si>
    <t>Cleaning services is subpar</t>
  </si>
  <si>
    <t>1st day :     Very considerably prepared to stay - towel&amp;bed cover with spare,cleenex, kicken towel, 1week use detergent, etc. are not a part I expected. but those are there and appreciate.     I am in 2nd floor so difficult to move my luggage. But I like 2nd floor. I should ask for some help         one week living : Everything is good. Leasing office is very kind and helpful. Very good environment to live - quiet, safe, close to company and mart.    But I can not open terace window because while I open it during weekend, cockroach came in, very scary. I didn't tell leasing office yet.</t>
  </si>
  <si>
    <t>Cartus worked with me directly in selecting the appropriate temporary living situation.  The fact that I was able to select where I stayed was an enormous help during this move.</t>
  </si>
  <si>
    <t>Overall experience was top-notch, however I believe the cost was very high for this type of service.</t>
  </si>
  <si>
    <t>just like living at home.</t>
  </si>
  <si>
    <t>It would have been excellent if the telephone and internet worked when we first moved in.</t>
  </si>
  <si>
    <t>Apartment smells like smoke. Apartment was dirty when I moved in, especially the bathroom; I had to scrub the tub at least 5 times, and did get it cleaned so this could have been done prior to my coming. Needed ground floor 2 bed/2 bath, but only got 2 bed/ 1 bath. Parking is awful.</t>
  </si>
  <si>
    <t>The customer service is excellent, the apartment had some issues but were quickly taken care of.</t>
  </si>
  <si>
    <t>The assistance in resolving issues has been good.  Representatives seem to be very responsive, however, the process has been difficult.</t>
  </si>
  <si>
    <r>
      <rPr>
        <b/>
        <sz val="14"/>
        <rFont val="Trebuchet MS"/>
        <family val="2"/>
      </rPr>
      <t>Oakwood</t>
    </r>
    <r>
      <rPr>
        <b/>
        <sz val="10"/>
        <rFont val="Trebuchet MS"/>
        <family val="2"/>
      </rPr>
      <t xml:space="preserve"> Overall Satisfaction - Rolling 12 February 2013</t>
    </r>
  </si>
  <si>
    <r>
      <rPr>
        <b/>
        <sz val="14"/>
        <rFont val="Trebuchet MS"/>
        <family val="2"/>
      </rPr>
      <t>Execustay</t>
    </r>
    <r>
      <rPr>
        <b/>
        <sz val="10"/>
        <rFont val="Trebuchet MS"/>
        <family val="2"/>
      </rPr>
      <t xml:space="preserve"> Overall Satisfaction - Rolling 12 February 2013</t>
    </r>
  </si>
  <si>
    <r>
      <rPr>
        <b/>
        <sz val="14"/>
        <rFont val="Trebuchet MS"/>
        <family val="2"/>
      </rPr>
      <t>Oakwood-Execustay</t>
    </r>
    <r>
      <rPr>
        <b/>
        <sz val="10"/>
        <rFont val="Trebuchet MS"/>
        <family val="2"/>
      </rPr>
      <t xml:space="preserve"> Overall Satisfaction - Rolling 12 February 2013 - combined</t>
    </r>
  </si>
  <si>
    <t>Year</t>
  </si>
  <si>
    <t>Month</t>
  </si>
  <si>
    <t>Response Total</t>
  </si>
  <si>
    <t>Unfavorable</t>
  </si>
  <si>
    <t>Overall %</t>
  </si>
  <si>
    <t>March</t>
  </si>
  <si>
    <t>April</t>
  </si>
  <si>
    <t>May</t>
  </si>
  <si>
    <t>June</t>
  </si>
  <si>
    <t>July</t>
  </si>
  <si>
    <t>August</t>
  </si>
  <si>
    <t>September</t>
  </si>
  <si>
    <t>October</t>
  </si>
  <si>
    <t>November</t>
  </si>
  <si>
    <t>December</t>
  </si>
  <si>
    <t>January</t>
  </si>
  <si>
    <t>February</t>
  </si>
  <si>
    <t>YTD Totals</t>
  </si>
  <si>
    <r>
      <t>Oakwood is currently scoring at</t>
    </r>
    <r>
      <rPr>
        <b/>
        <sz val="10"/>
        <rFont val="Trebuchet MS"/>
        <family val="2"/>
      </rPr>
      <t xml:space="preserve"> 92.29% rolling YTD</t>
    </r>
    <r>
      <rPr>
        <sz val="10"/>
        <rFont val="Trebuchet MS"/>
        <family val="2"/>
      </rPr>
      <t xml:space="preserve"> and scored</t>
    </r>
    <r>
      <rPr>
        <b/>
        <sz val="10"/>
        <rFont val="Trebuchet MS"/>
        <family val="2"/>
      </rPr>
      <t xml:space="preserve"> 92.21% for Q4-12</t>
    </r>
    <r>
      <rPr>
        <sz val="10"/>
        <rFont val="Trebuchet MS"/>
        <family val="2"/>
      </rPr>
      <t xml:space="preserve"> against the Cartus Service Level agreement of 90% which prevented a </t>
    </r>
    <r>
      <rPr>
        <b/>
        <sz val="10"/>
        <rFont val="Trebuchet MS"/>
        <family val="2"/>
      </rPr>
      <t>$12,000</t>
    </r>
    <r>
      <rPr>
        <sz val="10"/>
        <rFont val="Trebuchet MS"/>
        <family val="2"/>
      </rPr>
      <t xml:space="preserve"> penalty to Oakwood since we met the quartley SLA goal</t>
    </r>
  </si>
  <si>
    <t>Failure to achieve a 90% favorable rating may lead to Oakwood being placed in score group 2 which can significantly affect the number of our future opportunities.</t>
  </si>
  <si>
    <t>Service Level Agreement</t>
  </si>
  <si>
    <t>The Vendor shall perform services at the following levels to be in compliance with the following service level agreement:</t>
  </si>
  <si>
    <r>
      <t>§</t>
    </r>
    <r>
      <rPr>
        <sz val="7"/>
        <rFont val="Times New Roman"/>
        <family val="1"/>
      </rPr>
      <t xml:space="preserve">         </t>
    </r>
    <r>
      <rPr>
        <sz val="10"/>
        <rFont val="Trebuchet MS"/>
        <family val="2"/>
      </rPr>
      <t>Overall satisfaction</t>
    </r>
  </si>
  <si>
    <t>Favorable 90% - Using the CARTUS Temp. Housing survey administered by CARTUS. This survey uses and 8 point scale with 1 being the lowest and 8 being the highest score. Favorable scores are between 5 &amp; 8. 95 % of the scores must be 5 or higher to achieve this service level.</t>
  </si>
  <si>
    <t xml:space="preserve">                  Top Block 70% - Using the CARTUS Temp. Housing survey administered by CARTUS. This survey uses and 8 point scale with 1 being the lowest and 8 being the highest score. Top Block scores are 7 &amp; 8. 70 % of the scores must be 7 or higher to achieve this service level.</t>
  </si>
  <si>
    <t>SLA Scores - 2013</t>
  </si>
  <si>
    <t>Quarter</t>
  </si>
  <si>
    <t>Q2-2012</t>
  </si>
  <si>
    <t>Q3-2012</t>
  </si>
  <si>
    <t>Q4-2012</t>
  </si>
  <si>
    <t>Q1-2013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</si>
</sst>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d\-mmm\-yy"/>
    <numFmt numFmtId="165" formatCode="0.0%"/>
    <numFmt numFmtId="166" formatCode="[$-409]mmm\-yy;@"/>
    <numFmt numFmtId="167" formatCode="[$-409]d\-mmm\-yy;@"/>
    <numFmt numFmtId="168" formatCode="#0"/>
    <numFmt numFmtId="169" formatCode="#,##0.0%;&quot;-&quot;#,##0.0%"/>
  </numFmts>
  <fonts count="65" x14ac:knownFonts="1">
    <font>
      <sz val="10"/>
      <name val="Arial"/>
    </font>
    <font>
      <sz val="10"/>
      <color indexed="8"/>
      <name val="Arial"/>
      <family val="2"/>
    </font>
    <font>
      <sz val="8"/>
      <name val="Arial"/>
      <family val="2"/>
    </font>
    <font>
      <sz val="10"/>
      <name val="Arial"/>
      <family val="2"/>
    </font>
    <font>
      <sz val="10"/>
      <name val="Tahoma"/>
      <family val="2"/>
    </font>
    <font>
      <sz val="10"/>
      <name val="Arial"/>
      <family val="2"/>
    </font>
    <font>
      <sz val="11"/>
      <name val="Calibri"/>
      <family val="2"/>
    </font>
    <font>
      <b/>
      <sz val="11"/>
      <name val="Calibri"/>
      <family val="2"/>
    </font>
    <font>
      <sz val="11"/>
      <color indexed="8"/>
      <name val="Calibri"/>
      <family val="2"/>
    </font>
    <font>
      <b/>
      <sz val="11"/>
      <color indexed="8"/>
      <name val="Calibri"/>
      <family val="2"/>
    </font>
    <font>
      <b/>
      <sz val="16"/>
      <color indexed="62"/>
      <name val="Verdana"/>
      <family val="2"/>
    </font>
    <font>
      <b/>
      <sz val="14"/>
      <color indexed="62"/>
      <name val="Verdana"/>
      <family val="2"/>
    </font>
    <font>
      <b/>
      <sz val="11"/>
      <color indexed="62"/>
      <name val="Calibri"/>
      <family val="2"/>
    </font>
    <font>
      <sz val="10"/>
      <name val="Arial"/>
      <family val="2"/>
    </font>
    <font>
      <sz val="10"/>
      <name val="Arial"/>
      <family val="2"/>
    </font>
    <font>
      <b/>
      <sz val="10"/>
      <name val="Tahoma"/>
      <family val="2"/>
    </font>
    <font>
      <sz val="10"/>
      <color indexed="8"/>
      <name val="Tahoma"/>
      <family val="2"/>
    </font>
    <font>
      <b/>
      <sz val="10"/>
      <color indexed="8"/>
      <name val="Tahoma"/>
      <family val="2"/>
    </font>
    <font>
      <sz val="9"/>
      <name val="Tahoma"/>
      <family val="2"/>
    </font>
    <font>
      <b/>
      <sz val="10"/>
      <name val="Arial"/>
      <family val="2"/>
    </font>
    <font>
      <sz val="10"/>
      <name val="Arial (W1)"/>
      <family val="2"/>
    </font>
    <font>
      <b/>
      <sz val="10"/>
      <name val="Trebuchet MS"/>
      <family val="2"/>
    </font>
    <font>
      <b/>
      <sz val="14"/>
      <name val="Trebuchet MS"/>
      <family val="2"/>
    </font>
    <font>
      <sz val="10"/>
      <name val="Trebuchet MS"/>
      <family val="2"/>
    </font>
    <font>
      <b/>
      <sz val="10"/>
      <color indexed="8"/>
      <name val="Trebuchet MS"/>
      <family val="2"/>
    </font>
    <font>
      <sz val="10"/>
      <color indexed="8"/>
      <name val="Trebuchet MS"/>
      <family val="2"/>
    </font>
    <font>
      <b/>
      <u/>
      <sz val="10"/>
      <name val="Trebuchet MS"/>
      <family val="2"/>
    </font>
    <font>
      <sz val="10"/>
      <name val="Wingdings"/>
      <charset val="2"/>
    </font>
    <font>
      <sz val="7"/>
      <name val="Times New Roman"/>
      <family val="1"/>
    </font>
    <font>
      <b/>
      <i/>
      <sz val="10"/>
      <name val="Trebuchet MS"/>
      <family val="2"/>
    </font>
    <font>
      <b/>
      <sz val="8"/>
      <color indexed="81"/>
      <name val="Tahoma"/>
      <family val="2"/>
    </font>
    <font>
      <sz val="8"/>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Arial"/>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sz val="11"/>
      <color indexed="8"/>
      <name val="Calibri"/>
      <family val="2"/>
      <scheme val="minor"/>
    </font>
    <font>
      <sz val="10"/>
      <color rgb="FF000000"/>
      <name val="Tahoma"/>
      <family val="2"/>
    </font>
    <font>
      <b/>
      <sz val="10"/>
      <color rgb="FF000000"/>
      <name val="Tahoma"/>
      <family val="2"/>
    </font>
    <font>
      <sz val="10"/>
      <color rgb="FFFF0000"/>
      <name val="Tahoma"/>
      <family val="2"/>
    </font>
    <font>
      <sz val="10"/>
      <name val="Calibri"/>
      <family val="2"/>
      <scheme val="minor"/>
    </font>
    <font>
      <sz val="11"/>
      <color theme="1"/>
      <name val="Calibri"/>
      <family val="2"/>
    </font>
    <font>
      <sz val="8"/>
      <color theme="1"/>
      <name val="Tahoma"/>
      <family val="2"/>
    </font>
    <font>
      <sz val="11"/>
      <color rgb="FF000000"/>
      <name val="Calibri"/>
      <family val="2"/>
    </font>
    <font>
      <b/>
      <sz val="10"/>
      <color rgb="FFFF0000"/>
      <name val="Tahoma"/>
      <family val="2"/>
    </font>
    <font>
      <sz val="10"/>
      <color rgb="FFFF0000"/>
      <name val="Arial"/>
      <family val="2"/>
    </font>
    <font>
      <b/>
      <sz val="11"/>
      <name val="Calibri"/>
      <family val="2"/>
      <scheme val="minor"/>
    </font>
    <font>
      <b/>
      <sz val="8"/>
      <color theme="1"/>
      <name val="Tahoma"/>
      <family val="2"/>
    </font>
    <font>
      <b/>
      <sz val="10"/>
      <color rgb="FF000000"/>
      <name val="Trebuchet MS"/>
      <family val="2"/>
    </font>
    <font>
      <sz val="10"/>
      <color rgb="FF000000"/>
      <name val="Trebuchet MS"/>
      <family val="2"/>
    </font>
  </fonts>
  <fills count="4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3" tint="0.59999389629810485"/>
        <bgColor indexed="64"/>
      </patternFill>
    </fill>
    <fill>
      <patternFill patternType="solid">
        <fgColor rgb="FFFFFF99"/>
        <bgColor indexed="64"/>
      </patternFill>
    </fill>
    <fill>
      <patternFill patternType="solid">
        <fgColor rgb="FFBFD2E2"/>
        <bgColor indexed="64"/>
      </patternFill>
    </fill>
    <fill>
      <patternFill patternType="solid">
        <fgColor theme="0"/>
        <bgColor indexed="64"/>
      </patternFill>
    </fill>
    <fill>
      <patternFill patternType="solid">
        <fgColor theme="4" tint="0.79998168889431442"/>
        <bgColor indexed="0"/>
      </patternFill>
    </fill>
    <fill>
      <patternFill patternType="solid">
        <fgColor rgb="FFFFFF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D7E4BC"/>
        <bgColor indexed="64"/>
      </patternFill>
    </fill>
    <fill>
      <patternFill patternType="solid">
        <fgColor rgb="FFFCD5B4"/>
        <bgColor indexed="64"/>
      </patternFill>
    </fill>
  </fills>
  <borders count="66">
    <border>
      <left/>
      <right/>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9"/>
      </left>
      <right style="thin">
        <color auto="1"/>
      </right>
      <top/>
      <bottom/>
      <diagonal/>
    </border>
    <border>
      <left/>
      <right/>
      <top style="thin">
        <color auto="1"/>
      </top>
      <bottom style="thin">
        <color auto="1"/>
      </bottom>
      <diagonal/>
    </border>
    <border>
      <left style="thin">
        <color indexed="9"/>
      </left>
      <right style="thin">
        <color indexed="9"/>
      </right>
      <top/>
      <bottom/>
      <diagonal/>
    </border>
    <border>
      <left style="thin">
        <color indexed="22"/>
      </left>
      <right style="thin">
        <color indexed="22"/>
      </right>
      <top/>
      <bottom/>
      <diagonal/>
    </border>
    <border>
      <left style="medium">
        <color auto="1"/>
      </left>
      <right style="medium">
        <color auto="1"/>
      </right>
      <top/>
      <bottom/>
      <diagonal/>
    </border>
    <border>
      <left/>
      <right/>
      <top/>
      <bottom style="medium">
        <color auto="1"/>
      </bottom>
      <diagonal/>
    </border>
    <border>
      <left style="thin">
        <color indexed="22"/>
      </left>
      <right style="thin">
        <color indexed="22"/>
      </right>
      <top/>
      <bottom style="thin">
        <color indexed="22"/>
      </bottom>
      <diagonal/>
    </border>
    <border>
      <left style="medium">
        <color indexed="8"/>
      </left>
      <right style="medium">
        <color indexed="8"/>
      </right>
      <top style="thin">
        <color indexed="22"/>
      </top>
      <bottom style="medium">
        <color auto="1"/>
      </bottom>
      <diagonal/>
    </border>
    <border>
      <left style="thin">
        <color indexed="8"/>
      </left>
      <right style="thin">
        <color indexed="8"/>
      </right>
      <top style="thin">
        <color indexed="8"/>
      </top>
      <bottom style="thin">
        <color indexed="8"/>
      </bottom>
      <diagonal/>
    </border>
    <border>
      <left style="medium">
        <color auto="1"/>
      </left>
      <right style="medium">
        <color auto="1"/>
      </right>
      <top style="medium">
        <color auto="1"/>
      </top>
      <bottom style="thin">
        <color indexed="8"/>
      </bottom>
      <diagonal/>
    </border>
    <border>
      <left/>
      <right style="thin">
        <color auto="1"/>
      </right>
      <top style="thin">
        <color auto="1"/>
      </top>
      <bottom style="thin">
        <color auto="1"/>
      </bottom>
      <diagonal/>
    </border>
    <border>
      <left style="thin">
        <color indexed="9"/>
      </left>
      <right style="thin">
        <color indexed="9"/>
      </right>
      <top/>
      <bottom style="medium">
        <color auto="1"/>
      </bottom>
      <diagonal/>
    </border>
    <border>
      <left style="thin">
        <color indexed="9"/>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indexed="9"/>
      </right>
      <top/>
      <bottom style="medium">
        <color auto="1"/>
      </bottom>
      <diagonal/>
    </border>
    <border>
      <left style="medium">
        <color auto="1"/>
      </left>
      <right style="medium">
        <color auto="1"/>
      </right>
      <top style="medium">
        <color auto="1"/>
      </top>
      <bottom style="medium">
        <color auto="1"/>
      </bottom>
      <diagonal/>
    </border>
    <border>
      <left/>
      <right style="thin">
        <color indexed="22"/>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608BB4"/>
      </left>
      <right style="thin">
        <color rgb="FF608BB4"/>
      </right>
      <top style="thin">
        <color rgb="FF608BB4"/>
      </top>
      <bottom style="thin">
        <color rgb="FF608BB4"/>
      </bottom>
      <diagonal/>
    </border>
    <border>
      <left style="thin">
        <color rgb="FF608BB4"/>
      </left>
      <right/>
      <top style="thin">
        <color rgb="FF608BB4"/>
      </top>
      <bottom style="thin">
        <color rgb="FF608BB4"/>
      </bottom>
      <diagonal/>
    </border>
    <border>
      <left style="medium">
        <color auto="1"/>
      </left>
      <right style="medium">
        <color auto="1"/>
      </right>
      <top style="thin">
        <color rgb="FF608BB4"/>
      </top>
      <bottom style="thin">
        <color rgb="FF608BB4"/>
      </bottom>
      <diagonal/>
    </border>
    <border>
      <left/>
      <right style="thin">
        <color rgb="FF608BB4"/>
      </right>
      <top style="thin">
        <color rgb="FF608BB4"/>
      </top>
      <bottom style="thin">
        <color rgb="FF608BB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medium">
        <color auto="1"/>
      </left>
      <right style="medium">
        <color auto="1"/>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93B1CD"/>
      </left>
      <right style="thin">
        <color rgb="FF93B1CD"/>
      </right>
      <top style="thin">
        <color rgb="FF93B1CD"/>
      </top>
      <bottom style="thin">
        <color rgb="FF93B1CD"/>
      </bottom>
      <diagonal/>
    </border>
    <border>
      <left style="thin">
        <color rgb="FF93B1CD"/>
      </left>
      <right/>
      <top style="thin">
        <color rgb="FF93B1CD"/>
      </top>
      <bottom style="thin">
        <color rgb="FF93B1CD"/>
      </bottom>
      <diagonal/>
    </border>
    <border>
      <left/>
      <right style="medium">
        <color auto="1"/>
      </right>
      <top style="thin">
        <color rgb="FF93B1CD"/>
      </top>
      <bottom style="thin">
        <color rgb="FF93B1CD"/>
      </bottom>
      <diagonal/>
    </border>
    <border>
      <left style="thin">
        <color rgb="FFCCCCCC"/>
      </left>
      <right style="thin">
        <color rgb="FFCCCCCC"/>
      </right>
      <top/>
      <bottom style="thin">
        <color rgb="FFCCCCCC"/>
      </bottom>
      <diagonal/>
    </border>
    <border>
      <left style="thin">
        <color rgb="FFCCCCCC"/>
      </left>
      <right style="thin">
        <color rgb="FFCCCCCC"/>
      </right>
      <top style="thin">
        <color rgb="FFCCCCCC"/>
      </top>
      <bottom/>
      <diagonal/>
    </border>
    <border>
      <left style="medium">
        <color auto="1"/>
      </left>
      <right style="medium">
        <color auto="1"/>
      </right>
      <top/>
      <bottom style="thin">
        <color rgb="FFCCCCCC"/>
      </bottom>
      <diagonal/>
    </border>
    <border>
      <left/>
      <right/>
      <top style="thin">
        <color rgb="FFCCCCCC"/>
      </top>
      <bottom style="thin">
        <color rgb="FFCCCCCC"/>
      </bottom>
      <diagonal/>
    </border>
    <border>
      <left style="thin">
        <color rgb="FFD0D7E5"/>
      </left>
      <right style="thin">
        <color rgb="FFD0D7E5"/>
      </right>
      <top style="thin">
        <color rgb="FFD0D7E5"/>
      </top>
      <bottom style="thin">
        <color rgb="FFD0D7E5"/>
      </bottom>
      <diagonal/>
    </border>
    <border>
      <left style="medium">
        <color theme="1"/>
      </left>
      <right style="medium">
        <color theme="1"/>
      </right>
      <top style="thin">
        <color rgb="FFCCCCCC"/>
      </top>
      <bottom style="thin">
        <color rgb="FFCCCCCC"/>
      </bottom>
      <diagonal/>
    </border>
    <border>
      <left style="medium">
        <color auto="1"/>
      </left>
      <right/>
      <top/>
      <bottom style="medium">
        <color rgb="FF000000"/>
      </bottom>
      <diagonal/>
    </border>
    <border>
      <left/>
      <right/>
      <top/>
      <bottom style="medium">
        <color rgb="FF000000"/>
      </bottom>
      <diagonal/>
    </border>
    <border>
      <left style="medium">
        <color auto="1"/>
      </left>
      <right/>
      <top style="medium">
        <color rgb="FF000000"/>
      </top>
      <bottom style="medium">
        <color auto="1"/>
      </bottom>
      <diagonal/>
    </border>
    <border>
      <left/>
      <right style="medium">
        <color auto="1"/>
      </right>
      <top style="medium">
        <color rgb="FF000000"/>
      </top>
      <bottom style="medium">
        <color auto="1"/>
      </bottom>
      <diagonal/>
    </border>
  </borders>
  <cellStyleXfs count="62">
    <xf numFmtId="0" fontId="0"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5"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8"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3" fillId="14" borderId="0" applyNumberFormat="0" applyBorder="0" applyAlignment="0" applyProtection="0"/>
    <xf numFmtId="0" fontId="33"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4" fillId="26" borderId="0" applyNumberFormat="0" applyBorder="0" applyAlignment="0" applyProtection="0"/>
    <xf numFmtId="0" fontId="35" fillId="27" borderId="36" applyNumberFormat="0" applyAlignment="0" applyProtection="0"/>
    <xf numFmtId="0" fontId="36" fillId="28" borderId="37" applyNumberFormat="0" applyAlignment="0" applyProtection="0"/>
    <xf numFmtId="0" fontId="37" fillId="0" borderId="0" applyNumberFormat="0" applyFill="0" applyBorder="0" applyAlignment="0" applyProtection="0"/>
    <xf numFmtId="0" fontId="38" fillId="29" borderId="0" applyNumberFormat="0" applyBorder="0" applyAlignment="0" applyProtection="0"/>
    <xf numFmtId="0" fontId="39" fillId="0" borderId="38" applyNumberFormat="0" applyFill="0" applyAlignment="0" applyProtection="0"/>
    <xf numFmtId="0" fontId="40" fillId="0" borderId="39" applyNumberFormat="0" applyFill="0" applyAlignment="0" applyProtection="0"/>
    <xf numFmtId="0" fontId="41" fillId="0" borderId="40" applyNumberFormat="0" applyFill="0" applyAlignment="0" applyProtection="0"/>
    <xf numFmtId="0" fontId="41" fillId="0" borderId="0" applyNumberFormat="0" applyFill="0" applyBorder="0" applyAlignment="0" applyProtection="0"/>
    <xf numFmtId="0" fontId="42" fillId="30" borderId="36" applyNumberFormat="0" applyAlignment="0" applyProtection="0"/>
    <xf numFmtId="0" fontId="43" fillId="0" borderId="41" applyNumberFormat="0" applyFill="0" applyAlignment="0" applyProtection="0"/>
    <xf numFmtId="0" fontId="44" fillId="31" borderId="0" applyNumberFormat="0" applyBorder="0" applyAlignment="0" applyProtection="0"/>
    <xf numFmtId="0" fontId="5" fillId="0" borderId="0"/>
    <xf numFmtId="0" fontId="45" fillId="0" borderId="0"/>
    <xf numFmtId="0" fontId="45" fillId="0" borderId="0"/>
    <xf numFmtId="0" fontId="3" fillId="0" borderId="0"/>
    <xf numFmtId="0" fontId="3" fillId="0" borderId="0"/>
    <xf numFmtId="0" fontId="3" fillId="0" borderId="0">
      <alignment vertical="top"/>
    </xf>
    <xf numFmtId="0" fontId="32" fillId="0" borderId="0"/>
    <xf numFmtId="0" fontId="3" fillId="0" borderId="0"/>
    <xf numFmtId="0" fontId="32" fillId="0" borderId="0"/>
    <xf numFmtId="0" fontId="32" fillId="0" borderId="0"/>
    <xf numFmtId="0" fontId="3" fillId="0" borderId="0"/>
    <xf numFmtId="0" fontId="13" fillId="0" borderId="0"/>
    <xf numFmtId="0" fontId="3" fillId="0" borderId="0"/>
    <xf numFmtId="0" fontId="14" fillId="0" borderId="0"/>
    <xf numFmtId="0" fontId="3" fillId="0" borderId="0"/>
    <xf numFmtId="0" fontId="3" fillId="0" borderId="0"/>
    <xf numFmtId="0" fontId="3" fillId="0" borderId="0"/>
    <xf numFmtId="0" fontId="1" fillId="0" borderId="0"/>
    <xf numFmtId="0" fontId="1" fillId="0" borderId="0"/>
    <xf numFmtId="0" fontId="1" fillId="0" borderId="0"/>
    <xf numFmtId="0" fontId="32" fillId="32" borderId="42" applyNumberFormat="0" applyFont="0" applyAlignment="0" applyProtection="0"/>
    <xf numFmtId="0" fontId="46" fillId="27" borderId="43" applyNumberFormat="0" applyAlignment="0" applyProtection="0"/>
    <xf numFmtId="0" fontId="47" fillId="0" borderId="0" applyNumberFormat="0" applyFill="0" applyBorder="0" applyAlignment="0" applyProtection="0"/>
    <xf numFmtId="0" fontId="48" fillId="0" borderId="44" applyNumberFormat="0" applyFill="0" applyAlignment="0" applyProtection="0"/>
    <xf numFmtId="0" fontId="49" fillId="0" borderId="0" applyNumberFormat="0" applyFill="0" applyBorder="0" applyAlignment="0" applyProtection="0"/>
  </cellStyleXfs>
  <cellXfs count="547">
    <xf numFmtId="0" fontId="0" fillId="0" borderId="0" xfId="0"/>
    <xf numFmtId="0" fontId="4" fillId="0" borderId="0" xfId="0" applyFont="1" applyAlignment="1"/>
    <xf numFmtId="0" fontId="50" fillId="0" borderId="0" xfId="0" applyFont="1"/>
    <xf numFmtId="0" fontId="51" fillId="0" borderId="0" xfId="54" applyFont="1" applyFill="1" applyBorder="1" applyAlignment="1">
      <alignment horizontal="left"/>
    </xf>
    <xf numFmtId="0" fontId="51" fillId="0" borderId="1" xfId="54" applyFont="1" applyFill="1" applyBorder="1" applyAlignment="1">
      <alignment horizontal="left"/>
    </xf>
    <xf numFmtId="0" fontId="8" fillId="0" borderId="2" xfId="56" applyFont="1" applyFill="1" applyBorder="1" applyAlignment="1">
      <alignment horizontal="left"/>
    </xf>
    <xf numFmtId="0" fontId="8" fillId="0" borderId="3" xfId="56" applyFont="1" applyFill="1" applyBorder="1" applyAlignment="1">
      <alignment horizontal="left"/>
    </xf>
    <xf numFmtId="0" fontId="8" fillId="0" borderId="4" xfId="56" applyFont="1" applyFill="1" applyBorder="1" applyAlignment="1">
      <alignment horizontal="left"/>
    </xf>
    <xf numFmtId="0" fontId="11" fillId="0" borderId="0" xfId="43" applyFont="1" applyAlignment="1"/>
    <xf numFmtId="0" fontId="12" fillId="0" borderId="0" xfId="43" applyFont="1" applyAlignment="1">
      <alignment horizontal="center"/>
    </xf>
    <xf numFmtId="0" fontId="6" fillId="0" borderId="0" xfId="43" applyFont="1"/>
    <xf numFmtId="0" fontId="6" fillId="0" borderId="0" xfId="43" applyFont="1" applyFill="1" applyBorder="1"/>
    <xf numFmtId="0" fontId="9" fillId="0" borderId="5" xfId="43" applyFont="1" applyBorder="1" applyAlignment="1">
      <alignment vertical="center"/>
    </xf>
    <xf numFmtId="0" fontId="6" fillId="0" borderId="0" xfId="43" applyFont="1" applyBorder="1"/>
    <xf numFmtId="0" fontId="6" fillId="0" borderId="6" xfId="43" applyFont="1" applyBorder="1" applyAlignment="1">
      <alignment horizontal="center"/>
    </xf>
    <xf numFmtId="0" fontId="6" fillId="0" borderId="7" xfId="43" applyFont="1" applyBorder="1"/>
    <xf numFmtId="0" fontId="6" fillId="0" borderId="8" xfId="43" applyFont="1" applyBorder="1"/>
    <xf numFmtId="0" fontId="6" fillId="0" borderId="9" xfId="43" applyFont="1" applyBorder="1" applyAlignment="1">
      <alignment horizontal="center"/>
    </xf>
    <xf numFmtId="0" fontId="6" fillId="0" borderId="5" xfId="43" applyFont="1" applyBorder="1"/>
    <xf numFmtId="0" fontId="6" fillId="0" borderId="1" xfId="43" applyFont="1" applyBorder="1" applyAlignment="1">
      <alignment horizontal="center"/>
    </xf>
    <xf numFmtId="0" fontId="6" fillId="0" borderId="10" xfId="43" applyFont="1" applyBorder="1"/>
    <xf numFmtId="0" fontId="6" fillId="0" borderId="11" xfId="43" applyFont="1" applyBorder="1"/>
    <xf numFmtId="0" fontId="6" fillId="0" borderId="3" xfId="43" applyFont="1" applyBorder="1" applyAlignment="1">
      <alignment horizontal="center"/>
    </xf>
    <xf numFmtId="0" fontId="6" fillId="0" borderId="7" xfId="43" applyFont="1" applyFill="1" applyBorder="1"/>
    <xf numFmtId="0" fontId="6" fillId="0" borderId="8" xfId="43" applyFont="1" applyFill="1" applyBorder="1"/>
    <xf numFmtId="0" fontId="8" fillId="0" borderId="0" xfId="54" applyFont="1" applyFill="1" applyBorder="1" applyAlignment="1">
      <alignment horizontal="left" wrapText="1"/>
    </xf>
    <xf numFmtId="0" fontId="8" fillId="0" borderId="5" xfId="54" applyFont="1" applyFill="1" applyBorder="1" applyAlignment="1">
      <alignment horizontal="left" wrapText="1"/>
    </xf>
    <xf numFmtId="0" fontId="6" fillId="0" borderId="4" xfId="43" applyFont="1" applyBorder="1" applyAlignment="1">
      <alignment horizontal="center"/>
    </xf>
    <xf numFmtId="0" fontId="8" fillId="0" borderId="10" xfId="54" applyFont="1" applyFill="1" applyBorder="1" applyAlignment="1">
      <alignment horizontal="left" wrapText="1"/>
    </xf>
    <xf numFmtId="0" fontId="8" fillId="0" borderId="11" xfId="54" applyFont="1" applyFill="1" applyBorder="1" applyAlignment="1">
      <alignment horizontal="left" wrapText="1"/>
    </xf>
    <xf numFmtId="0" fontId="6" fillId="0" borderId="0" xfId="43" applyFont="1" applyAlignment="1">
      <alignment horizontal="center"/>
    </xf>
    <xf numFmtId="0" fontId="6" fillId="33" borderId="12" xfId="43" applyFont="1" applyFill="1" applyBorder="1" applyAlignment="1">
      <alignment horizontal="center" vertical="center" wrapText="1"/>
    </xf>
    <xf numFmtId="0" fontId="6" fillId="33" borderId="12" xfId="43" applyFont="1" applyFill="1" applyBorder="1" applyAlignment="1">
      <alignment horizontal="center" wrapText="1"/>
    </xf>
    <xf numFmtId="0" fontId="6" fillId="33" borderId="12" xfId="43" applyFont="1" applyFill="1" applyBorder="1"/>
    <xf numFmtId="0" fontId="6" fillId="0" borderId="2" xfId="43" applyFont="1" applyFill="1" applyBorder="1" applyAlignment="1"/>
    <xf numFmtId="0" fontId="6" fillId="0" borderId="3" xfId="43" applyFont="1" applyFill="1" applyBorder="1" applyAlignment="1"/>
    <xf numFmtId="0" fontId="7" fillId="0" borderId="13" xfId="43" applyFont="1" applyBorder="1" applyAlignment="1">
      <alignment vertical="center"/>
    </xf>
    <xf numFmtId="9" fontId="50" fillId="0" borderId="14" xfId="0" applyNumberFormat="1" applyFont="1" applyFill="1" applyBorder="1" applyAlignment="1">
      <alignment horizontal="center"/>
    </xf>
    <xf numFmtId="9" fontId="50" fillId="0" borderId="5" xfId="0" applyNumberFormat="1" applyFont="1" applyFill="1" applyBorder="1" applyAlignment="1">
      <alignment horizontal="center"/>
    </xf>
    <xf numFmtId="9" fontId="50" fillId="0" borderId="0" xfId="0" applyNumberFormat="1" applyFont="1" applyFill="1" applyBorder="1" applyAlignment="1">
      <alignment horizontal="center"/>
    </xf>
    <xf numFmtId="0" fontId="50" fillId="0" borderId="0" xfId="47" applyFont="1"/>
    <xf numFmtId="0" fontId="7" fillId="34" borderId="9" xfId="43" applyFont="1" applyFill="1" applyBorder="1" applyAlignment="1"/>
    <xf numFmtId="0" fontId="9" fillId="0" borderId="5" xfId="43" applyFont="1" applyBorder="1" applyAlignment="1">
      <alignment vertical="center" wrapText="1"/>
    </xf>
    <xf numFmtId="0" fontId="6" fillId="0" borderId="6" xfId="43" applyFont="1" applyFill="1" applyBorder="1" applyAlignment="1"/>
    <xf numFmtId="0" fontId="6" fillId="0" borderId="9" xfId="43" applyFont="1" applyFill="1" applyBorder="1" applyAlignment="1"/>
    <xf numFmtId="0" fontId="7" fillId="0" borderId="15" xfId="43" applyFont="1" applyBorder="1" applyAlignment="1">
      <alignment vertical="center"/>
    </xf>
    <xf numFmtId="9" fontId="50" fillId="0" borderId="16" xfId="0" applyNumberFormat="1" applyFont="1" applyFill="1" applyBorder="1" applyAlignment="1">
      <alignment horizontal="center"/>
    </xf>
    <xf numFmtId="0" fontId="4" fillId="0" borderId="0" xfId="0" applyFont="1"/>
    <xf numFmtId="0" fontId="4" fillId="0" borderId="0" xfId="0" applyFont="1" applyBorder="1" applyAlignment="1">
      <alignment horizontal="center"/>
    </xf>
    <xf numFmtId="0" fontId="4" fillId="0" borderId="0" xfId="0" applyFont="1" applyFill="1"/>
    <xf numFmtId="0" fontId="4" fillId="0" borderId="17" xfId="0" applyFont="1" applyBorder="1" applyAlignment="1">
      <alignment horizontal="center"/>
    </xf>
    <xf numFmtId="1" fontId="15" fillId="0" borderId="18" xfId="0" applyNumberFormat="1" applyFont="1" applyBorder="1" applyAlignment="1">
      <alignment horizontal="center" vertical="top"/>
    </xf>
    <xf numFmtId="0" fontId="4" fillId="0" borderId="0" xfId="0" applyFont="1" applyAlignment="1">
      <alignment horizontal="center"/>
    </xf>
    <xf numFmtId="0" fontId="4" fillId="0" borderId="0" xfId="0" applyFont="1" applyAlignment="1">
      <alignment wrapText="1"/>
    </xf>
    <xf numFmtId="0" fontId="4" fillId="0" borderId="0" xfId="0" applyFont="1" applyFill="1" applyAlignment="1">
      <alignment horizontal="center"/>
    </xf>
    <xf numFmtId="0" fontId="4" fillId="0" borderId="19" xfId="0" applyFont="1" applyBorder="1" applyAlignment="1">
      <alignment horizontal="center"/>
    </xf>
    <xf numFmtId="0" fontId="4" fillId="0" borderId="19" xfId="0" applyFont="1" applyBorder="1"/>
    <xf numFmtId="0" fontId="4" fillId="0" borderId="20" xfId="0" applyFont="1" applyBorder="1" applyAlignment="1">
      <alignment horizontal="center"/>
    </xf>
    <xf numFmtId="167" fontId="4" fillId="0" borderId="0" xfId="0" applyNumberFormat="1" applyFont="1" applyAlignment="1">
      <alignment horizontal="right"/>
    </xf>
    <xf numFmtId="0" fontId="4" fillId="0" borderId="0" xfId="0" applyFont="1" applyAlignment="1">
      <alignment horizontal="center" wrapText="1"/>
    </xf>
    <xf numFmtId="49" fontId="52" fillId="35" borderId="45" xfId="0" applyNumberFormat="1" applyFont="1" applyFill="1" applyBorder="1" applyAlignment="1">
      <alignment horizontal="center" wrapText="1"/>
    </xf>
    <xf numFmtId="167" fontId="52" fillId="35" borderId="46" xfId="0" applyNumberFormat="1" applyFont="1" applyFill="1" applyBorder="1" applyAlignment="1">
      <alignment horizontal="center" wrapText="1"/>
    </xf>
    <xf numFmtId="1" fontId="53" fillId="35" borderId="47" xfId="0" applyNumberFormat="1" applyFont="1" applyFill="1" applyBorder="1" applyAlignment="1">
      <alignment horizontal="center" wrapText="1"/>
    </xf>
    <xf numFmtId="49" fontId="52" fillId="35" borderId="48" xfId="0" applyNumberFormat="1" applyFont="1" applyFill="1" applyBorder="1" applyAlignment="1">
      <alignment horizontal="center" wrapText="1"/>
    </xf>
    <xf numFmtId="0" fontId="3" fillId="0" borderId="0" xfId="0" applyFont="1" applyAlignment="1">
      <alignment wrapText="1"/>
    </xf>
    <xf numFmtId="0" fontId="3" fillId="0" borderId="0" xfId="0" applyFont="1" applyAlignment="1">
      <alignment horizontal="center" wrapText="1"/>
    </xf>
    <xf numFmtId="0" fontId="54" fillId="0" borderId="19" xfId="55" applyFont="1" applyFill="1" applyBorder="1" applyAlignment="1">
      <alignment horizontal="center"/>
    </xf>
    <xf numFmtId="0" fontId="54" fillId="0" borderId="19" xfId="55" applyFont="1" applyFill="1" applyBorder="1" applyAlignment="1"/>
    <xf numFmtId="0" fontId="15" fillId="0" borderId="17" xfId="0" applyFont="1" applyBorder="1" applyAlignment="1">
      <alignment horizontal="right"/>
    </xf>
    <xf numFmtId="9" fontId="4" fillId="0" borderId="17" xfId="0" applyNumberFormat="1" applyFont="1" applyBorder="1" applyAlignment="1">
      <alignment horizontal="center"/>
    </xf>
    <xf numFmtId="9" fontId="4" fillId="0" borderId="17" xfId="0" applyNumberFormat="1" applyFont="1" applyFill="1" applyBorder="1" applyAlignment="1">
      <alignment horizontal="center"/>
    </xf>
    <xf numFmtId="9" fontId="4" fillId="36" borderId="17" xfId="0" applyNumberFormat="1" applyFont="1" applyFill="1" applyBorder="1" applyAlignment="1">
      <alignment horizontal="center"/>
    </xf>
    <xf numFmtId="9" fontId="15" fillId="0" borderId="0" xfId="0" applyNumberFormat="1" applyFont="1" applyAlignment="1">
      <alignment horizontal="center"/>
    </xf>
    <xf numFmtId="0" fontId="15" fillId="0" borderId="20" xfId="0" applyFont="1" applyBorder="1" applyAlignment="1">
      <alignment horizontal="right"/>
    </xf>
    <xf numFmtId="9" fontId="4" fillId="0" borderId="20" xfId="0" applyNumberFormat="1" applyFont="1" applyBorder="1" applyAlignment="1">
      <alignment horizontal="center"/>
    </xf>
    <xf numFmtId="0" fontId="15" fillId="0" borderId="0" xfId="0" applyFont="1" applyBorder="1"/>
    <xf numFmtId="0" fontId="15" fillId="0" borderId="0" xfId="0" applyFont="1" applyAlignment="1">
      <alignment horizontal="center"/>
    </xf>
    <xf numFmtId="0" fontId="15" fillId="0" borderId="21" xfId="55" applyFont="1" applyFill="1" applyBorder="1" applyAlignment="1">
      <alignment horizontal="center"/>
    </xf>
    <xf numFmtId="164" fontId="54" fillId="0" borderId="19" xfId="55" applyNumberFormat="1" applyFont="1" applyFill="1" applyBorder="1" applyAlignment="1">
      <alignment horizontal="right"/>
    </xf>
    <xf numFmtId="0" fontId="54" fillId="0" borderId="0" xfId="0" applyFont="1" applyFill="1"/>
    <xf numFmtId="0" fontId="16" fillId="37" borderId="22" xfId="54" applyFont="1" applyFill="1" applyBorder="1" applyAlignment="1">
      <alignment horizontal="center" wrapText="1"/>
    </xf>
    <xf numFmtId="0" fontId="17" fillId="37" borderId="23" xfId="54" applyFont="1" applyFill="1" applyBorder="1" applyAlignment="1">
      <alignment horizontal="center" wrapText="1"/>
    </xf>
    <xf numFmtId="49" fontId="4" fillId="0" borderId="49" xfId="0" applyNumberFormat="1" applyFont="1" applyBorder="1" applyAlignment="1">
      <alignment horizontal="center" vertical="top"/>
    </xf>
    <xf numFmtId="0" fontId="3" fillId="0" borderId="0" xfId="0" applyFont="1" applyAlignment="1">
      <alignment vertical="top"/>
    </xf>
    <xf numFmtId="0" fontId="4" fillId="0" borderId="0" xfId="0" applyFont="1" applyAlignment="1">
      <alignment vertical="center"/>
    </xf>
    <xf numFmtId="49" fontId="4" fillId="0" borderId="0" xfId="0" applyNumberFormat="1" applyFont="1" applyAlignment="1">
      <alignment horizontal="center" vertical="top"/>
    </xf>
    <xf numFmtId="168" fontId="4" fillId="0" borderId="49" xfId="0" applyNumberFormat="1" applyFont="1" applyBorder="1" applyAlignment="1">
      <alignment horizontal="right" vertical="top"/>
    </xf>
    <xf numFmtId="49" fontId="4" fillId="0" borderId="49" xfId="0" applyNumberFormat="1" applyFont="1" applyBorder="1" applyAlignment="1">
      <alignment horizontal="left" vertical="top"/>
    </xf>
    <xf numFmtId="167" fontId="4" fillId="0" borderId="50" xfId="0" applyNumberFormat="1" applyFont="1" applyBorder="1" applyAlignment="1">
      <alignment horizontal="right" vertical="top"/>
    </xf>
    <xf numFmtId="1" fontId="15" fillId="0" borderId="51" xfId="0" applyNumberFormat="1" applyFont="1" applyBorder="1" applyAlignment="1">
      <alignment horizontal="center" vertical="top"/>
    </xf>
    <xf numFmtId="0" fontId="19" fillId="0" borderId="15" xfId="0" applyFont="1" applyBorder="1" applyAlignment="1">
      <alignment horizontal="center"/>
    </xf>
    <xf numFmtId="0" fontId="19" fillId="0" borderId="24" xfId="0" applyFont="1" applyBorder="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xf>
    <xf numFmtId="1" fontId="15" fillId="0" borderId="18" xfId="0" applyNumberFormat="1" applyFont="1" applyBorder="1" applyAlignment="1">
      <alignment horizontal="center"/>
    </xf>
    <xf numFmtId="0" fontId="3" fillId="0" borderId="0" xfId="0" applyFont="1"/>
    <xf numFmtId="49" fontId="4" fillId="0" borderId="0" xfId="0" applyNumberFormat="1" applyFont="1" applyAlignment="1">
      <alignment horizontal="left" vertical="top"/>
    </xf>
    <xf numFmtId="0" fontId="4" fillId="0" borderId="52" xfId="0" applyFont="1" applyBorder="1"/>
    <xf numFmtId="0" fontId="4" fillId="0" borderId="49" xfId="0" applyFont="1" applyBorder="1"/>
    <xf numFmtId="0" fontId="4" fillId="0" borderId="49" xfId="0" applyFont="1" applyBorder="1" applyAlignment="1"/>
    <xf numFmtId="0" fontId="4" fillId="0" borderId="52" xfId="0" applyFont="1" applyBorder="1" applyAlignment="1"/>
    <xf numFmtId="1" fontId="54" fillId="0" borderId="19" xfId="55" applyNumberFormat="1" applyFont="1" applyFill="1" applyBorder="1" applyAlignment="1">
      <alignment horizontal="center"/>
    </xf>
    <xf numFmtId="49" fontId="4" fillId="38" borderId="53" xfId="0" applyNumberFormat="1" applyFont="1" applyFill="1" applyBorder="1" applyAlignment="1"/>
    <xf numFmtId="49" fontId="4" fillId="38" borderId="53" xfId="0" applyNumberFormat="1" applyFont="1" applyFill="1" applyBorder="1" applyAlignment="1">
      <alignment horizontal="center"/>
    </xf>
    <xf numFmtId="0" fontId="3" fillId="0" borderId="0" xfId="0" applyFont="1" applyAlignment="1"/>
    <xf numFmtId="49" fontId="4" fillId="0" borderId="52" xfId="0" applyNumberFormat="1" applyFont="1" applyBorder="1" applyAlignment="1">
      <alignment horizontal="left" vertical="top"/>
    </xf>
    <xf numFmtId="1" fontId="4" fillId="0" borderId="0" xfId="0" applyNumberFormat="1" applyFont="1" applyAlignment="1">
      <alignment horizontal="center"/>
    </xf>
    <xf numFmtId="49" fontId="4" fillId="0" borderId="53" xfId="0" applyNumberFormat="1" applyFont="1" applyBorder="1" applyAlignment="1">
      <alignment horizontal="center" vertical="top"/>
    </xf>
    <xf numFmtId="49" fontId="4" fillId="0" borderId="53" xfId="0" applyNumberFormat="1" applyFont="1" applyBorder="1" applyAlignment="1">
      <alignment horizontal="left" vertical="top"/>
    </xf>
    <xf numFmtId="0" fontId="4" fillId="0" borderId="53" xfId="0" applyFont="1" applyBorder="1"/>
    <xf numFmtId="49" fontId="4" fillId="0" borderId="54" xfId="0" applyNumberFormat="1" applyFont="1" applyBorder="1" applyAlignment="1">
      <alignment horizontal="center" vertical="top"/>
    </xf>
    <xf numFmtId="167" fontId="4" fillId="0" borderId="55" xfId="0" applyNumberFormat="1" applyFont="1" applyBorder="1" applyAlignment="1">
      <alignment vertical="top"/>
    </xf>
    <xf numFmtId="1" fontId="4" fillId="0" borderId="49" xfId="0" applyNumberFormat="1" applyFont="1" applyBorder="1" applyAlignment="1">
      <alignment horizontal="center" vertical="top"/>
    </xf>
    <xf numFmtId="0" fontId="4" fillId="0" borderId="0" xfId="0" applyFont="1" applyAlignment="1">
      <alignment vertical="top"/>
    </xf>
    <xf numFmtId="0" fontId="4" fillId="0" borderId="49" xfId="0" applyFont="1" applyBorder="1" applyAlignment="1">
      <alignment horizontal="left" vertical="top"/>
    </xf>
    <xf numFmtId="49" fontId="18" fillId="38" borderId="53" xfId="37" applyNumberFormat="1" applyFont="1" applyFill="1" applyBorder="1" applyAlignment="1">
      <alignment vertical="top"/>
    </xf>
    <xf numFmtId="49" fontId="18" fillId="0" borderId="56" xfId="37" applyNumberFormat="1" applyFont="1" applyBorder="1" applyAlignment="1">
      <alignment horizontal="center" vertical="top"/>
    </xf>
    <xf numFmtId="168" fontId="18" fillId="0" borderId="49" xfId="37" applyNumberFormat="1" applyFont="1" applyBorder="1" applyAlignment="1">
      <alignment horizontal="center" vertical="top"/>
    </xf>
    <xf numFmtId="49" fontId="18" fillId="0" borderId="49" xfId="37" applyNumberFormat="1" applyFont="1" applyBorder="1" applyAlignment="1">
      <alignment horizontal="center" vertical="top"/>
    </xf>
    <xf numFmtId="49" fontId="18" fillId="0" borderId="57" xfId="37" applyNumberFormat="1" applyFont="1" applyBorder="1" applyAlignment="1">
      <alignment horizontal="center" vertical="top"/>
    </xf>
    <xf numFmtId="49" fontId="18" fillId="0" borderId="0" xfId="37" applyNumberFormat="1" applyFont="1" applyBorder="1" applyAlignment="1">
      <alignment horizontal="center" vertical="top"/>
    </xf>
    <xf numFmtId="49" fontId="18" fillId="38" borderId="53" xfId="37" applyNumberFormat="1" applyFont="1" applyFill="1" applyBorder="1" applyAlignment="1">
      <alignment horizontal="center" vertical="top"/>
    </xf>
    <xf numFmtId="0" fontId="55" fillId="0" borderId="0" xfId="0" applyFont="1" applyAlignment="1"/>
    <xf numFmtId="0" fontId="4" fillId="0" borderId="53" xfId="0" applyFont="1" applyBorder="1" applyAlignment="1"/>
    <xf numFmtId="49" fontId="4" fillId="38" borderId="53" xfId="38" applyNumberFormat="1" applyFont="1" applyFill="1" applyBorder="1" applyAlignment="1">
      <alignment horizontal="center" vertical="top"/>
    </xf>
    <xf numFmtId="49" fontId="4" fillId="38" borderId="53" xfId="38" applyNumberFormat="1" applyFont="1" applyFill="1" applyBorder="1" applyAlignment="1">
      <alignment vertical="top"/>
    </xf>
    <xf numFmtId="49" fontId="4" fillId="0" borderId="53" xfId="38" applyNumberFormat="1" applyFont="1" applyFill="1" applyBorder="1" applyAlignment="1">
      <alignment horizontal="left" vertical="top"/>
    </xf>
    <xf numFmtId="0" fontId="55" fillId="0" borderId="0" xfId="0" applyFont="1" applyAlignment="1">
      <alignment horizontal="center"/>
    </xf>
    <xf numFmtId="167" fontId="4" fillId="38" borderId="54" xfId="38" applyNumberFormat="1" applyFont="1" applyFill="1" applyBorder="1" applyAlignment="1">
      <alignment vertical="top"/>
    </xf>
    <xf numFmtId="168" fontId="15" fillId="0" borderId="58" xfId="38" applyNumberFormat="1" applyFont="1" applyBorder="1" applyAlignment="1">
      <alignment horizontal="center" vertical="top"/>
    </xf>
    <xf numFmtId="168" fontId="4" fillId="0" borderId="52" xfId="38" applyNumberFormat="1" applyFont="1" applyBorder="1" applyAlignment="1">
      <alignment horizontal="center" vertical="top"/>
    </xf>
    <xf numFmtId="168" fontId="4" fillId="0" borderId="49" xfId="38" applyNumberFormat="1" applyFont="1" applyBorder="1" applyAlignment="1">
      <alignment horizontal="center" vertical="top"/>
    </xf>
    <xf numFmtId="0" fontId="55" fillId="0" borderId="0" xfId="0" applyFont="1"/>
    <xf numFmtId="49" fontId="4" fillId="0" borderId="49" xfId="38" applyNumberFormat="1" applyFont="1" applyBorder="1" applyAlignment="1">
      <alignment horizontal="center" vertical="top"/>
    </xf>
    <xf numFmtId="49" fontId="4" fillId="0" borderId="53" xfId="38" applyNumberFormat="1" applyFont="1" applyFill="1" applyBorder="1" applyAlignment="1">
      <alignment vertical="top"/>
    </xf>
    <xf numFmtId="49" fontId="4" fillId="0" borderId="53" xfId="38" applyNumberFormat="1" applyFont="1" applyFill="1" applyBorder="1" applyAlignment="1">
      <alignment horizontal="center" vertical="top"/>
    </xf>
    <xf numFmtId="168" fontId="15" fillId="0" borderId="51" xfId="38" applyNumberFormat="1" applyFont="1" applyBorder="1" applyAlignment="1">
      <alignment horizontal="center" vertical="top"/>
    </xf>
    <xf numFmtId="49" fontId="4" fillId="0" borderId="52" xfId="38" applyNumberFormat="1" applyFont="1" applyBorder="1" applyAlignment="1">
      <alignment horizontal="center" vertical="top"/>
    </xf>
    <xf numFmtId="168" fontId="4" fillId="0" borderId="0" xfId="38" applyNumberFormat="1" applyFont="1" applyBorder="1" applyAlignment="1">
      <alignment horizontal="center" vertical="top"/>
    </xf>
    <xf numFmtId="49" fontId="4" fillId="0" borderId="0" xfId="38" applyNumberFormat="1" applyFont="1" applyBorder="1" applyAlignment="1">
      <alignment horizontal="center" vertical="top"/>
    </xf>
    <xf numFmtId="0" fontId="4" fillId="0" borderId="53" xfId="0" applyFont="1" applyBorder="1" applyAlignment="1">
      <alignment horizontal="center"/>
    </xf>
    <xf numFmtId="0" fontId="56" fillId="0" borderId="12" xfId="0" applyFont="1" applyBorder="1" applyAlignment="1">
      <alignment horizontal="center"/>
    </xf>
    <xf numFmtId="165" fontId="56" fillId="0" borderId="12" xfId="0" applyNumberFormat="1" applyFont="1" applyBorder="1" applyAlignment="1">
      <alignment horizontal="center"/>
    </xf>
    <xf numFmtId="49" fontId="4" fillId="38" borderId="53" xfId="40" applyNumberFormat="1" applyFont="1" applyFill="1" applyBorder="1" applyAlignment="1">
      <alignment vertical="top"/>
    </xf>
    <xf numFmtId="49" fontId="4" fillId="38" borderId="53" xfId="40" applyNumberFormat="1" applyFont="1" applyFill="1" applyBorder="1" applyAlignment="1">
      <alignment horizontal="center" vertical="top"/>
    </xf>
    <xf numFmtId="49" fontId="4" fillId="38" borderId="53" xfId="40" applyNumberFormat="1" applyFont="1" applyFill="1" applyBorder="1" applyAlignment="1">
      <alignment horizontal="left" vertical="top"/>
    </xf>
    <xf numFmtId="167" fontId="4" fillId="38" borderId="53" xfId="40" applyNumberFormat="1" applyFont="1" applyFill="1" applyBorder="1" applyAlignment="1">
      <alignment vertical="top"/>
    </xf>
    <xf numFmtId="1" fontId="15" fillId="0" borderId="51" xfId="40" applyNumberFormat="1" applyFont="1" applyBorder="1" applyAlignment="1">
      <alignment horizontal="center" vertical="top"/>
    </xf>
    <xf numFmtId="49" fontId="4" fillId="0" borderId="49" xfId="40" applyNumberFormat="1" applyFont="1" applyBorder="1" applyAlignment="1">
      <alignment horizontal="center" vertical="top"/>
    </xf>
    <xf numFmtId="49" fontId="4" fillId="0" borderId="59" xfId="40" applyNumberFormat="1" applyFont="1" applyBorder="1" applyAlignment="1">
      <alignment horizontal="center" vertical="top"/>
    </xf>
    <xf numFmtId="49" fontId="4" fillId="0" borderId="52" xfId="40" applyNumberFormat="1" applyFont="1" applyBorder="1" applyAlignment="1">
      <alignment horizontal="center" vertical="top"/>
    </xf>
    <xf numFmtId="168" fontId="4" fillId="0" borderId="49" xfId="40" applyNumberFormat="1" applyFont="1" applyBorder="1" applyAlignment="1">
      <alignment horizontal="center" vertical="top"/>
    </xf>
    <xf numFmtId="168" fontId="4" fillId="0" borderId="59" xfId="40" applyNumberFormat="1" applyFont="1" applyBorder="1" applyAlignment="1">
      <alignment horizontal="center" vertical="top"/>
    </xf>
    <xf numFmtId="49" fontId="4" fillId="0" borderId="53" xfId="40" applyNumberFormat="1" applyFont="1" applyFill="1" applyBorder="1" applyAlignment="1">
      <alignment vertical="top"/>
    </xf>
    <xf numFmtId="49" fontId="4" fillId="0" borderId="53" xfId="40" applyNumberFormat="1" applyFont="1" applyFill="1" applyBorder="1" applyAlignment="1">
      <alignment horizontal="center" vertical="top"/>
    </xf>
    <xf numFmtId="49" fontId="4" fillId="0" borderId="53" xfId="40" applyNumberFormat="1" applyFont="1" applyFill="1" applyBorder="1" applyAlignment="1">
      <alignment horizontal="left" vertical="top"/>
    </xf>
    <xf numFmtId="167" fontId="4" fillId="0" borderId="53" xfId="40" applyNumberFormat="1" applyFont="1" applyFill="1" applyBorder="1" applyAlignment="1">
      <alignment vertical="top"/>
    </xf>
    <xf numFmtId="168" fontId="15" fillId="0" borderId="51" xfId="40" applyNumberFormat="1" applyFont="1" applyFill="1" applyBorder="1" applyAlignment="1">
      <alignment horizontal="center" vertical="top"/>
    </xf>
    <xf numFmtId="49" fontId="4" fillId="0" borderId="49" xfId="40" applyNumberFormat="1" applyFont="1" applyFill="1" applyBorder="1" applyAlignment="1">
      <alignment horizontal="center" vertical="top"/>
    </xf>
    <xf numFmtId="49" fontId="4" fillId="0" borderId="59" xfId="40" applyNumberFormat="1" applyFont="1" applyFill="1" applyBorder="1" applyAlignment="1">
      <alignment horizontal="center" vertical="top"/>
    </xf>
    <xf numFmtId="49" fontId="4" fillId="0" borderId="50" xfId="40" applyNumberFormat="1" applyFont="1" applyFill="1" applyBorder="1" applyAlignment="1">
      <alignment horizontal="center" vertical="top"/>
    </xf>
    <xf numFmtId="49" fontId="4" fillId="0" borderId="52" xfId="40" applyNumberFormat="1" applyFont="1" applyFill="1" applyBorder="1" applyAlignment="1">
      <alignment horizontal="center" vertical="top"/>
    </xf>
    <xf numFmtId="0" fontId="3" fillId="0" borderId="0" xfId="0" applyFont="1" applyFill="1"/>
    <xf numFmtId="49" fontId="4" fillId="0" borderId="0" xfId="40" applyNumberFormat="1" applyFont="1" applyBorder="1" applyAlignment="1">
      <alignment horizontal="center" vertical="top"/>
    </xf>
    <xf numFmtId="168" fontId="4" fillId="0" borderId="49" xfId="40" applyNumberFormat="1" applyFont="1" applyFill="1" applyBorder="1" applyAlignment="1">
      <alignment horizontal="center" vertical="top"/>
    </xf>
    <xf numFmtId="49" fontId="4" fillId="0" borderId="0" xfId="40" applyNumberFormat="1" applyFont="1" applyFill="1" applyBorder="1" applyAlignment="1">
      <alignment horizontal="center" vertical="top"/>
    </xf>
    <xf numFmtId="168" fontId="4" fillId="0" borderId="59" xfId="40" applyNumberFormat="1" applyFont="1" applyFill="1" applyBorder="1" applyAlignment="1">
      <alignment horizontal="center" vertical="top"/>
    </xf>
    <xf numFmtId="168" fontId="4" fillId="0" borderId="50" xfId="40" applyNumberFormat="1" applyFont="1" applyFill="1" applyBorder="1" applyAlignment="1">
      <alignment horizontal="center" vertical="top"/>
    </xf>
    <xf numFmtId="167" fontId="4" fillId="0" borderId="54" xfId="0" applyNumberFormat="1" applyFont="1" applyBorder="1" applyAlignment="1">
      <alignment vertical="top"/>
    </xf>
    <xf numFmtId="1" fontId="15" fillId="0" borderId="51" xfId="0" applyNumberFormat="1" applyFont="1" applyBorder="1" applyAlignment="1">
      <alignment horizontal="center"/>
    </xf>
    <xf numFmtId="168" fontId="4" fillId="0" borderId="52" xfId="0" applyNumberFormat="1" applyFont="1" applyBorder="1" applyAlignment="1">
      <alignment horizontal="center"/>
    </xf>
    <xf numFmtId="49" fontId="4" fillId="0" borderId="0" xfId="0" applyNumberFormat="1" applyFont="1" applyBorder="1" applyAlignment="1">
      <alignment horizontal="center" vertical="top"/>
    </xf>
    <xf numFmtId="49" fontId="4" fillId="0" borderId="52" xfId="0" applyNumberFormat="1" applyFont="1" applyBorder="1" applyAlignment="1">
      <alignment horizontal="center"/>
    </xf>
    <xf numFmtId="168" fontId="4" fillId="0" borderId="49" xfId="0" applyNumberFormat="1" applyFont="1" applyBorder="1" applyAlignment="1">
      <alignment horizontal="center"/>
    </xf>
    <xf numFmtId="49" fontId="4" fillId="0" borderId="49" xfId="0" applyNumberFormat="1" applyFont="1" applyBorder="1" applyAlignment="1">
      <alignment horizontal="center"/>
    </xf>
    <xf numFmtId="1" fontId="4" fillId="0" borderId="0" xfId="0" applyNumberFormat="1" applyFont="1" applyBorder="1" applyAlignment="1">
      <alignment horizontal="center" vertical="top"/>
    </xf>
    <xf numFmtId="9" fontId="50" fillId="0" borderId="10" xfId="0" applyNumberFormat="1" applyFont="1" applyFill="1" applyBorder="1" applyAlignment="1">
      <alignment horizontal="center"/>
    </xf>
    <xf numFmtId="9" fontId="50" fillId="0" borderId="11" xfId="0" applyNumberFormat="1" applyFont="1" applyFill="1" applyBorder="1" applyAlignment="1">
      <alignment horizontal="center"/>
    </xf>
    <xf numFmtId="167" fontId="4" fillId="38" borderId="54" xfId="0" applyNumberFormat="1" applyFont="1" applyFill="1" applyBorder="1" applyAlignment="1"/>
    <xf numFmtId="1" fontId="4" fillId="0" borderId="49" xfId="0" applyNumberFormat="1" applyFont="1" applyBorder="1" applyAlignment="1">
      <alignment horizontal="center"/>
    </xf>
    <xf numFmtId="49" fontId="4" fillId="0" borderId="53" xfId="0" applyNumberFormat="1" applyFont="1" applyBorder="1" applyAlignment="1">
      <alignment vertical="top"/>
    </xf>
    <xf numFmtId="167" fontId="4" fillId="0" borderId="54" xfId="0" applyNumberFormat="1" applyFont="1" applyBorder="1" applyAlignment="1">
      <alignment horizontal="right" vertical="top"/>
    </xf>
    <xf numFmtId="49" fontId="4" fillId="0" borderId="49" xfId="0" applyNumberFormat="1" applyFont="1" applyBorder="1" applyAlignment="1">
      <alignment horizontal="right" vertical="top"/>
    </xf>
    <xf numFmtId="1" fontId="15" fillId="0" borderId="51" xfId="40" applyNumberFormat="1" applyFont="1" applyFill="1" applyBorder="1" applyAlignment="1">
      <alignment horizontal="center" vertical="top"/>
    </xf>
    <xf numFmtId="1" fontId="4" fillId="0" borderId="0" xfId="0" applyNumberFormat="1" applyFont="1" applyAlignment="1">
      <alignment horizontal="center" vertical="top"/>
    </xf>
    <xf numFmtId="1" fontId="4" fillId="0" borderId="49" xfId="0" applyNumberFormat="1" applyFont="1" applyBorder="1"/>
    <xf numFmtId="1" fontId="4" fillId="0" borderId="49" xfId="40" applyNumberFormat="1" applyFont="1" applyBorder="1" applyAlignment="1">
      <alignment horizontal="center" vertical="top"/>
    </xf>
    <xf numFmtId="1" fontId="4" fillId="0" borderId="49" xfId="40" applyNumberFormat="1" applyFont="1" applyFill="1" applyBorder="1" applyAlignment="1">
      <alignment horizontal="center" vertical="top"/>
    </xf>
    <xf numFmtId="1" fontId="4" fillId="0" borderId="0" xfId="40" applyNumberFormat="1" applyFont="1" applyBorder="1" applyAlignment="1">
      <alignment horizontal="center" vertical="top"/>
    </xf>
    <xf numFmtId="49" fontId="4" fillId="38" borderId="53" xfId="0" applyNumberFormat="1" applyFont="1" applyFill="1" applyBorder="1" applyAlignment="1">
      <alignment vertical="top" wrapText="1"/>
    </xf>
    <xf numFmtId="49" fontId="4" fillId="38" borderId="53" xfId="0" applyNumberFormat="1" applyFont="1" applyFill="1" applyBorder="1" applyAlignment="1">
      <alignment horizontal="center" vertical="top" wrapText="1"/>
    </xf>
    <xf numFmtId="167" fontId="4" fillId="38" borderId="54" xfId="0" applyNumberFormat="1" applyFont="1" applyFill="1" applyBorder="1" applyAlignment="1">
      <alignment vertical="top" wrapText="1"/>
    </xf>
    <xf numFmtId="1" fontId="4" fillId="0" borderId="49" xfId="0" applyNumberFormat="1" applyFont="1" applyFill="1" applyBorder="1" applyAlignment="1">
      <alignment horizontal="center" vertical="top"/>
    </xf>
    <xf numFmtId="1" fontId="4" fillId="0" borderId="59" xfId="0" applyNumberFormat="1" applyFont="1" applyBorder="1" applyAlignment="1">
      <alignment horizontal="center" vertical="top"/>
    </xf>
    <xf numFmtId="1" fontId="15" fillId="0" borderId="59" xfId="0" applyNumberFormat="1" applyFont="1" applyBorder="1" applyAlignment="1">
      <alignment horizontal="center" vertical="top"/>
    </xf>
    <xf numFmtId="0" fontId="3" fillId="0" borderId="49" xfId="0" applyFont="1" applyBorder="1"/>
    <xf numFmtId="0" fontId="3" fillId="0" borderId="49" xfId="0" applyFont="1" applyBorder="1" applyAlignment="1"/>
    <xf numFmtId="0" fontId="3" fillId="0" borderId="59" xfId="0" applyFont="1" applyBorder="1"/>
    <xf numFmtId="1" fontId="4" fillId="0" borderId="0" xfId="0" applyNumberFormat="1" applyFont="1" applyFill="1" applyAlignment="1">
      <alignment horizontal="center" vertical="top"/>
    </xf>
    <xf numFmtId="1" fontId="15" fillId="0" borderId="0" xfId="0" applyNumberFormat="1" applyFont="1" applyAlignment="1">
      <alignment horizontal="center" vertical="top"/>
    </xf>
    <xf numFmtId="49" fontId="4" fillId="0" borderId="49" xfId="0" applyNumberFormat="1" applyFont="1" applyBorder="1" applyAlignment="1">
      <alignment horizontal="left"/>
    </xf>
    <xf numFmtId="49" fontId="4" fillId="0" borderId="50" xfId="0" applyNumberFormat="1" applyFont="1" applyBorder="1" applyAlignment="1">
      <alignment horizontal="center"/>
    </xf>
    <xf numFmtId="167" fontId="4" fillId="0" borderId="50" xfId="0" applyNumberFormat="1" applyFont="1" applyBorder="1" applyAlignment="1">
      <alignment horizontal="right"/>
    </xf>
    <xf numFmtId="49" fontId="4" fillId="0" borderId="52" xfId="0" applyNumberFormat="1" applyFont="1" applyBorder="1" applyAlignment="1">
      <alignment horizontal="left"/>
    </xf>
    <xf numFmtId="0" fontId="4" fillId="0" borderId="49" xfId="0" applyFont="1" applyBorder="1" applyAlignment="1">
      <alignment horizontal="left"/>
    </xf>
    <xf numFmtId="49" fontId="4" fillId="0" borderId="53" xfId="0" applyNumberFormat="1" applyFont="1" applyFill="1" applyBorder="1" applyAlignment="1">
      <alignment vertical="top" wrapText="1"/>
    </xf>
    <xf numFmtId="49" fontId="4" fillId="0" borderId="53" xfId="0" applyNumberFormat="1" applyFont="1" applyFill="1" applyBorder="1" applyAlignment="1">
      <alignment horizontal="center" vertical="top" wrapText="1"/>
    </xf>
    <xf numFmtId="167" fontId="4" fillId="0" borderId="54" xfId="0" applyNumberFormat="1" applyFont="1" applyFill="1" applyBorder="1" applyAlignment="1">
      <alignment vertical="top" wrapText="1"/>
    </xf>
    <xf numFmtId="49" fontId="4" fillId="0" borderId="0" xfId="0" applyNumberFormat="1" applyFont="1" applyFill="1" applyBorder="1" applyAlignment="1">
      <alignment vertical="top" wrapText="1"/>
    </xf>
    <xf numFmtId="49" fontId="4" fillId="0" borderId="0" xfId="0" applyNumberFormat="1" applyFont="1" applyFill="1" applyBorder="1" applyAlignment="1">
      <alignment horizontal="center" vertical="top" wrapText="1"/>
    </xf>
    <xf numFmtId="167" fontId="4" fillId="0" borderId="0" xfId="0" applyNumberFormat="1" applyFont="1" applyFill="1" applyBorder="1" applyAlignment="1">
      <alignment vertical="top" wrapText="1"/>
    </xf>
    <xf numFmtId="49" fontId="4" fillId="38" borderId="53" xfId="42" applyNumberFormat="1" applyFont="1" applyFill="1" applyBorder="1" applyAlignment="1">
      <alignment vertical="top"/>
    </xf>
    <xf numFmtId="49" fontId="4" fillId="38" borderId="53" xfId="42" applyNumberFormat="1" applyFont="1" applyFill="1" applyBorder="1" applyAlignment="1">
      <alignment horizontal="center" vertical="top"/>
    </xf>
    <xf numFmtId="167" fontId="4" fillId="38" borderId="54" xfId="42" applyNumberFormat="1" applyFont="1" applyFill="1" applyBorder="1" applyAlignment="1">
      <alignment vertical="top"/>
    </xf>
    <xf numFmtId="1" fontId="4" fillId="0" borderId="49" xfId="42" applyNumberFormat="1" applyFont="1" applyBorder="1" applyAlignment="1">
      <alignment horizontal="center" vertical="top"/>
    </xf>
    <xf numFmtId="0" fontId="4" fillId="0" borderId="59" xfId="0" applyFont="1" applyBorder="1"/>
    <xf numFmtId="1" fontId="15" fillId="0" borderId="51" xfId="42" applyNumberFormat="1" applyFont="1" applyBorder="1" applyAlignment="1">
      <alignment horizontal="center" vertical="top"/>
    </xf>
    <xf numFmtId="0" fontId="57" fillId="39" borderId="12" xfId="0" applyFont="1" applyFill="1" applyBorder="1" applyAlignment="1">
      <alignment horizontal="center" wrapText="1"/>
    </xf>
    <xf numFmtId="0" fontId="57" fillId="39" borderId="13" xfId="0" applyFont="1" applyFill="1" applyBorder="1" applyAlignment="1">
      <alignment horizontal="center" wrapText="1"/>
    </xf>
    <xf numFmtId="0" fontId="57" fillId="39" borderId="24" xfId="0" applyFont="1" applyFill="1" applyBorder="1" applyAlignment="1">
      <alignment horizontal="center" wrapText="1"/>
    </xf>
    <xf numFmtId="0" fontId="4" fillId="0" borderId="49" xfId="0" applyFont="1" applyBorder="1" applyAlignment="1">
      <alignment vertical="top"/>
    </xf>
    <xf numFmtId="1" fontId="4" fillId="0" borderId="53" xfId="42" applyNumberFormat="1" applyFont="1" applyFill="1" applyBorder="1" applyAlignment="1">
      <alignment vertical="top"/>
    </xf>
    <xf numFmtId="49" fontId="4" fillId="0" borderId="53" xfId="42" applyNumberFormat="1" applyFont="1" applyFill="1" applyBorder="1" applyAlignment="1">
      <alignment vertical="top"/>
    </xf>
    <xf numFmtId="49" fontId="4" fillId="0" borderId="53" xfId="42" applyNumberFormat="1" applyFont="1" applyFill="1" applyBorder="1" applyAlignment="1">
      <alignment horizontal="center" vertical="top"/>
    </xf>
    <xf numFmtId="167" fontId="4" fillId="0" borderId="54" xfId="42" applyNumberFormat="1" applyFont="1" applyFill="1" applyBorder="1" applyAlignment="1">
      <alignment vertical="top"/>
    </xf>
    <xf numFmtId="1" fontId="15" fillId="0" borderId="51" xfId="42" applyNumberFormat="1" applyFont="1" applyFill="1" applyBorder="1" applyAlignment="1">
      <alignment horizontal="center" vertical="top"/>
    </xf>
    <xf numFmtId="1" fontId="4" fillId="0" borderId="49" xfId="42" applyNumberFormat="1" applyFont="1" applyFill="1" applyBorder="1" applyAlignment="1">
      <alignment horizontal="center" vertical="top"/>
    </xf>
    <xf numFmtId="1" fontId="4" fillId="0" borderId="59" xfId="42" applyNumberFormat="1" applyFont="1" applyFill="1" applyBorder="1" applyAlignment="1">
      <alignment horizontal="center" vertical="top"/>
    </xf>
    <xf numFmtId="167" fontId="4" fillId="0" borderId="53" xfId="42" applyNumberFormat="1" applyFont="1" applyFill="1" applyBorder="1" applyAlignment="1">
      <alignment vertical="top"/>
    </xf>
    <xf numFmtId="0" fontId="55" fillId="0" borderId="0" xfId="0" applyFont="1" applyFill="1"/>
    <xf numFmtId="0" fontId="55" fillId="0" borderId="0" xfId="0" applyFont="1" applyFill="1" applyAlignment="1">
      <alignment wrapText="1"/>
    </xf>
    <xf numFmtId="1" fontId="4" fillId="0" borderId="52" xfId="42" applyNumberFormat="1" applyFont="1" applyBorder="1" applyAlignment="1">
      <alignment horizontal="center" vertical="top"/>
    </xf>
    <xf numFmtId="0" fontId="20" fillId="0" borderId="0" xfId="0" applyFont="1"/>
    <xf numFmtId="49" fontId="4" fillId="0" borderId="0" xfId="0" applyNumberFormat="1" applyFont="1" applyBorder="1" applyAlignment="1">
      <alignment horizontal="left" vertical="top"/>
    </xf>
    <xf numFmtId="49" fontId="4" fillId="38" borderId="53" xfId="0" applyNumberFormat="1" applyFont="1" applyFill="1" applyBorder="1" applyAlignment="1">
      <alignment horizontal="center" vertical="top"/>
    </xf>
    <xf numFmtId="49" fontId="4" fillId="38" borderId="53" xfId="0" applyNumberFormat="1" applyFont="1" applyFill="1" applyBorder="1" applyAlignment="1">
      <alignment vertical="top"/>
    </xf>
    <xf numFmtId="49" fontId="4" fillId="38" borderId="53" xfId="0" applyNumberFormat="1" applyFont="1" applyFill="1" applyBorder="1" applyAlignment="1">
      <alignment horizontal="left" vertical="top"/>
    </xf>
    <xf numFmtId="49" fontId="4" fillId="38" borderId="54" xfId="0" applyNumberFormat="1" applyFont="1" applyFill="1" applyBorder="1" applyAlignment="1">
      <alignment horizontal="center" vertical="top"/>
    </xf>
    <xf numFmtId="167" fontId="4" fillId="38" borderId="54" xfId="0" applyNumberFormat="1" applyFont="1" applyFill="1" applyBorder="1" applyAlignment="1">
      <alignment vertical="top"/>
    </xf>
    <xf numFmtId="1" fontId="4" fillId="0" borderId="52" xfId="0" applyNumberFormat="1" applyFont="1" applyBorder="1" applyAlignment="1">
      <alignment horizontal="center" vertical="top"/>
    </xf>
    <xf numFmtId="49" fontId="4" fillId="0" borderId="53" xfId="0" applyNumberFormat="1" applyFont="1" applyFill="1" applyBorder="1" applyAlignment="1">
      <alignment horizontal="center" vertical="top"/>
    </xf>
    <xf numFmtId="49" fontId="4" fillId="0" borderId="53" xfId="0" applyNumberFormat="1" applyFont="1" applyFill="1" applyBorder="1" applyAlignment="1">
      <alignment vertical="top"/>
    </xf>
    <xf numFmtId="49" fontId="4" fillId="0" borderId="54" xfId="0" applyNumberFormat="1" applyFont="1" applyFill="1" applyBorder="1" applyAlignment="1">
      <alignment horizontal="left" vertical="top"/>
    </xf>
    <xf numFmtId="49" fontId="4" fillId="0" borderId="53" xfId="0" applyNumberFormat="1" applyFont="1" applyFill="1" applyBorder="1" applyAlignment="1">
      <alignment horizontal="left" vertical="top"/>
    </xf>
    <xf numFmtId="0" fontId="3" fillId="0" borderId="0" xfId="0" applyFont="1" applyAlignment="1">
      <alignment horizontal="center" vertical="top"/>
    </xf>
    <xf numFmtId="167" fontId="4" fillId="38" borderId="54" xfId="40" applyNumberFormat="1" applyFont="1" applyFill="1" applyBorder="1" applyAlignment="1">
      <alignment vertical="top"/>
    </xf>
    <xf numFmtId="0" fontId="4" fillId="0" borderId="59" xfId="0" applyFont="1" applyBorder="1" applyAlignment="1"/>
    <xf numFmtId="168" fontId="4" fillId="0" borderId="59" xfId="0" applyNumberFormat="1" applyFont="1" applyBorder="1" applyAlignment="1">
      <alignment horizontal="center"/>
    </xf>
    <xf numFmtId="49" fontId="4" fillId="0" borderId="59" xfId="0" applyNumberFormat="1" applyFont="1" applyBorder="1" applyAlignment="1">
      <alignment horizontal="center"/>
    </xf>
    <xf numFmtId="49" fontId="4" fillId="0" borderId="54" xfId="0" applyNumberFormat="1" applyFont="1" applyFill="1" applyBorder="1" applyAlignment="1">
      <alignment horizontal="center" vertical="top"/>
    </xf>
    <xf numFmtId="0" fontId="7" fillId="34" borderId="0" xfId="43" applyFont="1" applyFill="1" applyBorder="1" applyAlignment="1"/>
    <xf numFmtId="167" fontId="4" fillId="0" borderId="0" xfId="0" applyNumberFormat="1" applyFont="1" applyAlignment="1">
      <alignment horizontal="right" vertical="top"/>
    </xf>
    <xf numFmtId="1" fontId="15" fillId="0" borderId="49" xfId="0" applyNumberFormat="1" applyFont="1" applyBorder="1" applyAlignment="1">
      <alignment horizontal="center" vertical="top"/>
    </xf>
    <xf numFmtId="1" fontId="15" fillId="0" borderId="49" xfId="0" applyNumberFormat="1" applyFont="1" applyBorder="1" applyAlignment="1">
      <alignment horizontal="center"/>
    </xf>
    <xf numFmtId="1" fontId="15" fillId="0" borderId="0" xfId="0" applyNumberFormat="1" applyFont="1" applyAlignment="1">
      <alignment horizontal="center"/>
    </xf>
    <xf numFmtId="0" fontId="4" fillId="0" borderId="0" xfId="0" applyFont="1" applyAlignment="1">
      <alignment horizontal="center" vertical="top"/>
    </xf>
    <xf numFmtId="3" fontId="58" fillId="0" borderId="12" xfId="0" applyNumberFormat="1" applyFont="1" applyFill="1" applyBorder="1" applyAlignment="1">
      <alignment horizontal="center" vertical="center"/>
    </xf>
    <xf numFmtId="168" fontId="4" fillId="0" borderId="49" xfId="0" applyNumberFormat="1" applyFont="1" applyBorder="1" applyAlignment="1">
      <alignment horizontal="center" vertical="top"/>
    </xf>
    <xf numFmtId="49" fontId="4" fillId="36" borderId="53" xfId="42" applyNumberFormat="1" applyFont="1" applyFill="1" applyBorder="1" applyAlignment="1">
      <alignment vertical="top"/>
    </xf>
    <xf numFmtId="49" fontId="4" fillId="36" borderId="53" xfId="42" applyNumberFormat="1" applyFont="1" applyFill="1" applyBorder="1" applyAlignment="1">
      <alignment horizontal="left" vertical="top"/>
    </xf>
    <xf numFmtId="49" fontId="4" fillId="36" borderId="53" xfId="42" applyNumberFormat="1" applyFont="1" applyFill="1" applyBorder="1" applyAlignment="1">
      <alignment horizontal="center" vertical="top"/>
    </xf>
    <xf numFmtId="167" fontId="4" fillId="36" borderId="60" xfId="42" applyNumberFormat="1" applyFont="1" applyFill="1" applyBorder="1" applyAlignment="1">
      <alignment vertical="top"/>
    </xf>
    <xf numFmtId="167" fontId="4" fillId="36" borderId="53" xfId="42" applyNumberFormat="1" applyFont="1" applyFill="1" applyBorder="1" applyAlignment="1">
      <alignment vertical="top"/>
    </xf>
    <xf numFmtId="9" fontId="50" fillId="0" borderId="16" xfId="0" applyNumberFormat="1" applyFont="1" applyBorder="1" applyAlignment="1">
      <alignment horizontal="center"/>
    </xf>
    <xf numFmtId="166" fontId="50" fillId="0" borderId="13" xfId="0" applyNumberFormat="1" applyFont="1" applyBorder="1" applyAlignment="1">
      <alignment horizontal="center" vertical="center"/>
    </xf>
    <xf numFmtId="0" fontId="51" fillId="0" borderId="13" xfId="0" applyFont="1" applyBorder="1" applyAlignment="1">
      <alignment horizontal="center" vertical="center" wrapText="1"/>
    </xf>
    <xf numFmtId="49" fontId="4" fillId="40" borderId="53" xfId="0" applyNumberFormat="1" applyFont="1" applyFill="1" applyBorder="1" applyAlignment="1">
      <alignment horizontal="center" vertical="top"/>
    </xf>
    <xf numFmtId="49" fontId="4" fillId="40" borderId="53" xfId="0" applyNumberFormat="1" applyFont="1" applyFill="1" applyBorder="1" applyAlignment="1">
      <alignment horizontal="left" vertical="top"/>
    </xf>
    <xf numFmtId="1" fontId="4" fillId="40" borderId="53" xfId="0" applyNumberFormat="1" applyFont="1" applyFill="1" applyBorder="1" applyAlignment="1">
      <alignment horizontal="center" vertical="top"/>
    </xf>
    <xf numFmtId="167" fontId="4" fillId="40" borderId="53" xfId="0" applyNumberFormat="1" applyFont="1" applyFill="1" applyBorder="1" applyAlignment="1">
      <alignment horizontal="right" vertical="top"/>
    </xf>
    <xf numFmtId="1" fontId="15" fillId="40" borderId="51" xfId="0" applyNumberFormat="1" applyFont="1" applyFill="1" applyBorder="1" applyAlignment="1">
      <alignment horizontal="center" vertical="top"/>
    </xf>
    <xf numFmtId="167" fontId="4" fillId="0" borderId="50" xfId="0" applyNumberFormat="1" applyFont="1" applyBorder="1" applyAlignment="1">
      <alignment vertical="top"/>
    </xf>
    <xf numFmtId="1" fontId="15" fillId="0" borderId="61" xfId="0" applyNumberFormat="1" applyFont="1" applyBorder="1" applyAlignment="1">
      <alignment horizontal="center" vertical="top"/>
    </xf>
    <xf numFmtId="167" fontId="4" fillId="0" borderId="53" xfId="0" applyNumberFormat="1" applyFont="1" applyFill="1" applyBorder="1" applyAlignment="1">
      <alignment vertical="top"/>
    </xf>
    <xf numFmtId="49" fontId="4" fillId="0" borderId="49" xfId="0" applyNumberFormat="1" applyFont="1" applyFill="1" applyBorder="1" applyAlignment="1">
      <alignment horizontal="center" vertical="top"/>
    </xf>
    <xf numFmtId="0" fontId="3" fillId="0" borderId="0" xfId="0" applyFont="1" applyFill="1" applyAlignment="1">
      <alignment vertical="top"/>
    </xf>
    <xf numFmtId="169" fontId="58" fillId="0" borderId="12" xfId="0" applyNumberFormat="1" applyFont="1" applyFill="1" applyBorder="1" applyAlignment="1">
      <alignment horizontal="center" vertical="center"/>
    </xf>
    <xf numFmtId="49" fontId="54" fillId="0" borderId="53" xfId="43" applyNumberFormat="1" applyFont="1" applyBorder="1" applyAlignment="1">
      <alignment horizontal="left" vertical="top"/>
    </xf>
    <xf numFmtId="0" fontId="54" fillId="0" borderId="53" xfId="0" applyFont="1" applyBorder="1"/>
    <xf numFmtId="0" fontId="54" fillId="0" borderId="49" xfId="0" applyFont="1" applyBorder="1"/>
    <xf numFmtId="1" fontId="54" fillId="0" borderId="49" xfId="0" applyNumberFormat="1" applyFont="1" applyBorder="1"/>
    <xf numFmtId="0" fontId="54" fillId="0" borderId="0" xfId="0" applyFont="1"/>
    <xf numFmtId="49" fontId="54" fillId="0" borderId="53" xfId="42" applyNumberFormat="1" applyFont="1" applyBorder="1" applyAlignment="1">
      <alignment horizontal="left" vertical="top"/>
    </xf>
    <xf numFmtId="49" fontId="54" fillId="0" borderId="53" xfId="42" applyNumberFormat="1" applyFont="1" applyBorder="1" applyAlignment="1">
      <alignment horizontal="center" vertical="top"/>
    </xf>
    <xf numFmtId="49" fontId="54" fillId="0" borderId="0" xfId="42" applyNumberFormat="1" applyFont="1" applyBorder="1" applyAlignment="1">
      <alignment horizontal="center" vertical="top"/>
    </xf>
    <xf numFmtId="167" fontId="54" fillId="0" borderId="54" xfId="42" applyNumberFormat="1" applyFont="1" applyBorder="1" applyAlignment="1">
      <alignment vertical="top"/>
    </xf>
    <xf numFmtId="1" fontId="59" fillId="0" borderId="51" xfId="42" applyNumberFormat="1" applyFont="1" applyBorder="1" applyAlignment="1">
      <alignment horizontal="center" vertical="top"/>
    </xf>
    <xf numFmtId="1" fontId="54" fillId="0" borderId="49" xfId="42" applyNumberFormat="1" applyFont="1" applyBorder="1" applyAlignment="1">
      <alignment horizontal="center" vertical="top"/>
    </xf>
    <xf numFmtId="49" fontId="54" fillId="0" borderId="53" xfId="42" applyNumberFormat="1" applyFont="1" applyBorder="1" applyAlignment="1">
      <alignment vertical="top"/>
    </xf>
    <xf numFmtId="168" fontId="54" fillId="0" borderId="49" xfId="0" applyNumberFormat="1" applyFont="1" applyBorder="1" applyAlignment="1">
      <alignment horizontal="right" vertical="top"/>
    </xf>
    <xf numFmtId="49" fontId="54" fillId="0" borderId="49" xfId="0" applyNumberFormat="1" applyFont="1" applyBorder="1" applyAlignment="1">
      <alignment horizontal="left" vertical="top"/>
    </xf>
    <xf numFmtId="49" fontId="54" fillId="0" borderId="49" xfId="0" applyNumberFormat="1" applyFont="1" applyBorder="1" applyAlignment="1">
      <alignment horizontal="center" vertical="top"/>
    </xf>
    <xf numFmtId="0" fontId="60" fillId="0" borderId="0" xfId="0" applyFont="1" applyAlignment="1">
      <alignment vertical="top"/>
    </xf>
    <xf numFmtId="49" fontId="54" fillId="0" borderId="0" xfId="0" applyNumberFormat="1" applyFont="1" applyBorder="1" applyAlignment="1">
      <alignment horizontal="center" vertical="top"/>
    </xf>
    <xf numFmtId="167" fontId="54" fillId="0" borderId="50" xfId="0" applyNumberFormat="1" applyFont="1" applyBorder="1" applyAlignment="1">
      <alignment horizontal="right" vertical="top"/>
    </xf>
    <xf numFmtId="1" fontId="59" fillId="0" borderId="51" xfId="0" applyNumberFormat="1" applyFont="1" applyBorder="1" applyAlignment="1">
      <alignment horizontal="center" vertical="top"/>
    </xf>
    <xf numFmtId="49" fontId="54" fillId="0" borderId="52" xfId="0" applyNumberFormat="1" applyFont="1" applyBorder="1" applyAlignment="1">
      <alignment horizontal="left" vertical="top"/>
    </xf>
    <xf numFmtId="9" fontId="50" fillId="0" borderId="25" xfId="0" applyNumberFormat="1" applyFont="1" applyFill="1" applyBorder="1" applyAlignment="1">
      <alignment horizontal="center"/>
    </xf>
    <xf numFmtId="9" fontId="50" fillId="0" borderId="26" xfId="0" applyNumberFormat="1" applyFont="1" applyFill="1" applyBorder="1" applyAlignment="1">
      <alignment horizontal="center"/>
    </xf>
    <xf numFmtId="0" fontId="6" fillId="0" borderId="27" xfId="43" applyFont="1" applyFill="1" applyBorder="1" applyAlignment="1"/>
    <xf numFmtId="0" fontId="6" fillId="0" borderId="28" xfId="43" applyFont="1" applyFill="1" applyBorder="1" applyAlignment="1"/>
    <xf numFmtId="9" fontId="61" fillId="34" borderId="0" xfId="0" applyNumberFormat="1" applyFont="1" applyFill="1" applyBorder="1" applyAlignment="1">
      <alignment horizontal="center"/>
    </xf>
    <xf numFmtId="9" fontId="61" fillId="34" borderId="5" xfId="0" applyNumberFormat="1" applyFont="1" applyFill="1" applyBorder="1" applyAlignment="1">
      <alignment horizontal="center"/>
    </xf>
    <xf numFmtId="0" fontId="62" fillId="39" borderId="29" xfId="0" applyFont="1" applyFill="1" applyBorder="1" applyAlignment="1">
      <alignment horizontal="center" wrapText="1"/>
    </xf>
    <xf numFmtId="168" fontId="15" fillId="0" borderId="49" xfId="40" applyNumberFormat="1" applyFont="1" applyBorder="1" applyAlignment="1">
      <alignment horizontal="center" vertical="top"/>
    </xf>
    <xf numFmtId="168" fontId="4" fillId="0" borderId="52" xfId="40" applyNumberFormat="1" applyFont="1" applyBorder="1" applyAlignment="1">
      <alignment horizontal="center" vertical="top"/>
    </xf>
    <xf numFmtId="49" fontId="4" fillId="0" borderId="53" xfId="39" applyNumberFormat="1" applyFont="1" applyBorder="1" applyAlignment="1">
      <alignment horizontal="center"/>
    </xf>
    <xf numFmtId="49" fontId="4" fillId="0" borderId="53" xfId="39" applyNumberFormat="1" applyFont="1" applyBorder="1" applyAlignment="1">
      <alignment horizontal="left"/>
    </xf>
    <xf numFmtId="167" fontId="4" fillId="0" borderId="54" xfId="39" applyNumberFormat="1" applyFont="1" applyBorder="1" applyAlignment="1">
      <alignment horizontal="right"/>
    </xf>
    <xf numFmtId="1" fontId="15" fillId="0" borderId="51" xfId="39" applyNumberFormat="1" applyFont="1" applyBorder="1" applyAlignment="1">
      <alignment horizontal="center"/>
    </xf>
    <xf numFmtId="168" fontId="4" fillId="0" borderId="49" xfId="39" applyNumberFormat="1" applyFont="1" applyBorder="1" applyAlignment="1">
      <alignment horizontal="center"/>
    </xf>
    <xf numFmtId="49" fontId="4" fillId="38" borderId="53" xfId="39" applyNumberFormat="1" applyFont="1" applyFill="1" applyBorder="1" applyAlignment="1">
      <alignment horizontal="center"/>
    </xf>
    <xf numFmtId="49" fontId="4" fillId="38" borderId="53" xfId="39" applyNumberFormat="1" applyFont="1" applyFill="1" applyBorder="1" applyAlignment="1"/>
    <xf numFmtId="167" fontId="4" fillId="38" borderId="54" xfId="39" applyNumberFormat="1" applyFont="1" applyFill="1" applyBorder="1" applyAlignment="1"/>
    <xf numFmtId="49" fontId="4" fillId="0" borderId="53" xfId="39" applyNumberFormat="1" applyFont="1" applyFill="1" applyBorder="1" applyAlignment="1">
      <alignment horizontal="center"/>
    </xf>
    <xf numFmtId="49" fontId="4" fillId="0" borderId="53" xfId="39" applyNumberFormat="1" applyFont="1" applyFill="1" applyBorder="1" applyAlignment="1"/>
    <xf numFmtId="167" fontId="4" fillId="0" borderId="54" xfId="39" applyNumberFormat="1" applyFont="1" applyFill="1" applyBorder="1" applyAlignment="1"/>
    <xf numFmtId="1" fontId="15" fillId="0" borderId="51" xfId="39" applyNumberFormat="1" applyFont="1" applyFill="1" applyBorder="1" applyAlignment="1">
      <alignment horizontal="center"/>
    </xf>
    <xf numFmtId="49" fontId="4" fillId="0" borderId="49" xfId="39" applyNumberFormat="1" applyFont="1" applyFill="1" applyBorder="1" applyAlignment="1">
      <alignment horizontal="center"/>
    </xf>
    <xf numFmtId="49" fontId="4" fillId="0" borderId="52" xfId="39" applyNumberFormat="1" applyFont="1" applyFill="1" applyBorder="1" applyAlignment="1">
      <alignment horizontal="center"/>
    </xf>
    <xf numFmtId="49" fontId="4" fillId="0" borderId="49" xfId="39" applyNumberFormat="1" applyFont="1" applyBorder="1" applyAlignment="1">
      <alignment horizontal="center"/>
    </xf>
    <xf numFmtId="49" fontId="4" fillId="0" borderId="52" xfId="39" applyNumberFormat="1" applyFont="1" applyBorder="1" applyAlignment="1">
      <alignment horizontal="center"/>
    </xf>
    <xf numFmtId="168" fontId="4" fillId="0" borderId="49" xfId="39" applyNumberFormat="1" applyFont="1" applyFill="1" applyBorder="1" applyAlignment="1">
      <alignment horizontal="center"/>
    </xf>
    <xf numFmtId="168" fontId="4" fillId="0" borderId="52" xfId="39" applyNumberFormat="1" applyFont="1" applyFill="1" applyBorder="1" applyAlignment="1">
      <alignment horizontal="center"/>
    </xf>
    <xf numFmtId="168" fontId="4" fillId="0" borderId="52" xfId="39" applyNumberFormat="1" applyFont="1" applyBorder="1" applyAlignment="1">
      <alignment horizontal="center"/>
    </xf>
    <xf numFmtId="167" fontId="4" fillId="38" borderId="53" xfId="39" applyNumberFormat="1" applyFont="1" applyFill="1" applyBorder="1" applyAlignment="1"/>
    <xf numFmtId="168" fontId="4" fillId="0" borderId="59" xfId="39" applyNumberFormat="1" applyFont="1" applyBorder="1" applyAlignment="1">
      <alignment horizontal="center"/>
    </xf>
    <xf numFmtId="49" fontId="4" fillId="0" borderId="50" xfId="39" applyNumberFormat="1" applyFont="1" applyBorder="1" applyAlignment="1">
      <alignment horizontal="center"/>
    </xf>
    <xf numFmtId="49" fontId="4" fillId="0" borderId="50" xfId="40" applyNumberFormat="1" applyFont="1" applyBorder="1" applyAlignment="1">
      <alignment horizontal="center" vertical="top"/>
    </xf>
    <xf numFmtId="168" fontId="4" fillId="0" borderId="50" xfId="40" applyNumberFormat="1" applyFont="1" applyBorder="1" applyAlignment="1">
      <alignment horizontal="center" vertical="top"/>
    </xf>
    <xf numFmtId="0" fontId="4" fillId="40" borderId="53" xfId="0" applyFont="1" applyFill="1" applyBorder="1" applyAlignment="1">
      <alignment vertical="top"/>
    </xf>
    <xf numFmtId="1" fontId="54" fillId="0" borderId="49" xfId="0" applyNumberFormat="1" applyFont="1" applyBorder="1" applyAlignment="1">
      <alignment horizontal="center" vertical="top"/>
    </xf>
    <xf numFmtId="1" fontId="54" fillId="0" borderId="59" xfId="0" applyNumberFormat="1" applyFont="1" applyBorder="1" applyAlignment="1">
      <alignment horizontal="center" vertical="top"/>
    </xf>
    <xf numFmtId="1" fontId="54" fillId="0" borderId="50" xfId="0" applyNumberFormat="1" applyFont="1" applyBorder="1" applyAlignment="1">
      <alignment horizontal="center" vertical="top"/>
    </xf>
    <xf numFmtId="0" fontId="54" fillId="0" borderId="0" xfId="0" applyFont="1" applyAlignment="1">
      <alignment vertical="top"/>
    </xf>
    <xf numFmtId="49" fontId="4" fillId="38" borderId="53" xfId="52" applyNumberFormat="1" applyFont="1" applyFill="1" applyBorder="1" applyAlignment="1"/>
    <xf numFmtId="49" fontId="4" fillId="38" borderId="53" xfId="52" applyNumberFormat="1" applyFont="1" applyFill="1" applyBorder="1" applyAlignment="1">
      <alignment horizontal="center"/>
    </xf>
    <xf numFmtId="167" fontId="4" fillId="38" borderId="54" xfId="52" applyNumberFormat="1" applyFont="1" applyFill="1" applyBorder="1" applyAlignment="1"/>
    <xf numFmtId="1" fontId="15" fillId="0" borderId="51" xfId="52" applyNumberFormat="1" applyFont="1" applyBorder="1" applyAlignment="1">
      <alignment horizontal="center"/>
    </xf>
    <xf numFmtId="168" fontId="4" fillId="0" borderId="49" xfId="52" applyNumberFormat="1" applyFont="1" applyBorder="1" applyAlignment="1">
      <alignment horizontal="center"/>
    </xf>
    <xf numFmtId="168" fontId="4" fillId="0" borderId="52" xfId="52" applyNumberFormat="1" applyFont="1" applyBorder="1" applyAlignment="1">
      <alignment horizontal="center"/>
    </xf>
    <xf numFmtId="1" fontId="4" fillId="0" borderId="49" xfId="52" applyNumberFormat="1" applyFont="1" applyBorder="1" applyAlignment="1">
      <alignment horizontal="center"/>
    </xf>
    <xf numFmtId="0" fontId="50" fillId="0" borderId="0" xfId="48" applyFont="1"/>
    <xf numFmtId="49" fontId="4" fillId="38" borderId="53" xfId="51" applyNumberFormat="1" applyFont="1" applyFill="1" applyBorder="1" applyAlignment="1"/>
    <xf numFmtId="49" fontId="4" fillId="38" borderId="53" xfId="51" applyNumberFormat="1" applyFont="1" applyFill="1" applyBorder="1" applyAlignment="1">
      <alignment horizontal="center"/>
    </xf>
    <xf numFmtId="167" fontId="4" fillId="38" borderId="54" xfId="51" applyNumberFormat="1" applyFont="1" applyFill="1" applyBorder="1" applyAlignment="1"/>
    <xf numFmtId="1" fontId="15" fillId="0" borderId="51" xfId="51" applyNumberFormat="1" applyFont="1" applyBorder="1" applyAlignment="1">
      <alignment horizontal="center"/>
    </xf>
    <xf numFmtId="49" fontId="4" fillId="0" borderId="49" xfId="51" applyNumberFormat="1" applyFont="1" applyBorder="1" applyAlignment="1">
      <alignment horizontal="center"/>
    </xf>
    <xf numFmtId="49" fontId="4" fillId="0" borderId="52" xfId="51" applyNumberFormat="1" applyFont="1" applyBorder="1" applyAlignment="1">
      <alignment horizontal="center"/>
    </xf>
    <xf numFmtId="168" fontId="4" fillId="0" borderId="49" xfId="51" applyNumberFormat="1" applyFont="1" applyBorder="1" applyAlignment="1">
      <alignment horizontal="center"/>
    </xf>
    <xf numFmtId="1" fontId="4" fillId="0" borderId="49" xfId="51" applyNumberFormat="1" applyFont="1" applyBorder="1" applyAlignment="1">
      <alignment horizontal="center"/>
    </xf>
    <xf numFmtId="0" fontId="4" fillId="0" borderId="0" xfId="51" applyFont="1" applyAlignment="1"/>
    <xf numFmtId="0" fontId="4" fillId="0" borderId="53" xfId="39" applyFont="1" applyBorder="1" applyAlignment="1"/>
    <xf numFmtId="1" fontId="4" fillId="0" borderId="49" xfId="39" applyNumberFormat="1" applyFont="1" applyBorder="1" applyAlignment="1">
      <alignment horizontal="center"/>
    </xf>
    <xf numFmtId="49" fontId="4" fillId="38" borderId="0" xfId="0" applyNumberFormat="1" applyFont="1" applyFill="1" applyBorder="1" applyAlignment="1">
      <alignment horizontal="center" vertical="top" wrapText="1"/>
    </xf>
    <xf numFmtId="1" fontId="4" fillId="38" borderId="53" xfId="40" applyNumberFormat="1" applyFont="1" applyFill="1" applyBorder="1" applyAlignment="1">
      <alignment vertical="top"/>
    </xf>
    <xf numFmtId="1" fontId="4" fillId="0" borderId="59" xfId="40" applyNumberFormat="1" applyFont="1" applyBorder="1" applyAlignment="1">
      <alignment horizontal="center" vertical="top"/>
    </xf>
    <xf numFmtId="49" fontId="4" fillId="36" borderId="53" xfId="40" applyNumberFormat="1" applyFont="1" applyFill="1" applyBorder="1" applyAlignment="1">
      <alignment vertical="top"/>
    </xf>
    <xf numFmtId="1" fontId="4" fillId="0" borderId="52" xfId="40" applyNumberFormat="1" applyFont="1" applyBorder="1" applyAlignment="1">
      <alignment horizontal="center" vertical="top"/>
    </xf>
    <xf numFmtId="167" fontId="4" fillId="0" borderId="54" xfId="40" applyNumberFormat="1" applyFont="1" applyFill="1" applyBorder="1" applyAlignment="1">
      <alignment vertical="top"/>
    </xf>
    <xf numFmtId="1" fontId="4" fillId="0" borderId="52" xfId="40" applyNumberFormat="1" applyFont="1" applyFill="1" applyBorder="1" applyAlignment="1">
      <alignment horizontal="center" vertical="top"/>
    </xf>
    <xf numFmtId="49" fontId="4" fillId="0" borderId="54" xfId="40" applyNumberFormat="1" applyFont="1" applyFill="1" applyBorder="1" applyAlignment="1">
      <alignment horizontal="center" vertical="top"/>
    </xf>
    <xf numFmtId="49" fontId="4" fillId="0" borderId="53" xfId="44" applyNumberFormat="1" applyFont="1" applyBorder="1" applyAlignment="1">
      <alignment horizontal="center" vertical="top"/>
    </xf>
    <xf numFmtId="49" fontId="4" fillId="0" borderId="53" xfId="44" applyNumberFormat="1" applyFont="1" applyBorder="1" applyAlignment="1">
      <alignment horizontal="left" vertical="top"/>
    </xf>
    <xf numFmtId="49" fontId="4" fillId="0" borderId="53" xfId="40" applyNumberFormat="1" applyFont="1" applyBorder="1" applyAlignment="1">
      <alignment horizontal="left" vertical="top"/>
    </xf>
    <xf numFmtId="167" fontId="4" fillId="0" borderId="54" xfId="40" applyNumberFormat="1" applyFont="1" applyBorder="1" applyAlignment="1">
      <alignment vertical="top"/>
    </xf>
    <xf numFmtId="1" fontId="15" fillId="0" borderId="51" xfId="44" applyNumberFormat="1" applyFont="1" applyBorder="1" applyAlignment="1">
      <alignment horizontal="center" vertical="top"/>
    </xf>
    <xf numFmtId="1" fontId="4" fillId="0" borderId="49" xfId="44" applyNumberFormat="1" applyFont="1" applyBorder="1" applyAlignment="1">
      <alignment horizontal="center" vertical="top"/>
    </xf>
    <xf numFmtId="49" fontId="4" fillId="0" borderId="53" xfId="40" applyNumberFormat="1" applyFont="1" applyBorder="1" applyAlignment="1">
      <alignment vertical="top"/>
    </xf>
    <xf numFmtId="49" fontId="4" fillId="0" borderId="53" xfId="40" applyNumberFormat="1" applyFont="1" applyBorder="1" applyAlignment="1">
      <alignment horizontal="center" vertical="top"/>
    </xf>
    <xf numFmtId="49" fontId="4" fillId="0" borderId="53" xfId="39" applyNumberFormat="1" applyFont="1" applyBorder="1" applyAlignment="1">
      <alignment horizontal="center" vertical="top"/>
    </xf>
    <xf numFmtId="49" fontId="4" fillId="0" borderId="53" xfId="39" applyNumberFormat="1" applyFont="1" applyBorder="1" applyAlignment="1">
      <alignment horizontal="left" vertical="top"/>
    </xf>
    <xf numFmtId="167" fontId="4" fillId="0" borderId="54" xfId="39" applyNumberFormat="1" applyFont="1" applyBorder="1" applyAlignment="1">
      <alignment horizontal="right" vertical="top"/>
    </xf>
    <xf numFmtId="1" fontId="15" fillId="0" borderId="51" xfId="39" applyNumberFormat="1" applyFont="1" applyBorder="1" applyAlignment="1">
      <alignment horizontal="center" vertical="top"/>
    </xf>
    <xf numFmtId="1" fontId="4" fillId="0" borderId="49" xfId="39" applyNumberFormat="1" applyFont="1" applyBorder="1" applyAlignment="1">
      <alignment horizontal="center" vertical="top"/>
    </xf>
    <xf numFmtId="49" fontId="54" fillId="0" borderId="53" xfId="40" applyNumberFormat="1" applyFont="1" applyBorder="1" applyAlignment="1">
      <alignment horizontal="center" vertical="top"/>
    </xf>
    <xf numFmtId="49" fontId="54" fillId="0" borderId="53" xfId="40" applyNumberFormat="1" applyFont="1" applyBorder="1" applyAlignment="1">
      <alignment horizontal="left" vertical="top"/>
    </xf>
    <xf numFmtId="49" fontId="54" fillId="0" borderId="53" xfId="44" applyNumberFormat="1" applyFont="1" applyBorder="1" applyAlignment="1">
      <alignment horizontal="left" vertical="top"/>
    </xf>
    <xf numFmtId="49" fontId="54" fillId="0" borderId="0" xfId="40" applyNumberFormat="1" applyFont="1" applyBorder="1" applyAlignment="1">
      <alignment horizontal="center" vertical="top"/>
    </xf>
    <xf numFmtId="167" fontId="54" fillId="0" borderId="54" xfId="40" applyNumberFormat="1" applyFont="1" applyBorder="1" applyAlignment="1">
      <alignment vertical="top"/>
    </xf>
    <xf numFmtId="1" fontId="59" fillId="0" borderId="51" xfId="40" applyNumberFormat="1" applyFont="1" applyBorder="1" applyAlignment="1">
      <alignment horizontal="center" vertical="top"/>
    </xf>
    <xf numFmtId="1" fontId="54" fillId="0" borderId="49" xfId="40" applyNumberFormat="1" applyFont="1" applyBorder="1" applyAlignment="1">
      <alignment horizontal="center" vertical="top"/>
    </xf>
    <xf numFmtId="49" fontId="54" fillId="0" borderId="53" xfId="44" applyNumberFormat="1" applyFont="1" applyBorder="1" applyAlignment="1">
      <alignment horizontal="center" vertical="top"/>
    </xf>
    <xf numFmtId="49" fontId="54" fillId="0" borderId="0" xfId="44" applyNumberFormat="1" applyFont="1" applyAlignment="1">
      <alignment horizontal="left" vertical="top"/>
    </xf>
    <xf numFmtId="49" fontId="54" fillId="0" borderId="0" xfId="44" applyNumberFormat="1" applyFont="1" applyAlignment="1">
      <alignment horizontal="center" vertical="top"/>
    </xf>
    <xf numFmtId="167" fontId="54" fillId="0" borderId="54" xfId="44" applyNumberFormat="1" applyFont="1" applyBorder="1" applyAlignment="1">
      <alignment horizontal="right" vertical="top"/>
    </xf>
    <xf numFmtId="1" fontId="59" fillId="0" borderId="51" xfId="44" applyNumberFormat="1" applyFont="1" applyBorder="1" applyAlignment="1">
      <alignment horizontal="center" vertical="top"/>
    </xf>
    <xf numFmtId="1" fontId="54" fillId="0" borderId="49" xfId="44" applyNumberFormat="1" applyFont="1" applyBorder="1" applyAlignment="1">
      <alignment horizontal="center" vertical="top"/>
    </xf>
    <xf numFmtId="167" fontId="4" fillId="0" borderId="30" xfId="0" applyNumberFormat="1" applyFont="1" applyBorder="1" applyAlignment="1">
      <alignment horizontal="right" wrapText="1"/>
    </xf>
    <xf numFmtId="1" fontId="15" fillId="0" borderId="31" xfId="0" applyNumberFormat="1" applyFont="1" applyBorder="1" applyAlignment="1">
      <alignment horizontal="center"/>
    </xf>
    <xf numFmtId="0" fontId="4" fillId="0" borderId="19" xfId="0" applyFont="1" applyBorder="1" applyAlignment="1">
      <alignment wrapText="1"/>
    </xf>
    <xf numFmtId="0" fontId="0" fillId="0" borderId="19" xfId="0" applyBorder="1"/>
    <xf numFmtId="167" fontId="4" fillId="0" borderId="0" xfId="0" applyNumberFormat="1" applyFont="1" applyFill="1" applyAlignment="1">
      <alignment horizontal="right"/>
    </xf>
    <xf numFmtId="9" fontId="4" fillId="0" borderId="0" xfId="0" applyNumberFormat="1" applyFont="1" applyFill="1" applyAlignment="1">
      <alignment horizontal="center"/>
    </xf>
    <xf numFmtId="9" fontId="15" fillId="41" borderId="0" xfId="0" applyNumberFormat="1" applyFont="1" applyFill="1" applyAlignment="1">
      <alignment horizontal="center"/>
    </xf>
    <xf numFmtId="167" fontId="4" fillId="0" borderId="0" xfId="0" applyNumberFormat="1" applyFont="1" applyAlignment="1">
      <alignment horizontal="right" wrapText="1"/>
    </xf>
    <xf numFmtId="168" fontId="4" fillId="0" borderId="49" xfId="39" applyNumberFormat="1" applyFont="1" applyBorder="1" applyAlignment="1">
      <alignment horizontal="center" vertical="center"/>
    </xf>
    <xf numFmtId="49" fontId="4" fillId="0" borderId="49" xfId="39" applyNumberFormat="1" applyFont="1" applyBorder="1" applyAlignment="1">
      <alignment horizontal="left" vertical="center"/>
    </xf>
    <xf numFmtId="49" fontId="4" fillId="0" borderId="49" xfId="39" applyNumberFormat="1" applyFont="1" applyBorder="1" applyAlignment="1">
      <alignment horizontal="center" vertical="center"/>
    </xf>
    <xf numFmtId="167" fontId="4" fillId="0" borderId="50" xfId="39" applyNumberFormat="1" applyFont="1" applyBorder="1" applyAlignment="1">
      <alignment horizontal="right" vertical="center"/>
    </xf>
    <xf numFmtId="1" fontId="15" fillId="0" borderId="51" xfId="39" applyNumberFormat="1" applyFont="1" applyBorder="1" applyAlignment="1">
      <alignment horizontal="center" vertical="center"/>
    </xf>
    <xf numFmtId="49" fontId="4" fillId="0" borderId="52" xfId="39" applyNumberFormat="1" applyFont="1" applyBorder="1" applyAlignment="1">
      <alignment horizontal="left" vertical="center"/>
    </xf>
    <xf numFmtId="49" fontId="4" fillId="38" borderId="49" xfId="40" applyNumberFormat="1" applyFont="1" applyFill="1" applyBorder="1" applyAlignment="1">
      <alignment vertical="top"/>
    </xf>
    <xf numFmtId="167" fontId="4" fillId="0" borderId="50" xfId="40" applyNumberFormat="1" applyFont="1" applyFill="1" applyBorder="1" applyAlignment="1">
      <alignment horizontal="right" vertical="top"/>
    </xf>
    <xf numFmtId="49" fontId="4" fillId="0" borderId="0" xfId="44" applyNumberFormat="1" applyFont="1" applyAlignment="1">
      <alignment horizontal="center" vertical="top"/>
    </xf>
    <xf numFmtId="49" fontId="4" fillId="0" borderId="0" xfId="44" applyNumberFormat="1" applyFont="1" applyAlignment="1">
      <alignment horizontal="left" vertical="top"/>
    </xf>
    <xf numFmtId="167" fontId="4" fillId="0" borderId="54" xfId="44" applyNumberFormat="1" applyFont="1" applyBorder="1" applyAlignment="1">
      <alignment horizontal="right" vertical="top"/>
    </xf>
    <xf numFmtId="0" fontId="7" fillId="34" borderId="3" xfId="44" applyFont="1" applyFill="1" applyBorder="1" applyAlignment="1"/>
    <xf numFmtId="0" fontId="6" fillId="34" borderId="9" xfId="44" applyFont="1" applyFill="1" applyBorder="1" applyAlignment="1"/>
    <xf numFmtId="9" fontId="61" fillId="34" borderId="16" xfId="0" applyNumberFormat="1" applyFont="1" applyFill="1" applyBorder="1" applyAlignment="1">
      <alignment horizontal="center"/>
    </xf>
    <xf numFmtId="9" fontId="61" fillId="34" borderId="14" xfId="0" applyNumberFormat="1" applyFont="1" applyFill="1" applyBorder="1" applyAlignment="1">
      <alignment horizontal="center"/>
    </xf>
    <xf numFmtId="0" fontId="23" fillId="42" borderId="7" xfId="0" applyFont="1" applyFill="1" applyBorder="1" applyAlignment="1">
      <alignment wrapText="1"/>
    </xf>
    <xf numFmtId="0" fontId="23" fillId="42" borderId="8" xfId="0" applyFont="1" applyFill="1" applyBorder="1" applyAlignment="1">
      <alignment wrapText="1"/>
    </xf>
    <xf numFmtId="0" fontId="23" fillId="0" borderId="0" xfId="0" applyFont="1" applyFill="1" applyBorder="1" applyAlignment="1">
      <alignment wrapText="1"/>
    </xf>
    <xf numFmtId="0" fontId="23" fillId="43" borderId="7" xfId="0" applyFont="1" applyFill="1" applyBorder="1" applyAlignment="1">
      <alignment wrapText="1"/>
    </xf>
    <xf numFmtId="0" fontId="23" fillId="43" borderId="8" xfId="0" applyFont="1" applyFill="1" applyBorder="1" applyAlignment="1">
      <alignment wrapText="1"/>
    </xf>
    <xf numFmtId="0" fontId="23" fillId="0" borderId="0" xfId="0" applyFont="1" applyFill="1" applyAlignment="1">
      <alignment wrapText="1"/>
    </xf>
    <xf numFmtId="0" fontId="23" fillId="0" borderId="0" xfId="0" applyFont="1" applyAlignment="1">
      <alignment wrapText="1"/>
    </xf>
    <xf numFmtId="0" fontId="23" fillId="42" borderId="10" xfId="0" applyFont="1" applyFill="1" applyBorder="1" applyAlignment="1">
      <alignment wrapText="1"/>
    </xf>
    <xf numFmtId="0" fontId="23" fillId="42" borderId="11" xfId="0" applyFont="1" applyFill="1" applyBorder="1" applyAlignment="1">
      <alignment wrapText="1"/>
    </xf>
    <xf numFmtId="0" fontId="23" fillId="43" borderId="10" xfId="0" applyFont="1" applyFill="1" applyBorder="1" applyAlignment="1">
      <alignment wrapText="1"/>
    </xf>
    <xf numFmtId="0" fontId="23" fillId="43" borderId="11" xfId="0" applyFont="1" applyFill="1" applyBorder="1" applyAlignment="1">
      <alignment wrapText="1"/>
    </xf>
    <xf numFmtId="0" fontId="24" fillId="44" borderId="12" xfId="0" applyFont="1" applyFill="1" applyBorder="1" applyAlignment="1">
      <alignment horizontal="center"/>
    </xf>
    <xf numFmtId="0" fontId="24" fillId="44" borderId="12" xfId="0" applyFont="1" applyFill="1" applyBorder="1" applyAlignment="1">
      <alignment horizontal="center" wrapText="1"/>
    </xf>
    <xf numFmtId="10" fontId="24" fillId="44" borderId="13" xfId="0" applyNumberFormat="1" applyFont="1" applyFill="1" applyBorder="1" applyAlignment="1">
      <alignment horizontal="center" wrapText="1"/>
    </xf>
    <xf numFmtId="10" fontId="24" fillId="0" borderId="0" xfId="0" applyNumberFormat="1" applyFont="1" applyFill="1" applyBorder="1" applyAlignment="1">
      <alignment horizontal="center" wrapText="1"/>
    </xf>
    <xf numFmtId="0" fontId="24" fillId="42" borderId="12" xfId="0" applyFont="1" applyFill="1" applyBorder="1" applyAlignment="1">
      <alignment horizontal="center"/>
    </xf>
    <xf numFmtId="0" fontId="24" fillId="42" borderId="12" xfId="0" applyFont="1" applyFill="1" applyBorder="1" applyAlignment="1">
      <alignment horizontal="center" wrapText="1"/>
    </xf>
    <xf numFmtId="10" fontId="24" fillId="42" borderId="13" xfId="0" applyNumberFormat="1" applyFont="1" applyFill="1" applyBorder="1" applyAlignment="1">
      <alignment horizontal="center" wrapText="1"/>
    </xf>
    <xf numFmtId="0" fontId="23" fillId="0" borderId="0" xfId="0" applyFont="1" applyFill="1" applyAlignment="1">
      <alignment horizontal="center"/>
    </xf>
    <xf numFmtId="0" fontId="23" fillId="0" borderId="0" xfId="0" applyFont="1" applyAlignment="1">
      <alignment horizontal="center"/>
    </xf>
    <xf numFmtId="0" fontId="23" fillId="0" borderId="12" xfId="0" applyFont="1" applyFill="1" applyBorder="1" applyAlignment="1">
      <alignment horizontal="center" wrapText="1"/>
    </xf>
    <xf numFmtId="1" fontId="23" fillId="0" borderId="12" xfId="0" applyNumberFormat="1" applyFont="1" applyFill="1" applyBorder="1" applyAlignment="1">
      <alignment horizontal="center" wrapText="1"/>
    </xf>
    <xf numFmtId="10" fontId="23" fillId="0" borderId="12" xfId="0" applyNumberFormat="1" applyFont="1" applyFill="1" applyBorder="1" applyAlignment="1">
      <alignment horizontal="center" wrapText="1"/>
    </xf>
    <xf numFmtId="10" fontId="23" fillId="0" borderId="0" xfId="0" applyNumberFormat="1" applyFont="1" applyFill="1" applyBorder="1" applyAlignment="1">
      <alignment horizontal="center" wrapText="1"/>
    </xf>
    <xf numFmtId="0" fontId="21" fillId="0" borderId="0" xfId="0" applyFont="1" applyFill="1" applyAlignment="1">
      <alignment horizontal="center"/>
    </xf>
    <xf numFmtId="10" fontId="25" fillId="0" borderId="0" xfId="54" applyNumberFormat="1" applyFont="1" applyFill="1" applyBorder="1" applyAlignment="1">
      <alignment horizontal="center" wrapText="1"/>
    </xf>
    <xf numFmtId="0" fontId="21" fillId="0" borderId="0" xfId="0" applyFont="1" applyAlignment="1">
      <alignment horizontal="center"/>
    </xf>
    <xf numFmtId="10" fontId="23" fillId="0" borderId="0" xfId="0" applyNumberFormat="1" applyFont="1" applyFill="1" applyBorder="1" applyAlignment="1">
      <alignment horizontal="center"/>
    </xf>
    <xf numFmtId="0" fontId="23" fillId="41" borderId="12" xfId="0" applyFont="1" applyFill="1" applyBorder="1" applyAlignment="1">
      <alignment horizontal="center" wrapText="1"/>
    </xf>
    <xf numFmtId="1" fontId="23" fillId="41" borderId="12" xfId="0" applyNumberFormat="1" applyFont="1" applyFill="1" applyBorder="1" applyAlignment="1">
      <alignment horizontal="center" wrapText="1"/>
    </xf>
    <xf numFmtId="10" fontId="23" fillId="41" borderId="12" xfId="0" applyNumberFormat="1" applyFont="1" applyFill="1" applyBorder="1" applyAlignment="1">
      <alignment horizontal="center" wrapText="1"/>
    </xf>
    <xf numFmtId="0" fontId="21" fillId="0" borderId="12" xfId="0" applyFont="1" applyBorder="1" applyAlignment="1">
      <alignment horizontal="left"/>
    </xf>
    <xf numFmtId="0" fontId="25" fillId="0" borderId="12" xfId="54" applyFont="1" applyFill="1" applyBorder="1" applyAlignment="1">
      <alignment horizontal="center" wrapText="1"/>
    </xf>
    <xf numFmtId="1" fontId="24" fillId="0" borderId="12" xfId="54" applyNumberFormat="1" applyFont="1" applyFill="1" applyBorder="1" applyAlignment="1">
      <alignment horizontal="center" wrapText="1"/>
    </xf>
    <xf numFmtId="10" fontId="21" fillId="0" borderId="12" xfId="0" applyNumberFormat="1" applyFont="1" applyBorder="1" applyAlignment="1">
      <alignment horizontal="center"/>
    </xf>
    <xf numFmtId="0" fontId="23" fillId="0" borderId="0" xfId="0" applyFont="1" applyFill="1" applyBorder="1" applyAlignment="1">
      <alignment horizontal="center"/>
    </xf>
    <xf numFmtId="10" fontId="21" fillId="0" borderId="12" xfId="0" applyNumberFormat="1" applyFont="1" applyFill="1" applyBorder="1" applyAlignment="1">
      <alignment horizontal="center" wrapText="1"/>
    </xf>
    <xf numFmtId="0" fontId="21" fillId="0" borderId="0" xfId="0" applyFont="1"/>
    <xf numFmtId="0" fontId="23" fillId="0" borderId="0" xfId="0" applyFont="1"/>
    <xf numFmtId="1" fontId="23" fillId="0" borderId="0" xfId="0" applyNumberFormat="1" applyFont="1"/>
    <xf numFmtId="10" fontId="21" fillId="0" borderId="0" xfId="0" applyNumberFormat="1" applyFont="1"/>
    <xf numFmtId="0" fontId="23" fillId="0" borderId="0" xfId="0" applyFont="1" applyFill="1" applyBorder="1"/>
    <xf numFmtId="0" fontId="23" fillId="0" borderId="0" xfId="0" applyFont="1" applyFill="1"/>
    <xf numFmtId="10" fontId="23" fillId="0" borderId="0" xfId="0" applyNumberFormat="1" applyFont="1"/>
    <xf numFmtId="0" fontId="26" fillId="0" borderId="0" xfId="0" applyFont="1"/>
    <xf numFmtId="0" fontId="27" fillId="0" borderId="0" xfId="0" applyFont="1" applyAlignment="1">
      <alignment horizontal="left" indent="2"/>
    </xf>
    <xf numFmtId="0" fontId="21" fillId="0" borderId="0" xfId="0" applyFont="1" applyAlignment="1">
      <alignment horizontal="left" indent="6"/>
    </xf>
    <xf numFmtId="0" fontId="21" fillId="0" borderId="0" xfId="0" applyFont="1" applyFill="1" applyBorder="1"/>
    <xf numFmtId="0" fontId="21" fillId="0" borderId="0" xfId="0" applyFont="1" applyFill="1"/>
    <xf numFmtId="10" fontId="24" fillId="44" borderId="12" xfId="0" applyNumberFormat="1" applyFont="1" applyFill="1" applyBorder="1" applyAlignment="1">
      <alignment horizontal="center" wrapText="1"/>
    </xf>
    <xf numFmtId="0" fontId="25" fillId="0" borderId="12" xfId="0" applyFont="1" applyFill="1" applyBorder="1" applyAlignment="1">
      <alignment horizontal="center"/>
    </xf>
    <xf numFmtId="3" fontId="25" fillId="0" borderId="12" xfId="54" applyNumberFormat="1" applyFont="1" applyFill="1" applyBorder="1" applyAlignment="1">
      <alignment horizontal="center" wrapText="1"/>
    </xf>
    <xf numFmtId="1" fontId="25" fillId="0" borderId="12" xfId="54" applyNumberFormat="1" applyFont="1" applyFill="1" applyBorder="1" applyAlignment="1">
      <alignment horizontal="center" wrapText="1"/>
    </xf>
    <xf numFmtId="0" fontId="29" fillId="0" borderId="0" xfId="0" applyFont="1" applyFill="1"/>
    <xf numFmtId="0" fontId="29" fillId="0" borderId="0" xfId="0" applyFont="1" applyFill="1" applyBorder="1"/>
    <xf numFmtId="0" fontId="25" fillId="41" borderId="12" xfId="0" applyFont="1" applyFill="1" applyBorder="1" applyAlignment="1">
      <alignment horizontal="center"/>
    </xf>
    <xf numFmtId="10" fontId="15" fillId="0" borderId="0" xfId="0" applyNumberFormat="1" applyFont="1" applyFill="1" applyAlignment="1">
      <alignment horizontal="center"/>
    </xf>
    <xf numFmtId="1" fontId="32" fillId="41" borderId="12" xfId="45" applyNumberFormat="1" applyFill="1" applyBorder="1" applyAlignment="1">
      <alignment horizontal="center"/>
    </xf>
    <xf numFmtId="0" fontId="23" fillId="47" borderId="32" xfId="0" applyFont="1" applyFill="1" applyBorder="1" applyAlignment="1">
      <alignment wrapText="1"/>
    </xf>
    <xf numFmtId="0" fontId="63" fillId="48" borderId="31" xfId="0" applyFont="1" applyFill="1" applyBorder="1" applyAlignment="1">
      <alignment horizontal="center"/>
    </xf>
    <xf numFmtId="0" fontId="63" fillId="48" borderId="33" xfId="0" applyFont="1" applyFill="1" applyBorder="1" applyAlignment="1">
      <alignment horizontal="center" wrapText="1"/>
    </xf>
    <xf numFmtId="0" fontId="23" fillId="0" borderId="31" xfId="0" applyFont="1" applyBorder="1" applyAlignment="1">
      <alignment horizontal="center" wrapText="1"/>
    </xf>
    <xf numFmtId="10" fontId="23" fillId="0" borderId="32" xfId="0" applyNumberFormat="1" applyFont="1" applyBorder="1" applyAlignment="1">
      <alignment horizontal="center" wrapText="1"/>
    </xf>
    <xf numFmtId="0" fontId="23" fillId="41" borderId="31" xfId="0" applyFont="1" applyFill="1" applyBorder="1" applyAlignment="1">
      <alignment horizontal="center" wrapText="1"/>
    </xf>
    <xf numFmtId="10" fontId="23" fillId="41" borderId="32" xfId="0" applyNumberFormat="1" applyFont="1" applyFill="1" applyBorder="1" applyAlignment="1">
      <alignment horizontal="center" wrapText="1"/>
    </xf>
    <xf numFmtId="0" fontId="21" fillId="0" borderId="31" xfId="0" applyFont="1" applyBorder="1"/>
    <xf numFmtId="10" fontId="21" fillId="0" borderId="32" xfId="0" applyNumberFormat="1" applyFont="1" applyBorder="1" applyAlignment="1">
      <alignment horizontal="center"/>
    </xf>
    <xf numFmtId="0" fontId="7" fillId="41" borderId="13" xfId="43" applyFont="1" applyFill="1" applyBorder="1" applyAlignment="1">
      <alignment horizontal="center"/>
    </xf>
    <xf numFmtId="0" fontId="7" fillId="41" borderId="15" xfId="43" applyFont="1" applyFill="1" applyBorder="1" applyAlignment="1">
      <alignment horizontal="center"/>
    </xf>
    <xf numFmtId="0" fontId="7" fillId="41" borderId="24" xfId="43" applyFont="1" applyFill="1" applyBorder="1" applyAlignment="1">
      <alignment horizontal="center"/>
    </xf>
    <xf numFmtId="0" fontId="11" fillId="0" borderId="0" xfId="43" applyFont="1" applyAlignment="1">
      <alignment horizontal="left"/>
    </xf>
    <xf numFmtId="0" fontId="7" fillId="45" borderId="6" xfId="43" applyFont="1" applyFill="1" applyBorder="1" applyAlignment="1">
      <alignment horizontal="center"/>
    </xf>
    <xf numFmtId="0" fontId="7" fillId="45" borderId="8" xfId="43" applyFont="1" applyFill="1" applyBorder="1" applyAlignment="1">
      <alignment horizontal="center"/>
    </xf>
    <xf numFmtId="0" fontId="7" fillId="45" borderId="1" xfId="43" applyFont="1" applyFill="1" applyBorder="1" applyAlignment="1">
      <alignment horizontal="center"/>
    </xf>
    <xf numFmtId="0" fontId="7" fillId="45" borderId="11" xfId="43" applyFont="1" applyFill="1" applyBorder="1" applyAlignment="1">
      <alignment horizontal="center"/>
    </xf>
    <xf numFmtId="0" fontId="7" fillId="45" borderId="2" xfId="43" applyFont="1" applyFill="1" applyBorder="1" applyAlignment="1">
      <alignment horizontal="center" wrapText="1"/>
    </xf>
    <xf numFmtId="0" fontId="7" fillId="45" borderId="4" xfId="43" applyFont="1" applyFill="1" applyBorder="1" applyAlignment="1">
      <alignment horizontal="center" wrapText="1"/>
    </xf>
    <xf numFmtId="0" fontId="10" fillId="0" borderId="0" xfId="43" applyFont="1" applyAlignment="1">
      <alignment horizontal="left"/>
    </xf>
    <xf numFmtId="0" fontId="10" fillId="0" borderId="5" xfId="43" applyFont="1" applyBorder="1" applyAlignment="1">
      <alignment horizontal="left"/>
    </xf>
    <xf numFmtId="0" fontId="8" fillId="33" borderId="2" xfId="43" applyFont="1" applyFill="1" applyBorder="1" applyAlignment="1">
      <alignment horizontal="center" wrapText="1"/>
    </xf>
    <xf numFmtId="0" fontId="8" fillId="33" borderId="4" xfId="43" applyFont="1" applyFill="1" applyBorder="1" applyAlignment="1">
      <alignment horizontal="center" wrapText="1"/>
    </xf>
    <xf numFmtId="0" fontId="9" fillId="0" borderId="5" xfId="43" applyFont="1" applyBorder="1" applyAlignment="1">
      <alignment horizontal="center" vertical="center"/>
    </xf>
    <xf numFmtId="0" fontId="9" fillId="0" borderId="5" xfId="43" applyFont="1" applyBorder="1" applyAlignment="1">
      <alignment horizontal="center" vertical="center" wrapText="1"/>
    </xf>
    <xf numFmtId="0" fontId="7" fillId="46" borderId="13" xfId="43" applyFont="1" applyFill="1" applyBorder="1" applyAlignment="1">
      <alignment horizontal="center"/>
    </xf>
    <xf numFmtId="0" fontId="7" fillId="46" borderId="15" xfId="43" applyFont="1" applyFill="1" applyBorder="1" applyAlignment="1">
      <alignment horizontal="center"/>
    </xf>
    <xf numFmtId="0" fontId="7" fillId="46" borderId="24" xfId="43" applyFont="1" applyFill="1" applyBorder="1" applyAlignment="1">
      <alignment horizontal="center"/>
    </xf>
    <xf numFmtId="0" fontId="8" fillId="33" borderId="6" xfId="43" applyFont="1" applyFill="1" applyBorder="1" applyAlignment="1">
      <alignment horizontal="center" vertical="center"/>
    </xf>
    <xf numFmtId="0" fontId="8" fillId="33" borderId="8" xfId="43" applyFont="1" applyFill="1" applyBorder="1" applyAlignment="1">
      <alignment horizontal="center" vertical="center"/>
    </xf>
    <xf numFmtId="0" fontId="8" fillId="33" borderId="1" xfId="43" applyFont="1" applyFill="1" applyBorder="1" applyAlignment="1">
      <alignment horizontal="center" vertical="center"/>
    </xf>
    <xf numFmtId="0" fontId="8" fillId="33" borderId="11" xfId="43" applyFont="1" applyFill="1" applyBorder="1" applyAlignment="1">
      <alignment horizontal="center" vertical="center"/>
    </xf>
    <xf numFmtId="0" fontId="50" fillId="0" borderId="13" xfId="0" applyFont="1" applyBorder="1" applyAlignment="1">
      <alignment horizontal="left" wrapText="1"/>
    </xf>
    <xf numFmtId="0" fontId="50" fillId="0" borderId="24" xfId="0" applyFont="1" applyBorder="1" applyAlignment="1">
      <alignment horizontal="left" wrapText="1"/>
    </xf>
    <xf numFmtId="0" fontId="6" fillId="46" borderId="13" xfId="43" applyFont="1" applyFill="1" applyBorder="1" applyAlignment="1">
      <alignment horizontal="center"/>
    </xf>
    <xf numFmtId="0" fontId="6" fillId="46" borderId="15" xfId="43" applyFont="1" applyFill="1" applyBorder="1" applyAlignment="1">
      <alignment horizontal="center"/>
    </xf>
    <xf numFmtId="0" fontId="6" fillId="46" borderId="24" xfId="43" applyFont="1" applyFill="1" applyBorder="1" applyAlignment="1">
      <alignment horizontal="center"/>
    </xf>
    <xf numFmtId="0" fontId="6" fillId="33" borderId="13" xfId="43" applyFont="1" applyFill="1" applyBorder="1" applyAlignment="1">
      <alignment horizontal="center"/>
    </xf>
    <xf numFmtId="0" fontId="6" fillId="33" borderId="24" xfId="43" applyFont="1" applyFill="1" applyBorder="1" applyAlignment="1">
      <alignment horizontal="center"/>
    </xf>
    <xf numFmtId="166" fontId="50" fillId="0" borderId="13" xfId="0" applyNumberFormat="1" applyFont="1" applyBorder="1" applyAlignment="1">
      <alignment horizontal="center" vertical="center"/>
    </xf>
    <xf numFmtId="166" fontId="50" fillId="0" borderId="24" xfId="0" applyNumberFormat="1" applyFont="1" applyBorder="1" applyAlignment="1">
      <alignment horizontal="center" vertical="center"/>
    </xf>
    <xf numFmtId="0" fontId="51" fillId="0" borderId="13" xfId="0" applyFont="1" applyBorder="1" applyAlignment="1">
      <alignment horizontal="center" vertical="center" wrapText="1"/>
    </xf>
    <xf numFmtId="0" fontId="51" fillId="0" borderId="24" xfId="0" applyFont="1" applyBorder="1" applyAlignment="1">
      <alignment horizontal="center" vertical="center" wrapText="1"/>
    </xf>
    <xf numFmtId="0" fontId="7" fillId="45" borderId="13" xfId="43" applyFont="1" applyFill="1" applyBorder="1" applyAlignment="1">
      <alignment horizontal="center"/>
    </xf>
    <xf numFmtId="0" fontId="7" fillId="45" borderId="15" xfId="43" applyFont="1" applyFill="1" applyBorder="1" applyAlignment="1">
      <alignment horizontal="center"/>
    </xf>
    <xf numFmtId="0" fontId="7" fillId="45" borderId="24" xfId="43" applyFont="1" applyFill="1" applyBorder="1" applyAlignment="1">
      <alignment horizontal="center"/>
    </xf>
    <xf numFmtId="0" fontId="21" fillId="42" borderId="6" xfId="0" applyFont="1" applyFill="1" applyBorder="1" applyAlignment="1">
      <alignment horizontal="left" wrapText="1"/>
    </xf>
    <xf numFmtId="0" fontId="21" fillId="42" borderId="7" xfId="0" applyFont="1" applyFill="1" applyBorder="1" applyAlignment="1">
      <alignment horizontal="left" wrapText="1"/>
    </xf>
    <xf numFmtId="0" fontId="21" fillId="42" borderId="1" xfId="0" applyFont="1" applyFill="1" applyBorder="1" applyAlignment="1">
      <alignment horizontal="left" wrapText="1"/>
    </xf>
    <xf numFmtId="0" fontId="21" fillId="42" borderId="10" xfId="0" applyFont="1" applyFill="1" applyBorder="1" applyAlignment="1">
      <alignment horizontal="left" wrapText="1"/>
    </xf>
    <xf numFmtId="0" fontId="21" fillId="43" borderId="6" xfId="0" applyFont="1" applyFill="1" applyBorder="1" applyAlignment="1">
      <alignment horizontal="left" wrapText="1"/>
    </xf>
    <xf numFmtId="0" fontId="21" fillId="43" borderId="7" xfId="0" applyFont="1" applyFill="1" applyBorder="1" applyAlignment="1">
      <alignment horizontal="left" wrapText="1"/>
    </xf>
    <xf numFmtId="0" fontId="21" fillId="43" borderId="1" xfId="0" applyFont="1" applyFill="1" applyBorder="1" applyAlignment="1">
      <alignment horizontal="left" wrapText="1"/>
    </xf>
    <xf numFmtId="0" fontId="21" fillId="43" borderId="10" xfId="0" applyFont="1" applyFill="1" applyBorder="1" applyAlignment="1">
      <alignment horizontal="left" wrapText="1"/>
    </xf>
    <xf numFmtId="0" fontId="21" fillId="42" borderId="12" xfId="0" applyFont="1" applyFill="1" applyBorder="1" applyAlignment="1">
      <alignment horizontal="center" wrapText="1"/>
    </xf>
    <xf numFmtId="0" fontId="6" fillId="0" borderId="62" xfId="0" applyFont="1" applyBorder="1" applyAlignment="1">
      <alignment wrapText="1"/>
    </xf>
    <xf numFmtId="0" fontId="6" fillId="0" borderId="63" xfId="0" applyFont="1" applyBorder="1" applyAlignment="1">
      <alignment wrapText="1"/>
    </xf>
    <xf numFmtId="0" fontId="23" fillId="47" borderId="19" xfId="0" applyFont="1" applyFill="1" applyBorder="1" applyAlignment="1">
      <alignment wrapText="1"/>
    </xf>
    <xf numFmtId="0" fontId="63" fillId="48" borderId="64" xfId="0" applyFont="1" applyFill="1" applyBorder="1" applyAlignment="1">
      <alignment horizontal="center"/>
    </xf>
    <xf numFmtId="0" fontId="63" fillId="48" borderId="65" xfId="0" applyFont="1" applyFill="1" applyBorder="1" applyAlignment="1">
      <alignment horizontal="center"/>
    </xf>
    <xf numFmtId="0" fontId="63" fillId="48" borderId="64" xfId="0" applyFont="1" applyFill="1" applyBorder="1" applyAlignment="1">
      <alignment horizontal="center" wrapText="1"/>
    </xf>
    <xf numFmtId="0" fontId="63" fillId="48" borderId="65" xfId="0" applyFont="1" applyFill="1" applyBorder="1" applyAlignment="1">
      <alignment horizontal="center" wrapText="1"/>
    </xf>
    <xf numFmtId="0" fontId="63" fillId="48" borderId="34" xfId="0" applyFont="1" applyFill="1" applyBorder="1" applyAlignment="1">
      <alignment horizontal="center" wrapText="1"/>
    </xf>
    <xf numFmtId="0" fontId="63" fillId="48" borderId="35" xfId="0" applyFont="1" applyFill="1" applyBorder="1" applyAlignment="1">
      <alignment horizontal="center" wrapText="1"/>
    </xf>
    <xf numFmtId="0" fontId="23" fillId="0" borderId="34" xfId="0" applyFont="1" applyBorder="1" applyAlignment="1">
      <alignment horizontal="center" wrapText="1"/>
    </xf>
    <xf numFmtId="0" fontId="23" fillId="0" borderId="35" xfId="0" applyFont="1" applyBorder="1" applyAlignment="1">
      <alignment horizontal="center" wrapText="1"/>
    </xf>
    <xf numFmtId="10" fontId="23" fillId="0" borderId="34" xfId="0" applyNumberFormat="1" applyFont="1" applyBorder="1" applyAlignment="1">
      <alignment horizontal="center" wrapText="1"/>
    </xf>
    <xf numFmtId="10" fontId="23" fillId="0" borderId="35" xfId="0" applyNumberFormat="1" applyFont="1" applyBorder="1" applyAlignment="1">
      <alignment horizontal="center" wrapText="1"/>
    </xf>
    <xf numFmtId="0" fontId="23" fillId="41" borderId="34" xfId="0" applyFont="1" applyFill="1" applyBorder="1" applyAlignment="1">
      <alignment horizontal="center" wrapText="1"/>
    </xf>
    <xf numFmtId="0" fontId="23" fillId="41" borderId="35" xfId="0" applyFont="1" applyFill="1" applyBorder="1" applyAlignment="1">
      <alignment horizontal="center" wrapText="1"/>
    </xf>
    <xf numFmtId="10" fontId="23" fillId="41" borderId="34" xfId="0" applyNumberFormat="1" applyFont="1" applyFill="1" applyBorder="1" applyAlignment="1">
      <alignment horizontal="center" wrapText="1"/>
    </xf>
    <xf numFmtId="10" fontId="23" fillId="41" borderId="35" xfId="0" applyNumberFormat="1" applyFont="1" applyFill="1" applyBorder="1" applyAlignment="1">
      <alignment horizontal="center" wrapText="1"/>
    </xf>
    <xf numFmtId="0" fontId="64" fillId="0" borderId="34" xfId="0" applyFont="1" applyBorder="1" applyAlignment="1">
      <alignment horizontal="center" wrapText="1"/>
    </xf>
    <xf numFmtId="0" fontId="64" fillId="0" borderId="35" xfId="0" applyFont="1" applyBorder="1" applyAlignment="1">
      <alignment horizontal="center" wrapText="1"/>
    </xf>
    <xf numFmtId="0" fontId="63" fillId="0" borderId="34" xfId="0" applyFont="1" applyBorder="1" applyAlignment="1">
      <alignment horizontal="center" wrapText="1"/>
    </xf>
    <xf numFmtId="0" fontId="63" fillId="0" borderId="35" xfId="0" applyFont="1" applyBorder="1" applyAlignment="1">
      <alignment horizontal="center" wrapText="1"/>
    </xf>
    <xf numFmtId="10" fontId="21" fillId="0" borderId="34" xfId="0" applyNumberFormat="1" applyFont="1" applyBorder="1" applyAlignment="1">
      <alignment horizontal="center"/>
    </xf>
    <xf numFmtId="10" fontId="21" fillId="0" borderId="35" xfId="0" applyNumberFormat="1" applyFont="1" applyBorder="1" applyAlignment="1">
      <alignment horizontal="center"/>
    </xf>
  </cellXfs>
  <cellStyles count="6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rmal 2 2" xfId="38"/>
    <cellStyle name="Normal 2 2 2" xfId="39"/>
    <cellStyle name="Normal 2 3" xfId="40"/>
    <cellStyle name="Normal 2 4" xfId="41"/>
    <cellStyle name="Normal 2 5" xfId="42"/>
    <cellStyle name="Normal 3" xfId="43"/>
    <cellStyle name="Normal 3 2" xfId="44"/>
    <cellStyle name="Normal 3 3" xfId="45"/>
    <cellStyle name="Normal 4" xfId="46"/>
    <cellStyle name="Normal 4 2" xfId="47"/>
    <cellStyle name="Normal 5" xfId="48"/>
    <cellStyle name="Normal 5 2" xfId="49"/>
    <cellStyle name="Normal 6" xfId="50"/>
    <cellStyle name="Normal 6 2" xfId="51"/>
    <cellStyle name="Normal 7" xfId="52"/>
    <cellStyle name="Normal 8" xfId="53"/>
    <cellStyle name="Normal_Sheet1" xfId="54"/>
    <cellStyle name="Normal_Sheet1 2" xfId="55"/>
    <cellStyle name="Normal_Sheet5" xfId="56"/>
    <cellStyle name="Note 2" xfId="57"/>
    <cellStyle name="Output" xfId="58" builtinId="21" customBuiltin="1"/>
    <cellStyle name="Title" xfId="59" builtinId="15" customBuiltin="1"/>
    <cellStyle name="Total" xfId="60" builtinId="25" customBuiltin="1"/>
    <cellStyle name="Warning Text" xfId="61" builtinId="11" customBuiltin="1"/>
  </cellStyles>
  <dxfs count="72">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ill>
        <patternFill>
          <bgColor rgb="FFFFFF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FF00"/>
        </patternFill>
      </fill>
    </dxf>
    <dxf>
      <font>
        <condense val="0"/>
        <extend val="0"/>
        <color rgb="FF006100"/>
      </font>
      <fill>
        <patternFill>
          <bgColor rgb="FFC6EFCE"/>
        </patternFill>
      </fill>
    </dxf>
    <dxf>
      <fill>
        <patternFill>
          <bgColor indexed="13"/>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FFFF00"/>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A1:AV67"/>
  <sheetViews>
    <sheetView workbookViewId="0">
      <pane ySplit="1" topLeftCell="A35" activePane="bottomLeft" state="frozen"/>
      <selection activeCell="F1" sqref="F1"/>
      <selection pane="bottomLeft" activeCell="G48" sqref="G48"/>
    </sheetView>
  </sheetViews>
  <sheetFormatPr baseColWidth="10" defaultColWidth="8.83203125" defaultRowHeight="13" x14ac:dyDescent="0"/>
  <cols>
    <col min="1" max="1" width="8" style="47" bestFit="1" customWidth="1"/>
    <col min="2" max="2" width="20.83203125" style="47" bestFit="1" customWidth="1"/>
    <col min="3" max="3" width="5.5" style="52" bestFit="1" customWidth="1"/>
    <col min="4" max="4" width="18.33203125" style="47" bestFit="1" customWidth="1"/>
    <col min="5" max="5" width="18.1640625" style="47" bestFit="1" customWidth="1"/>
    <col min="6" max="6" width="10.33203125" style="47" bestFit="1" customWidth="1"/>
    <col min="7" max="7" width="11.5" style="47" bestFit="1" customWidth="1"/>
    <col min="8" max="8" width="4.5" style="52" bestFit="1" customWidth="1"/>
    <col min="9" max="9" width="9.6640625" style="47" bestFit="1" customWidth="1"/>
    <col min="10" max="10" width="8.83203125" style="76"/>
    <col min="11" max="13" width="8.83203125" style="52"/>
    <col min="14" max="14" width="9.83203125" style="52" customWidth="1"/>
    <col min="15" max="15" width="10.5" style="52" customWidth="1"/>
    <col min="16" max="16" width="8.83203125" style="52"/>
    <col min="17" max="17" width="10.83203125" style="52" customWidth="1"/>
    <col min="18" max="29" width="8.83203125" style="52"/>
    <col min="30" max="16384" width="8.83203125" style="47"/>
  </cols>
  <sheetData>
    <row r="1" spans="1:29" s="53" customFormat="1" ht="91">
      <c r="A1" s="80" t="s">
        <v>37</v>
      </c>
      <c r="B1" s="80" t="s">
        <v>101</v>
      </c>
      <c r="C1" s="80" t="s">
        <v>16</v>
      </c>
      <c r="D1" s="80" t="s">
        <v>38</v>
      </c>
      <c r="E1" s="80" t="s">
        <v>39</v>
      </c>
      <c r="F1" s="80" t="s">
        <v>378</v>
      </c>
      <c r="G1" s="80" t="s">
        <v>186</v>
      </c>
      <c r="H1" s="80" t="s">
        <v>379</v>
      </c>
      <c r="I1" s="80" t="s">
        <v>64</v>
      </c>
      <c r="J1" s="81" t="s">
        <v>63</v>
      </c>
      <c r="K1" s="80" t="s">
        <v>104</v>
      </c>
      <c r="L1" s="80" t="s">
        <v>102</v>
      </c>
      <c r="M1" s="80" t="s">
        <v>103</v>
      </c>
      <c r="N1" s="80" t="s">
        <v>45</v>
      </c>
      <c r="O1" s="80" t="s">
        <v>44</v>
      </c>
      <c r="P1" s="80" t="s">
        <v>40</v>
      </c>
      <c r="Q1" s="80" t="s">
        <v>41</v>
      </c>
      <c r="R1" s="80" t="s">
        <v>42</v>
      </c>
      <c r="S1" s="80" t="s">
        <v>43</v>
      </c>
      <c r="T1" s="80" t="s">
        <v>105</v>
      </c>
      <c r="U1" s="80" t="s">
        <v>47</v>
      </c>
      <c r="V1" s="80" t="s">
        <v>106</v>
      </c>
      <c r="W1" s="80" t="s">
        <v>107</v>
      </c>
      <c r="X1" s="80" t="s">
        <v>48</v>
      </c>
      <c r="Y1" s="80" t="s">
        <v>49</v>
      </c>
      <c r="Z1" s="80" t="s">
        <v>8</v>
      </c>
      <c r="AA1" s="80" t="s">
        <v>9</v>
      </c>
      <c r="AB1" s="80" t="s">
        <v>62</v>
      </c>
      <c r="AC1" s="80" t="s">
        <v>46</v>
      </c>
    </row>
    <row r="2" spans="1:29" s="1" customFormat="1" ht="12.75" customHeight="1">
      <c r="A2" s="115">
        <v>2231713</v>
      </c>
      <c r="B2" s="115" t="s">
        <v>235</v>
      </c>
      <c r="C2" s="121">
        <v>1281</v>
      </c>
      <c r="D2" s="115" t="s">
        <v>55</v>
      </c>
      <c r="E2" s="102" t="s">
        <v>283</v>
      </c>
      <c r="F2" s="93"/>
      <c r="G2" s="115" t="s">
        <v>172</v>
      </c>
      <c r="H2" s="121" t="s">
        <v>167</v>
      </c>
      <c r="I2" s="58">
        <v>41001</v>
      </c>
      <c r="J2" s="94">
        <v>7</v>
      </c>
      <c r="K2" s="116"/>
      <c r="L2" s="116"/>
      <c r="M2" s="116"/>
      <c r="N2" s="116"/>
      <c r="O2" s="116"/>
      <c r="P2" s="116"/>
      <c r="Q2" s="116"/>
      <c r="R2" s="116"/>
      <c r="S2" s="116"/>
      <c r="T2" s="116"/>
      <c r="U2" s="116"/>
      <c r="V2" s="116"/>
      <c r="W2" s="116"/>
      <c r="X2" s="116"/>
      <c r="Y2" s="116"/>
      <c r="Z2" s="116"/>
      <c r="AA2" s="116"/>
      <c r="AB2" s="116"/>
      <c r="AC2" s="116"/>
    </row>
    <row r="3" spans="1:29" s="1" customFormat="1" ht="12.75" customHeight="1">
      <c r="A3" s="115">
        <v>2217333</v>
      </c>
      <c r="B3" s="115" t="s">
        <v>236</v>
      </c>
      <c r="C3" s="121">
        <v>6680</v>
      </c>
      <c r="D3" s="115" t="s">
        <v>225</v>
      </c>
      <c r="E3" s="102" t="s">
        <v>283</v>
      </c>
      <c r="F3" s="93"/>
      <c r="G3" s="115" t="s">
        <v>227</v>
      </c>
      <c r="H3" s="121" t="s">
        <v>69</v>
      </c>
      <c r="I3" s="58">
        <v>41005</v>
      </c>
      <c r="J3" s="94">
        <v>5</v>
      </c>
      <c r="K3" s="117">
        <v>6</v>
      </c>
      <c r="L3" s="117">
        <v>6</v>
      </c>
      <c r="M3" s="117">
        <v>6</v>
      </c>
      <c r="N3" s="117">
        <v>7</v>
      </c>
      <c r="O3" s="117">
        <v>4</v>
      </c>
      <c r="P3" s="117">
        <v>5</v>
      </c>
      <c r="Q3" s="117">
        <v>5</v>
      </c>
      <c r="R3" s="117">
        <v>6</v>
      </c>
      <c r="S3" s="117">
        <v>3</v>
      </c>
      <c r="T3" s="118"/>
      <c r="U3" s="117">
        <v>6</v>
      </c>
      <c r="V3" s="117">
        <v>5</v>
      </c>
      <c r="W3" s="117">
        <v>7</v>
      </c>
      <c r="X3" s="118"/>
      <c r="Y3" s="117">
        <v>4</v>
      </c>
      <c r="Z3" s="117">
        <v>2</v>
      </c>
      <c r="AA3" s="117">
        <v>2</v>
      </c>
      <c r="AB3" s="117">
        <v>2</v>
      </c>
      <c r="AC3" s="118"/>
    </row>
    <row r="4" spans="1:29" s="1" customFormat="1" ht="12.75" customHeight="1">
      <c r="A4" s="115">
        <v>2195886</v>
      </c>
      <c r="B4" s="115" t="s">
        <v>237</v>
      </c>
      <c r="C4" s="121">
        <v>2184</v>
      </c>
      <c r="D4" s="115" t="s">
        <v>313</v>
      </c>
      <c r="E4" s="102" t="s">
        <v>283</v>
      </c>
      <c r="F4" s="93"/>
      <c r="G4" s="115" t="s">
        <v>247</v>
      </c>
      <c r="H4" s="121" t="s">
        <v>167</v>
      </c>
      <c r="I4" s="58">
        <v>41010</v>
      </c>
      <c r="J4" s="94">
        <v>6</v>
      </c>
      <c r="K4" s="117">
        <v>7</v>
      </c>
      <c r="L4" s="117">
        <v>8</v>
      </c>
      <c r="M4" s="117">
        <v>8</v>
      </c>
      <c r="N4" s="117">
        <v>6</v>
      </c>
      <c r="O4" s="117">
        <v>4</v>
      </c>
      <c r="P4" s="117">
        <v>6</v>
      </c>
      <c r="Q4" s="117">
        <v>5</v>
      </c>
      <c r="R4" s="117">
        <v>6</v>
      </c>
      <c r="S4" s="117">
        <v>6</v>
      </c>
      <c r="T4" s="117">
        <v>6</v>
      </c>
      <c r="U4" s="117">
        <v>6</v>
      </c>
      <c r="V4" s="117">
        <v>7</v>
      </c>
      <c r="W4" s="117">
        <v>7</v>
      </c>
      <c r="X4" s="117">
        <v>6</v>
      </c>
      <c r="Y4" s="117">
        <v>6</v>
      </c>
      <c r="Z4" s="117">
        <v>6</v>
      </c>
      <c r="AA4" s="117">
        <v>6</v>
      </c>
      <c r="AB4" s="117">
        <v>6</v>
      </c>
      <c r="AC4" s="117">
        <v>6</v>
      </c>
    </row>
    <row r="5" spans="1:29" s="1" customFormat="1" ht="12.75" customHeight="1">
      <c r="A5" s="115">
        <v>2193451</v>
      </c>
      <c r="B5" s="115" t="s">
        <v>238</v>
      </c>
      <c r="C5" s="121">
        <v>5180</v>
      </c>
      <c r="D5" s="115" t="s">
        <v>240</v>
      </c>
      <c r="E5" s="102" t="s">
        <v>283</v>
      </c>
      <c r="F5" s="93"/>
      <c r="G5" s="115" t="s">
        <v>247</v>
      </c>
      <c r="H5" s="121" t="s">
        <v>167</v>
      </c>
      <c r="I5" s="58">
        <v>41012</v>
      </c>
      <c r="J5" s="94">
        <v>7</v>
      </c>
      <c r="K5" s="118"/>
      <c r="L5" s="118"/>
      <c r="M5" s="118"/>
      <c r="N5" s="118"/>
      <c r="O5" s="118"/>
      <c r="P5" s="118"/>
      <c r="Q5" s="118"/>
      <c r="R5" s="118"/>
      <c r="S5" s="118"/>
      <c r="T5" s="118"/>
      <c r="U5" s="118"/>
      <c r="V5" s="118"/>
      <c r="W5" s="118"/>
      <c r="X5" s="118"/>
      <c r="Y5" s="118"/>
      <c r="Z5" s="118"/>
      <c r="AA5" s="118"/>
      <c r="AB5" s="118"/>
      <c r="AC5" s="118"/>
    </row>
    <row r="6" spans="1:29" s="1" customFormat="1" ht="12.75" customHeight="1">
      <c r="A6" s="115">
        <v>2219980</v>
      </c>
      <c r="B6" s="115" t="s">
        <v>239</v>
      </c>
      <c r="C6" s="121">
        <v>2170</v>
      </c>
      <c r="D6" s="115" t="s">
        <v>89</v>
      </c>
      <c r="E6" s="102" t="s">
        <v>283</v>
      </c>
      <c r="F6" s="93"/>
      <c r="G6" s="115" t="s">
        <v>248</v>
      </c>
      <c r="H6" s="92"/>
      <c r="I6" s="58">
        <v>41015</v>
      </c>
      <c r="J6" s="94">
        <v>6</v>
      </c>
      <c r="K6" s="119"/>
      <c r="L6" s="119"/>
      <c r="M6" s="119"/>
      <c r="N6" s="119"/>
      <c r="O6" s="119"/>
      <c r="P6" s="119"/>
      <c r="Q6" s="119"/>
      <c r="R6" s="119"/>
      <c r="S6" s="119"/>
      <c r="T6" s="119"/>
      <c r="U6" s="119"/>
      <c r="V6" s="119"/>
      <c r="W6" s="119"/>
      <c r="X6" s="119"/>
      <c r="Y6" s="119"/>
      <c r="Z6" s="119"/>
      <c r="AA6" s="119"/>
      <c r="AB6" s="119"/>
      <c r="AC6" s="119"/>
    </row>
    <row r="7" spans="1:29" s="132" customFormat="1" ht="14">
      <c r="A7" s="124">
        <v>2212574</v>
      </c>
      <c r="B7" s="125" t="s">
        <v>351</v>
      </c>
      <c r="C7" s="124">
        <v>6234</v>
      </c>
      <c r="D7" s="125" t="s">
        <v>242</v>
      </c>
      <c r="E7" s="102" t="s">
        <v>283</v>
      </c>
      <c r="F7" s="125"/>
      <c r="G7" s="126" t="s">
        <v>116</v>
      </c>
      <c r="H7" s="127"/>
      <c r="I7" s="128">
        <v>41030</v>
      </c>
      <c r="J7" s="129">
        <v>7</v>
      </c>
      <c r="K7" s="131">
        <v>8</v>
      </c>
      <c r="L7" s="130">
        <v>4</v>
      </c>
      <c r="M7" s="131">
        <v>4</v>
      </c>
      <c r="N7" s="131">
        <v>7</v>
      </c>
      <c r="O7" s="131">
        <v>7</v>
      </c>
      <c r="P7" s="131">
        <v>6</v>
      </c>
      <c r="Q7" s="131">
        <v>7</v>
      </c>
      <c r="R7" s="131">
        <v>6</v>
      </c>
      <c r="S7" s="131">
        <v>7</v>
      </c>
      <c r="T7" s="131">
        <v>6</v>
      </c>
      <c r="U7" s="131">
        <v>7</v>
      </c>
      <c r="W7" s="131">
        <v>7</v>
      </c>
      <c r="X7" s="133"/>
      <c r="Y7" s="133"/>
      <c r="Z7" s="133"/>
      <c r="AC7" s="131">
        <v>6</v>
      </c>
    </row>
    <row r="8" spans="1:29" s="132" customFormat="1" ht="14">
      <c r="A8" s="124">
        <v>2237004</v>
      </c>
      <c r="B8" s="125" t="s">
        <v>243</v>
      </c>
      <c r="C8" s="124">
        <v>6680</v>
      </c>
      <c r="D8" s="125" t="s">
        <v>225</v>
      </c>
      <c r="E8" s="102" t="s">
        <v>283</v>
      </c>
      <c r="F8" s="125"/>
      <c r="G8" s="134" t="s">
        <v>227</v>
      </c>
      <c r="H8" s="135" t="s">
        <v>220</v>
      </c>
      <c r="I8" s="128">
        <v>41036</v>
      </c>
      <c r="J8" s="136">
        <v>6</v>
      </c>
      <c r="K8" s="133"/>
      <c r="L8" s="137"/>
      <c r="M8" s="133"/>
      <c r="N8" s="133"/>
      <c r="O8" s="133"/>
      <c r="P8" s="133"/>
      <c r="Q8" s="133"/>
      <c r="R8" s="133"/>
      <c r="S8" s="133"/>
      <c r="T8" s="133"/>
      <c r="U8" s="133"/>
      <c r="W8" s="133"/>
      <c r="X8" s="133"/>
      <c r="Y8" s="133"/>
      <c r="Z8" s="133"/>
      <c r="AC8" s="133"/>
    </row>
    <row r="9" spans="1:29" s="132" customFormat="1" ht="14">
      <c r="A9" s="124">
        <v>2227291</v>
      </c>
      <c r="B9" s="125" t="s">
        <v>244</v>
      </c>
      <c r="C9" s="124">
        <v>5731</v>
      </c>
      <c r="D9" s="125" t="s">
        <v>314</v>
      </c>
      <c r="E9" s="102" t="s">
        <v>283</v>
      </c>
      <c r="F9" s="125"/>
      <c r="G9" s="134" t="s">
        <v>245</v>
      </c>
      <c r="H9" s="135"/>
      <c r="I9" s="128">
        <v>41038</v>
      </c>
      <c r="J9" s="136">
        <v>8</v>
      </c>
      <c r="K9" s="133"/>
      <c r="L9" s="137"/>
      <c r="M9" s="133"/>
      <c r="N9" s="133"/>
      <c r="O9" s="133"/>
      <c r="P9" s="133"/>
      <c r="Q9" s="133"/>
      <c r="R9" s="133"/>
      <c r="S9" s="133"/>
      <c r="T9" s="133"/>
      <c r="U9" s="133"/>
      <c r="W9" s="133"/>
      <c r="X9" s="133"/>
      <c r="Y9" s="133"/>
      <c r="Z9" s="133"/>
      <c r="AC9" s="133"/>
    </row>
    <row r="10" spans="1:29" s="132" customFormat="1" ht="14">
      <c r="A10" s="124">
        <v>2199389</v>
      </c>
      <c r="B10" s="125" t="s">
        <v>246</v>
      </c>
      <c r="C10" s="124">
        <v>6243</v>
      </c>
      <c r="D10" s="125" t="s">
        <v>95</v>
      </c>
      <c r="E10" s="102" t="s">
        <v>283</v>
      </c>
      <c r="F10" s="125"/>
      <c r="G10" s="134" t="s">
        <v>245</v>
      </c>
      <c r="H10" s="135"/>
      <c r="I10" s="128">
        <v>41039</v>
      </c>
      <c r="J10" s="136">
        <v>6</v>
      </c>
      <c r="K10" s="131">
        <v>7</v>
      </c>
      <c r="L10" s="130">
        <v>7</v>
      </c>
      <c r="M10" s="131">
        <v>7</v>
      </c>
      <c r="N10" s="133"/>
      <c r="O10" s="131">
        <v>3</v>
      </c>
      <c r="P10" s="131">
        <v>5</v>
      </c>
      <c r="Q10" s="131">
        <v>5</v>
      </c>
      <c r="R10" s="131">
        <v>6</v>
      </c>
      <c r="S10" s="131">
        <v>5</v>
      </c>
      <c r="T10" s="131">
        <v>7</v>
      </c>
      <c r="U10" s="131">
        <v>6</v>
      </c>
      <c r="W10" s="131">
        <v>6</v>
      </c>
      <c r="X10" s="131">
        <v>7</v>
      </c>
      <c r="Y10" s="131">
        <v>7</v>
      </c>
      <c r="Z10" s="133"/>
      <c r="AC10" s="131">
        <v>5</v>
      </c>
    </row>
    <row r="11" spans="1:29" s="162" customFormat="1" ht="12.75" customHeight="1">
      <c r="A11" s="153">
        <v>2243721</v>
      </c>
      <c r="B11" s="153" t="s">
        <v>270</v>
      </c>
      <c r="C11" s="154">
        <v>6606</v>
      </c>
      <c r="D11" s="153" t="s">
        <v>181</v>
      </c>
      <c r="E11" s="102" t="s">
        <v>283</v>
      </c>
      <c r="F11" s="153"/>
      <c r="G11" s="155" t="s">
        <v>172</v>
      </c>
      <c r="H11" s="154" t="s">
        <v>167</v>
      </c>
      <c r="I11" s="156">
        <v>41061</v>
      </c>
      <c r="J11" s="157">
        <v>6</v>
      </c>
      <c r="K11" s="158"/>
      <c r="L11" s="158"/>
      <c r="M11" s="158"/>
      <c r="N11" s="158"/>
      <c r="O11" s="158"/>
      <c r="P11" s="158"/>
      <c r="Q11" s="158"/>
      <c r="R11" s="158"/>
      <c r="S11" s="158"/>
      <c r="T11" s="158"/>
      <c r="U11" s="158"/>
      <c r="V11" s="159"/>
      <c r="W11" s="160"/>
      <c r="X11" s="158"/>
      <c r="Y11" s="158"/>
      <c r="Z11" s="161"/>
      <c r="AC11" s="158"/>
    </row>
    <row r="12" spans="1:29" s="162" customFormat="1" ht="12.75" customHeight="1">
      <c r="A12" s="153">
        <v>2238700</v>
      </c>
      <c r="B12" s="153" t="s">
        <v>271</v>
      </c>
      <c r="C12" s="154">
        <v>2184</v>
      </c>
      <c r="D12" s="153" t="s">
        <v>272</v>
      </c>
      <c r="E12" s="102" t="s">
        <v>283</v>
      </c>
      <c r="F12" s="153"/>
      <c r="G12" s="155" t="s">
        <v>273</v>
      </c>
      <c r="H12" s="154" t="s">
        <v>274</v>
      </c>
      <c r="I12" s="156">
        <v>41065</v>
      </c>
      <c r="J12" s="157">
        <v>8</v>
      </c>
      <c r="K12" s="158"/>
      <c r="L12" s="158"/>
      <c r="M12" s="158"/>
      <c r="N12" s="158"/>
      <c r="O12" s="158"/>
      <c r="P12" s="158"/>
      <c r="Q12" s="158"/>
      <c r="R12" s="158"/>
      <c r="S12" s="158"/>
      <c r="T12" s="158"/>
      <c r="U12" s="158"/>
      <c r="V12" s="159"/>
      <c r="W12" s="160"/>
      <c r="X12" s="158"/>
      <c r="Y12" s="158"/>
      <c r="Z12" s="161"/>
      <c r="AC12" s="158"/>
    </row>
    <row r="13" spans="1:29" s="162" customFormat="1" ht="12.75" customHeight="1">
      <c r="A13" s="153">
        <v>2216269</v>
      </c>
      <c r="B13" s="153" t="s">
        <v>275</v>
      </c>
      <c r="C13" s="154">
        <v>6243</v>
      </c>
      <c r="D13" s="153" t="s">
        <v>95</v>
      </c>
      <c r="E13" s="102" t="s">
        <v>283</v>
      </c>
      <c r="F13" s="153"/>
      <c r="G13" s="155" t="s">
        <v>157</v>
      </c>
      <c r="H13" s="154" t="s">
        <v>276</v>
      </c>
      <c r="I13" s="156">
        <v>41075</v>
      </c>
      <c r="J13" s="157">
        <v>7</v>
      </c>
      <c r="K13" s="158"/>
      <c r="L13" s="158"/>
      <c r="M13" s="158"/>
      <c r="N13" s="158"/>
      <c r="O13" s="158"/>
      <c r="P13" s="158"/>
      <c r="Q13" s="158"/>
      <c r="R13" s="158"/>
      <c r="S13" s="158"/>
      <c r="T13" s="158"/>
      <c r="U13" s="158"/>
      <c r="V13" s="159"/>
      <c r="W13" s="160"/>
      <c r="X13" s="158"/>
      <c r="Y13" s="158"/>
      <c r="Z13" s="161"/>
      <c r="AC13" s="158"/>
    </row>
    <row r="14" spans="1:29" s="49" customFormat="1" ht="12.75" customHeight="1">
      <c r="A14" s="153">
        <v>2260048</v>
      </c>
      <c r="B14" s="153" t="s">
        <v>277</v>
      </c>
      <c r="C14" s="154">
        <v>1251</v>
      </c>
      <c r="D14" s="153" t="s">
        <v>278</v>
      </c>
      <c r="E14" s="102" t="s">
        <v>283</v>
      </c>
      <c r="F14" s="153"/>
      <c r="G14" s="155" t="s">
        <v>279</v>
      </c>
      <c r="H14" s="154"/>
      <c r="I14" s="156">
        <v>41087</v>
      </c>
      <c r="J14" s="157">
        <v>3</v>
      </c>
      <c r="K14" s="164">
        <v>1</v>
      </c>
      <c r="L14" s="164">
        <v>1</v>
      </c>
      <c r="M14" s="164">
        <v>1</v>
      </c>
      <c r="N14" s="165"/>
      <c r="O14" s="164">
        <v>2</v>
      </c>
      <c r="P14" s="164">
        <v>4</v>
      </c>
      <c r="Q14" s="164">
        <v>4</v>
      </c>
      <c r="R14" s="164">
        <v>8</v>
      </c>
      <c r="S14" s="164">
        <v>5</v>
      </c>
      <c r="T14" s="158"/>
      <c r="U14" s="158"/>
      <c r="V14" s="166"/>
      <c r="W14" s="167">
        <v>8</v>
      </c>
      <c r="X14" s="164">
        <v>8</v>
      </c>
      <c r="Y14" s="164">
        <v>8</v>
      </c>
      <c r="Z14" s="161">
        <v>8</v>
      </c>
      <c r="AA14" s="49">
        <v>8</v>
      </c>
      <c r="AC14" s="165"/>
    </row>
    <row r="15" spans="1:29" s="49" customFormat="1" ht="12.75" customHeight="1">
      <c r="A15" s="153">
        <v>2218089</v>
      </c>
      <c r="B15" s="153" t="s">
        <v>280</v>
      </c>
      <c r="C15" s="154">
        <v>6700</v>
      </c>
      <c r="D15" s="153" t="s">
        <v>281</v>
      </c>
      <c r="E15" s="102" t="s">
        <v>283</v>
      </c>
      <c r="F15" s="153"/>
      <c r="G15" s="155" t="s">
        <v>116</v>
      </c>
      <c r="H15" s="154"/>
      <c r="I15" s="156">
        <v>41089</v>
      </c>
      <c r="J15" s="157">
        <v>8</v>
      </c>
      <c r="K15" s="158"/>
      <c r="L15" s="158"/>
      <c r="M15" s="158"/>
      <c r="N15" s="165"/>
      <c r="O15" s="158"/>
      <c r="P15" s="158"/>
      <c r="Q15" s="158"/>
      <c r="R15" s="158"/>
      <c r="S15" s="158"/>
      <c r="T15" s="158"/>
      <c r="U15" s="158"/>
      <c r="V15" s="159"/>
      <c r="W15" s="160"/>
      <c r="X15" s="158"/>
      <c r="Y15" s="158"/>
      <c r="Z15" s="161"/>
      <c r="AC15" s="165"/>
    </row>
    <row r="16" spans="1:29" s="132" customFormat="1" ht="14">
      <c r="A16" s="153">
        <v>2218960</v>
      </c>
      <c r="B16" s="153" t="s">
        <v>293</v>
      </c>
      <c r="C16" s="154">
        <v>6243</v>
      </c>
      <c r="D16" s="153" t="s">
        <v>95</v>
      </c>
      <c r="E16" s="102" t="s">
        <v>283</v>
      </c>
      <c r="F16" s="153" t="s">
        <v>294</v>
      </c>
      <c r="G16" s="155" t="s">
        <v>295</v>
      </c>
      <c r="H16" s="154"/>
      <c r="I16" s="156">
        <v>41094</v>
      </c>
      <c r="J16" s="157">
        <v>8</v>
      </c>
      <c r="K16" s="138"/>
      <c r="L16" s="138"/>
      <c r="M16" s="138"/>
      <c r="N16" s="139"/>
      <c r="O16" s="138"/>
      <c r="P16" s="138"/>
      <c r="Q16" s="138"/>
      <c r="R16" s="138"/>
      <c r="S16" s="138"/>
      <c r="T16" s="138"/>
      <c r="U16" s="138"/>
      <c r="W16" s="138"/>
      <c r="X16" s="138"/>
      <c r="Y16" s="138"/>
      <c r="Z16" s="139"/>
      <c r="AC16" s="138"/>
    </row>
    <row r="17" spans="1:44" s="1" customFormat="1" ht="12.75" customHeight="1">
      <c r="A17" s="153">
        <v>2210093</v>
      </c>
      <c r="B17" s="153" t="s">
        <v>350</v>
      </c>
      <c r="C17" s="154">
        <v>1251</v>
      </c>
      <c r="D17" s="153" t="s">
        <v>278</v>
      </c>
      <c r="E17" s="102" t="s">
        <v>283</v>
      </c>
      <c r="F17" s="153" t="s">
        <v>292</v>
      </c>
      <c r="G17" s="155" t="s">
        <v>245</v>
      </c>
      <c r="H17" s="154"/>
      <c r="I17" s="156">
        <v>41103</v>
      </c>
      <c r="J17" s="157">
        <v>3</v>
      </c>
      <c r="K17" s="173">
        <v>5</v>
      </c>
      <c r="L17" s="173">
        <v>5</v>
      </c>
      <c r="M17" s="173">
        <v>5</v>
      </c>
      <c r="N17" s="173">
        <v>6</v>
      </c>
      <c r="O17" s="173">
        <v>6</v>
      </c>
      <c r="P17" s="173">
        <v>6</v>
      </c>
      <c r="Q17" s="173">
        <v>6</v>
      </c>
      <c r="R17" s="173">
        <v>6</v>
      </c>
      <c r="S17" s="173">
        <v>5</v>
      </c>
      <c r="T17" s="120"/>
      <c r="U17" s="173">
        <v>6</v>
      </c>
      <c r="V17" s="173">
        <v>5</v>
      </c>
      <c r="W17" s="120"/>
      <c r="X17" s="173">
        <v>5</v>
      </c>
      <c r="Y17" s="173">
        <v>5</v>
      </c>
      <c r="Z17" s="173">
        <v>5</v>
      </c>
      <c r="AA17" s="173">
        <v>5</v>
      </c>
      <c r="AB17" s="173">
        <v>5</v>
      </c>
      <c r="AC17" s="120"/>
    </row>
    <row r="18" spans="1:44" s="113" customFormat="1" ht="12.75" customHeight="1">
      <c r="A18" s="189">
        <v>2274370</v>
      </c>
      <c r="B18" s="205" t="s">
        <v>305</v>
      </c>
      <c r="C18" s="206">
        <v>6860</v>
      </c>
      <c r="D18" s="205" t="s">
        <v>306</v>
      </c>
      <c r="E18" s="205" t="s">
        <v>283</v>
      </c>
      <c r="F18" s="205" t="s">
        <v>352</v>
      </c>
      <c r="G18" s="205" t="s">
        <v>316</v>
      </c>
      <c r="H18" s="206" t="s">
        <v>167</v>
      </c>
      <c r="I18" s="207">
        <v>41134</v>
      </c>
      <c r="J18" s="89">
        <v>7</v>
      </c>
      <c r="K18" s="192"/>
      <c r="L18" s="112"/>
      <c r="M18" s="192"/>
      <c r="N18" s="112"/>
      <c r="O18" s="192"/>
      <c r="P18" s="192"/>
      <c r="Q18" s="192"/>
      <c r="R18" s="192"/>
      <c r="S18" s="192"/>
      <c r="T18" s="193"/>
      <c r="U18" s="193"/>
      <c r="V18" s="193"/>
      <c r="W18" s="194"/>
      <c r="X18" s="192"/>
      <c r="Y18" s="192"/>
      <c r="Z18" s="112"/>
      <c r="AA18" s="192"/>
      <c r="AB18" s="192"/>
      <c r="AC18" s="193"/>
    </row>
    <row r="19" spans="1:44" s="113" customFormat="1" ht="12.75" customHeight="1">
      <c r="A19" s="189">
        <v>2234397</v>
      </c>
      <c r="B19" s="205" t="s">
        <v>307</v>
      </c>
      <c r="C19" s="206">
        <v>4727</v>
      </c>
      <c r="D19" s="205" t="s">
        <v>161</v>
      </c>
      <c r="E19" s="205" t="s">
        <v>283</v>
      </c>
      <c r="F19" s="205" t="s">
        <v>352</v>
      </c>
      <c r="G19" s="205" t="s">
        <v>315</v>
      </c>
      <c r="H19" s="206" t="s">
        <v>276</v>
      </c>
      <c r="I19" s="207">
        <v>41148</v>
      </c>
      <c r="J19" s="89">
        <v>4</v>
      </c>
      <c r="K19" s="192"/>
      <c r="L19" s="112">
        <v>8</v>
      </c>
      <c r="M19" s="192">
        <v>8</v>
      </c>
      <c r="N19" s="192">
        <v>6</v>
      </c>
      <c r="O19" s="192">
        <v>6</v>
      </c>
      <c r="P19" s="192">
        <v>1</v>
      </c>
      <c r="Q19" s="192">
        <v>6</v>
      </c>
      <c r="R19" s="192">
        <v>6</v>
      </c>
      <c r="S19" s="192">
        <v>8</v>
      </c>
      <c r="T19" s="193"/>
      <c r="U19" s="192">
        <v>8</v>
      </c>
      <c r="V19" s="192">
        <v>6</v>
      </c>
      <c r="W19" s="194"/>
      <c r="X19" s="192">
        <v>6</v>
      </c>
      <c r="Y19" s="192">
        <v>6</v>
      </c>
      <c r="Z19" s="192">
        <v>6</v>
      </c>
      <c r="AA19" s="112">
        <v>6</v>
      </c>
      <c r="AB19" s="192">
        <v>1</v>
      </c>
      <c r="AC19" s="112"/>
    </row>
    <row r="20" spans="1:44" s="113" customFormat="1" ht="12.75" customHeight="1">
      <c r="A20" s="189">
        <v>2242603</v>
      </c>
      <c r="B20" s="205" t="s">
        <v>308</v>
      </c>
      <c r="C20" s="206">
        <v>6680</v>
      </c>
      <c r="D20" s="205" t="s">
        <v>225</v>
      </c>
      <c r="E20" s="205" t="s">
        <v>283</v>
      </c>
      <c r="F20" s="205" t="s">
        <v>352</v>
      </c>
      <c r="G20" s="205" t="s">
        <v>226</v>
      </c>
      <c r="H20" s="206" t="s">
        <v>309</v>
      </c>
      <c r="I20" s="207">
        <v>41124</v>
      </c>
      <c r="J20" s="89">
        <v>6</v>
      </c>
      <c r="K20" s="192"/>
      <c r="L20" s="112"/>
      <c r="M20" s="192"/>
      <c r="N20" s="112"/>
      <c r="O20" s="192"/>
      <c r="P20" s="192"/>
      <c r="Q20" s="192"/>
      <c r="R20" s="192"/>
      <c r="S20" s="192"/>
      <c r="T20" s="193"/>
      <c r="U20" s="193"/>
      <c r="V20" s="193"/>
      <c r="W20" s="194"/>
      <c r="X20" s="192"/>
      <c r="Y20" s="192"/>
      <c r="Z20" s="112"/>
      <c r="AA20" s="192"/>
      <c r="AB20" s="192"/>
      <c r="AC20" s="193"/>
    </row>
    <row r="21" spans="1:44" s="104" customFormat="1" ht="12.75" customHeight="1">
      <c r="A21" s="189">
        <v>2227427</v>
      </c>
      <c r="B21" s="208" t="s">
        <v>310</v>
      </c>
      <c r="C21" s="209">
        <v>6680</v>
      </c>
      <c r="D21" s="208" t="s">
        <v>225</v>
      </c>
      <c r="E21" s="208" t="s">
        <v>283</v>
      </c>
      <c r="F21" s="205" t="s">
        <v>352</v>
      </c>
      <c r="G21" s="205" t="s">
        <v>227</v>
      </c>
      <c r="H21" s="209" t="s">
        <v>69</v>
      </c>
      <c r="I21" s="210">
        <v>41135</v>
      </c>
      <c r="J21" s="51">
        <v>7</v>
      </c>
      <c r="K21" s="198"/>
      <c r="L21" s="184"/>
      <c r="M21" s="198"/>
      <c r="N21" s="175"/>
      <c r="O21" s="198"/>
      <c r="P21" s="198"/>
      <c r="Q21" s="198"/>
      <c r="R21" s="198"/>
      <c r="S21" s="198"/>
      <c r="T21" s="184"/>
      <c r="U21" s="184"/>
      <c r="V21" s="184"/>
      <c r="W21" s="199"/>
      <c r="X21" s="198"/>
      <c r="Y21" s="198"/>
      <c r="Z21" s="184"/>
      <c r="AA21" s="198"/>
      <c r="AB21" s="198"/>
      <c r="AC21" s="184"/>
      <c r="AD21" s="113"/>
    </row>
    <row r="22" spans="1:44" s="104" customFormat="1" ht="12.75" customHeight="1">
      <c r="A22" s="189">
        <v>2280758</v>
      </c>
      <c r="B22" s="208" t="s">
        <v>311</v>
      </c>
      <c r="C22" s="209">
        <v>630</v>
      </c>
      <c r="D22" s="208" t="s">
        <v>222</v>
      </c>
      <c r="E22" s="208" t="s">
        <v>283</v>
      </c>
      <c r="F22" s="205" t="s">
        <v>352</v>
      </c>
      <c r="G22" s="205" t="s">
        <v>273</v>
      </c>
      <c r="H22" s="209" t="s">
        <v>312</v>
      </c>
      <c r="I22" s="210">
        <v>41148</v>
      </c>
      <c r="J22" s="51">
        <v>8</v>
      </c>
      <c r="K22" s="198"/>
      <c r="L22" s="184"/>
      <c r="M22" s="198"/>
      <c r="N22" s="175"/>
      <c r="O22" s="198"/>
      <c r="P22" s="198"/>
      <c r="Q22" s="198"/>
      <c r="R22" s="198"/>
      <c r="S22" s="198"/>
      <c r="T22" s="184"/>
      <c r="U22" s="184"/>
      <c r="V22" s="184"/>
      <c r="W22" s="199"/>
      <c r="X22" s="198"/>
      <c r="Y22" s="198"/>
      <c r="Z22" s="184"/>
      <c r="AA22" s="198"/>
      <c r="AB22" s="198"/>
      <c r="AC22" s="184"/>
      <c r="AD22" s="113"/>
    </row>
    <row r="23" spans="1:44" s="49" customFormat="1">
      <c r="A23" s="221">
        <v>2228189</v>
      </c>
      <c r="B23" s="222" t="s">
        <v>326</v>
      </c>
      <c r="C23" s="223">
        <v>6243</v>
      </c>
      <c r="D23" s="222" t="s">
        <v>95</v>
      </c>
      <c r="E23" s="222" t="s">
        <v>283</v>
      </c>
      <c r="F23" s="205" t="s">
        <v>352</v>
      </c>
      <c r="G23" s="49" t="s">
        <v>157</v>
      </c>
      <c r="H23" s="54" t="s">
        <v>276</v>
      </c>
      <c r="I23" s="224">
        <v>41158</v>
      </c>
      <c r="J23" s="225">
        <v>5</v>
      </c>
      <c r="K23" s="226">
        <v>5</v>
      </c>
      <c r="L23" s="226">
        <v>4</v>
      </c>
      <c r="M23" s="226">
        <v>5</v>
      </c>
      <c r="N23" s="226"/>
      <c r="O23" s="226">
        <v>6</v>
      </c>
      <c r="P23" s="226">
        <v>2</v>
      </c>
      <c r="Q23" s="226">
        <v>6</v>
      </c>
      <c r="R23" s="226">
        <v>1</v>
      </c>
      <c r="S23" s="226">
        <v>4</v>
      </c>
      <c r="T23" s="226"/>
      <c r="U23" s="226"/>
      <c r="V23" s="227"/>
      <c r="W23" s="227"/>
      <c r="X23" s="226">
        <v>4</v>
      </c>
      <c r="Y23" s="226"/>
      <c r="Z23" s="226">
        <v>2</v>
      </c>
      <c r="AA23" s="226">
        <v>4</v>
      </c>
      <c r="AB23" s="226">
        <v>4</v>
      </c>
      <c r="AC23" s="226"/>
    </row>
    <row r="24" spans="1:44" s="49" customFormat="1">
      <c r="A24" s="221">
        <v>2290325</v>
      </c>
      <c r="B24" s="222" t="s">
        <v>324</v>
      </c>
      <c r="C24" s="223">
        <v>6860</v>
      </c>
      <c r="D24" s="222" t="s">
        <v>306</v>
      </c>
      <c r="E24" s="222" t="s">
        <v>283</v>
      </c>
      <c r="F24" s="205" t="s">
        <v>352</v>
      </c>
      <c r="G24" s="49" t="s">
        <v>227</v>
      </c>
      <c r="H24" s="54" t="s">
        <v>220</v>
      </c>
      <c r="I24" s="224">
        <v>41163</v>
      </c>
      <c r="J24" s="225">
        <v>8</v>
      </c>
      <c r="K24" s="226"/>
      <c r="L24" s="226"/>
      <c r="M24" s="226"/>
      <c r="N24" s="226"/>
      <c r="O24" s="226"/>
      <c r="P24" s="226"/>
      <c r="Q24" s="226"/>
      <c r="R24" s="226"/>
      <c r="S24" s="226"/>
      <c r="T24" s="226"/>
      <c r="U24" s="226"/>
      <c r="V24" s="227"/>
      <c r="W24" s="227"/>
      <c r="X24" s="226"/>
      <c r="Y24" s="226"/>
      <c r="Z24" s="226"/>
      <c r="AA24" s="226"/>
      <c r="AB24" s="226"/>
      <c r="AC24" s="226"/>
    </row>
    <row r="25" spans="1:44" s="49" customFormat="1">
      <c r="A25" s="221">
        <v>2237202</v>
      </c>
      <c r="B25" s="222" t="s">
        <v>325</v>
      </c>
      <c r="C25" s="223">
        <v>6243</v>
      </c>
      <c r="D25" s="222" t="s">
        <v>95</v>
      </c>
      <c r="E25" s="222" t="s">
        <v>283</v>
      </c>
      <c r="F25" s="205" t="s">
        <v>352</v>
      </c>
      <c r="G25" s="49" t="s">
        <v>273</v>
      </c>
      <c r="H25" s="54" t="s">
        <v>274</v>
      </c>
      <c r="I25" s="224">
        <v>41172</v>
      </c>
      <c r="J25" s="225">
        <v>8</v>
      </c>
      <c r="K25" s="226"/>
      <c r="L25" s="226"/>
      <c r="M25" s="226"/>
      <c r="N25" s="226"/>
      <c r="O25" s="226"/>
      <c r="P25" s="226"/>
      <c r="Q25" s="226"/>
      <c r="R25" s="226"/>
      <c r="S25" s="226"/>
      <c r="T25" s="226"/>
      <c r="U25" s="226"/>
      <c r="V25" s="227"/>
      <c r="W25" s="227"/>
      <c r="X25" s="226"/>
      <c r="Y25" s="226"/>
      <c r="Z25" s="226"/>
      <c r="AA25" s="226"/>
      <c r="AB25" s="226"/>
      <c r="AC25" s="226"/>
    </row>
    <row r="26" spans="1:44" s="229" customFormat="1" ht="14">
      <c r="A26" s="223">
        <v>2250745</v>
      </c>
      <c r="B26" s="222" t="s">
        <v>346</v>
      </c>
      <c r="C26" s="223">
        <v>6680</v>
      </c>
      <c r="D26" s="222" t="s">
        <v>225</v>
      </c>
      <c r="E26" s="222" t="s">
        <v>283</v>
      </c>
      <c r="F26" s="222" t="s">
        <v>352</v>
      </c>
      <c r="G26" s="49" t="s">
        <v>227</v>
      </c>
      <c r="H26" s="54" t="s">
        <v>220</v>
      </c>
      <c r="I26" s="228">
        <v>41190</v>
      </c>
      <c r="J26" s="225">
        <v>4</v>
      </c>
      <c r="K26" s="226">
        <v>5</v>
      </c>
      <c r="L26" s="226">
        <v>6</v>
      </c>
      <c r="M26" s="226">
        <v>6</v>
      </c>
      <c r="N26" s="226">
        <v>4</v>
      </c>
      <c r="O26" s="226">
        <v>4</v>
      </c>
      <c r="P26" s="226">
        <v>5</v>
      </c>
      <c r="Q26" s="226">
        <v>6</v>
      </c>
      <c r="R26" s="226">
        <v>5</v>
      </c>
      <c r="S26" s="226">
        <v>6</v>
      </c>
      <c r="T26" s="226">
        <v>5</v>
      </c>
      <c r="U26" s="226">
        <v>7</v>
      </c>
      <c r="V26" s="226">
        <v>6</v>
      </c>
      <c r="W26" s="226">
        <v>6</v>
      </c>
      <c r="X26" s="226">
        <v>6</v>
      </c>
      <c r="Z26" s="226"/>
      <c r="AA26" s="226"/>
      <c r="AB26" s="226"/>
      <c r="AD26" s="226"/>
      <c r="AF26" s="230"/>
      <c r="AG26" s="230"/>
    </row>
    <row r="27" spans="1:44" s="229" customFormat="1" ht="14">
      <c r="A27" s="223">
        <v>2294249</v>
      </c>
      <c r="B27" s="222" t="s">
        <v>347</v>
      </c>
      <c r="C27" s="223">
        <v>6680</v>
      </c>
      <c r="D27" s="222" t="s">
        <v>225</v>
      </c>
      <c r="E27" s="222" t="s">
        <v>283</v>
      </c>
      <c r="F27" s="222" t="s">
        <v>352</v>
      </c>
      <c r="G27" s="49" t="s">
        <v>227</v>
      </c>
      <c r="H27" s="54" t="s">
        <v>220</v>
      </c>
      <c r="I27" s="228">
        <v>41192</v>
      </c>
      <c r="J27" s="225">
        <v>6</v>
      </c>
      <c r="K27" s="226"/>
      <c r="L27" s="226"/>
      <c r="M27" s="226"/>
      <c r="N27" s="226"/>
      <c r="O27" s="226"/>
      <c r="P27" s="226"/>
      <c r="Q27" s="226"/>
      <c r="R27" s="226"/>
      <c r="S27" s="226"/>
      <c r="T27" s="226"/>
      <c r="U27" s="226"/>
      <c r="V27" s="226"/>
      <c r="W27" s="226"/>
      <c r="X27" s="226"/>
      <c r="Z27" s="226"/>
      <c r="AA27" s="226"/>
      <c r="AB27" s="226"/>
      <c r="AD27" s="226"/>
      <c r="AF27" s="230"/>
      <c r="AG27" s="230"/>
    </row>
    <row r="28" spans="1:44" s="229" customFormat="1" ht="14">
      <c r="A28" s="223">
        <v>2243818</v>
      </c>
      <c r="B28" s="222" t="s">
        <v>348</v>
      </c>
      <c r="C28" s="223">
        <v>6243</v>
      </c>
      <c r="D28" s="222" t="s">
        <v>95</v>
      </c>
      <c r="E28" s="222" t="s">
        <v>283</v>
      </c>
      <c r="F28" s="222" t="s">
        <v>352</v>
      </c>
      <c r="G28" s="49" t="s">
        <v>172</v>
      </c>
      <c r="H28" s="54" t="s">
        <v>167</v>
      </c>
      <c r="I28" s="228">
        <v>41199</v>
      </c>
      <c r="J28" s="225">
        <v>5</v>
      </c>
      <c r="K28" s="226">
        <v>5</v>
      </c>
      <c r="L28" s="226">
        <v>5</v>
      </c>
      <c r="M28" s="226">
        <v>5</v>
      </c>
      <c r="N28" s="226">
        <v>5</v>
      </c>
      <c r="O28" s="226">
        <v>6</v>
      </c>
      <c r="P28" s="226">
        <v>6</v>
      </c>
      <c r="Q28" s="226">
        <v>6</v>
      </c>
      <c r="R28" s="226">
        <v>6</v>
      </c>
      <c r="S28" s="226">
        <v>6</v>
      </c>
      <c r="T28" s="226">
        <v>6</v>
      </c>
      <c r="U28" s="226">
        <v>5</v>
      </c>
      <c r="V28" s="226">
        <v>7</v>
      </c>
      <c r="W28" s="226">
        <v>6</v>
      </c>
      <c r="X28" s="226">
        <v>5</v>
      </c>
      <c r="Z28" s="226">
        <v>5</v>
      </c>
      <c r="AA28" s="226">
        <v>5</v>
      </c>
      <c r="AB28" s="226">
        <v>5</v>
      </c>
      <c r="AD28" s="226"/>
    </row>
    <row r="29" spans="1:44" s="229" customFormat="1" ht="14">
      <c r="A29" s="223">
        <v>2218870</v>
      </c>
      <c r="B29" s="222" t="s">
        <v>349</v>
      </c>
      <c r="C29" s="223">
        <v>6243</v>
      </c>
      <c r="D29" s="222" t="s">
        <v>95</v>
      </c>
      <c r="E29" s="222" t="s">
        <v>283</v>
      </c>
      <c r="F29" s="222" t="s">
        <v>292</v>
      </c>
      <c r="G29" s="49" t="s">
        <v>245</v>
      </c>
      <c r="H29" s="54"/>
      <c r="I29" s="228">
        <v>41199</v>
      </c>
      <c r="J29" s="225">
        <v>4</v>
      </c>
      <c r="K29" s="226">
        <v>5</v>
      </c>
      <c r="L29" s="226">
        <v>5</v>
      </c>
      <c r="M29" s="226">
        <v>5</v>
      </c>
      <c r="N29" s="226">
        <v>5</v>
      </c>
      <c r="O29" s="226">
        <v>5</v>
      </c>
      <c r="P29" s="226">
        <v>5</v>
      </c>
      <c r="Q29" s="226">
        <v>5</v>
      </c>
      <c r="R29" s="226">
        <v>5</v>
      </c>
      <c r="S29" s="226">
        <v>1</v>
      </c>
      <c r="T29" s="226">
        <v>5</v>
      </c>
      <c r="U29" s="226">
        <v>5</v>
      </c>
      <c r="V29" s="226">
        <v>5</v>
      </c>
      <c r="W29" s="226">
        <v>5</v>
      </c>
      <c r="X29" s="226">
        <v>5</v>
      </c>
      <c r="Z29" s="226">
        <v>5</v>
      </c>
      <c r="AA29" s="226">
        <v>5</v>
      </c>
      <c r="AB29" s="226">
        <v>5</v>
      </c>
      <c r="AD29" s="226"/>
    </row>
    <row r="30" spans="1:44" s="232" customFormat="1" ht="12.75" customHeight="1">
      <c r="A30" s="212">
        <v>2232468</v>
      </c>
      <c r="B30" s="211" t="s">
        <v>344</v>
      </c>
      <c r="C30" s="212">
        <v>5972</v>
      </c>
      <c r="D30" s="211" t="s">
        <v>322</v>
      </c>
      <c r="E30" s="211" t="s">
        <v>283</v>
      </c>
      <c r="F30" s="211" t="s">
        <v>380</v>
      </c>
      <c r="G30" s="211" t="s">
        <v>345</v>
      </c>
      <c r="H30" s="212"/>
      <c r="I30" s="213">
        <v>41212</v>
      </c>
      <c r="J30" s="216">
        <v>5</v>
      </c>
      <c r="K30" s="231">
        <v>7</v>
      </c>
      <c r="L30" s="214">
        <v>7</v>
      </c>
      <c r="M30" s="214">
        <v>7</v>
      </c>
      <c r="N30" s="214">
        <v>8</v>
      </c>
      <c r="O30" s="214">
        <v>7</v>
      </c>
      <c r="P30" s="214">
        <v>7</v>
      </c>
      <c r="Q30" s="214">
        <v>7</v>
      </c>
      <c r="R30" s="214">
        <v>6</v>
      </c>
      <c r="S30" s="214">
        <v>5</v>
      </c>
      <c r="T30" s="214">
        <v>6</v>
      </c>
      <c r="U30" s="214">
        <v>6</v>
      </c>
      <c r="V30" s="214">
        <v>7</v>
      </c>
      <c r="W30" s="214">
        <v>6</v>
      </c>
      <c r="X30" s="214">
        <v>6</v>
      </c>
      <c r="Y30" s="214">
        <v>6</v>
      </c>
      <c r="Z30" s="214">
        <v>6</v>
      </c>
      <c r="AA30" s="214">
        <v>6</v>
      </c>
      <c r="AB30" s="214">
        <v>6</v>
      </c>
      <c r="AC30" s="214"/>
      <c r="AD30" s="132"/>
      <c r="AE30" s="132"/>
      <c r="AF30" s="132"/>
      <c r="AG30" s="132"/>
      <c r="AH30" s="132"/>
      <c r="AI30" s="132"/>
      <c r="AJ30" s="132"/>
      <c r="AK30" s="132"/>
      <c r="AL30" s="132"/>
      <c r="AM30" s="132"/>
      <c r="AN30" s="132"/>
      <c r="AO30" s="132"/>
      <c r="AP30" s="132"/>
      <c r="AQ30" s="132"/>
      <c r="AR30" s="132"/>
    </row>
    <row r="31" spans="1:44" s="83" customFormat="1">
      <c r="A31" s="240">
        <v>2306488</v>
      </c>
      <c r="B31" s="241" t="s">
        <v>357</v>
      </c>
      <c r="C31" s="240">
        <v>6880</v>
      </c>
      <c r="D31" s="241" t="s">
        <v>354</v>
      </c>
      <c r="E31" s="241" t="s">
        <v>283</v>
      </c>
      <c r="F31" s="241" t="s">
        <v>352</v>
      </c>
      <c r="G31" s="242" t="s">
        <v>273</v>
      </c>
      <c r="H31" s="249" t="s">
        <v>274</v>
      </c>
      <c r="I31" s="238">
        <v>41240</v>
      </c>
      <c r="J31" s="89">
        <v>3</v>
      </c>
      <c r="K31" s="239">
        <v>6</v>
      </c>
      <c r="L31" s="112">
        <v>6</v>
      </c>
      <c r="M31" s="112">
        <v>1</v>
      </c>
      <c r="N31" s="112">
        <v>8</v>
      </c>
      <c r="O31" s="112">
        <v>8</v>
      </c>
      <c r="P31" s="112">
        <v>8</v>
      </c>
      <c r="Q31" s="112">
        <v>8</v>
      </c>
      <c r="R31" s="112">
        <v>8</v>
      </c>
      <c r="S31" s="112">
        <v>8</v>
      </c>
      <c r="T31" s="112">
        <v>8</v>
      </c>
      <c r="U31" s="112">
        <v>8</v>
      </c>
      <c r="V31" s="112">
        <v>8</v>
      </c>
      <c r="W31" s="112">
        <v>4</v>
      </c>
      <c r="X31" s="112">
        <v>5</v>
      </c>
      <c r="Y31" s="112">
        <v>6</v>
      </c>
      <c r="Z31" s="112">
        <v>3</v>
      </c>
      <c r="AA31" s="112">
        <v>4</v>
      </c>
      <c r="AB31" s="112">
        <v>3</v>
      </c>
      <c r="AC31" s="112"/>
    </row>
    <row r="32" spans="1:44" s="83" customFormat="1">
      <c r="A32" s="240">
        <v>2259232</v>
      </c>
      <c r="B32" s="241" t="s">
        <v>358</v>
      </c>
      <c r="C32" s="240">
        <v>6243</v>
      </c>
      <c r="D32" s="241" t="s">
        <v>95</v>
      </c>
      <c r="E32" s="241" t="s">
        <v>283</v>
      </c>
      <c r="F32" s="243" t="s">
        <v>359</v>
      </c>
      <c r="G32" s="242" t="s">
        <v>116</v>
      </c>
      <c r="H32" s="249"/>
      <c r="I32" s="238">
        <v>41225</v>
      </c>
      <c r="J32" s="89">
        <v>7</v>
      </c>
      <c r="K32" s="239"/>
      <c r="L32" s="112"/>
      <c r="M32" s="112"/>
      <c r="N32" s="112"/>
      <c r="O32" s="112"/>
      <c r="P32" s="112"/>
      <c r="Q32" s="112"/>
      <c r="R32" s="112"/>
      <c r="S32" s="112"/>
      <c r="T32" s="112"/>
      <c r="U32" s="112"/>
      <c r="V32" s="112"/>
      <c r="W32" s="112"/>
      <c r="X32" s="112"/>
      <c r="Y32" s="112"/>
      <c r="Z32" s="112"/>
      <c r="AA32" s="112"/>
      <c r="AB32" s="112"/>
      <c r="AC32" s="112"/>
    </row>
    <row r="33" spans="1:48" s="83" customFormat="1">
      <c r="A33" s="240">
        <v>2245530</v>
      </c>
      <c r="B33" s="241" t="s">
        <v>360</v>
      </c>
      <c r="C33" s="240">
        <v>6243</v>
      </c>
      <c r="D33" s="241" t="s">
        <v>95</v>
      </c>
      <c r="E33" s="241" t="s">
        <v>283</v>
      </c>
      <c r="F33" s="241" t="s">
        <v>352</v>
      </c>
      <c r="G33" s="242" t="s">
        <v>157</v>
      </c>
      <c r="H33" s="249" t="s">
        <v>276</v>
      </c>
      <c r="I33" s="238">
        <v>41240</v>
      </c>
      <c r="J33" s="89">
        <v>7</v>
      </c>
      <c r="K33" s="239"/>
      <c r="L33" s="112"/>
      <c r="M33" s="112"/>
      <c r="N33" s="112"/>
      <c r="O33" s="112"/>
      <c r="P33" s="112"/>
      <c r="Q33" s="112"/>
      <c r="R33" s="112"/>
      <c r="S33" s="112"/>
      <c r="T33" s="112"/>
      <c r="U33" s="112"/>
      <c r="V33" s="112"/>
      <c r="W33" s="112"/>
      <c r="X33" s="112"/>
      <c r="Y33" s="112"/>
      <c r="Z33" s="112"/>
      <c r="AA33" s="112"/>
      <c r="AB33" s="112"/>
      <c r="AC33" s="112"/>
    </row>
    <row r="34" spans="1:48" s="83" customFormat="1">
      <c r="A34" s="240">
        <v>2298178</v>
      </c>
      <c r="B34" s="241" t="s">
        <v>361</v>
      </c>
      <c r="C34" s="240">
        <v>6680</v>
      </c>
      <c r="D34" s="241" t="s">
        <v>225</v>
      </c>
      <c r="E34" s="241" t="s">
        <v>283</v>
      </c>
      <c r="F34" s="241" t="s">
        <v>352</v>
      </c>
      <c r="G34" s="242" t="s">
        <v>227</v>
      </c>
      <c r="H34" s="249" t="s">
        <v>220</v>
      </c>
      <c r="I34" s="238">
        <v>41225</v>
      </c>
      <c r="J34" s="89">
        <v>6</v>
      </c>
      <c r="K34" s="239"/>
      <c r="L34" s="112"/>
      <c r="M34" s="112"/>
      <c r="N34" s="112"/>
      <c r="O34" s="112"/>
      <c r="P34" s="112"/>
      <c r="Q34" s="112"/>
      <c r="R34" s="112"/>
      <c r="S34" s="112"/>
      <c r="T34" s="112"/>
      <c r="U34" s="112"/>
      <c r="V34" s="112"/>
      <c r="W34" s="112"/>
      <c r="X34" s="112"/>
      <c r="Y34" s="112"/>
      <c r="Z34" s="112"/>
      <c r="AA34" s="112"/>
      <c r="AB34" s="112"/>
      <c r="AC34" s="112"/>
    </row>
    <row r="35" spans="1:48" s="83" customFormat="1">
      <c r="A35" s="240">
        <v>2261976</v>
      </c>
      <c r="B35" s="241" t="s">
        <v>362</v>
      </c>
      <c r="C35" s="240">
        <v>1251</v>
      </c>
      <c r="D35" s="241" t="s">
        <v>278</v>
      </c>
      <c r="E35" s="241" t="s">
        <v>283</v>
      </c>
      <c r="F35" s="243" t="s">
        <v>363</v>
      </c>
      <c r="G35" s="242" t="s">
        <v>279</v>
      </c>
      <c r="H35" s="244"/>
      <c r="I35" s="238">
        <v>41233</v>
      </c>
      <c r="J35" s="89">
        <v>4</v>
      </c>
      <c r="K35" s="239">
        <v>5</v>
      </c>
      <c r="L35" s="112">
        <v>5</v>
      </c>
      <c r="M35" s="112">
        <v>5</v>
      </c>
      <c r="N35" s="112">
        <v>6</v>
      </c>
      <c r="O35" s="112">
        <v>6</v>
      </c>
      <c r="P35" s="112">
        <v>6</v>
      </c>
      <c r="Q35" s="112">
        <v>6</v>
      </c>
      <c r="R35" s="112">
        <v>6</v>
      </c>
      <c r="S35" s="112">
        <v>6</v>
      </c>
      <c r="T35" s="112">
        <v>6</v>
      </c>
      <c r="U35" s="112">
        <v>6</v>
      </c>
      <c r="V35" s="112">
        <v>4</v>
      </c>
      <c r="W35" s="112">
        <v>4</v>
      </c>
      <c r="X35" s="112">
        <v>6</v>
      </c>
      <c r="Y35" s="112">
        <v>6</v>
      </c>
      <c r="Z35" s="112">
        <v>6</v>
      </c>
      <c r="AA35" s="112">
        <v>6</v>
      </c>
      <c r="AB35" s="112">
        <v>6</v>
      </c>
      <c r="AC35" s="112"/>
    </row>
    <row r="36" spans="1:48" s="83" customFormat="1">
      <c r="A36" s="240">
        <v>2309211</v>
      </c>
      <c r="B36" s="241" t="s">
        <v>364</v>
      </c>
      <c r="C36" s="240">
        <v>5180</v>
      </c>
      <c r="D36" s="241" t="s">
        <v>253</v>
      </c>
      <c r="E36" s="241" t="s">
        <v>283</v>
      </c>
      <c r="F36" s="241" t="s">
        <v>352</v>
      </c>
      <c r="G36" s="242" t="s">
        <v>365</v>
      </c>
      <c r="H36" s="249" t="s">
        <v>274</v>
      </c>
      <c r="I36" s="238">
        <v>41229</v>
      </c>
      <c r="J36" s="89">
        <v>8</v>
      </c>
      <c r="K36" s="239"/>
      <c r="L36" s="112"/>
      <c r="M36" s="112"/>
      <c r="N36" s="112"/>
      <c r="O36" s="112"/>
      <c r="P36" s="112"/>
      <c r="Q36" s="112"/>
      <c r="R36" s="112"/>
      <c r="S36" s="112"/>
      <c r="T36" s="112"/>
      <c r="U36" s="112"/>
      <c r="V36" s="112"/>
      <c r="W36" s="112"/>
      <c r="X36" s="112"/>
      <c r="Y36" s="112"/>
      <c r="Z36" s="112"/>
      <c r="AA36" s="112"/>
      <c r="AB36" s="112"/>
      <c r="AC36" s="112"/>
    </row>
    <row r="37" spans="1:48">
      <c r="A37" s="85">
        <v>2267725</v>
      </c>
      <c r="B37" s="96" t="s">
        <v>371</v>
      </c>
      <c r="C37" s="184">
        <v>6680</v>
      </c>
      <c r="D37" s="96" t="s">
        <v>225</v>
      </c>
      <c r="E37" s="96" t="s">
        <v>283</v>
      </c>
      <c r="F37" s="96" t="s">
        <v>372</v>
      </c>
      <c r="G37" s="96" t="s">
        <v>373</v>
      </c>
      <c r="H37" s="249"/>
      <c r="I37" s="251">
        <v>41274</v>
      </c>
      <c r="J37" s="51">
        <v>7</v>
      </c>
      <c r="K37" s="184"/>
      <c r="L37" s="184"/>
      <c r="M37" s="184"/>
      <c r="N37" s="184"/>
      <c r="O37" s="184"/>
      <c r="P37" s="184"/>
      <c r="Q37" s="184"/>
      <c r="R37" s="184"/>
      <c r="S37" s="184"/>
      <c r="T37" s="184"/>
      <c r="U37" s="184"/>
      <c r="V37" s="184"/>
      <c r="W37" s="184"/>
      <c r="X37" s="184"/>
      <c r="Y37" s="184"/>
      <c r="Z37" s="184"/>
      <c r="AA37" s="184"/>
      <c r="AB37" s="184"/>
      <c r="AC37" s="184"/>
      <c r="AD37" s="113"/>
      <c r="AE37" s="113"/>
      <c r="AF37" s="113"/>
      <c r="AG37" s="113"/>
      <c r="AH37" s="113"/>
      <c r="AI37" s="113"/>
      <c r="AJ37" s="113"/>
      <c r="AK37" s="113"/>
      <c r="AL37" s="113"/>
      <c r="AM37" s="113"/>
      <c r="AN37" s="113"/>
      <c r="AO37" s="113"/>
      <c r="AP37" s="113"/>
      <c r="AQ37" s="113"/>
      <c r="AR37" s="113"/>
      <c r="AS37" s="113"/>
      <c r="AT37" s="113"/>
      <c r="AU37" s="113"/>
      <c r="AV37" s="113"/>
    </row>
    <row r="38" spans="1:48" s="113" customFormat="1">
      <c r="A38" s="85">
        <v>2251352</v>
      </c>
      <c r="B38" s="96" t="s">
        <v>370</v>
      </c>
      <c r="C38" s="184">
        <v>5482</v>
      </c>
      <c r="D38" s="96" t="s">
        <v>219</v>
      </c>
      <c r="E38" s="96" t="s">
        <v>283</v>
      </c>
      <c r="F38" s="96" t="s">
        <v>352</v>
      </c>
      <c r="G38" s="96" t="s">
        <v>227</v>
      </c>
      <c r="H38" s="249" t="s">
        <v>220</v>
      </c>
      <c r="I38" s="251">
        <v>41249</v>
      </c>
      <c r="J38" s="89">
        <v>7</v>
      </c>
      <c r="K38" s="112"/>
      <c r="L38" s="112"/>
      <c r="M38" s="112"/>
      <c r="N38" s="112"/>
      <c r="O38" s="112"/>
      <c r="P38" s="112"/>
      <c r="Q38" s="112"/>
      <c r="R38" s="112"/>
      <c r="S38" s="112"/>
      <c r="T38" s="112"/>
      <c r="U38" s="112"/>
      <c r="V38" s="112"/>
      <c r="W38" s="112"/>
      <c r="X38" s="112"/>
      <c r="Y38" s="112"/>
      <c r="Z38" s="112"/>
      <c r="AA38" s="112"/>
      <c r="AB38" s="112"/>
      <c r="AC38" s="112"/>
    </row>
    <row r="39" spans="1:48" s="113" customFormat="1">
      <c r="A39" s="85">
        <v>2274232</v>
      </c>
      <c r="B39" s="96" t="s">
        <v>374</v>
      </c>
      <c r="C39" s="184">
        <v>6243</v>
      </c>
      <c r="D39" s="96" t="s">
        <v>95</v>
      </c>
      <c r="E39" s="96" t="s">
        <v>283</v>
      </c>
      <c r="F39" s="96" t="s">
        <v>359</v>
      </c>
      <c r="G39" s="96" t="s">
        <v>116</v>
      </c>
      <c r="H39" s="249"/>
      <c r="I39" s="251">
        <v>41254</v>
      </c>
      <c r="J39" s="89">
        <v>6</v>
      </c>
      <c r="K39" s="112"/>
      <c r="L39" s="112"/>
      <c r="M39" s="112"/>
      <c r="N39" s="112"/>
      <c r="O39" s="112"/>
      <c r="P39" s="112"/>
      <c r="Q39" s="112"/>
      <c r="R39" s="112"/>
      <c r="S39" s="112"/>
      <c r="T39" s="112"/>
      <c r="U39" s="112"/>
      <c r="V39" s="112"/>
      <c r="W39" s="112"/>
      <c r="X39" s="112"/>
      <c r="Y39" s="112"/>
      <c r="Z39" s="112"/>
      <c r="AA39" s="112"/>
      <c r="AB39" s="112"/>
      <c r="AC39" s="112"/>
    </row>
    <row r="40" spans="1:48" s="113" customFormat="1">
      <c r="A40" s="85">
        <v>2271134</v>
      </c>
      <c r="B40" s="96" t="s">
        <v>375</v>
      </c>
      <c r="C40" s="184">
        <v>6680</v>
      </c>
      <c r="D40" s="96" t="s">
        <v>225</v>
      </c>
      <c r="E40" s="96" t="s">
        <v>283</v>
      </c>
      <c r="F40" s="96" t="s">
        <v>352</v>
      </c>
      <c r="G40" s="96" t="s">
        <v>227</v>
      </c>
      <c r="H40" s="249" t="s">
        <v>220</v>
      </c>
      <c r="I40" s="251">
        <v>41247</v>
      </c>
      <c r="J40" s="89">
        <v>5</v>
      </c>
      <c r="K40" s="112">
        <v>6</v>
      </c>
      <c r="L40" s="112">
        <v>7</v>
      </c>
      <c r="M40" s="112">
        <v>7</v>
      </c>
      <c r="N40" s="112">
        <v>7</v>
      </c>
      <c r="O40" s="112">
        <v>7</v>
      </c>
      <c r="P40" s="112">
        <v>7</v>
      </c>
      <c r="Q40" s="112">
        <v>7</v>
      </c>
      <c r="R40" s="112">
        <v>7</v>
      </c>
      <c r="S40" s="112">
        <v>7</v>
      </c>
      <c r="T40" s="112">
        <v>7</v>
      </c>
      <c r="U40" s="112">
        <v>7</v>
      </c>
      <c r="V40" s="112">
        <v>7</v>
      </c>
      <c r="W40" s="112">
        <v>7</v>
      </c>
      <c r="X40" s="112">
        <v>7</v>
      </c>
      <c r="Y40" s="112">
        <v>7</v>
      </c>
      <c r="Z40" s="112">
        <v>7</v>
      </c>
      <c r="AA40" s="112">
        <v>7</v>
      </c>
      <c r="AB40" s="112">
        <v>7</v>
      </c>
      <c r="AC40" s="112"/>
    </row>
    <row r="41" spans="1:48" s="113" customFormat="1">
      <c r="A41" s="85">
        <v>2267743</v>
      </c>
      <c r="B41" s="96" t="s">
        <v>376</v>
      </c>
      <c r="C41" s="184">
        <v>6243</v>
      </c>
      <c r="D41" s="96" t="s">
        <v>95</v>
      </c>
      <c r="E41" s="96" t="s">
        <v>283</v>
      </c>
      <c r="F41" s="96" t="s">
        <v>352</v>
      </c>
      <c r="G41" s="96" t="s">
        <v>157</v>
      </c>
      <c r="H41" s="249" t="s">
        <v>276</v>
      </c>
      <c r="I41" s="251">
        <v>41250</v>
      </c>
      <c r="J41" s="89">
        <v>7</v>
      </c>
      <c r="K41" s="112"/>
      <c r="L41" s="112"/>
      <c r="M41" s="112"/>
      <c r="N41" s="112"/>
      <c r="O41" s="112"/>
      <c r="P41" s="112"/>
      <c r="Q41" s="112"/>
      <c r="R41" s="112"/>
      <c r="S41" s="112"/>
      <c r="T41" s="112"/>
      <c r="U41" s="112"/>
      <c r="V41" s="112"/>
      <c r="W41" s="112"/>
      <c r="X41" s="112"/>
      <c r="Y41" s="112"/>
      <c r="Z41" s="112"/>
      <c r="AA41" s="112"/>
      <c r="AB41" s="112"/>
      <c r="AC41" s="112"/>
    </row>
    <row r="42" spans="1:48" s="113" customFormat="1">
      <c r="A42" s="85">
        <v>2223333</v>
      </c>
      <c r="B42" s="96" t="s">
        <v>377</v>
      </c>
      <c r="C42" s="184">
        <v>630</v>
      </c>
      <c r="D42" s="96" t="s">
        <v>222</v>
      </c>
      <c r="E42" s="96" t="s">
        <v>283</v>
      </c>
      <c r="F42" s="96" t="s">
        <v>359</v>
      </c>
      <c r="G42" s="96" t="s">
        <v>116</v>
      </c>
      <c r="H42" s="249"/>
      <c r="I42" s="251">
        <v>41253</v>
      </c>
      <c r="J42" s="89">
        <v>7</v>
      </c>
      <c r="K42" s="112"/>
      <c r="L42" s="112"/>
      <c r="M42" s="112"/>
      <c r="N42" s="112"/>
      <c r="O42" s="112"/>
      <c r="P42" s="112"/>
      <c r="Q42" s="112"/>
      <c r="R42" s="112"/>
      <c r="S42" s="112"/>
      <c r="T42" s="112"/>
      <c r="U42" s="112"/>
      <c r="V42" s="112"/>
      <c r="W42" s="112"/>
      <c r="X42" s="112"/>
      <c r="Y42" s="112"/>
      <c r="Z42" s="112"/>
      <c r="AA42" s="112"/>
      <c r="AB42" s="112"/>
      <c r="AC42" s="112"/>
    </row>
    <row r="43" spans="1:48">
      <c r="A43" s="258">
        <v>2307877</v>
      </c>
      <c r="B43" s="259" t="s">
        <v>384</v>
      </c>
      <c r="C43" s="260">
        <v>5507</v>
      </c>
      <c r="D43" s="259" t="s">
        <v>385</v>
      </c>
      <c r="E43" s="243" t="s">
        <v>283</v>
      </c>
      <c r="F43" s="259"/>
      <c r="G43" s="259" t="s">
        <v>247</v>
      </c>
      <c r="H43" s="249" t="s">
        <v>167</v>
      </c>
      <c r="I43" s="261">
        <v>41276</v>
      </c>
      <c r="J43" s="51">
        <v>8</v>
      </c>
      <c r="K43" s="214"/>
      <c r="L43" s="214"/>
      <c r="M43" s="214"/>
      <c r="N43" s="214"/>
      <c r="O43" s="214"/>
      <c r="P43" s="214"/>
      <c r="Q43" s="214"/>
      <c r="R43" s="214"/>
      <c r="S43" s="214"/>
      <c r="T43" s="214"/>
      <c r="U43" s="214"/>
      <c r="V43" s="214"/>
      <c r="W43" s="214"/>
      <c r="X43" s="214"/>
      <c r="Y43" s="214"/>
      <c r="Z43" s="214"/>
      <c r="AA43" s="214"/>
      <c r="AB43" s="214"/>
      <c r="AC43" s="214"/>
    </row>
    <row r="44" spans="1:48">
      <c r="A44" s="258">
        <v>2288570</v>
      </c>
      <c r="B44" s="259" t="s">
        <v>386</v>
      </c>
      <c r="C44" s="260">
        <v>6156</v>
      </c>
      <c r="D44" s="259" t="s">
        <v>321</v>
      </c>
      <c r="E44" s="243" t="s">
        <v>283</v>
      </c>
      <c r="F44" s="259"/>
      <c r="G44" s="258" t="s">
        <v>116</v>
      </c>
      <c r="H44" s="249"/>
      <c r="I44" s="262">
        <v>41303</v>
      </c>
      <c r="J44" s="51">
        <v>1</v>
      </c>
      <c r="K44" s="214">
        <v>1</v>
      </c>
      <c r="L44" s="214">
        <v>8</v>
      </c>
      <c r="M44" s="214">
        <v>8</v>
      </c>
      <c r="N44" s="214">
        <v>8</v>
      </c>
      <c r="O44" s="214">
        <v>8</v>
      </c>
      <c r="P44" s="214">
        <v>8</v>
      </c>
      <c r="Q44" s="214">
        <v>8</v>
      </c>
      <c r="R44" s="214">
        <v>8</v>
      </c>
      <c r="S44" s="214">
        <v>8</v>
      </c>
      <c r="T44" s="214">
        <v>8</v>
      </c>
      <c r="U44" s="214">
        <v>8</v>
      </c>
      <c r="V44" s="214">
        <v>8</v>
      </c>
      <c r="W44" s="214">
        <v>1</v>
      </c>
      <c r="X44" s="214">
        <v>8</v>
      </c>
      <c r="Y44" s="214">
        <v>8</v>
      </c>
      <c r="Z44" s="214">
        <v>8</v>
      </c>
      <c r="AA44" s="214">
        <v>8</v>
      </c>
      <c r="AB44" s="214">
        <v>8</v>
      </c>
      <c r="AC44" s="214"/>
    </row>
    <row r="45" spans="1:48">
      <c r="A45" s="258">
        <v>2237994</v>
      </c>
      <c r="B45" s="259" t="s">
        <v>387</v>
      </c>
      <c r="C45" s="260">
        <v>6680</v>
      </c>
      <c r="D45" s="259" t="s">
        <v>225</v>
      </c>
      <c r="E45" s="243" t="s">
        <v>283</v>
      </c>
      <c r="F45" s="259"/>
      <c r="G45" s="259" t="s">
        <v>227</v>
      </c>
      <c r="H45" s="249" t="s">
        <v>220</v>
      </c>
      <c r="I45" s="262">
        <v>41277</v>
      </c>
      <c r="J45" s="51">
        <v>4</v>
      </c>
      <c r="K45" s="214">
        <v>5</v>
      </c>
      <c r="L45" s="214">
        <v>7</v>
      </c>
      <c r="M45" s="214">
        <v>5</v>
      </c>
      <c r="N45" s="214">
        <v>5</v>
      </c>
      <c r="O45" s="214">
        <v>3</v>
      </c>
      <c r="P45" s="214">
        <v>2</v>
      </c>
      <c r="Q45" s="214">
        <v>6</v>
      </c>
      <c r="R45" s="214">
        <v>4</v>
      </c>
      <c r="S45" s="214">
        <v>7</v>
      </c>
      <c r="T45" s="214">
        <v>5</v>
      </c>
      <c r="U45" s="214">
        <v>6</v>
      </c>
      <c r="V45" s="214">
        <v>5</v>
      </c>
      <c r="W45" s="214">
        <v>5</v>
      </c>
      <c r="X45" s="214">
        <v>5</v>
      </c>
      <c r="Y45" s="214">
        <v>4</v>
      </c>
      <c r="Z45" s="214"/>
      <c r="AA45" s="214"/>
      <c r="AB45" s="214"/>
      <c r="AC45" s="214"/>
    </row>
    <row r="46" spans="1:48">
      <c r="A46" s="258">
        <v>2274234</v>
      </c>
      <c r="B46" s="259" t="s">
        <v>388</v>
      </c>
      <c r="C46" s="260">
        <v>6243</v>
      </c>
      <c r="D46" s="259" t="s">
        <v>95</v>
      </c>
      <c r="E46" s="243" t="s">
        <v>283</v>
      </c>
      <c r="F46" s="259"/>
      <c r="G46" s="258" t="s">
        <v>116</v>
      </c>
      <c r="H46" s="249"/>
      <c r="I46" s="262">
        <v>41276</v>
      </c>
      <c r="J46" s="51">
        <v>6</v>
      </c>
      <c r="K46" s="214"/>
      <c r="L46" s="214"/>
      <c r="M46" s="214"/>
      <c r="N46" s="214"/>
      <c r="O46" s="214"/>
      <c r="P46" s="214"/>
      <c r="Q46" s="214"/>
      <c r="R46" s="214"/>
      <c r="S46" s="214"/>
      <c r="T46" s="214"/>
      <c r="U46" s="214"/>
      <c r="V46" s="214"/>
      <c r="W46" s="214"/>
      <c r="X46" s="214"/>
      <c r="Y46" s="214"/>
      <c r="Z46" s="214"/>
      <c r="AA46" s="214"/>
      <c r="AB46" s="214"/>
      <c r="AC46" s="214"/>
    </row>
    <row r="47" spans="1:48">
      <c r="A47" s="258">
        <v>2317966</v>
      </c>
      <c r="B47" s="259" t="s">
        <v>389</v>
      </c>
      <c r="C47" s="260">
        <v>6880</v>
      </c>
      <c r="D47" s="259" t="s">
        <v>354</v>
      </c>
      <c r="E47" s="243" t="s">
        <v>283</v>
      </c>
      <c r="F47" s="259"/>
      <c r="G47" s="259" t="s">
        <v>398</v>
      </c>
      <c r="H47" s="249" t="s">
        <v>220</v>
      </c>
      <c r="I47" s="262">
        <v>41303</v>
      </c>
      <c r="J47" s="51">
        <v>8</v>
      </c>
      <c r="K47" s="214"/>
      <c r="L47" s="214"/>
      <c r="M47" s="214"/>
      <c r="N47" s="214"/>
      <c r="O47" s="214"/>
      <c r="P47" s="214"/>
      <c r="Q47" s="214"/>
      <c r="R47" s="214"/>
      <c r="S47" s="214"/>
      <c r="T47" s="214"/>
      <c r="U47" s="214"/>
      <c r="V47" s="214"/>
      <c r="W47" s="214"/>
      <c r="X47" s="214"/>
      <c r="Y47" s="214"/>
      <c r="Z47" s="214"/>
      <c r="AA47" s="214"/>
      <c r="AB47" s="214"/>
      <c r="AC47" s="214"/>
    </row>
    <row r="48" spans="1:48">
      <c r="A48" s="258">
        <v>2289300</v>
      </c>
      <c r="B48" s="259" t="s">
        <v>390</v>
      </c>
      <c r="C48" s="260">
        <v>1251</v>
      </c>
      <c r="D48" s="259" t="s">
        <v>278</v>
      </c>
      <c r="E48" s="243" t="s">
        <v>283</v>
      </c>
      <c r="F48" s="259"/>
      <c r="G48" s="259" t="s">
        <v>397</v>
      </c>
      <c r="H48" s="249" t="s">
        <v>167</v>
      </c>
      <c r="I48" s="262">
        <v>41298</v>
      </c>
      <c r="J48" s="51">
        <v>8</v>
      </c>
      <c r="K48" s="214"/>
      <c r="L48" s="214"/>
      <c r="M48" s="214"/>
      <c r="N48" s="214"/>
      <c r="O48" s="214"/>
      <c r="P48" s="214"/>
      <c r="Q48" s="214"/>
      <c r="R48" s="214"/>
      <c r="S48" s="214"/>
      <c r="T48" s="214"/>
      <c r="U48" s="214"/>
      <c r="V48" s="214"/>
      <c r="W48" s="214"/>
      <c r="X48" s="214"/>
      <c r="Y48" s="214"/>
      <c r="Z48" s="214"/>
      <c r="AA48" s="214"/>
      <c r="AB48" s="214"/>
      <c r="AC48" s="214"/>
    </row>
    <row r="49" spans="1:29">
      <c r="A49" s="258">
        <v>2283600</v>
      </c>
      <c r="B49" s="259" t="s">
        <v>391</v>
      </c>
      <c r="C49" s="260">
        <v>6725</v>
      </c>
      <c r="D49" s="259" t="s">
        <v>399</v>
      </c>
      <c r="E49" s="243" t="s">
        <v>283</v>
      </c>
      <c r="F49" s="259"/>
      <c r="G49" s="259" t="s">
        <v>396</v>
      </c>
      <c r="H49" s="249" t="s">
        <v>167</v>
      </c>
      <c r="I49" s="262">
        <v>41283</v>
      </c>
      <c r="J49" s="51">
        <v>8</v>
      </c>
      <c r="K49" s="214"/>
      <c r="L49" s="214"/>
      <c r="M49" s="214"/>
      <c r="N49" s="214"/>
      <c r="O49" s="214"/>
      <c r="P49" s="214"/>
      <c r="Q49" s="214"/>
      <c r="R49" s="214"/>
      <c r="S49" s="214"/>
      <c r="T49" s="214"/>
      <c r="U49" s="214"/>
      <c r="V49" s="214"/>
      <c r="W49" s="214"/>
      <c r="X49" s="214"/>
      <c r="Y49" s="214"/>
      <c r="Z49" s="214"/>
      <c r="AA49" s="214"/>
      <c r="AB49" s="214"/>
      <c r="AC49" s="214"/>
    </row>
    <row r="50" spans="1:29">
      <c r="A50" s="258">
        <v>2325706</v>
      </c>
      <c r="B50" s="259" t="s">
        <v>392</v>
      </c>
      <c r="C50" s="260">
        <v>6680</v>
      </c>
      <c r="D50" s="259" t="s">
        <v>225</v>
      </c>
      <c r="E50" s="243" t="s">
        <v>283</v>
      </c>
      <c r="F50" s="259"/>
      <c r="G50" s="259" t="s">
        <v>227</v>
      </c>
      <c r="H50" s="249" t="s">
        <v>220</v>
      </c>
      <c r="I50" s="262">
        <v>41303</v>
      </c>
      <c r="J50" s="51">
        <v>6</v>
      </c>
      <c r="K50" s="214"/>
      <c r="L50" s="214"/>
      <c r="M50" s="214"/>
      <c r="N50" s="214"/>
      <c r="O50" s="214"/>
      <c r="P50" s="214"/>
      <c r="Q50" s="214"/>
      <c r="R50" s="214"/>
      <c r="S50" s="214"/>
      <c r="T50" s="214"/>
      <c r="U50" s="214"/>
      <c r="V50" s="214"/>
      <c r="W50" s="214"/>
      <c r="X50" s="214"/>
      <c r="Y50" s="214"/>
      <c r="Z50" s="214"/>
      <c r="AA50" s="214"/>
      <c r="AB50" s="214"/>
      <c r="AC50" s="214"/>
    </row>
    <row r="51" spans="1:29">
      <c r="A51" s="258">
        <v>2324735</v>
      </c>
      <c r="B51" s="259" t="s">
        <v>393</v>
      </c>
      <c r="C51" s="260">
        <v>6880</v>
      </c>
      <c r="D51" s="259" t="s">
        <v>354</v>
      </c>
      <c r="E51" s="243" t="s">
        <v>283</v>
      </c>
      <c r="F51" s="259"/>
      <c r="G51" s="259" t="s">
        <v>395</v>
      </c>
      <c r="H51" s="249" t="s">
        <v>276</v>
      </c>
      <c r="I51" s="262">
        <v>41285</v>
      </c>
      <c r="J51" s="51">
        <v>5</v>
      </c>
      <c r="K51" s="214">
        <v>6</v>
      </c>
      <c r="L51" s="214">
        <v>7</v>
      </c>
      <c r="M51" s="214">
        <v>7</v>
      </c>
      <c r="N51" s="214">
        <v>7</v>
      </c>
      <c r="O51" s="214">
        <v>8</v>
      </c>
      <c r="P51" s="214">
        <v>3</v>
      </c>
      <c r="Q51" s="214">
        <v>8</v>
      </c>
      <c r="R51" s="214">
        <v>7</v>
      </c>
      <c r="S51" s="214">
        <v>6</v>
      </c>
      <c r="T51" s="214">
        <v>8</v>
      </c>
      <c r="U51" s="214">
        <v>8</v>
      </c>
      <c r="V51" s="214">
        <v>7</v>
      </c>
      <c r="W51" s="214">
        <v>8</v>
      </c>
      <c r="X51" s="214">
        <v>7</v>
      </c>
      <c r="Y51" s="214">
        <v>7</v>
      </c>
      <c r="Z51" s="214">
        <v>7</v>
      </c>
      <c r="AA51" s="214">
        <v>7</v>
      </c>
      <c r="AB51" s="214">
        <v>7</v>
      </c>
      <c r="AC51" s="214"/>
    </row>
    <row r="52" spans="1:29">
      <c r="A52" s="258">
        <v>2327593</v>
      </c>
      <c r="B52" s="259" t="s">
        <v>394</v>
      </c>
      <c r="C52" s="260">
        <v>6880</v>
      </c>
      <c r="D52" s="259" t="s">
        <v>354</v>
      </c>
      <c r="E52" s="243" t="s">
        <v>283</v>
      </c>
      <c r="F52" s="259"/>
      <c r="G52" s="259" t="s">
        <v>395</v>
      </c>
      <c r="H52" s="249" t="s">
        <v>276</v>
      </c>
      <c r="I52" s="262">
        <v>41289</v>
      </c>
      <c r="J52" s="51">
        <v>2</v>
      </c>
      <c r="K52" s="214">
        <v>3</v>
      </c>
      <c r="L52" s="214">
        <v>6</v>
      </c>
      <c r="M52" s="214">
        <v>6</v>
      </c>
      <c r="N52" s="214">
        <v>3</v>
      </c>
      <c r="O52" s="214">
        <v>6</v>
      </c>
      <c r="P52" s="214">
        <v>3</v>
      </c>
      <c r="Q52" s="214">
        <v>6</v>
      </c>
      <c r="R52" s="214">
        <v>5</v>
      </c>
      <c r="S52" s="214">
        <v>7</v>
      </c>
      <c r="T52" s="214">
        <v>7</v>
      </c>
      <c r="U52" s="214">
        <v>7</v>
      </c>
      <c r="V52" s="214">
        <v>8</v>
      </c>
      <c r="W52" s="214">
        <v>6</v>
      </c>
      <c r="X52" s="214">
        <v>4</v>
      </c>
      <c r="Y52" s="214">
        <v>2</v>
      </c>
      <c r="Z52" s="214">
        <v>3</v>
      </c>
      <c r="AA52" s="214">
        <v>2</v>
      </c>
      <c r="AB52" s="214">
        <v>1</v>
      </c>
      <c r="AC52" s="214"/>
    </row>
    <row r="53" spans="1:29" s="275" customFormat="1">
      <c r="A53" s="241">
        <v>2331914</v>
      </c>
      <c r="B53" s="243" t="s">
        <v>405</v>
      </c>
      <c r="C53" s="240">
        <v>6589</v>
      </c>
      <c r="D53" s="243" t="s">
        <v>162</v>
      </c>
      <c r="E53" s="243" t="s">
        <v>283</v>
      </c>
      <c r="F53" s="243"/>
      <c r="G53" s="243" t="s">
        <v>227</v>
      </c>
      <c r="H53" s="240" t="s">
        <v>220</v>
      </c>
      <c r="I53" s="273">
        <v>41310</v>
      </c>
      <c r="J53" s="51">
        <v>5</v>
      </c>
      <c r="K53" s="192">
        <v>2</v>
      </c>
      <c r="L53" s="192"/>
      <c r="M53" s="192">
        <v>3</v>
      </c>
      <c r="N53" s="192">
        <v>7</v>
      </c>
      <c r="O53" s="192">
        <v>7</v>
      </c>
      <c r="P53" s="192">
        <v>7</v>
      </c>
      <c r="Q53" s="192">
        <v>4</v>
      </c>
      <c r="R53" s="192">
        <v>4</v>
      </c>
      <c r="S53" s="192">
        <v>4</v>
      </c>
      <c r="T53" s="192">
        <v>6</v>
      </c>
      <c r="U53" s="192">
        <v>5</v>
      </c>
      <c r="V53" s="192">
        <v>4</v>
      </c>
      <c r="W53" s="192">
        <v>4</v>
      </c>
      <c r="X53" s="192">
        <v>3</v>
      </c>
      <c r="Y53" s="192">
        <v>6</v>
      </c>
      <c r="Z53" s="192">
        <v>3</v>
      </c>
      <c r="AA53" s="192">
        <v>3</v>
      </c>
      <c r="AB53" s="192">
        <v>6</v>
      </c>
      <c r="AC53" s="274"/>
    </row>
    <row r="54" spans="1:29" s="275" customFormat="1">
      <c r="A54" s="241">
        <v>2264193</v>
      </c>
      <c r="B54" s="243" t="s">
        <v>406</v>
      </c>
      <c r="C54" s="240">
        <v>6610</v>
      </c>
      <c r="D54" s="243" t="s">
        <v>297</v>
      </c>
      <c r="E54" s="243" t="s">
        <v>283</v>
      </c>
      <c r="F54" s="243"/>
      <c r="G54" s="243" t="s">
        <v>372</v>
      </c>
      <c r="H54" s="240" t="s">
        <v>407</v>
      </c>
      <c r="I54" s="273">
        <v>41318</v>
      </c>
      <c r="J54" s="51">
        <v>4</v>
      </c>
      <c r="K54" s="192">
        <v>5</v>
      </c>
      <c r="L54" s="192">
        <v>8</v>
      </c>
      <c r="M54" s="192">
        <v>8</v>
      </c>
      <c r="N54" s="192">
        <v>8</v>
      </c>
      <c r="O54" s="192">
        <v>8</v>
      </c>
      <c r="P54" s="192">
        <v>6</v>
      </c>
      <c r="Q54" s="192">
        <v>8</v>
      </c>
      <c r="R54" s="192">
        <v>8</v>
      </c>
      <c r="S54" s="192">
        <v>5</v>
      </c>
      <c r="T54" s="192">
        <v>7</v>
      </c>
      <c r="U54" s="192">
        <v>4</v>
      </c>
      <c r="V54" s="192">
        <v>6</v>
      </c>
      <c r="W54" s="192">
        <v>6</v>
      </c>
      <c r="X54" s="192">
        <v>8</v>
      </c>
      <c r="Y54" s="192">
        <v>8</v>
      </c>
      <c r="Z54" s="192">
        <v>8</v>
      </c>
      <c r="AA54" s="192">
        <v>8</v>
      </c>
      <c r="AB54" s="192">
        <v>8</v>
      </c>
      <c r="AC54" s="274"/>
    </row>
    <row r="55" spans="1:29" s="275" customFormat="1">
      <c r="A55" s="241">
        <v>2334480</v>
      </c>
      <c r="B55" s="243" t="s">
        <v>403</v>
      </c>
      <c r="C55" s="240">
        <v>6606</v>
      </c>
      <c r="D55" s="243" t="s">
        <v>181</v>
      </c>
      <c r="E55" s="243" t="s">
        <v>283</v>
      </c>
      <c r="F55" s="243"/>
      <c r="G55" s="243" t="s">
        <v>404</v>
      </c>
      <c r="H55" s="240" t="s">
        <v>167</v>
      </c>
      <c r="I55" s="273">
        <v>41333</v>
      </c>
      <c r="J55" s="51">
        <v>6</v>
      </c>
      <c r="K55" s="192"/>
      <c r="L55" s="192"/>
      <c r="M55" s="192"/>
      <c r="N55" s="192"/>
      <c r="O55" s="192"/>
      <c r="P55" s="192"/>
      <c r="Q55" s="192"/>
      <c r="R55" s="192"/>
      <c r="S55" s="192"/>
      <c r="T55" s="192"/>
      <c r="U55" s="192"/>
      <c r="V55" s="192"/>
      <c r="W55" s="192"/>
      <c r="X55" s="192"/>
      <c r="Y55" s="192"/>
      <c r="Z55" s="192"/>
      <c r="AA55" s="192"/>
      <c r="AB55" s="192"/>
      <c r="AC55" s="274"/>
    </row>
    <row r="56" spans="1:29" s="281" customFormat="1">
      <c r="A56" s="288">
        <v>2335931</v>
      </c>
      <c r="B56" s="282" t="s">
        <v>421</v>
      </c>
      <c r="C56" s="283">
        <v>6704</v>
      </c>
      <c r="D56" s="282" t="s">
        <v>299</v>
      </c>
      <c r="E56" s="277" t="s">
        <v>283</v>
      </c>
      <c r="F56" s="281" t="s">
        <v>352</v>
      </c>
      <c r="G56" s="282" t="s">
        <v>424</v>
      </c>
      <c r="H56" s="284" t="s">
        <v>276</v>
      </c>
      <c r="I56" s="285">
        <v>41337</v>
      </c>
      <c r="J56" s="286">
        <v>6</v>
      </c>
      <c r="K56" s="287"/>
      <c r="L56" s="287"/>
      <c r="M56" s="287"/>
      <c r="N56" s="287"/>
      <c r="O56" s="287"/>
      <c r="P56" s="287"/>
      <c r="Q56" s="287"/>
      <c r="R56" s="287"/>
      <c r="S56" s="287"/>
      <c r="T56" s="287"/>
      <c r="U56" s="287"/>
      <c r="V56" s="287"/>
      <c r="W56" s="287"/>
      <c r="X56" s="287"/>
      <c r="Y56" s="280"/>
      <c r="Z56" s="287"/>
      <c r="AA56" s="287"/>
      <c r="AB56" s="287"/>
      <c r="AC56" s="287"/>
    </row>
    <row r="57" spans="1:29" s="281" customFormat="1">
      <c r="A57" s="288">
        <v>2259317</v>
      </c>
      <c r="B57" s="282" t="s">
        <v>422</v>
      </c>
      <c r="C57" s="283">
        <v>5507</v>
      </c>
      <c r="D57" s="282" t="s">
        <v>385</v>
      </c>
      <c r="E57" s="277" t="s">
        <v>283</v>
      </c>
      <c r="F57" s="281" t="s">
        <v>352</v>
      </c>
      <c r="G57" s="282" t="s">
        <v>427</v>
      </c>
      <c r="H57" s="284"/>
      <c r="I57" s="285">
        <v>41351</v>
      </c>
      <c r="J57" s="286">
        <v>5</v>
      </c>
      <c r="K57" s="287">
        <v>3</v>
      </c>
      <c r="L57" s="287">
        <v>3</v>
      </c>
      <c r="M57" s="287">
        <v>3</v>
      </c>
      <c r="N57" s="287">
        <v>6</v>
      </c>
      <c r="O57" s="287">
        <v>6</v>
      </c>
      <c r="P57" s="287">
        <v>6</v>
      </c>
      <c r="Q57" s="287">
        <v>6</v>
      </c>
      <c r="R57" s="287">
        <v>6</v>
      </c>
      <c r="S57" s="287">
        <v>4</v>
      </c>
      <c r="T57" s="287">
        <v>6</v>
      </c>
      <c r="U57" s="287">
        <v>5</v>
      </c>
      <c r="V57" s="287">
        <v>6</v>
      </c>
      <c r="W57" s="287">
        <v>4</v>
      </c>
      <c r="X57" s="287">
        <v>3</v>
      </c>
      <c r="Y57" s="287">
        <v>6</v>
      </c>
      <c r="Z57" s="287">
        <v>2</v>
      </c>
      <c r="AA57" s="287">
        <v>3</v>
      </c>
      <c r="AB57" s="287">
        <v>3</v>
      </c>
      <c r="AC57" s="287"/>
    </row>
    <row r="58" spans="1:29" s="281" customFormat="1">
      <c r="A58" s="288">
        <v>2276278</v>
      </c>
      <c r="B58" s="282" t="s">
        <v>423</v>
      </c>
      <c r="C58" s="283">
        <v>6762</v>
      </c>
      <c r="D58" s="282" t="s">
        <v>291</v>
      </c>
      <c r="E58" s="277" t="s">
        <v>283</v>
      </c>
      <c r="F58" s="281" t="s">
        <v>425</v>
      </c>
      <c r="G58" s="282" t="s">
        <v>426</v>
      </c>
      <c r="H58" s="284"/>
      <c r="I58" s="285">
        <v>41334</v>
      </c>
      <c r="J58" s="286">
        <v>8</v>
      </c>
      <c r="K58" s="287"/>
      <c r="L58" s="287"/>
      <c r="M58" s="287"/>
      <c r="N58" s="287"/>
      <c r="O58" s="287"/>
      <c r="P58" s="287"/>
      <c r="Q58" s="287"/>
      <c r="R58" s="287"/>
      <c r="S58" s="287"/>
      <c r="T58" s="287"/>
      <c r="U58" s="287"/>
      <c r="V58" s="287"/>
      <c r="W58" s="287"/>
      <c r="X58" s="287"/>
      <c r="Y58" s="280"/>
      <c r="Z58" s="287"/>
      <c r="AA58" s="287"/>
      <c r="AB58" s="287"/>
      <c r="AC58" s="287">
        <v>8</v>
      </c>
    </row>
    <row r="59" spans="1:29" s="113" customFormat="1">
      <c r="A59" s="85"/>
      <c r="B59" s="96"/>
      <c r="C59" s="184"/>
      <c r="D59" s="96"/>
      <c r="E59" s="96"/>
      <c r="F59" s="96"/>
      <c r="G59" s="96"/>
      <c r="H59" s="85"/>
      <c r="I59" s="251"/>
      <c r="J59" s="51"/>
      <c r="K59" s="175"/>
      <c r="L59" s="175"/>
      <c r="M59" s="175"/>
      <c r="N59" s="175"/>
      <c r="O59" s="175"/>
      <c r="P59" s="175"/>
      <c r="Q59" s="175"/>
      <c r="R59" s="175"/>
      <c r="S59" s="175"/>
      <c r="T59" s="175"/>
      <c r="U59" s="175"/>
      <c r="V59" s="175"/>
      <c r="W59" s="175"/>
      <c r="X59" s="175"/>
      <c r="Y59" s="175"/>
      <c r="Z59" s="175"/>
      <c r="AA59" s="175"/>
      <c r="AB59" s="175"/>
      <c r="AC59" s="175"/>
    </row>
    <row r="60" spans="1:29" s="79" customFormat="1" ht="14" thickBot="1">
      <c r="A60" s="66"/>
      <c r="B60" s="67"/>
      <c r="C60" s="66"/>
      <c r="D60" s="67"/>
      <c r="E60" s="67"/>
      <c r="F60" s="67"/>
      <c r="G60" s="67"/>
      <c r="H60" s="66"/>
      <c r="I60" s="78"/>
      <c r="J60" s="77"/>
      <c r="K60" s="66"/>
      <c r="L60" s="66"/>
      <c r="M60" s="66"/>
      <c r="N60" s="66"/>
      <c r="O60" s="66"/>
      <c r="P60" s="66"/>
      <c r="Q60" s="66"/>
      <c r="R60" s="66"/>
      <c r="S60" s="66"/>
      <c r="T60" s="66"/>
      <c r="U60" s="66"/>
      <c r="V60" s="66"/>
      <c r="W60" s="66"/>
      <c r="X60" s="101"/>
      <c r="Y60" s="101"/>
      <c r="Z60" s="101"/>
      <c r="AA60" s="101"/>
      <c r="AB60" s="101"/>
      <c r="AC60" s="66"/>
    </row>
    <row r="61" spans="1:29" hidden="1">
      <c r="G61" s="1" t="s">
        <v>24</v>
      </c>
      <c r="I61" s="52"/>
      <c r="J61" s="1">
        <f t="shared" ref="J61:AC61" si="0">COUNT(J2:J60)</f>
        <v>57</v>
      </c>
      <c r="K61" s="1">
        <f t="shared" si="0"/>
        <v>21</v>
      </c>
      <c r="L61" s="1">
        <f t="shared" si="0"/>
        <v>21</v>
      </c>
      <c r="M61" s="1">
        <f t="shared" si="0"/>
        <v>22</v>
      </c>
      <c r="N61" s="1">
        <f t="shared" si="0"/>
        <v>19</v>
      </c>
      <c r="O61" s="1">
        <f t="shared" si="0"/>
        <v>22</v>
      </c>
      <c r="P61" s="1">
        <f t="shared" si="0"/>
        <v>22</v>
      </c>
      <c r="Q61" s="1">
        <f t="shared" si="0"/>
        <v>22</v>
      </c>
      <c r="R61" s="1">
        <f t="shared" si="0"/>
        <v>22</v>
      </c>
      <c r="S61" s="1">
        <f t="shared" si="0"/>
        <v>22</v>
      </c>
      <c r="T61" s="1">
        <f t="shared" si="0"/>
        <v>17</v>
      </c>
      <c r="U61" s="1">
        <f t="shared" si="0"/>
        <v>20</v>
      </c>
      <c r="V61" s="1">
        <f t="shared" si="0"/>
        <v>18</v>
      </c>
      <c r="W61" s="1">
        <f t="shared" si="0"/>
        <v>19</v>
      </c>
      <c r="X61" s="1">
        <f t="shared" si="0"/>
        <v>20</v>
      </c>
      <c r="Y61" s="1">
        <f t="shared" si="0"/>
        <v>17</v>
      </c>
      <c r="Z61" s="1">
        <f t="shared" si="0"/>
        <v>18</v>
      </c>
      <c r="AA61" s="1">
        <f t="shared" si="0"/>
        <v>18</v>
      </c>
      <c r="AB61" s="1">
        <f t="shared" si="0"/>
        <v>17</v>
      </c>
      <c r="AC61" s="1">
        <f t="shared" si="0"/>
        <v>4</v>
      </c>
    </row>
    <row r="62" spans="1:29" hidden="1">
      <c r="G62" s="1" t="s">
        <v>25</v>
      </c>
      <c r="I62" s="52"/>
      <c r="J62" s="1">
        <f t="shared" ref="J62:AC62" si="1">COUNTIF(J2:J60,"&gt;=5")</f>
        <v>46</v>
      </c>
      <c r="K62" s="1">
        <f t="shared" si="1"/>
        <v>16</v>
      </c>
      <c r="L62" s="1">
        <f t="shared" si="1"/>
        <v>17</v>
      </c>
      <c r="M62" s="1">
        <f t="shared" si="1"/>
        <v>17</v>
      </c>
      <c r="N62" s="1">
        <f t="shared" si="1"/>
        <v>17</v>
      </c>
      <c r="O62" s="1">
        <f t="shared" si="1"/>
        <v>16</v>
      </c>
      <c r="P62" s="1">
        <f t="shared" si="1"/>
        <v>16</v>
      </c>
      <c r="Q62" s="1">
        <f t="shared" si="1"/>
        <v>20</v>
      </c>
      <c r="R62" s="1">
        <f t="shared" si="1"/>
        <v>19</v>
      </c>
      <c r="S62" s="1">
        <f t="shared" si="1"/>
        <v>17</v>
      </c>
      <c r="T62" s="1">
        <f t="shared" si="1"/>
        <v>17</v>
      </c>
      <c r="U62" s="1">
        <f t="shared" si="1"/>
        <v>19</v>
      </c>
      <c r="V62" s="1">
        <f t="shared" si="1"/>
        <v>16</v>
      </c>
      <c r="W62" s="1">
        <f t="shared" si="1"/>
        <v>14</v>
      </c>
      <c r="X62" s="1">
        <f t="shared" si="1"/>
        <v>16</v>
      </c>
      <c r="Y62" s="1">
        <f t="shared" si="1"/>
        <v>14</v>
      </c>
      <c r="Z62" s="1">
        <f t="shared" si="1"/>
        <v>12</v>
      </c>
      <c r="AA62" s="1">
        <f t="shared" si="1"/>
        <v>12</v>
      </c>
      <c r="AB62" s="1">
        <f t="shared" si="1"/>
        <v>11</v>
      </c>
      <c r="AC62" s="1">
        <f t="shared" si="1"/>
        <v>4</v>
      </c>
    </row>
    <row r="63" spans="1:29" hidden="1">
      <c r="G63" s="1" t="s">
        <v>26</v>
      </c>
      <c r="I63" s="52"/>
      <c r="J63" s="1">
        <f t="shared" ref="J63:AC63" si="2">COUNTIF(J2:J60,"&gt;=7")</f>
        <v>25</v>
      </c>
      <c r="K63" s="1">
        <f t="shared" si="2"/>
        <v>4</v>
      </c>
      <c r="L63" s="1">
        <f t="shared" si="2"/>
        <v>9</v>
      </c>
      <c r="M63" s="1">
        <f t="shared" si="2"/>
        <v>8</v>
      </c>
      <c r="N63" s="1">
        <f t="shared" si="2"/>
        <v>9</v>
      </c>
      <c r="O63" s="1">
        <f t="shared" si="2"/>
        <v>8</v>
      </c>
      <c r="P63" s="1">
        <f t="shared" si="2"/>
        <v>5</v>
      </c>
      <c r="Q63" s="1">
        <f t="shared" si="2"/>
        <v>7</v>
      </c>
      <c r="R63" s="1">
        <f t="shared" si="2"/>
        <v>6</v>
      </c>
      <c r="S63" s="1">
        <f t="shared" si="2"/>
        <v>7</v>
      </c>
      <c r="T63" s="1">
        <f t="shared" si="2"/>
        <v>7</v>
      </c>
      <c r="U63" s="1">
        <f t="shared" si="2"/>
        <v>8</v>
      </c>
      <c r="V63" s="1">
        <f t="shared" si="2"/>
        <v>8</v>
      </c>
      <c r="W63" s="1">
        <f t="shared" si="2"/>
        <v>6</v>
      </c>
      <c r="X63" s="1">
        <f t="shared" si="2"/>
        <v>6</v>
      </c>
      <c r="Y63" s="1">
        <f t="shared" si="2"/>
        <v>6</v>
      </c>
      <c r="Z63" s="1">
        <f t="shared" si="2"/>
        <v>5</v>
      </c>
      <c r="AA63" s="1">
        <f t="shared" si="2"/>
        <v>5</v>
      </c>
      <c r="AB63" s="1">
        <f t="shared" si="2"/>
        <v>4</v>
      </c>
      <c r="AC63" s="1">
        <f t="shared" si="2"/>
        <v>1</v>
      </c>
    </row>
    <row r="64" spans="1:29" hidden="1">
      <c r="G64" s="1"/>
      <c r="I64" s="52"/>
      <c r="J64" s="1"/>
      <c r="K64" s="1"/>
      <c r="L64" s="1"/>
      <c r="M64" s="1"/>
      <c r="N64" s="1"/>
      <c r="O64" s="1"/>
      <c r="P64" s="1"/>
      <c r="Q64" s="1"/>
      <c r="R64" s="1"/>
      <c r="S64" s="1"/>
      <c r="T64" s="1"/>
      <c r="U64" s="1"/>
      <c r="V64" s="1"/>
      <c r="W64" s="1"/>
      <c r="X64" s="1"/>
      <c r="Y64" s="1"/>
      <c r="Z64" s="1"/>
      <c r="AA64" s="1"/>
      <c r="AB64" s="1"/>
      <c r="AC64" s="1"/>
    </row>
    <row r="65" spans="1:29" s="52" customFormat="1">
      <c r="A65" s="50"/>
      <c r="B65" s="50"/>
      <c r="C65" s="50"/>
      <c r="D65" s="50"/>
      <c r="E65" s="50"/>
      <c r="F65" s="50"/>
      <c r="G65" s="68" t="s">
        <v>27</v>
      </c>
      <c r="H65" s="50"/>
      <c r="J65" s="72">
        <f t="shared" ref="J65:V65" si="3">J62/J61</f>
        <v>0.80701754385964908</v>
      </c>
      <c r="K65" s="70">
        <f t="shared" si="3"/>
        <v>0.76190476190476186</v>
      </c>
      <c r="L65" s="69">
        <f t="shared" si="3"/>
        <v>0.80952380952380953</v>
      </c>
      <c r="M65" s="69">
        <f t="shared" si="3"/>
        <v>0.77272727272727271</v>
      </c>
      <c r="N65" s="69">
        <f t="shared" si="3"/>
        <v>0.89473684210526316</v>
      </c>
      <c r="O65" s="69">
        <f t="shared" si="3"/>
        <v>0.72727272727272729</v>
      </c>
      <c r="P65" s="69">
        <f t="shared" si="3"/>
        <v>0.72727272727272729</v>
      </c>
      <c r="Q65" s="69">
        <f t="shared" si="3"/>
        <v>0.90909090909090906</v>
      </c>
      <c r="R65" s="69">
        <f t="shared" si="3"/>
        <v>0.86363636363636365</v>
      </c>
      <c r="S65" s="69">
        <f t="shared" si="3"/>
        <v>0.77272727272727271</v>
      </c>
      <c r="T65" s="69">
        <f t="shared" si="3"/>
        <v>1</v>
      </c>
      <c r="U65" s="70">
        <f t="shared" si="3"/>
        <v>0.95</v>
      </c>
      <c r="V65" s="69">
        <f t="shared" si="3"/>
        <v>0.88888888888888884</v>
      </c>
      <c r="W65" s="69">
        <f t="shared" ref="W65:AB65" si="4">W62/W61</f>
        <v>0.73684210526315785</v>
      </c>
      <c r="X65" s="71">
        <f t="shared" si="4"/>
        <v>0.8</v>
      </c>
      <c r="Y65" s="69">
        <f t="shared" si="4"/>
        <v>0.82352941176470584</v>
      </c>
      <c r="Z65" s="70">
        <f t="shared" si="4"/>
        <v>0.66666666666666663</v>
      </c>
      <c r="AA65" s="70">
        <f t="shared" si="4"/>
        <v>0.66666666666666663</v>
      </c>
      <c r="AB65" s="70">
        <f t="shared" si="4"/>
        <v>0.6470588235294118</v>
      </c>
      <c r="AC65" s="69">
        <f>AC62/AC61</f>
        <v>1</v>
      </c>
    </row>
    <row r="66" spans="1:29" s="52" customFormat="1">
      <c r="A66" s="57"/>
      <c r="B66" s="57"/>
      <c r="C66" s="57"/>
      <c r="D66" s="57"/>
      <c r="E66" s="57"/>
      <c r="F66" s="57"/>
      <c r="G66" s="73" t="s">
        <v>28</v>
      </c>
      <c r="H66" s="57"/>
      <c r="J66" s="72">
        <f t="shared" ref="J66:V66" si="5">J63/J61</f>
        <v>0.43859649122807015</v>
      </c>
      <c r="K66" s="74">
        <f t="shared" si="5"/>
        <v>0.19047619047619047</v>
      </c>
      <c r="L66" s="74">
        <f t="shared" si="5"/>
        <v>0.42857142857142855</v>
      </c>
      <c r="M66" s="74">
        <f t="shared" si="5"/>
        <v>0.36363636363636365</v>
      </c>
      <c r="N66" s="74">
        <f t="shared" si="5"/>
        <v>0.47368421052631576</v>
      </c>
      <c r="O66" s="74">
        <f t="shared" si="5"/>
        <v>0.36363636363636365</v>
      </c>
      <c r="P66" s="74">
        <f t="shared" si="5"/>
        <v>0.22727272727272727</v>
      </c>
      <c r="Q66" s="74">
        <f t="shared" si="5"/>
        <v>0.31818181818181818</v>
      </c>
      <c r="R66" s="74">
        <f t="shared" si="5"/>
        <v>0.27272727272727271</v>
      </c>
      <c r="S66" s="74">
        <f t="shared" si="5"/>
        <v>0.31818181818181818</v>
      </c>
      <c r="T66" s="74">
        <f t="shared" si="5"/>
        <v>0.41176470588235292</v>
      </c>
      <c r="U66" s="74">
        <f t="shared" si="5"/>
        <v>0.4</v>
      </c>
      <c r="V66" s="74">
        <f t="shared" si="5"/>
        <v>0.44444444444444442</v>
      </c>
      <c r="W66" s="74">
        <f t="shared" ref="W66:AB66" si="6">W63/W61</f>
        <v>0.31578947368421051</v>
      </c>
      <c r="X66" s="74">
        <f t="shared" si="6"/>
        <v>0.3</v>
      </c>
      <c r="Y66" s="74">
        <f t="shared" si="6"/>
        <v>0.35294117647058826</v>
      </c>
      <c r="Z66" s="74">
        <f t="shared" si="6"/>
        <v>0.27777777777777779</v>
      </c>
      <c r="AA66" s="74">
        <f t="shared" si="6"/>
        <v>0.27777777777777779</v>
      </c>
      <c r="AB66" s="74">
        <f t="shared" si="6"/>
        <v>0.23529411764705882</v>
      </c>
      <c r="AC66" s="74">
        <f>AC63/AC61</f>
        <v>0.25</v>
      </c>
    </row>
    <row r="67" spans="1:29">
      <c r="I67" s="52"/>
      <c r="J67" s="75"/>
      <c r="Y67" s="48"/>
      <c r="Z67" s="48"/>
      <c r="AA67" s="48"/>
      <c r="AB67" s="48"/>
    </row>
  </sheetData>
  <phoneticPr fontId="2" type="noConversion"/>
  <conditionalFormatting sqref="I36:N59 J25:J29 J30:AC60 I30:AG30 J37:AE59 I2:AC25">
    <cfRule type="cellIs" dxfId="71" priority="111" operator="between">
      <formula>1</formula>
      <formula>4</formula>
    </cfRule>
  </conditionalFormatting>
  <conditionalFormatting sqref="W36:W59 J25:J39 T36:T59 AC36:AC59 I30:AC30 U19:V19 AC20:AC25 I36:J59 W2:W25 Z2:AB16 AC2:AC18 U2:V16 K2:S16 I2:J25 T2:T25">
    <cfRule type="cellIs" dxfId="70" priority="82" operator="between">
      <formula>1</formula>
      <formula>4</formula>
    </cfRule>
    <cfRule type="cellIs" priority="83" operator="between">
      <formula>1</formula>
      <formula>4</formula>
    </cfRule>
  </conditionalFormatting>
  <conditionalFormatting sqref="B18">
    <cfRule type="duplicateValues" dxfId="69" priority="44"/>
  </conditionalFormatting>
  <conditionalFormatting sqref="B19">
    <cfRule type="duplicateValues" dxfId="68" priority="43"/>
  </conditionalFormatting>
  <conditionalFormatting sqref="B20">
    <cfRule type="duplicateValues" dxfId="67" priority="42"/>
  </conditionalFormatting>
  <conditionalFormatting sqref="B21">
    <cfRule type="duplicateValues" dxfId="66" priority="41"/>
  </conditionalFormatting>
  <conditionalFormatting sqref="J30">
    <cfRule type="cellIs" dxfId="65" priority="32" operator="between">
      <formula>1</formula>
      <formula>2</formula>
    </cfRule>
  </conditionalFormatting>
  <conditionalFormatting sqref="A30">
    <cfRule type="duplicateValues" dxfId="64" priority="30" stopIfTrue="1"/>
    <cfRule type="duplicateValues" dxfId="63" priority="31" stopIfTrue="1"/>
  </conditionalFormatting>
  <conditionalFormatting sqref="B30">
    <cfRule type="duplicateValues" dxfId="62" priority="313"/>
  </conditionalFormatting>
  <conditionalFormatting sqref="A30">
    <cfRule type="duplicateValues" dxfId="61" priority="314"/>
  </conditionalFormatting>
  <conditionalFormatting sqref="B30">
    <cfRule type="duplicateValues" dxfId="60" priority="315" stopIfTrue="1"/>
  </conditionalFormatting>
  <conditionalFormatting sqref="A30">
    <cfRule type="duplicateValues" dxfId="59" priority="317" stopIfTrue="1"/>
  </conditionalFormatting>
  <conditionalFormatting sqref="B37">
    <cfRule type="duplicateValues" dxfId="58" priority="19" stopIfTrue="1"/>
  </conditionalFormatting>
  <conditionalFormatting sqref="B38">
    <cfRule type="duplicateValues" dxfId="57" priority="18" stopIfTrue="1"/>
  </conditionalFormatting>
  <conditionalFormatting sqref="B39">
    <cfRule type="duplicateValues" dxfId="56" priority="17" stopIfTrue="1"/>
  </conditionalFormatting>
  <conditionalFormatting sqref="B40">
    <cfRule type="duplicateValues" dxfId="55" priority="16" stopIfTrue="1"/>
  </conditionalFormatting>
  <conditionalFormatting sqref="B41">
    <cfRule type="duplicateValues" dxfId="54" priority="15" stopIfTrue="1"/>
  </conditionalFormatting>
  <conditionalFormatting sqref="B42:B59">
    <cfRule type="duplicateValues" dxfId="53" priority="14" stopIfTrue="1"/>
  </conditionalFormatting>
  <conditionalFormatting sqref="B30 B22:B25 B36:B59">
    <cfRule type="duplicateValues" dxfId="52" priority="362"/>
  </conditionalFormatting>
  <conditionalFormatting sqref="I43">
    <cfRule type="cellIs" dxfId="51" priority="13" stopIfTrue="1" operator="between">
      <formula>1</formula>
      <formula>4</formula>
    </cfRule>
  </conditionalFormatting>
  <conditionalFormatting sqref="B43:B58">
    <cfRule type="duplicateValues" dxfId="50" priority="12"/>
  </conditionalFormatting>
  <conditionalFormatting sqref="J53:AC58">
    <cfRule type="cellIs" dxfId="49" priority="10" operator="between">
      <formula>1</formula>
      <formula>4</formula>
    </cfRule>
  </conditionalFormatting>
  <conditionalFormatting sqref="B53">
    <cfRule type="duplicateValues" dxfId="48" priority="9"/>
  </conditionalFormatting>
  <conditionalFormatting sqref="B54">
    <cfRule type="duplicateValues" dxfId="47" priority="8"/>
  </conditionalFormatting>
  <conditionalFormatting sqref="B55:B58">
    <cfRule type="duplicateValues" dxfId="46" priority="7"/>
  </conditionalFormatting>
  <conditionalFormatting sqref="B56">
    <cfRule type="duplicateValues" dxfId="45" priority="6"/>
  </conditionalFormatting>
  <conditionalFormatting sqref="J56:AC56">
    <cfRule type="cellIs" dxfId="44" priority="5" operator="between">
      <formula>1</formula>
      <formula>4</formula>
    </cfRule>
  </conditionalFormatting>
  <conditionalFormatting sqref="B57">
    <cfRule type="duplicateValues" dxfId="43" priority="4"/>
  </conditionalFormatting>
  <conditionalFormatting sqref="J57:AC57">
    <cfRule type="cellIs" dxfId="42" priority="3" operator="between">
      <formula>1</formula>
      <formula>4</formula>
    </cfRule>
  </conditionalFormatting>
  <conditionalFormatting sqref="B58">
    <cfRule type="duplicateValues" dxfId="41" priority="2"/>
  </conditionalFormatting>
  <conditionalFormatting sqref="J58:AC58">
    <cfRule type="cellIs" dxfId="40" priority="1" operator="between">
      <formula>1</formula>
      <formula>4</formula>
    </cfRule>
  </conditionalFormatting>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topLeftCell="A4" workbookViewId="0">
      <selection activeCell="F25" sqref="F25"/>
    </sheetView>
  </sheetViews>
  <sheetFormatPr baseColWidth="10" defaultColWidth="8.83203125" defaultRowHeight="12" x14ac:dyDescent="0"/>
  <cols>
    <col min="1" max="1" width="2.6640625" customWidth="1"/>
    <col min="2" max="2" width="11.6640625" customWidth="1"/>
    <col min="4" max="4" width="11.5" customWidth="1"/>
    <col min="5" max="5" width="10.6640625" customWidth="1"/>
    <col min="6" max="6" width="10.5" customWidth="1"/>
    <col min="7" max="8" width="9.5" customWidth="1"/>
    <col min="9" max="9" width="8.6640625" customWidth="1"/>
    <col min="10" max="10" width="9.83203125" customWidth="1"/>
    <col min="13" max="13" width="10" customWidth="1"/>
  </cols>
  <sheetData>
    <row r="1" spans="1:14" ht="21">
      <c r="A1" s="488" t="s">
        <v>122</v>
      </c>
      <c r="B1" s="488"/>
      <c r="C1" s="488"/>
      <c r="D1" s="488"/>
      <c r="E1" s="488"/>
      <c r="F1" s="488"/>
      <c r="G1" s="488"/>
      <c r="H1" s="488"/>
      <c r="I1" s="488"/>
      <c r="J1" s="489"/>
      <c r="K1" s="478" t="s">
        <v>35</v>
      </c>
      <c r="L1" s="479"/>
      <c r="M1" s="479"/>
      <c r="N1" s="480"/>
    </row>
    <row r="2" spans="1:14" ht="18">
      <c r="A2" s="481" t="s">
        <v>409</v>
      </c>
      <c r="B2" s="481"/>
      <c r="C2" s="481"/>
      <c r="D2" s="481"/>
      <c r="E2" s="481"/>
      <c r="F2" s="481"/>
      <c r="G2" s="8"/>
      <c r="H2" s="8"/>
      <c r="I2" s="8"/>
      <c r="J2" s="8"/>
      <c r="K2" s="482" t="s">
        <v>7</v>
      </c>
      <c r="L2" s="483"/>
      <c r="M2" s="486" t="s">
        <v>31</v>
      </c>
      <c r="N2" s="486" t="s">
        <v>32</v>
      </c>
    </row>
    <row r="3" spans="1:14" ht="14">
      <c r="A3" s="9"/>
      <c r="B3" s="9"/>
      <c r="C3" s="9"/>
      <c r="D3" s="9"/>
      <c r="E3" s="9"/>
      <c r="F3" s="9"/>
      <c r="G3" s="9"/>
      <c r="H3" s="9"/>
      <c r="I3" s="9"/>
      <c r="J3" s="9"/>
      <c r="K3" s="484"/>
      <c r="L3" s="485"/>
      <c r="M3" s="487"/>
      <c r="N3" s="487"/>
    </row>
    <row r="4" spans="1:14" ht="14">
      <c r="A4" s="10"/>
      <c r="B4" s="10"/>
      <c r="C4" s="10"/>
      <c r="D4" s="10"/>
      <c r="E4" s="10"/>
      <c r="F4" s="10"/>
      <c r="G4" s="10"/>
      <c r="H4" s="10"/>
      <c r="I4" s="10"/>
      <c r="J4" s="10"/>
      <c r="K4" s="34" t="s">
        <v>30</v>
      </c>
      <c r="L4" s="43"/>
      <c r="M4" s="39">
        <v>1</v>
      </c>
      <c r="N4" s="38">
        <v>0.69</v>
      </c>
    </row>
    <row r="5" spans="1:14" ht="14">
      <c r="A5" s="10"/>
      <c r="B5" s="494" t="s">
        <v>143</v>
      </c>
      <c r="C5" s="495"/>
      <c r="D5" s="495"/>
      <c r="E5" s="495"/>
      <c r="F5" s="496"/>
      <c r="H5" s="10"/>
      <c r="I5" s="10"/>
      <c r="J5" s="10"/>
      <c r="K5" s="35" t="s">
        <v>3</v>
      </c>
      <c r="L5" s="44"/>
      <c r="M5" s="39">
        <v>1</v>
      </c>
      <c r="N5" s="38">
        <v>0.68</v>
      </c>
    </row>
    <row r="6" spans="1:14" ht="15" customHeight="1">
      <c r="A6" s="10"/>
      <c r="B6" s="497" t="s">
        <v>10</v>
      </c>
      <c r="C6" s="498"/>
      <c r="D6" s="490" t="s">
        <v>11</v>
      </c>
      <c r="E6" s="490" t="s">
        <v>12</v>
      </c>
      <c r="F6" s="490" t="s">
        <v>33</v>
      </c>
      <c r="H6" s="10"/>
      <c r="I6" s="10"/>
      <c r="J6" s="10"/>
      <c r="K6" s="35" t="s">
        <v>4</v>
      </c>
      <c r="L6" s="44"/>
      <c r="M6" s="39">
        <v>1</v>
      </c>
      <c r="N6" s="38">
        <v>0.56000000000000005</v>
      </c>
    </row>
    <row r="7" spans="1:14" ht="14">
      <c r="A7" s="10"/>
      <c r="B7" s="499"/>
      <c r="C7" s="500"/>
      <c r="D7" s="491"/>
      <c r="E7" s="491"/>
      <c r="F7" s="491"/>
      <c r="H7" s="10"/>
      <c r="I7" s="10"/>
      <c r="J7" s="10"/>
      <c r="K7" s="35" t="s">
        <v>5</v>
      </c>
      <c r="L7" s="44"/>
      <c r="M7" s="39">
        <v>1</v>
      </c>
      <c r="N7" s="38">
        <v>0.33</v>
      </c>
    </row>
    <row r="8" spans="1:14" ht="14">
      <c r="A8" s="10"/>
      <c r="B8" s="508">
        <v>41346</v>
      </c>
      <c r="C8" s="509"/>
      <c r="D8" s="256">
        <v>593</v>
      </c>
      <c r="E8" s="256">
        <v>154</v>
      </c>
      <c r="F8" s="276">
        <v>0.2596964586846543</v>
      </c>
      <c r="G8" s="2"/>
      <c r="H8" s="10"/>
      <c r="I8" s="10"/>
      <c r="J8" s="10"/>
      <c r="K8" s="35" t="s">
        <v>123</v>
      </c>
      <c r="L8" s="44"/>
      <c r="M8" s="39">
        <v>1</v>
      </c>
      <c r="N8" s="38">
        <v>0.2</v>
      </c>
    </row>
    <row r="9" spans="1:14" ht="15" customHeight="1">
      <c r="A9" s="10"/>
      <c r="B9" s="510" t="s">
        <v>411</v>
      </c>
      <c r="C9" s="511"/>
      <c r="D9" s="256">
        <v>3931</v>
      </c>
      <c r="E9" s="256">
        <v>1975</v>
      </c>
      <c r="F9" s="276">
        <v>0.50241668786568305</v>
      </c>
      <c r="G9" s="2"/>
      <c r="H9" s="10"/>
      <c r="I9" s="10"/>
      <c r="J9" s="10"/>
      <c r="K9" s="35" t="s">
        <v>6</v>
      </c>
      <c r="L9" s="44"/>
      <c r="M9" s="39">
        <v>0.98</v>
      </c>
      <c r="N9" s="38">
        <v>0.6</v>
      </c>
    </row>
    <row r="10" spans="1:14" ht="14">
      <c r="A10" s="10"/>
      <c r="B10" s="10"/>
      <c r="C10" s="10"/>
      <c r="D10" s="10"/>
      <c r="E10" s="10"/>
      <c r="F10" s="10"/>
      <c r="G10" s="10"/>
      <c r="H10" s="10"/>
      <c r="I10" s="10"/>
      <c r="J10" s="10"/>
      <c r="K10" s="35" t="s">
        <v>121</v>
      </c>
      <c r="L10" s="44"/>
      <c r="M10" s="39">
        <v>0.96</v>
      </c>
      <c r="N10" s="38">
        <v>0.59</v>
      </c>
    </row>
    <row r="11" spans="1:14" ht="14">
      <c r="A11" s="10"/>
      <c r="B11" s="10"/>
      <c r="C11" s="10"/>
      <c r="D11" s="10"/>
      <c r="E11" s="10"/>
      <c r="F11" s="10"/>
      <c r="G11" s="10"/>
      <c r="H11" s="10"/>
      <c r="I11" s="10"/>
      <c r="J11" s="10"/>
      <c r="K11" s="35" t="s">
        <v>146</v>
      </c>
      <c r="L11" s="44"/>
      <c r="M11" s="39">
        <v>0.95</v>
      </c>
      <c r="N11" s="38">
        <v>0.59</v>
      </c>
    </row>
    <row r="12" spans="1:14" ht="14">
      <c r="A12" s="10"/>
      <c r="B12" s="10"/>
      <c r="C12" s="10"/>
      <c r="D12" s="10"/>
      <c r="E12" s="10"/>
      <c r="F12" s="10"/>
      <c r="G12" s="10"/>
      <c r="H12" s="11"/>
      <c r="I12" s="10"/>
      <c r="J12" s="12"/>
      <c r="K12" s="35" t="s">
        <v>296</v>
      </c>
      <c r="L12" s="44"/>
      <c r="M12" s="39">
        <v>0.94</v>
      </c>
      <c r="N12" s="38">
        <v>0.4</v>
      </c>
    </row>
    <row r="13" spans="1:14" ht="14">
      <c r="A13" s="10"/>
      <c r="B13" s="478" t="s">
        <v>144</v>
      </c>
      <c r="C13" s="479"/>
      <c r="D13" s="479"/>
      <c r="E13" s="479"/>
      <c r="F13" s="480"/>
      <c r="H13" s="13"/>
      <c r="I13" s="10"/>
      <c r="J13" s="12"/>
      <c r="K13" s="35" t="s">
        <v>327</v>
      </c>
      <c r="L13" s="44"/>
      <c r="M13" s="39">
        <v>0.93</v>
      </c>
      <c r="N13" s="38">
        <v>0.73</v>
      </c>
    </row>
    <row r="14" spans="1:14" ht="14">
      <c r="A14" s="10"/>
      <c r="B14" s="14">
        <v>1</v>
      </c>
      <c r="C14" s="5" t="s">
        <v>41</v>
      </c>
      <c r="D14" s="15"/>
      <c r="E14" s="15"/>
      <c r="F14" s="16"/>
      <c r="H14" s="13"/>
      <c r="I14" s="10"/>
      <c r="J14" s="492"/>
      <c r="K14" s="35" t="s">
        <v>241</v>
      </c>
      <c r="L14" s="44"/>
      <c r="M14" s="46">
        <v>0.93</v>
      </c>
      <c r="N14" s="37">
        <v>0.63</v>
      </c>
    </row>
    <row r="15" spans="1:14" ht="14">
      <c r="A15" s="10"/>
      <c r="B15" s="17">
        <v>2</v>
      </c>
      <c r="C15" s="6" t="s">
        <v>197</v>
      </c>
      <c r="D15" s="13"/>
      <c r="E15" s="13"/>
      <c r="F15" s="18"/>
      <c r="H15" s="13"/>
      <c r="I15" s="10"/>
      <c r="J15" s="492"/>
      <c r="K15" s="35" t="s">
        <v>408</v>
      </c>
      <c r="L15" s="44"/>
      <c r="M15" s="39">
        <v>0.93</v>
      </c>
      <c r="N15" s="38">
        <v>0.57999999999999996</v>
      </c>
    </row>
    <row r="16" spans="1:14" ht="14">
      <c r="A16" s="10"/>
      <c r="B16" s="19">
        <v>3</v>
      </c>
      <c r="C16" s="7" t="s">
        <v>332</v>
      </c>
      <c r="D16" s="20"/>
      <c r="E16" s="20"/>
      <c r="F16" s="21"/>
      <c r="H16" s="13"/>
      <c r="I16" s="10"/>
      <c r="J16" s="12"/>
      <c r="K16" s="41" t="s">
        <v>91</v>
      </c>
      <c r="L16" s="250"/>
      <c r="M16" s="301">
        <v>0.92</v>
      </c>
      <c r="N16" s="302">
        <v>0.62</v>
      </c>
    </row>
    <row r="17" spans="1:14" ht="14">
      <c r="B17" s="10"/>
      <c r="C17" s="10"/>
      <c r="D17" s="10"/>
      <c r="E17" s="10"/>
      <c r="F17" s="10"/>
      <c r="G17" s="10"/>
      <c r="H17" s="13"/>
      <c r="I17" s="10"/>
      <c r="J17" s="12"/>
      <c r="K17" s="35" t="s">
        <v>166</v>
      </c>
      <c r="L17" s="44"/>
      <c r="M17" s="46">
        <v>0.92</v>
      </c>
      <c r="N17" s="37">
        <v>0.56000000000000005</v>
      </c>
    </row>
    <row r="18" spans="1:14" ht="14">
      <c r="B18" s="10"/>
      <c r="C18" s="10"/>
      <c r="D18" s="10"/>
      <c r="E18" s="10"/>
      <c r="F18" s="10"/>
      <c r="G18" s="10"/>
      <c r="H18" s="10"/>
      <c r="I18" s="13"/>
      <c r="J18" s="12"/>
      <c r="K18" s="35" t="s">
        <v>158</v>
      </c>
      <c r="L18" s="44"/>
      <c r="M18" s="46">
        <v>0.91</v>
      </c>
      <c r="N18" s="37">
        <v>0.54</v>
      </c>
    </row>
    <row r="19" spans="1:14" ht="14">
      <c r="B19" s="512" t="s">
        <v>145</v>
      </c>
      <c r="C19" s="513"/>
      <c r="D19" s="513"/>
      <c r="E19" s="513"/>
      <c r="F19" s="513"/>
      <c r="G19" s="514"/>
      <c r="I19" s="13"/>
      <c r="J19" s="12"/>
      <c r="K19" s="35" t="s">
        <v>367</v>
      </c>
      <c r="L19" s="44"/>
      <c r="M19" s="263">
        <v>0.91</v>
      </c>
      <c r="N19" s="37">
        <v>0.54</v>
      </c>
    </row>
    <row r="20" spans="1:14" ht="14">
      <c r="B20" s="22">
        <v>1</v>
      </c>
      <c r="C20" s="3" t="s">
        <v>198</v>
      </c>
      <c r="D20" s="23"/>
      <c r="E20" s="23"/>
      <c r="F20" s="23"/>
      <c r="G20" s="24"/>
      <c r="I20" s="13"/>
      <c r="J20" s="12"/>
      <c r="K20" s="35" t="s">
        <v>113</v>
      </c>
      <c r="L20" s="44"/>
      <c r="M20" s="46">
        <v>0.91</v>
      </c>
      <c r="N20" s="37">
        <v>0.51</v>
      </c>
    </row>
    <row r="21" spans="1:14" ht="14">
      <c r="B21" s="22">
        <v>2</v>
      </c>
      <c r="C21" s="3" t="s">
        <v>332</v>
      </c>
      <c r="D21" s="25"/>
      <c r="E21" s="25"/>
      <c r="F21" s="25"/>
      <c r="G21" s="26"/>
      <c r="I21" s="13"/>
      <c r="J21" s="12"/>
      <c r="K21" s="35" t="s">
        <v>117</v>
      </c>
      <c r="L21" s="44"/>
      <c r="M21" s="46">
        <v>0.9</v>
      </c>
      <c r="N21" s="37">
        <v>0.69</v>
      </c>
    </row>
    <row r="22" spans="1:14" ht="15" customHeight="1" thickBot="1">
      <c r="B22" s="27">
        <v>3</v>
      </c>
      <c r="C22" s="4" t="s">
        <v>330</v>
      </c>
      <c r="D22" s="28"/>
      <c r="E22" s="28"/>
      <c r="F22" s="28"/>
      <c r="G22" s="29"/>
      <c r="I22" s="13"/>
      <c r="J22" s="492" t="s">
        <v>36</v>
      </c>
      <c r="K22" s="299" t="s">
        <v>124</v>
      </c>
      <c r="L22" s="300"/>
      <c r="M22" s="297">
        <v>0.9</v>
      </c>
      <c r="N22" s="298">
        <v>0.52</v>
      </c>
    </row>
    <row r="23" spans="1:14" ht="15" customHeight="1">
      <c r="B23" s="10"/>
      <c r="C23" s="10"/>
      <c r="D23" s="10"/>
      <c r="E23" s="13"/>
      <c r="F23" s="10"/>
      <c r="G23" s="10"/>
      <c r="H23" s="13"/>
      <c r="I23" s="10"/>
      <c r="J23" s="492"/>
      <c r="K23" s="407" t="s">
        <v>497</v>
      </c>
      <c r="L23" s="408"/>
      <c r="M23" s="409">
        <v>0.89</v>
      </c>
      <c r="N23" s="410">
        <v>0.53</v>
      </c>
    </row>
    <row r="24" spans="1:14" ht="15" customHeight="1">
      <c r="B24" s="10"/>
      <c r="C24" s="10"/>
      <c r="D24" s="10"/>
      <c r="E24" s="10"/>
      <c r="F24" s="10"/>
      <c r="G24" s="10"/>
      <c r="H24" s="10"/>
      <c r="I24" s="10"/>
      <c r="J24" s="42"/>
      <c r="K24" s="35" t="s">
        <v>125</v>
      </c>
      <c r="L24" s="44"/>
      <c r="M24" s="39">
        <v>0.86</v>
      </c>
      <c r="N24" s="38">
        <v>0.55000000000000004</v>
      </c>
    </row>
    <row r="25" spans="1:14" ht="15" customHeight="1">
      <c r="B25" s="10"/>
      <c r="C25" s="10"/>
      <c r="D25" s="10"/>
      <c r="E25" s="10"/>
      <c r="F25" s="10"/>
      <c r="G25" s="10"/>
      <c r="H25" s="10"/>
      <c r="I25" s="10"/>
      <c r="J25" s="493"/>
      <c r="K25" s="35" t="s">
        <v>126</v>
      </c>
      <c r="L25" s="44"/>
      <c r="M25" s="39">
        <v>0.85</v>
      </c>
      <c r="N25" s="38">
        <v>0.47</v>
      </c>
    </row>
    <row r="26" spans="1:14" ht="14">
      <c r="B26" s="10"/>
      <c r="C26" s="10"/>
      <c r="D26" s="10"/>
      <c r="E26" s="10"/>
      <c r="F26" s="10"/>
      <c r="G26" s="10"/>
      <c r="H26" s="10"/>
      <c r="I26" s="10"/>
      <c r="J26" s="493"/>
      <c r="K26" s="35" t="s">
        <v>127</v>
      </c>
      <c r="L26" s="44"/>
      <c r="M26" s="176">
        <v>0.83</v>
      </c>
      <c r="N26" s="177">
        <v>0.5</v>
      </c>
    </row>
    <row r="27" spans="1:14" ht="14">
      <c r="B27" s="10"/>
      <c r="C27" s="10"/>
      <c r="D27" s="10"/>
      <c r="E27" s="10"/>
      <c r="F27" s="10"/>
      <c r="G27" s="10"/>
      <c r="H27" s="10"/>
      <c r="I27" s="10"/>
      <c r="J27" s="10"/>
      <c r="K27" s="36" t="s">
        <v>75</v>
      </c>
      <c r="L27" s="45"/>
      <c r="M27" s="90">
        <v>90</v>
      </c>
      <c r="N27" s="91">
        <v>70</v>
      </c>
    </row>
    <row r="28" spans="1:14" ht="14">
      <c r="B28" s="503" t="s">
        <v>34</v>
      </c>
      <c r="C28" s="504"/>
      <c r="D28" s="504"/>
      <c r="E28" s="504"/>
      <c r="F28" s="504"/>
      <c r="G28" s="504"/>
      <c r="H28" s="505"/>
      <c r="I28" s="10"/>
      <c r="J28" s="10"/>
      <c r="K28" s="10"/>
      <c r="L28" s="10"/>
      <c r="M28" s="10"/>
      <c r="N28" s="10"/>
    </row>
    <row r="29" spans="1:14" ht="45.75" customHeight="1">
      <c r="B29" s="33"/>
      <c r="C29" s="506"/>
      <c r="D29" s="507"/>
      <c r="E29" s="31" t="s">
        <v>76</v>
      </c>
      <c r="F29" s="32" t="s">
        <v>77</v>
      </c>
      <c r="G29" s="32" t="s">
        <v>78</v>
      </c>
      <c r="H29" s="32" t="s">
        <v>79</v>
      </c>
      <c r="I29" s="31" t="s">
        <v>80</v>
      </c>
      <c r="J29" s="32" t="s">
        <v>81</v>
      </c>
      <c r="K29" s="31" t="s">
        <v>82</v>
      </c>
      <c r="L29" s="32" t="s">
        <v>83</v>
      </c>
      <c r="M29" s="31" t="s">
        <v>84</v>
      </c>
      <c r="N29" s="31" t="s">
        <v>29</v>
      </c>
    </row>
    <row r="30" spans="1:14" ht="33" customHeight="1">
      <c r="B30" s="264">
        <v>41346</v>
      </c>
      <c r="C30" s="501" t="s">
        <v>410</v>
      </c>
      <c r="D30" s="502"/>
      <c r="E30" s="141">
        <v>196</v>
      </c>
      <c r="F30" s="141">
        <v>113</v>
      </c>
      <c r="G30" s="142">
        <v>0.57653061224489799</v>
      </c>
      <c r="H30" s="141">
        <v>70</v>
      </c>
      <c r="I30" s="142">
        <v>0.35714285714285715</v>
      </c>
      <c r="J30" s="141">
        <v>10</v>
      </c>
      <c r="K30" s="142">
        <v>5.1020408163265307E-2</v>
      </c>
      <c r="L30" s="141">
        <v>3</v>
      </c>
      <c r="M30" s="142">
        <v>1.5306122448979591E-2</v>
      </c>
      <c r="N30" s="142">
        <v>0.93367346938775508</v>
      </c>
    </row>
    <row r="31" spans="1:14" ht="35.25" customHeight="1">
      <c r="B31" s="265" t="s">
        <v>411</v>
      </c>
      <c r="C31" s="501" t="s">
        <v>410</v>
      </c>
      <c r="D31" s="502"/>
      <c r="E31" s="141">
        <v>3105</v>
      </c>
      <c r="F31" s="141">
        <v>1741</v>
      </c>
      <c r="G31" s="142">
        <v>0.5607085346215781</v>
      </c>
      <c r="H31" s="141">
        <v>1118</v>
      </c>
      <c r="I31" s="142">
        <v>0.3600644122383253</v>
      </c>
      <c r="J31" s="141">
        <v>165</v>
      </c>
      <c r="K31" s="142">
        <v>5.3140096618357488E-2</v>
      </c>
      <c r="L31" s="141">
        <v>81</v>
      </c>
      <c r="M31" s="142">
        <v>2.6086956521739129E-2</v>
      </c>
      <c r="N31" s="142">
        <v>0.92077294685990341</v>
      </c>
    </row>
    <row r="32" spans="1:14" ht="14">
      <c r="A32" s="40" t="s">
        <v>381</v>
      </c>
      <c r="M32" s="30"/>
      <c r="N32" s="30"/>
    </row>
    <row r="33" spans="13:14" ht="14">
      <c r="M33" s="30"/>
      <c r="N33" s="30"/>
    </row>
    <row r="34" spans="13:14" ht="14">
      <c r="M34" s="30"/>
      <c r="N34" s="30"/>
    </row>
    <row r="35" spans="13:14" ht="14">
      <c r="M35" s="30"/>
      <c r="N35" s="30"/>
    </row>
    <row r="36" spans="13:14" ht="14">
      <c r="M36" s="30"/>
      <c r="N36" s="30"/>
    </row>
    <row r="37" spans="13:14" ht="14">
      <c r="M37" s="30"/>
      <c r="N37" s="30"/>
    </row>
  </sheetData>
  <mergeCells count="22">
    <mergeCell ref="B5:F5"/>
    <mergeCell ref="B6:C7"/>
    <mergeCell ref="C31:D31"/>
    <mergeCell ref="C30:D30"/>
    <mergeCell ref="B28:H28"/>
    <mergeCell ref="C29:D29"/>
    <mergeCell ref="B8:C8"/>
    <mergeCell ref="B9:C9"/>
    <mergeCell ref="B19:G19"/>
    <mergeCell ref="B13:F13"/>
    <mergeCell ref="D6:D7"/>
    <mergeCell ref="E6:E7"/>
    <mergeCell ref="F6:F7"/>
    <mergeCell ref="J14:J15"/>
    <mergeCell ref="J25:J26"/>
    <mergeCell ref="J22:J23"/>
    <mergeCell ref="K1:N1"/>
    <mergeCell ref="A2:F2"/>
    <mergeCell ref="K2:L3"/>
    <mergeCell ref="M2:M3"/>
    <mergeCell ref="N2:N3"/>
    <mergeCell ref="A1:J1"/>
  </mergeCells>
  <pageMargins left="0.45" right="0.45" top="0.5" bottom="0.5" header="0.3" footer="0.3"/>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7" sqref="E27"/>
    </sheetView>
  </sheetViews>
  <sheetFormatPr baseColWidth="10" defaultColWidth="8.83203125" defaultRowHeight="12" x14ac:dyDescent="0"/>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workbookViewId="0">
      <selection activeCell="E12" sqref="E12"/>
    </sheetView>
  </sheetViews>
  <sheetFormatPr baseColWidth="10" defaultColWidth="8.83203125" defaultRowHeight="12" x14ac:dyDescent="0"/>
  <cols>
    <col min="1" max="1" width="8.5" style="448" customWidth="1"/>
    <col min="2" max="2" width="10" style="449" bestFit="1" customWidth="1"/>
    <col min="3" max="3" width="8.83203125" style="449"/>
    <col min="4" max="4" width="5.6640625" style="449" bestFit="1" customWidth="1"/>
    <col min="5" max="5" width="9.6640625" style="449" customWidth="1"/>
    <col min="6" max="6" width="12" style="451" customWidth="1"/>
    <col min="7" max="8" width="8.83203125" style="449"/>
    <col min="9" max="9" width="1.6640625" style="452" customWidth="1"/>
    <col min="10" max="10" width="8.83203125" style="449"/>
    <col min="11" max="11" width="11.5" style="449" customWidth="1"/>
    <col min="12" max="12" width="9.1640625" style="449" bestFit="1" customWidth="1"/>
    <col min="13" max="13" width="7.5" style="449" customWidth="1"/>
    <col min="14" max="14" width="10.33203125" style="449" customWidth="1"/>
    <col min="15" max="15" width="12.6640625" style="449" customWidth="1"/>
    <col min="16" max="17" width="8.83203125" style="453"/>
    <col min="18" max="18" width="1.5" style="453" customWidth="1"/>
    <col min="19" max="19" width="8.83203125" style="449"/>
    <col min="20" max="20" width="10.33203125" style="449" customWidth="1"/>
    <col min="21" max="16384" width="8.83203125" style="449"/>
  </cols>
  <sheetData>
    <row r="1" spans="1:26" s="417" customFormat="1">
      <c r="A1" s="515" t="s">
        <v>837</v>
      </c>
      <c r="B1" s="516"/>
      <c r="C1" s="516"/>
      <c r="D1" s="516"/>
      <c r="E1" s="516"/>
      <c r="F1" s="516"/>
      <c r="G1" s="411"/>
      <c r="H1" s="412"/>
      <c r="I1" s="413"/>
      <c r="J1" s="519" t="s">
        <v>838</v>
      </c>
      <c r="K1" s="520"/>
      <c r="L1" s="520"/>
      <c r="M1" s="520"/>
      <c r="N1" s="520"/>
      <c r="O1" s="520"/>
      <c r="P1" s="414"/>
      <c r="Q1" s="415"/>
      <c r="R1" s="416"/>
      <c r="S1" s="515" t="s">
        <v>839</v>
      </c>
      <c r="T1" s="516"/>
      <c r="U1" s="516"/>
      <c r="V1" s="516"/>
      <c r="W1" s="516"/>
      <c r="X1" s="516"/>
      <c r="Y1" s="411"/>
      <c r="Z1" s="412"/>
    </row>
    <row r="2" spans="1:26" s="417" customFormat="1">
      <c r="A2" s="517"/>
      <c r="B2" s="518"/>
      <c r="C2" s="518"/>
      <c r="D2" s="518"/>
      <c r="E2" s="518"/>
      <c r="F2" s="518"/>
      <c r="G2" s="418"/>
      <c r="H2" s="419"/>
      <c r="I2" s="413"/>
      <c r="J2" s="521"/>
      <c r="K2" s="522"/>
      <c r="L2" s="522"/>
      <c r="M2" s="522"/>
      <c r="N2" s="522"/>
      <c r="O2" s="522"/>
      <c r="P2" s="420"/>
      <c r="Q2" s="421"/>
      <c r="R2" s="416"/>
      <c r="S2" s="517"/>
      <c r="T2" s="518"/>
      <c r="U2" s="518"/>
      <c r="V2" s="518"/>
      <c r="W2" s="518"/>
      <c r="X2" s="518"/>
      <c r="Y2" s="418"/>
      <c r="Z2" s="419"/>
    </row>
    <row r="3" spans="1:26" s="430" customFormat="1" ht="24">
      <c r="A3" s="422" t="s">
        <v>840</v>
      </c>
      <c r="B3" s="422" t="s">
        <v>841</v>
      </c>
      <c r="C3" s="423" t="s">
        <v>842</v>
      </c>
      <c r="D3" s="423" t="s">
        <v>28</v>
      </c>
      <c r="E3" s="423" t="s">
        <v>27</v>
      </c>
      <c r="F3" s="423" t="s">
        <v>843</v>
      </c>
      <c r="G3" s="424" t="s">
        <v>844</v>
      </c>
      <c r="H3" s="424" t="s">
        <v>78</v>
      </c>
      <c r="I3" s="425"/>
      <c r="J3" s="426" t="s">
        <v>840</v>
      </c>
      <c r="K3" s="426" t="s">
        <v>841</v>
      </c>
      <c r="L3" s="427" t="s">
        <v>842</v>
      </c>
      <c r="M3" s="427" t="s">
        <v>28</v>
      </c>
      <c r="N3" s="427" t="s">
        <v>27</v>
      </c>
      <c r="O3" s="427" t="s">
        <v>843</v>
      </c>
      <c r="P3" s="428" t="s">
        <v>844</v>
      </c>
      <c r="Q3" s="428" t="s">
        <v>78</v>
      </c>
      <c r="R3" s="429"/>
      <c r="S3" s="422" t="s">
        <v>840</v>
      </c>
      <c r="T3" s="422" t="s">
        <v>841</v>
      </c>
      <c r="U3" s="423" t="s">
        <v>842</v>
      </c>
      <c r="V3" s="423" t="s">
        <v>28</v>
      </c>
      <c r="W3" s="423" t="s">
        <v>27</v>
      </c>
      <c r="X3" s="423" t="s">
        <v>843</v>
      </c>
      <c r="Y3" s="424" t="s">
        <v>844</v>
      </c>
      <c r="Z3" s="424" t="s">
        <v>78</v>
      </c>
    </row>
    <row r="4" spans="1:26" s="430" customFormat="1">
      <c r="A4" s="431">
        <v>2012</v>
      </c>
      <c r="B4" s="431" t="s">
        <v>846</v>
      </c>
      <c r="C4" s="432">
        <v>61</v>
      </c>
      <c r="D4" s="432">
        <v>41</v>
      </c>
      <c r="E4" s="432">
        <v>56</v>
      </c>
      <c r="F4" s="432">
        <v>5</v>
      </c>
      <c r="G4" s="433">
        <f t="shared" ref="G4:G15" si="0">E4/C4</f>
        <v>0.91803278688524592</v>
      </c>
      <c r="H4" s="433">
        <f t="shared" ref="H4:H15" si="1">D4/C4</f>
        <v>0.67213114754098358</v>
      </c>
      <c r="I4" s="434"/>
      <c r="J4" s="431">
        <v>2012</v>
      </c>
      <c r="K4" s="431" t="s">
        <v>846</v>
      </c>
      <c r="L4" s="432">
        <v>17</v>
      </c>
      <c r="M4" s="432">
        <v>11</v>
      </c>
      <c r="N4" s="432">
        <v>16</v>
      </c>
      <c r="O4" s="432">
        <v>1</v>
      </c>
      <c r="P4" s="433">
        <v>0.94110000000000005</v>
      </c>
      <c r="Q4" s="433">
        <v>0.64700000000000002</v>
      </c>
      <c r="R4" s="429"/>
      <c r="S4" s="431">
        <v>2012</v>
      </c>
      <c r="T4" s="431" t="s">
        <v>846</v>
      </c>
      <c r="U4" s="432">
        <f t="shared" ref="U4:U14" si="2">C4+L4</f>
        <v>78</v>
      </c>
      <c r="V4" s="432">
        <f t="shared" ref="V4:V14" si="3">D4+M4</f>
        <v>52</v>
      </c>
      <c r="W4" s="432">
        <f t="shared" ref="W4:W14" si="4">E4+N4</f>
        <v>72</v>
      </c>
      <c r="X4" s="432">
        <f t="shared" ref="X4:X14" si="5">F4+O4</f>
        <v>6</v>
      </c>
      <c r="Y4" s="433">
        <f t="shared" ref="Y4:Y12" si="6">W4/U4</f>
        <v>0.92307692307692313</v>
      </c>
      <c r="Z4" s="433">
        <f t="shared" ref="Z4:Z12" si="7">V4/U4</f>
        <v>0.66666666666666663</v>
      </c>
    </row>
    <row r="5" spans="1:26" s="430" customFormat="1">
      <c r="A5" s="431">
        <v>2012</v>
      </c>
      <c r="B5" s="431" t="s">
        <v>847</v>
      </c>
      <c r="C5" s="432">
        <v>76</v>
      </c>
      <c r="D5" s="432">
        <v>44</v>
      </c>
      <c r="E5" s="432">
        <v>70</v>
      </c>
      <c r="F5" s="432">
        <v>6</v>
      </c>
      <c r="G5" s="433">
        <f t="shared" si="0"/>
        <v>0.92105263157894735</v>
      </c>
      <c r="H5" s="433">
        <f t="shared" si="1"/>
        <v>0.57894736842105265</v>
      </c>
      <c r="I5" s="434"/>
      <c r="J5" s="431">
        <v>2012</v>
      </c>
      <c r="K5" s="431" t="s">
        <v>847</v>
      </c>
      <c r="L5" s="432">
        <v>23</v>
      </c>
      <c r="M5" s="432">
        <v>10</v>
      </c>
      <c r="N5" s="432">
        <v>20</v>
      </c>
      <c r="O5" s="432">
        <v>3</v>
      </c>
      <c r="P5" s="433">
        <v>0.86950000000000005</v>
      </c>
      <c r="Q5" s="433">
        <v>0.43469999999999998</v>
      </c>
      <c r="R5" s="435"/>
      <c r="S5" s="431">
        <v>2012</v>
      </c>
      <c r="T5" s="431" t="s">
        <v>847</v>
      </c>
      <c r="U5" s="432">
        <f t="shared" si="2"/>
        <v>99</v>
      </c>
      <c r="V5" s="432">
        <f t="shared" si="3"/>
        <v>54</v>
      </c>
      <c r="W5" s="432">
        <f t="shared" si="4"/>
        <v>90</v>
      </c>
      <c r="X5" s="432">
        <f t="shared" si="5"/>
        <v>9</v>
      </c>
      <c r="Y5" s="433">
        <f t="shared" si="6"/>
        <v>0.90909090909090906</v>
      </c>
      <c r="Z5" s="433">
        <f t="shared" si="7"/>
        <v>0.54545454545454541</v>
      </c>
    </row>
    <row r="6" spans="1:26" s="437" customFormat="1">
      <c r="A6" s="431">
        <v>2012</v>
      </c>
      <c r="B6" s="431" t="s">
        <v>848</v>
      </c>
      <c r="C6" s="432">
        <v>85</v>
      </c>
      <c r="D6" s="432">
        <v>50</v>
      </c>
      <c r="E6" s="432">
        <v>78</v>
      </c>
      <c r="F6" s="432">
        <v>7</v>
      </c>
      <c r="G6" s="433">
        <f t="shared" si="0"/>
        <v>0.91764705882352937</v>
      </c>
      <c r="H6" s="433">
        <f t="shared" si="1"/>
        <v>0.58823529411764708</v>
      </c>
      <c r="I6" s="436"/>
      <c r="J6" s="431">
        <v>2012</v>
      </c>
      <c r="K6" s="431" t="s">
        <v>848</v>
      </c>
      <c r="L6" s="432">
        <v>20</v>
      </c>
      <c r="M6" s="432">
        <v>9</v>
      </c>
      <c r="N6" s="432">
        <v>17</v>
      </c>
      <c r="O6" s="432">
        <v>3</v>
      </c>
      <c r="P6" s="433">
        <v>0.85</v>
      </c>
      <c r="Q6" s="433">
        <v>0.45</v>
      </c>
      <c r="R6" s="435"/>
      <c r="S6" s="431">
        <v>2012</v>
      </c>
      <c r="T6" s="431" t="s">
        <v>848</v>
      </c>
      <c r="U6" s="432">
        <f t="shared" si="2"/>
        <v>105</v>
      </c>
      <c r="V6" s="432">
        <f t="shared" si="3"/>
        <v>59</v>
      </c>
      <c r="W6" s="432">
        <f t="shared" si="4"/>
        <v>95</v>
      </c>
      <c r="X6" s="432">
        <f t="shared" si="5"/>
        <v>10</v>
      </c>
      <c r="Y6" s="433">
        <f t="shared" si="6"/>
        <v>0.90476190476190477</v>
      </c>
      <c r="Z6" s="433">
        <f t="shared" si="7"/>
        <v>0.56190476190476191</v>
      </c>
    </row>
    <row r="7" spans="1:26" s="430" customFormat="1">
      <c r="A7" s="431">
        <v>2012</v>
      </c>
      <c r="B7" s="431" t="s">
        <v>849</v>
      </c>
      <c r="C7" s="432">
        <v>100</v>
      </c>
      <c r="D7" s="432">
        <v>47</v>
      </c>
      <c r="E7" s="432">
        <v>89</v>
      </c>
      <c r="F7" s="432">
        <v>9</v>
      </c>
      <c r="G7" s="433">
        <f t="shared" si="0"/>
        <v>0.89</v>
      </c>
      <c r="H7" s="433">
        <f t="shared" si="1"/>
        <v>0.47</v>
      </c>
      <c r="I7" s="436"/>
      <c r="J7" s="431">
        <v>2012</v>
      </c>
      <c r="K7" s="431" t="s">
        <v>849</v>
      </c>
      <c r="L7" s="432">
        <v>28</v>
      </c>
      <c r="M7" s="432">
        <v>16</v>
      </c>
      <c r="N7" s="432">
        <v>28</v>
      </c>
      <c r="O7" s="432">
        <v>0</v>
      </c>
      <c r="P7" s="433">
        <v>1</v>
      </c>
      <c r="Q7" s="433">
        <v>0.57140000000000002</v>
      </c>
      <c r="R7" s="429"/>
      <c r="S7" s="431">
        <v>2012</v>
      </c>
      <c r="T7" s="431" t="s">
        <v>849</v>
      </c>
      <c r="U7" s="432">
        <f t="shared" si="2"/>
        <v>128</v>
      </c>
      <c r="V7" s="432">
        <f t="shared" si="3"/>
        <v>63</v>
      </c>
      <c r="W7" s="432">
        <f t="shared" si="4"/>
        <v>117</v>
      </c>
      <c r="X7" s="432">
        <f t="shared" si="5"/>
        <v>9</v>
      </c>
      <c r="Y7" s="433">
        <f t="shared" si="6"/>
        <v>0.9140625</v>
      </c>
      <c r="Z7" s="433">
        <f t="shared" si="7"/>
        <v>0.4921875</v>
      </c>
    </row>
    <row r="8" spans="1:26" s="429" customFormat="1">
      <c r="A8" s="431">
        <v>2012</v>
      </c>
      <c r="B8" s="431" t="s">
        <v>850</v>
      </c>
      <c r="C8" s="432">
        <v>113</v>
      </c>
      <c r="D8" s="432">
        <v>60</v>
      </c>
      <c r="E8" s="432">
        <v>106</v>
      </c>
      <c r="F8" s="432">
        <v>7</v>
      </c>
      <c r="G8" s="433">
        <f t="shared" si="0"/>
        <v>0.93805309734513276</v>
      </c>
      <c r="H8" s="433">
        <f t="shared" si="1"/>
        <v>0.53097345132743368</v>
      </c>
      <c r="I8" s="438"/>
      <c r="J8" s="431">
        <v>2012</v>
      </c>
      <c r="K8" s="431" t="s">
        <v>850</v>
      </c>
      <c r="L8" s="432">
        <v>29</v>
      </c>
      <c r="M8" s="432">
        <v>19</v>
      </c>
      <c r="N8" s="432">
        <v>26</v>
      </c>
      <c r="O8" s="432">
        <v>3</v>
      </c>
      <c r="P8" s="433">
        <f>N8/L8</f>
        <v>0.89655172413793105</v>
      </c>
      <c r="Q8" s="433">
        <f>M8/L8</f>
        <v>0.65517241379310343</v>
      </c>
      <c r="S8" s="431">
        <v>2012</v>
      </c>
      <c r="T8" s="431" t="s">
        <v>850</v>
      </c>
      <c r="U8" s="432">
        <f t="shared" si="2"/>
        <v>142</v>
      </c>
      <c r="V8" s="432">
        <f t="shared" si="3"/>
        <v>79</v>
      </c>
      <c r="W8" s="432">
        <f t="shared" si="4"/>
        <v>132</v>
      </c>
      <c r="X8" s="432">
        <f t="shared" si="5"/>
        <v>10</v>
      </c>
      <c r="Y8" s="433">
        <f t="shared" si="6"/>
        <v>0.92957746478873238</v>
      </c>
      <c r="Z8" s="433">
        <f t="shared" si="7"/>
        <v>0.55633802816901412</v>
      </c>
    </row>
    <row r="9" spans="1:26" s="435" customFormat="1">
      <c r="A9" s="431">
        <v>2012</v>
      </c>
      <c r="B9" s="431" t="s">
        <v>851</v>
      </c>
      <c r="C9" s="432">
        <v>169</v>
      </c>
      <c r="D9" s="432">
        <v>91</v>
      </c>
      <c r="E9" s="432">
        <v>155</v>
      </c>
      <c r="F9" s="432">
        <v>14</v>
      </c>
      <c r="G9" s="433">
        <f t="shared" si="0"/>
        <v>0.91715976331360949</v>
      </c>
      <c r="H9" s="433">
        <f t="shared" si="1"/>
        <v>0.53846153846153844</v>
      </c>
      <c r="I9" s="436"/>
      <c r="J9" s="431">
        <v>2012</v>
      </c>
      <c r="K9" s="431" t="s">
        <v>851</v>
      </c>
      <c r="L9" s="432">
        <v>23</v>
      </c>
      <c r="M9" s="432">
        <v>11</v>
      </c>
      <c r="N9" s="432">
        <v>19</v>
      </c>
      <c r="O9" s="432">
        <v>4</v>
      </c>
      <c r="P9" s="433">
        <f>N9/L9</f>
        <v>0.82608695652173914</v>
      </c>
      <c r="Q9" s="433">
        <f>M9/L9</f>
        <v>0.47826086956521741</v>
      </c>
      <c r="S9" s="431">
        <v>2012</v>
      </c>
      <c r="T9" s="431" t="s">
        <v>851</v>
      </c>
      <c r="U9" s="432">
        <f t="shared" si="2"/>
        <v>192</v>
      </c>
      <c r="V9" s="432">
        <f t="shared" si="3"/>
        <v>102</v>
      </c>
      <c r="W9" s="432">
        <f t="shared" si="4"/>
        <v>174</v>
      </c>
      <c r="X9" s="432">
        <f t="shared" si="5"/>
        <v>18</v>
      </c>
      <c r="Y9" s="433">
        <f t="shared" si="6"/>
        <v>0.90625</v>
      </c>
      <c r="Z9" s="433">
        <f t="shared" si="7"/>
        <v>0.53125</v>
      </c>
    </row>
    <row r="10" spans="1:26" s="429" customFormat="1">
      <c r="A10" s="431">
        <v>2012</v>
      </c>
      <c r="B10" s="431" t="s">
        <v>852</v>
      </c>
      <c r="C10" s="432">
        <v>175</v>
      </c>
      <c r="D10" s="432">
        <v>108</v>
      </c>
      <c r="E10" s="432">
        <v>161</v>
      </c>
      <c r="F10" s="432">
        <v>14</v>
      </c>
      <c r="G10" s="433">
        <f t="shared" si="0"/>
        <v>0.92</v>
      </c>
      <c r="H10" s="433">
        <f t="shared" si="1"/>
        <v>0.6171428571428571</v>
      </c>
      <c r="I10" s="436"/>
      <c r="J10" s="431">
        <v>2012</v>
      </c>
      <c r="K10" s="431" t="s">
        <v>852</v>
      </c>
      <c r="L10" s="432">
        <v>16</v>
      </c>
      <c r="M10" s="432">
        <v>9</v>
      </c>
      <c r="N10" s="432">
        <v>14</v>
      </c>
      <c r="O10" s="432">
        <v>2</v>
      </c>
      <c r="P10" s="433">
        <v>0.875</v>
      </c>
      <c r="Q10" s="433">
        <v>0.5625</v>
      </c>
      <c r="S10" s="431">
        <v>2012</v>
      </c>
      <c r="T10" s="431" t="s">
        <v>852</v>
      </c>
      <c r="U10" s="432">
        <f t="shared" si="2"/>
        <v>191</v>
      </c>
      <c r="V10" s="432">
        <f t="shared" si="3"/>
        <v>117</v>
      </c>
      <c r="W10" s="432">
        <f t="shared" si="4"/>
        <v>175</v>
      </c>
      <c r="X10" s="432">
        <f t="shared" si="5"/>
        <v>16</v>
      </c>
      <c r="Y10" s="433">
        <f t="shared" si="6"/>
        <v>0.91623036649214662</v>
      </c>
      <c r="Z10" s="433">
        <f t="shared" si="7"/>
        <v>0.61256544502617805</v>
      </c>
    </row>
    <row r="11" spans="1:26" s="429" customFormat="1">
      <c r="A11" s="431">
        <v>2012</v>
      </c>
      <c r="B11" s="431" t="s">
        <v>853</v>
      </c>
      <c r="C11" s="432">
        <v>147</v>
      </c>
      <c r="D11" s="432">
        <v>89</v>
      </c>
      <c r="E11" s="432">
        <v>135</v>
      </c>
      <c r="F11" s="432">
        <v>12</v>
      </c>
      <c r="G11" s="433">
        <f t="shared" si="0"/>
        <v>0.91836734693877553</v>
      </c>
      <c r="H11" s="433">
        <f t="shared" si="1"/>
        <v>0.60544217687074831</v>
      </c>
      <c r="I11" s="438"/>
      <c r="J11" s="431">
        <v>2012</v>
      </c>
      <c r="K11" s="431" t="s">
        <v>853</v>
      </c>
      <c r="L11" s="432">
        <v>18</v>
      </c>
      <c r="M11" s="432">
        <v>8</v>
      </c>
      <c r="N11" s="432">
        <v>15</v>
      </c>
      <c r="O11" s="432">
        <v>3</v>
      </c>
      <c r="P11" s="433">
        <v>0.83330000000000004</v>
      </c>
      <c r="Q11" s="433">
        <v>0.44440000000000002</v>
      </c>
      <c r="S11" s="431">
        <v>2012</v>
      </c>
      <c r="T11" s="431" t="s">
        <v>853</v>
      </c>
      <c r="U11" s="432">
        <f t="shared" si="2"/>
        <v>165</v>
      </c>
      <c r="V11" s="432">
        <f t="shared" si="3"/>
        <v>97</v>
      </c>
      <c r="W11" s="432">
        <f t="shared" si="4"/>
        <v>150</v>
      </c>
      <c r="X11" s="432">
        <f t="shared" si="5"/>
        <v>15</v>
      </c>
      <c r="Y11" s="433">
        <f t="shared" si="6"/>
        <v>0.90909090909090906</v>
      </c>
      <c r="Z11" s="433">
        <f t="shared" si="7"/>
        <v>0.58787878787878789</v>
      </c>
    </row>
    <row r="12" spans="1:26" s="435" customFormat="1">
      <c r="A12" s="431">
        <v>2012</v>
      </c>
      <c r="B12" s="431" t="s">
        <v>854</v>
      </c>
      <c r="C12" s="432">
        <v>117</v>
      </c>
      <c r="D12" s="432">
        <v>82</v>
      </c>
      <c r="E12" s="432">
        <v>112</v>
      </c>
      <c r="F12" s="432">
        <v>5</v>
      </c>
      <c r="G12" s="433">
        <f t="shared" si="0"/>
        <v>0.95726495726495731</v>
      </c>
      <c r="H12" s="433">
        <f t="shared" si="1"/>
        <v>0.70085470085470081</v>
      </c>
      <c r="I12" s="436"/>
      <c r="J12" s="431">
        <v>2012</v>
      </c>
      <c r="K12" s="431" t="s">
        <v>854</v>
      </c>
      <c r="L12" s="432">
        <v>15</v>
      </c>
      <c r="M12" s="432">
        <v>8</v>
      </c>
      <c r="N12" s="432">
        <v>13</v>
      </c>
      <c r="O12" s="432">
        <v>2</v>
      </c>
      <c r="P12" s="433">
        <v>0.86660000000000004</v>
      </c>
      <c r="Q12" s="433">
        <v>0.5333</v>
      </c>
      <c r="S12" s="431">
        <v>2012</v>
      </c>
      <c r="T12" s="431" t="s">
        <v>854</v>
      </c>
      <c r="U12" s="432">
        <f t="shared" si="2"/>
        <v>132</v>
      </c>
      <c r="V12" s="432">
        <f t="shared" si="3"/>
        <v>90</v>
      </c>
      <c r="W12" s="432">
        <f t="shared" si="4"/>
        <v>125</v>
      </c>
      <c r="X12" s="432">
        <f t="shared" si="5"/>
        <v>7</v>
      </c>
      <c r="Y12" s="433">
        <f t="shared" si="6"/>
        <v>0.94696969696969702</v>
      </c>
      <c r="Z12" s="433">
        <f t="shared" si="7"/>
        <v>0.68181818181818177</v>
      </c>
    </row>
    <row r="13" spans="1:26" s="429" customFormat="1">
      <c r="A13" s="431">
        <v>2013</v>
      </c>
      <c r="B13" s="431" t="s">
        <v>855</v>
      </c>
      <c r="C13" s="432">
        <v>97</v>
      </c>
      <c r="D13" s="432">
        <v>52</v>
      </c>
      <c r="E13" s="432">
        <v>93</v>
      </c>
      <c r="F13" s="432">
        <v>4</v>
      </c>
      <c r="G13" s="433">
        <f t="shared" si="0"/>
        <v>0.95876288659793818</v>
      </c>
      <c r="H13" s="433">
        <f t="shared" si="1"/>
        <v>0.53608247422680411</v>
      </c>
      <c r="I13" s="436"/>
      <c r="J13" s="431">
        <v>2013</v>
      </c>
      <c r="K13" s="431" t="s">
        <v>855</v>
      </c>
      <c r="L13" s="432">
        <v>12</v>
      </c>
      <c r="M13" s="432">
        <v>8</v>
      </c>
      <c r="N13" s="432">
        <v>12</v>
      </c>
      <c r="O13" s="432">
        <v>0</v>
      </c>
      <c r="P13" s="433">
        <v>1</v>
      </c>
      <c r="Q13" s="433">
        <v>0.66659999999999997</v>
      </c>
      <c r="S13" s="431">
        <v>2013</v>
      </c>
      <c r="T13" s="431" t="s">
        <v>855</v>
      </c>
      <c r="U13" s="432">
        <f t="shared" si="2"/>
        <v>109</v>
      </c>
      <c r="V13" s="432">
        <f t="shared" si="3"/>
        <v>60</v>
      </c>
      <c r="W13" s="432">
        <f t="shared" si="4"/>
        <v>105</v>
      </c>
      <c r="X13" s="432">
        <f t="shared" si="5"/>
        <v>4</v>
      </c>
      <c r="Y13" s="433">
        <f>W13/U13</f>
        <v>0.96330275229357798</v>
      </c>
      <c r="Z13" s="433">
        <f>V13/U13</f>
        <v>0.55045871559633031</v>
      </c>
    </row>
    <row r="14" spans="1:26" s="429" customFormat="1">
      <c r="A14" s="431">
        <v>2013</v>
      </c>
      <c r="B14" s="431" t="s">
        <v>856</v>
      </c>
      <c r="C14" s="432">
        <v>82</v>
      </c>
      <c r="D14" s="432">
        <v>48</v>
      </c>
      <c r="E14" s="432">
        <v>75</v>
      </c>
      <c r="F14" s="432">
        <v>7</v>
      </c>
      <c r="G14" s="433">
        <f t="shared" si="0"/>
        <v>0.91463414634146345</v>
      </c>
      <c r="H14" s="433">
        <f t="shared" si="1"/>
        <v>0.58536585365853655</v>
      </c>
      <c r="I14" s="436"/>
      <c r="J14" s="431">
        <v>2013</v>
      </c>
      <c r="K14" s="431" t="s">
        <v>856</v>
      </c>
      <c r="L14" s="432">
        <v>11</v>
      </c>
      <c r="M14" s="432">
        <v>5</v>
      </c>
      <c r="N14" s="432">
        <v>10</v>
      </c>
      <c r="O14" s="432">
        <v>1</v>
      </c>
      <c r="P14" s="433">
        <v>0.90900000000000003</v>
      </c>
      <c r="Q14" s="433">
        <v>0.45450000000000002</v>
      </c>
      <c r="S14" s="431">
        <v>2013</v>
      </c>
      <c r="T14" s="431" t="s">
        <v>856</v>
      </c>
      <c r="U14" s="432">
        <f t="shared" si="2"/>
        <v>93</v>
      </c>
      <c r="V14" s="432">
        <f t="shared" si="3"/>
        <v>53</v>
      </c>
      <c r="W14" s="432">
        <f t="shared" si="4"/>
        <v>85</v>
      </c>
      <c r="X14" s="432">
        <f t="shared" si="5"/>
        <v>8</v>
      </c>
      <c r="Y14" s="433">
        <f>W14/U14</f>
        <v>0.91397849462365588</v>
      </c>
      <c r="Z14" s="433">
        <f>V14/U14</f>
        <v>0.56989247311827962</v>
      </c>
    </row>
    <row r="15" spans="1:26" s="429" customFormat="1">
      <c r="A15" s="439">
        <v>2013</v>
      </c>
      <c r="B15" s="439" t="s">
        <v>845</v>
      </c>
      <c r="C15" s="440">
        <v>131</v>
      </c>
      <c r="D15" s="440">
        <v>70</v>
      </c>
      <c r="E15" s="440">
        <v>122</v>
      </c>
      <c r="F15" s="440">
        <v>9</v>
      </c>
      <c r="G15" s="441">
        <f t="shared" si="0"/>
        <v>0.93129770992366412</v>
      </c>
      <c r="H15" s="441">
        <f t="shared" si="1"/>
        <v>0.53435114503816794</v>
      </c>
      <c r="I15" s="434"/>
      <c r="J15" s="439">
        <v>2013</v>
      </c>
      <c r="K15" s="439" t="s">
        <v>845</v>
      </c>
      <c r="L15" s="440">
        <v>7</v>
      </c>
      <c r="M15" s="440">
        <v>2</v>
      </c>
      <c r="N15" s="440">
        <v>6</v>
      </c>
      <c r="O15" s="440">
        <v>1</v>
      </c>
      <c r="P15" s="441">
        <v>0.85709999999999997</v>
      </c>
      <c r="Q15" s="441">
        <v>0.28570000000000001</v>
      </c>
      <c r="S15" s="439">
        <v>2013</v>
      </c>
      <c r="T15" s="439" t="s">
        <v>845</v>
      </c>
      <c r="U15" s="440">
        <f>C15+L15</f>
        <v>138</v>
      </c>
      <c r="V15" s="440">
        <f>D15+M15</f>
        <v>72</v>
      </c>
      <c r="W15" s="440">
        <f>E15+N15</f>
        <v>128</v>
      </c>
      <c r="X15" s="440">
        <f>F15+O15</f>
        <v>10</v>
      </c>
      <c r="Y15" s="441">
        <f>W15/U15</f>
        <v>0.92753623188405798</v>
      </c>
      <c r="Z15" s="441">
        <f>V15/U15</f>
        <v>0.52173913043478259</v>
      </c>
    </row>
    <row r="16" spans="1:26" s="430" customFormat="1">
      <c r="A16" s="442" t="s">
        <v>857</v>
      </c>
      <c r="B16" s="443"/>
      <c r="C16" s="444">
        <f>SUM(C4:C15)</f>
        <v>1353</v>
      </c>
      <c r="D16" s="444">
        <f>SUM(D4:D15)</f>
        <v>782</v>
      </c>
      <c r="E16" s="444">
        <f>SUM(E4:E15)</f>
        <v>1252</v>
      </c>
      <c r="F16" s="444">
        <f>SUM(F4:F15)</f>
        <v>99</v>
      </c>
      <c r="G16" s="445">
        <f>E16/C16</f>
        <v>0.92535107169253505</v>
      </c>
      <c r="H16" s="445">
        <f>D16/C16</f>
        <v>0.57797487065779751</v>
      </c>
      <c r="I16" s="446"/>
      <c r="J16" s="442" t="s">
        <v>857</v>
      </c>
      <c r="K16" s="443"/>
      <c r="L16" s="444">
        <f>SUM(L4:L15)</f>
        <v>219</v>
      </c>
      <c r="M16" s="444">
        <f>SUM(M4:M15)</f>
        <v>116</v>
      </c>
      <c r="N16" s="444">
        <f>SUM(N4:N15)</f>
        <v>196</v>
      </c>
      <c r="O16" s="444">
        <f>SUM(O4:O15)</f>
        <v>23</v>
      </c>
      <c r="P16" s="445">
        <v>0.89490000000000003</v>
      </c>
      <c r="Q16" s="445">
        <v>0.52969999999999995</v>
      </c>
      <c r="R16" s="429"/>
      <c r="S16" s="442" t="s">
        <v>857</v>
      </c>
      <c r="T16" s="443"/>
      <c r="U16" s="444">
        <f>SUM(U4:U15)</f>
        <v>1572</v>
      </c>
      <c r="V16" s="444">
        <f>SUM(V4:V15)</f>
        <v>898</v>
      </c>
      <c r="W16" s="444">
        <f>SUM(W4:W15)</f>
        <v>1448</v>
      </c>
      <c r="X16" s="444">
        <f>SUM(X4:X15)</f>
        <v>122</v>
      </c>
      <c r="Y16" s="447">
        <f>W16/U16</f>
        <v>0.92111959287531808</v>
      </c>
      <c r="Z16" s="447">
        <f>V16/U16</f>
        <v>0.57124681933842236</v>
      </c>
    </row>
    <row r="17" spans="1:18">
      <c r="D17" s="450"/>
    </row>
    <row r="18" spans="1:18">
      <c r="A18" s="449" t="s">
        <v>858</v>
      </c>
    </row>
    <row r="19" spans="1:18">
      <c r="A19" s="449" t="s">
        <v>859</v>
      </c>
      <c r="F19" s="454"/>
    </row>
    <row r="20" spans="1:18">
      <c r="A20" s="449"/>
      <c r="F20" s="454"/>
    </row>
    <row r="21" spans="1:18">
      <c r="A21" s="455" t="s">
        <v>860</v>
      </c>
    </row>
    <row r="22" spans="1:18">
      <c r="A22" s="449" t="s">
        <v>861</v>
      </c>
    </row>
    <row r="23" spans="1:18">
      <c r="A23" s="456" t="s">
        <v>862</v>
      </c>
    </row>
    <row r="24" spans="1:18" s="448" customFormat="1">
      <c r="A24" s="457" t="s">
        <v>863</v>
      </c>
      <c r="F24" s="451"/>
      <c r="I24" s="458"/>
      <c r="P24" s="459"/>
      <c r="Q24" s="459"/>
      <c r="R24" s="459"/>
    </row>
    <row r="25" spans="1:18" s="448" customFormat="1">
      <c r="A25" s="448" t="s">
        <v>864</v>
      </c>
      <c r="F25" s="451"/>
      <c r="I25" s="458"/>
      <c r="P25" s="459"/>
      <c r="Q25" s="459"/>
      <c r="R25" s="459"/>
    </row>
    <row r="27" spans="1:18">
      <c r="A27" s="523" t="s">
        <v>865</v>
      </c>
      <c r="B27" s="523"/>
      <c r="C27" s="523"/>
      <c r="D27" s="523"/>
      <c r="E27" s="523"/>
      <c r="F27" s="523"/>
      <c r="G27" s="523"/>
    </row>
    <row r="28" spans="1:18">
      <c r="A28" s="523"/>
      <c r="B28" s="523"/>
      <c r="C28" s="523"/>
      <c r="D28" s="523"/>
      <c r="E28" s="523"/>
      <c r="F28" s="523"/>
      <c r="G28" s="523"/>
    </row>
    <row r="29" spans="1:18" ht="24">
      <c r="A29" s="422" t="s">
        <v>866</v>
      </c>
      <c r="B29" s="423" t="s">
        <v>842</v>
      </c>
      <c r="C29" s="423" t="s">
        <v>28</v>
      </c>
      <c r="D29" s="423" t="s">
        <v>27</v>
      </c>
      <c r="E29" s="423" t="s">
        <v>843</v>
      </c>
      <c r="F29" s="460" t="s">
        <v>844</v>
      </c>
      <c r="G29" s="424" t="s">
        <v>78</v>
      </c>
    </row>
    <row r="30" spans="1:18">
      <c r="A30" s="461" t="s">
        <v>867</v>
      </c>
      <c r="B30" s="431">
        <v>221</v>
      </c>
      <c r="C30" s="432">
        <v>136</v>
      </c>
      <c r="D30" s="432">
        <v>203</v>
      </c>
      <c r="E30" s="432">
        <v>18</v>
      </c>
      <c r="F30" s="433">
        <v>0.91849999999999998</v>
      </c>
      <c r="G30" s="433">
        <v>0.61529999999999996</v>
      </c>
    </row>
    <row r="31" spans="1:18" s="453" customFormat="1">
      <c r="A31" s="461" t="s">
        <v>868</v>
      </c>
      <c r="B31" s="462">
        <v>458</v>
      </c>
      <c r="C31" s="462">
        <v>231</v>
      </c>
      <c r="D31" s="462">
        <v>418</v>
      </c>
      <c r="E31" s="462">
        <v>40</v>
      </c>
      <c r="F31" s="433">
        <f>D31/B31</f>
        <v>0.9126637554585153</v>
      </c>
      <c r="G31" s="433">
        <f>C31/B31</f>
        <v>0.50436681222707425</v>
      </c>
      <c r="I31" s="452"/>
    </row>
    <row r="32" spans="1:18" s="453" customFormat="1">
      <c r="A32" s="461" t="s">
        <v>869</v>
      </c>
      <c r="B32" s="463">
        <v>488</v>
      </c>
      <c r="C32" s="463">
        <v>304</v>
      </c>
      <c r="D32" s="463">
        <v>450</v>
      </c>
      <c r="E32" s="463">
        <v>38</v>
      </c>
      <c r="F32" s="433">
        <v>0.92210000000000003</v>
      </c>
      <c r="G32" s="433">
        <v>0.62290000000000001</v>
      </c>
      <c r="H32" s="464"/>
      <c r="I32" s="465"/>
      <c r="J32" s="464"/>
      <c r="K32" s="464"/>
    </row>
    <row r="33" spans="1:9" s="453" customFormat="1" ht="14">
      <c r="A33" s="466" t="s">
        <v>870</v>
      </c>
      <c r="B33" s="468">
        <v>340</v>
      </c>
      <c r="C33" s="468">
        <v>185</v>
      </c>
      <c r="D33" s="468">
        <v>318</v>
      </c>
      <c r="E33" s="468">
        <v>22</v>
      </c>
      <c r="F33" s="441">
        <v>0.93520000000000003</v>
      </c>
      <c r="G33" s="441">
        <v>0.54410000000000003</v>
      </c>
      <c r="I33" s="452"/>
    </row>
  </sheetData>
  <mergeCells count="4">
    <mergeCell ref="A1:F2"/>
    <mergeCell ref="J1:O2"/>
    <mergeCell ref="S1:X2"/>
    <mergeCell ref="A27:G28"/>
  </mergeCells>
  <pageMargins left="0.7" right="0.7" top="0.75" bottom="0.75" header="0.3" footer="0.3"/>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
  <sheetViews>
    <sheetView tabSelected="1" topLeftCell="A2" workbookViewId="0">
      <selection activeCell="F20" sqref="F20"/>
    </sheetView>
  </sheetViews>
  <sheetFormatPr baseColWidth="10" defaultColWidth="8.83203125" defaultRowHeight="13" x14ac:dyDescent="0"/>
  <cols>
    <col min="1" max="1" width="8" style="47" bestFit="1" customWidth="1"/>
    <col min="2" max="2" width="22.33203125" style="47" customWidth="1"/>
    <col min="3" max="3" width="6" style="52" bestFit="1" customWidth="1"/>
    <col min="4" max="4" width="23.5" style="52" bestFit="1" customWidth="1"/>
    <col min="5" max="5" width="9.83203125" style="47" bestFit="1" customWidth="1"/>
    <col min="6" max="6" width="28.83203125" style="47" bestFit="1" customWidth="1"/>
    <col min="7" max="7" width="15.33203125" style="47" bestFit="1" customWidth="1"/>
    <col min="8" max="8" width="4.1640625" style="52" bestFit="1" customWidth="1"/>
    <col min="9" max="9" width="9.6640625" style="395" bestFit="1" customWidth="1"/>
    <col min="10" max="10" width="9.33203125" style="254" customWidth="1"/>
    <col min="11" max="11" width="9.6640625" style="52" customWidth="1"/>
    <col min="12" max="12" width="9.6640625" style="47" customWidth="1"/>
    <col min="13" max="15" width="9.6640625" style="52" customWidth="1"/>
    <col min="16" max="16" width="9.6640625" style="53" customWidth="1"/>
    <col min="17" max="22" width="9.6640625" style="52" customWidth="1"/>
    <col min="23" max="23" width="9.6640625" style="47" customWidth="1"/>
    <col min="24" max="25" width="9.6640625" style="52" customWidth="1"/>
    <col min="26" max="26" width="9.6640625" customWidth="1"/>
    <col min="27" max="29" width="9.6640625" style="52" customWidth="1"/>
    <col min="30" max="16384" width="8.83203125" style="47"/>
  </cols>
  <sheetData>
    <row r="1" spans="1:31" s="65" customFormat="1" ht="55.5" customHeight="1" thickBot="1">
      <c r="A1" s="217" t="s">
        <v>328</v>
      </c>
      <c r="B1" s="217" t="s">
        <v>101</v>
      </c>
      <c r="C1" s="217" t="s">
        <v>16</v>
      </c>
      <c r="D1" s="217" t="s">
        <v>329</v>
      </c>
      <c r="E1" s="217" t="s">
        <v>39</v>
      </c>
      <c r="F1" s="217" t="s">
        <v>147</v>
      </c>
      <c r="G1" s="217" t="s">
        <v>186</v>
      </c>
      <c r="H1" s="217" t="s">
        <v>90</v>
      </c>
      <c r="I1" s="218" t="s">
        <v>64</v>
      </c>
      <c r="J1" s="303" t="s">
        <v>63</v>
      </c>
      <c r="K1" s="219" t="s">
        <v>330</v>
      </c>
      <c r="L1" s="217" t="s">
        <v>195</v>
      </c>
      <c r="M1" s="217" t="s">
        <v>196</v>
      </c>
      <c r="N1" s="217" t="s">
        <v>202</v>
      </c>
      <c r="O1" s="217" t="s">
        <v>201</v>
      </c>
      <c r="P1" s="217" t="s">
        <v>197</v>
      </c>
      <c r="Q1" s="217" t="s">
        <v>198</v>
      </c>
      <c r="R1" s="217" t="s">
        <v>199</v>
      </c>
      <c r="S1" s="217" t="s">
        <v>200</v>
      </c>
      <c r="T1" s="217" t="s">
        <v>331</v>
      </c>
      <c r="U1" s="217" t="s">
        <v>204</v>
      </c>
      <c r="V1" s="217" t="s">
        <v>205</v>
      </c>
      <c r="W1" s="217" t="s">
        <v>332</v>
      </c>
      <c r="X1" s="217" t="s">
        <v>206</v>
      </c>
      <c r="Y1" s="217" t="s">
        <v>207</v>
      </c>
      <c r="Z1" s="217" t="s">
        <v>333</v>
      </c>
      <c r="AA1" s="217" t="s">
        <v>9</v>
      </c>
      <c r="AB1" s="217" t="s">
        <v>208</v>
      </c>
      <c r="AC1" s="217" t="s">
        <v>203</v>
      </c>
      <c r="AE1" s="53"/>
    </row>
    <row r="2" spans="1:31" s="281" customFormat="1">
      <c r="A2" s="375">
        <v>2344360</v>
      </c>
      <c r="B2" s="376" t="s">
        <v>756</v>
      </c>
      <c r="C2" s="375">
        <v>4686</v>
      </c>
      <c r="D2" s="376" t="s">
        <v>168</v>
      </c>
      <c r="E2" s="377" t="s">
        <v>497</v>
      </c>
      <c r="G2" s="376" t="s">
        <v>757</v>
      </c>
      <c r="H2" s="378" t="s">
        <v>59</v>
      </c>
      <c r="I2" s="379">
        <v>41338</v>
      </c>
      <c r="J2" s="380">
        <v>4</v>
      </c>
      <c r="K2" s="381">
        <v>1</v>
      </c>
      <c r="L2" s="381">
        <v>4</v>
      </c>
      <c r="M2" s="381">
        <v>4</v>
      </c>
      <c r="N2" s="381">
        <v>6</v>
      </c>
      <c r="O2" s="381">
        <v>6</v>
      </c>
      <c r="P2" s="381">
        <v>4</v>
      </c>
      <c r="Q2" s="381">
        <v>7</v>
      </c>
      <c r="R2" s="381">
        <v>4</v>
      </c>
      <c r="S2" s="381">
        <v>4</v>
      </c>
      <c r="T2" s="381">
        <v>6</v>
      </c>
      <c r="U2" s="381">
        <v>5</v>
      </c>
      <c r="V2" s="381">
        <v>3</v>
      </c>
      <c r="W2" s="381">
        <v>5</v>
      </c>
      <c r="X2" s="381">
        <v>7</v>
      </c>
      <c r="Y2" s="381">
        <v>4</v>
      </c>
      <c r="Z2" s="381">
        <v>7</v>
      </c>
      <c r="AA2" s="381">
        <v>7</v>
      </c>
      <c r="AB2" s="381">
        <v>3</v>
      </c>
      <c r="AC2" s="381"/>
    </row>
    <row r="3" spans="1:31">
      <c r="A3" s="362">
        <v>4297310</v>
      </c>
      <c r="B3" s="363" t="s">
        <v>759</v>
      </c>
      <c r="C3" s="363"/>
      <c r="D3" s="363" t="s">
        <v>760</v>
      </c>
      <c r="E3" s="363" t="s">
        <v>497</v>
      </c>
      <c r="F3" s="405" t="s">
        <v>228</v>
      </c>
      <c r="G3" s="109"/>
      <c r="H3" s="404" t="s">
        <v>94</v>
      </c>
      <c r="I3" s="406">
        <v>41350</v>
      </c>
      <c r="J3" s="366">
        <v>5</v>
      </c>
      <c r="K3" s="98"/>
      <c r="L3" s="98"/>
      <c r="M3" s="98"/>
      <c r="N3" s="98"/>
      <c r="O3" s="98"/>
      <c r="P3" s="98"/>
      <c r="Q3" s="98"/>
      <c r="R3" s="98"/>
      <c r="S3" s="98"/>
      <c r="T3" s="98"/>
      <c r="U3" s="98"/>
      <c r="V3" s="98"/>
      <c r="W3" s="98"/>
      <c r="X3" s="98"/>
      <c r="Y3" s="98"/>
      <c r="Z3" s="98"/>
      <c r="AA3" s="98"/>
      <c r="AB3" s="185"/>
      <c r="AC3" s="367">
        <v>6</v>
      </c>
    </row>
    <row r="4" spans="1:31">
      <c r="A4" s="369">
        <v>2344606</v>
      </c>
      <c r="B4" s="364" t="s">
        <v>762</v>
      </c>
      <c r="C4" s="369">
        <v>6034</v>
      </c>
      <c r="D4" s="364" t="s">
        <v>763</v>
      </c>
      <c r="E4" s="363" t="s">
        <v>497</v>
      </c>
      <c r="G4" s="364" t="s">
        <v>23</v>
      </c>
      <c r="H4" s="163" t="s">
        <v>69</v>
      </c>
      <c r="I4" s="365">
        <v>41352</v>
      </c>
      <c r="J4" s="147">
        <v>6</v>
      </c>
      <c r="K4" s="186"/>
      <c r="L4" s="186"/>
      <c r="M4" s="186"/>
      <c r="N4" s="186"/>
      <c r="O4" s="186"/>
      <c r="P4" s="186"/>
      <c r="Q4" s="186"/>
      <c r="R4" s="186"/>
      <c r="S4" s="186"/>
      <c r="T4" s="186"/>
      <c r="U4" s="186"/>
      <c r="V4" s="186"/>
      <c r="W4" s="186"/>
      <c r="X4" s="186"/>
      <c r="Y4" s="186"/>
      <c r="Z4" s="186"/>
      <c r="AA4" s="186"/>
      <c r="AB4" s="186"/>
      <c r="AC4" s="186"/>
    </row>
    <row r="5" spans="1:31">
      <c r="A5" s="369">
        <v>2295704</v>
      </c>
      <c r="B5" s="364" t="s">
        <v>764</v>
      </c>
      <c r="C5" s="369">
        <v>2185</v>
      </c>
      <c r="D5" s="364" t="s">
        <v>418</v>
      </c>
      <c r="E5" s="363" t="s">
        <v>497</v>
      </c>
      <c r="G5" s="364" t="s">
        <v>356</v>
      </c>
      <c r="H5" s="163" t="s">
        <v>86</v>
      </c>
      <c r="I5" s="365">
        <v>41354</v>
      </c>
      <c r="J5" s="147">
        <v>6</v>
      </c>
      <c r="K5" s="186"/>
      <c r="L5" s="186"/>
      <c r="M5" s="186"/>
      <c r="N5" s="186"/>
      <c r="O5" s="186"/>
      <c r="P5" s="186"/>
      <c r="Q5" s="186"/>
      <c r="R5" s="186"/>
      <c r="S5" s="186"/>
      <c r="T5" s="186"/>
      <c r="U5" s="186"/>
      <c r="V5" s="186"/>
      <c r="W5" s="186"/>
      <c r="X5" s="186"/>
      <c r="Y5" s="186"/>
      <c r="Z5" s="186"/>
      <c r="AA5" s="186"/>
      <c r="AB5" s="186"/>
      <c r="AC5" s="186"/>
    </row>
    <row r="6" spans="1:31">
      <c r="A6" s="369">
        <v>2343723</v>
      </c>
      <c r="B6" s="364" t="s">
        <v>765</v>
      </c>
      <c r="C6" s="369">
        <v>6484</v>
      </c>
      <c r="D6" s="364" t="s">
        <v>266</v>
      </c>
      <c r="E6" s="363" t="s">
        <v>497</v>
      </c>
      <c r="G6" s="364" t="s">
        <v>703</v>
      </c>
      <c r="H6" s="163" t="s">
        <v>1</v>
      </c>
      <c r="I6" s="365">
        <v>41358</v>
      </c>
      <c r="J6" s="147">
        <v>6</v>
      </c>
      <c r="K6" s="186"/>
      <c r="L6" s="186"/>
      <c r="M6" s="186"/>
      <c r="N6" s="186"/>
      <c r="O6" s="186"/>
      <c r="P6" s="186"/>
      <c r="Q6" s="186"/>
      <c r="R6" s="186"/>
      <c r="S6" s="186"/>
      <c r="T6" s="186"/>
      <c r="U6" s="186"/>
      <c r="V6" s="186"/>
      <c r="W6" s="186"/>
      <c r="X6" s="186"/>
      <c r="Y6" s="186"/>
      <c r="Z6" s="186"/>
      <c r="AA6" s="186"/>
      <c r="AB6" s="186"/>
      <c r="AC6" s="186"/>
    </row>
    <row r="7" spans="1:31">
      <c r="A7" s="369">
        <v>2340138</v>
      </c>
      <c r="B7" s="364" t="s">
        <v>758</v>
      </c>
      <c r="C7" s="369">
        <v>6637</v>
      </c>
      <c r="D7" s="364" t="s">
        <v>254</v>
      </c>
      <c r="E7" s="363" t="s">
        <v>497</v>
      </c>
      <c r="G7" s="364" t="s">
        <v>413</v>
      </c>
      <c r="H7" s="163" t="s">
        <v>61</v>
      </c>
      <c r="I7" s="365">
        <v>41339</v>
      </c>
      <c r="J7" s="147">
        <v>8</v>
      </c>
      <c r="K7" s="186"/>
      <c r="L7" s="186"/>
      <c r="M7" s="186"/>
      <c r="N7" s="186"/>
      <c r="O7" s="186"/>
      <c r="P7" s="186"/>
      <c r="Q7" s="186"/>
      <c r="R7" s="186"/>
      <c r="S7" s="186"/>
      <c r="T7" s="186"/>
      <c r="U7" s="186"/>
      <c r="V7" s="186"/>
      <c r="W7" s="186"/>
      <c r="X7" s="186"/>
      <c r="Y7" s="186"/>
      <c r="Z7" s="186"/>
      <c r="AA7" s="186"/>
      <c r="AB7" s="186"/>
      <c r="AC7" s="186"/>
    </row>
    <row r="8" spans="1:31">
      <c r="A8" s="369">
        <v>2306063</v>
      </c>
      <c r="B8" s="364" t="s">
        <v>761</v>
      </c>
      <c r="C8" s="369">
        <v>6156</v>
      </c>
      <c r="D8" s="364" t="s">
        <v>260</v>
      </c>
      <c r="E8" s="363" t="s">
        <v>497</v>
      </c>
      <c r="G8" s="364" t="s">
        <v>97</v>
      </c>
      <c r="H8" s="163" t="s">
        <v>56</v>
      </c>
      <c r="I8" s="365">
        <v>41352</v>
      </c>
      <c r="J8" s="147">
        <v>8</v>
      </c>
      <c r="K8" s="186"/>
      <c r="L8" s="186"/>
      <c r="M8" s="186"/>
      <c r="N8" s="186"/>
      <c r="O8" s="186"/>
      <c r="P8" s="186"/>
      <c r="Q8" s="186"/>
      <c r="R8" s="186"/>
      <c r="S8" s="186"/>
      <c r="T8" s="186"/>
      <c r="U8" s="186"/>
      <c r="V8" s="186"/>
      <c r="W8" s="186"/>
      <c r="X8" s="186"/>
      <c r="Y8" s="186"/>
      <c r="Z8" s="186"/>
      <c r="AA8" s="186"/>
      <c r="AB8" s="186"/>
      <c r="AC8" s="186"/>
    </row>
    <row r="9" spans="1:31" s="83" customFormat="1">
      <c r="A9" s="180"/>
      <c r="B9" s="233"/>
      <c r="C9" s="107"/>
      <c r="D9" s="108"/>
      <c r="E9" s="108"/>
      <c r="F9" s="108"/>
      <c r="G9" s="108"/>
      <c r="H9" s="107"/>
      <c r="I9" s="168"/>
      <c r="J9" s="89"/>
      <c r="K9" s="175"/>
      <c r="L9" s="175"/>
      <c r="M9" s="175"/>
      <c r="N9" s="175"/>
      <c r="O9" s="175"/>
      <c r="P9" s="175"/>
      <c r="Q9" s="175"/>
      <c r="R9" s="175"/>
      <c r="S9" s="175"/>
      <c r="T9" s="175"/>
      <c r="U9" s="175"/>
      <c r="V9" s="175"/>
      <c r="W9" s="175"/>
      <c r="X9" s="175"/>
      <c r="Y9" s="175"/>
      <c r="Z9" s="175"/>
      <c r="AA9" s="175"/>
      <c r="AB9" s="175"/>
      <c r="AC9" s="171"/>
    </row>
    <row r="10" spans="1:31">
      <c r="A10" s="154"/>
      <c r="C10" s="154"/>
      <c r="D10" s="153"/>
      <c r="E10" s="153"/>
      <c r="F10" s="153"/>
      <c r="G10" s="153"/>
      <c r="H10" s="154"/>
      <c r="I10" s="359"/>
      <c r="J10" s="183"/>
      <c r="K10" s="188"/>
      <c r="L10" s="188"/>
      <c r="M10" s="188"/>
      <c r="N10" s="188"/>
      <c r="O10" s="188"/>
      <c r="P10" s="188"/>
      <c r="Q10" s="188"/>
      <c r="R10" s="188"/>
      <c r="S10" s="188"/>
      <c r="T10" s="188"/>
      <c r="U10" s="188"/>
      <c r="V10" s="188"/>
      <c r="W10" s="188"/>
      <c r="X10" s="188"/>
      <c r="Y10" s="188"/>
      <c r="Z10" s="188"/>
      <c r="AA10" s="188"/>
      <c r="AB10" s="188"/>
      <c r="AC10" s="188"/>
    </row>
    <row r="11" spans="1:31" ht="14" thickBot="1">
      <c r="A11" s="56"/>
      <c r="B11" s="56"/>
      <c r="C11" s="55"/>
      <c r="D11" s="55"/>
      <c r="E11" s="56"/>
      <c r="F11" s="56"/>
      <c r="G11" s="56"/>
      <c r="H11" s="55"/>
      <c r="I11" s="388"/>
      <c r="J11" s="389"/>
      <c r="K11" s="55"/>
      <c r="L11" s="56"/>
      <c r="M11" s="55"/>
      <c r="N11" s="55"/>
      <c r="O11" s="55"/>
      <c r="P11" s="390"/>
      <c r="Q11" s="55"/>
      <c r="R11" s="55"/>
      <c r="S11" s="55"/>
      <c r="T11" s="55"/>
      <c r="U11" s="55"/>
      <c r="V11" s="55"/>
      <c r="W11" s="56"/>
      <c r="X11" s="55"/>
      <c r="Y11" s="55"/>
      <c r="Z11" s="391"/>
      <c r="AA11" s="55"/>
      <c r="AB11" s="55"/>
      <c r="AC11" s="55"/>
    </row>
    <row r="12" spans="1:31" hidden="1">
      <c r="G12" s="47" t="s">
        <v>24</v>
      </c>
      <c r="I12" s="58"/>
      <c r="J12" s="254">
        <f t="shared" ref="J12:AC12" si="0">COUNT(J2:J11)</f>
        <v>7</v>
      </c>
      <c r="K12" s="52">
        <f t="shared" si="0"/>
        <v>1</v>
      </c>
      <c r="L12" s="52">
        <f t="shared" si="0"/>
        <v>1</v>
      </c>
      <c r="M12" s="52">
        <f t="shared" si="0"/>
        <v>1</v>
      </c>
      <c r="N12" s="52">
        <f t="shared" si="0"/>
        <v>1</v>
      </c>
      <c r="O12" s="52">
        <f t="shared" si="0"/>
        <v>1</v>
      </c>
      <c r="P12" s="52">
        <f t="shared" si="0"/>
        <v>1</v>
      </c>
      <c r="Q12" s="52">
        <f t="shared" si="0"/>
        <v>1</v>
      </c>
      <c r="R12" s="52">
        <f t="shared" si="0"/>
        <v>1</v>
      </c>
      <c r="S12" s="52">
        <f t="shared" si="0"/>
        <v>1</v>
      </c>
      <c r="T12" s="52">
        <f t="shared" si="0"/>
        <v>1</v>
      </c>
      <c r="U12" s="52">
        <f t="shared" si="0"/>
        <v>1</v>
      </c>
      <c r="V12" s="52">
        <f t="shared" si="0"/>
        <v>1</v>
      </c>
      <c r="W12" s="52">
        <f t="shared" si="0"/>
        <v>1</v>
      </c>
      <c r="X12" s="52">
        <f t="shared" si="0"/>
        <v>1</v>
      </c>
      <c r="Y12" s="52">
        <f t="shared" si="0"/>
        <v>1</v>
      </c>
      <c r="Z12" s="52">
        <f t="shared" si="0"/>
        <v>1</v>
      </c>
      <c r="AA12" s="52">
        <f t="shared" si="0"/>
        <v>1</v>
      </c>
      <c r="AB12" s="52">
        <f t="shared" si="0"/>
        <v>1</v>
      </c>
      <c r="AC12" s="52">
        <f t="shared" si="0"/>
        <v>1</v>
      </c>
    </row>
    <row r="13" spans="1:31" hidden="1">
      <c r="G13" s="47" t="s">
        <v>25</v>
      </c>
      <c r="I13" s="58"/>
      <c r="J13" s="254">
        <f t="shared" ref="J13:AC13" si="1">COUNTIF(J2:J11,"&gt;=5")</f>
        <v>6</v>
      </c>
      <c r="K13" s="52">
        <f t="shared" si="1"/>
        <v>0</v>
      </c>
      <c r="L13" s="52">
        <f t="shared" si="1"/>
        <v>0</v>
      </c>
      <c r="M13" s="52">
        <f t="shared" si="1"/>
        <v>0</v>
      </c>
      <c r="N13" s="52">
        <f t="shared" si="1"/>
        <v>1</v>
      </c>
      <c r="O13" s="52">
        <f t="shared" si="1"/>
        <v>1</v>
      </c>
      <c r="P13" s="52">
        <f t="shared" si="1"/>
        <v>0</v>
      </c>
      <c r="Q13" s="52">
        <f t="shared" si="1"/>
        <v>1</v>
      </c>
      <c r="R13" s="52">
        <f t="shared" si="1"/>
        <v>0</v>
      </c>
      <c r="S13" s="52">
        <f t="shared" si="1"/>
        <v>0</v>
      </c>
      <c r="T13" s="52">
        <f t="shared" si="1"/>
        <v>1</v>
      </c>
      <c r="U13" s="52">
        <f t="shared" si="1"/>
        <v>1</v>
      </c>
      <c r="V13" s="52">
        <f t="shared" si="1"/>
        <v>0</v>
      </c>
      <c r="W13" s="52">
        <f t="shared" si="1"/>
        <v>1</v>
      </c>
      <c r="X13" s="52">
        <f t="shared" si="1"/>
        <v>1</v>
      </c>
      <c r="Y13" s="52">
        <f t="shared" si="1"/>
        <v>0</v>
      </c>
      <c r="Z13" s="52">
        <f t="shared" si="1"/>
        <v>1</v>
      </c>
      <c r="AA13" s="52">
        <f t="shared" si="1"/>
        <v>1</v>
      </c>
      <c r="AB13" s="52">
        <f t="shared" si="1"/>
        <v>0</v>
      </c>
      <c r="AC13" s="52">
        <f t="shared" si="1"/>
        <v>1</v>
      </c>
    </row>
    <row r="14" spans="1:31" hidden="1">
      <c r="G14" s="47" t="s">
        <v>26</v>
      </c>
      <c r="I14" s="58"/>
      <c r="J14" s="254">
        <f t="shared" ref="J14:AC14" si="2">COUNTIF(J2:J11,"&gt;=7")</f>
        <v>2</v>
      </c>
      <c r="K14" s="52">
        <f t="shared" si="2"/>
        <v>0</v>
      </c>
      <c r="L14" s="52">
        <f t="shared" si="2"/>
        <v>0</v>
      </c>
      <c r="M14" s="52">
        <f t="shared" si="2"/>
        <v>0</v>
      </c>
      <c r="N14" s="52">
        <f t="shared" si="2"/>
        <v>0</v>
      </c>
      <c r="O14" s="52">
        <f t="shared" si="2"/>
        <v>0</v>
      </c>
      <c r="P14" s="52">
        <f t="shared" si="2"/>
        <v>0</v>
      </c>
      <c r="Q14" s="52">
        <f t="shared" si="2"/>
        <v>1</v>
      </c>
      <c r="R14" s="52">
        <f t="shared" si="2"/>
        <v>0</v>
      </c>
      <c r="S14" s="52">
        <f t="shared" si="2"/>
        <v>0</v>
      </c>
      <c r="T14" s="52">
        <f t="shared" si="2"/>
        <v>0</v>
      </c>
      <c r="U14" s="52">
        <f t="shared" si="2"/>
        <v>0</v>
      </c>
      <c r="V14" s="52">
        <f t="shared" si="2"/>
        <v>0</v>
      </c>
      <c r="W14" s="52">
        <f t="shared" si="2"/>
        <v>0</v>
      </c>
      <c r="X14" s="52">
        <f t="shared" si="2"/>
        <v>1</v>
      </c>
      <c r="Y14" s="52">
        <f t="shared" si="2"/>
        <v>0</v>
      </c>
      <c r="Z14" s="52">
        <f t="shared" si="2"/>
        <v>1</v>
      </c>
      <c r="AA14" s="52">
        <f t="shared" si="2"/>
        <v>1</v>
      </c>
      <c r="AB14" s="52">
        <f t="shared" si="2"/>
        <v>0</v>
      </c>
      <c r="AC14" s="52">
        <f t="shared" si="2"/>
        <v>0</v>
      </c>
    </row>
    <row r="15" spans="1:31">
      <c r="G15" s="49" t="s">
        <v>27</v>
      </c>
      <c r="H15" s="54"/>
      <c r="I15" s="392"/>
      <c r="J15" s="467">
        <f t="shared" ref="J15:AC15" si="3">J13/J12</f>
        <v>0.8571428571428571</v>
      </c>
      <c r="K15" s="393">
        <f t="shared" si="3"/>
        <v>0</v>
      </c>
      <c r="L15" s="393">
        <f t="shared" si="3"/>
        <v>0</v>
      </c>
      <c r="M15" s="393">
        <f t="shared" si="3"/>
        <v>0</v>
      </c>
      <c r="N15" s="393">
        <f t="shared" si="3"/>
        <v>1</v>
      </c>
      <c r="O15" s="394">
        <f t="shared" si="3"/>
        <v>1</v>
      </c>
      <c r="P15" s="394">
        <f t="shared" si="3"/>
        <v>0</v>
      </c>
      <c r="Q15" s="393">
        <f t="shared" si="3"/>
        <v>1</v>
      </c>
      <c r="R15" s="393">
        <f t="shared" si="3"/>
        <v>0</v>
      </c>
      <c r="S15" s="394">
        <f t="shared" si="3"/>
        <v>0</v>
      </c>
      <c r="T15" s="393">
        <f t="shared" si="3"/>
        <v>1</v>
      </c>
      <c r="U15" s="393">
        <f t="shared" si="3"/>
        <v>1</v>
      </c>
      <c r="V15" s="393">
        <f t="shared" si="3"/>
        <v>0</v>
      </c>
      <c r="W15" s="393">
        <f t="shared" si="3"/>
        <v>1</v>
      </c>
      <c r="X15" s="393">
        <f t="shared" si="3"/>
        <v>1</v>
      </c>
      <c r="Y15" s="393">
        <f t="shared" si="3"/>
        <v>0</v>
      </c>
      <c r="Z15" s="393">
        <f t="shared" si="3"/>
        <v>1</v>
      </c>
      <c r="AA15" s="393">
        <f t="shared" si="3"/>
        <v>1</v>
      </c>
      <c r="AB15" s="393">
        <f t="shared" si="3"/>
        <v>0</v>
      </c>
      <c r="AC15" s="393">
        <f t="shared" si="3"/>
        <v>1</v>
      </c>
    </row>
    <row r="16" spans="1:31">
      <c r="G16" s="49" t="s">
        <v>28</v>
      </c>
      <c r="H16" s="54"/>
      <c r="I16" s="392"/>
      <c r="J16" s="467">
        <f t="shared" ref="J16:AC16" si="4">J14/J12</f>
        <v>0.2857142857142857</v>
      </c>
      <c r="K16" s="393">
        <f t="shared" si="4"/>
        <v>0</v>
      </c>
      <c r="L16" s="393">
        <f t="shared" si="4"/>
        <v>0</v>
      </c>
      <c r="M16" s="393">
        <f t="shared" si="4"/>
        <v>0</v>
      </c>
      <c r="N16" s="393">
        <f t="shared" si="4"/>
        <v>0</v>
      </c>
      <c r="O16" s="393">
        <f t="shared" si="4"/>
        <v>0</v>
      </c>
      <c r="P16" s="393">
        <f t="shared" si="4"/>
        <v>0</v>
      </c>
      <c r="Q16" s="393">
        <f t="shared" si="4"/>
        <v>1</v>
      </c>
      <c r="R16" s="393">
        <f t="shared" si="4"/>
        <v>0</v>
      </c>
      <c r="S16" s="393">
        <f t="shared" si="4"/>
        <v>0</v>
      </c>
      <c r="T16" s="393">
        <f t="shared" si="4"/>
        <v>0</v>
      </c>
      <c r="U16" s="393">
        <f t="shared" si="4"/>
        <v>0</v>
      </c>
      <c r="V16" s="393">
        <f t="shared" si="4"/>
        <v>0</v>
      </c>
      <c r="W16" s="393">
        <f t="shared" si="4"/>
        <v>0</v>
      </c>
      <c r="X16" s="393">
        <f t="shared" si="4"/>
        <v>1</v>
      </c>
      <c r="Y16" s="393">
        <f t="shared" si="4"/>
        <v>0</v>
      </c>
      <c r="Z16" s="393">
        <f t="shared" si="4"/>
        <v>1</v>
      </c>
      <c r="AA16" s="393">
        <f t="shared" si="4"/>
        <v>1</v>
      </c>
      <c r="AB16" s="393">
        <f t="shared" si="4"/>
        <v>0</v>
      </c>
      <c r="AC16" s="393">
        <f t="shared" si="4"/>
        <v>0</v>
      </c>
    </row>
    <row r="17" spans="10:10">
      <c r="J17" s="106"/>
    </row>
  </sheetData>
  <conditionalFormatting sqref="I10:AC10 I2:AE9">
    <cfRule type="cellIs" dxfId="39" priority="17" operator="between">
      <formula>1</formula>
      <formula>4</formula>
    </cfRule>
  </conditionalFormatting>
  <conditionalFormatting sqref="J2:J10">
    <cfRule type="cellIs" dxfId="38" priority="16" operator="between">
      <formula>1</formula>
      <formula>2</formula>
    </cfRule>
  </conditionalFormatting>
  <conditionalFormatting sqref="B2:B8">
    <cfRule type="duplicateValues" dxfId="37" priority="15"/>
  </conditionalFormatting>
  <conditionalFormatting sqref="A2:B9">
    <cfRule type="duplicateValues" dxfId="36" priority="21" stopIfTrue="1"/>
  </conditionalFormatting>
  <conditionalFormatting sqref="A2:B9">
    <cfRule type="duplicateValues" dxfId="35" priority="22" stopIfTrue="1"/>
    <cfRule type="duplicateValues" dxfId="34" priority="23" stopIfTrue="1"/>
  </conditionalFormatting>
  <conditionalFormatting sqref="A2:B9">
    <cfRule type="duplicateValues" dxfId="33" priority="24"/>
  </conditionalFormatting>
  <conditionalFormatting sqref="A2:B9">
    <cfRule type="duplicateValues" dxfId="32" priority="25" stopIfTrue="1"/>
  </conditionalFormatting>
  <conditionalFormatting sqref="A2:B9">
    <cfRule type="duplicateValues" dxfId="31" priority="26"/>
  </conditionalFormatting>
  <conditionalFormatting sqref="B2:B9">
    <cfRule type="duplicateValues" dxfId="30" priority="27" stopIfTrue="1"/>
  </conditionalFormatting>
  <conditionalFormatting sqref="A2:A9">
    <cfRule type="duplicateValues" dxfId="29" priority="28" stopIfTrue="1"/>
  </conditionalFormatting>
  <conditionalFormatting sqref="B2:B9">
    <cfRule type="duplicateValues" dxfId="28" priority="29"/>
  </conditionalFormatting>
  <conditionalFormatting sqref="B2:B9 A2:A10">
    <cfRule type="duplicateValues" dxfId="27" priority="31"/>
  </conditionalFormatting>
  <conditionalFormatting sqref="B2:B9 A2:A10">
    <cfRule type="duplicateValues" dxfId="26" priority="33" stopIfTrue="1"/>
  </conditionalFormatting>
  <conditionalFormatting sqref="B2:B9 A1:A1048576">
    <cfRule type="duplicateValues" dxfId="25" priority="37" stopIfTrue="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32"/>
  <sheetViews>
    <sheetView topLeftCell="Q203" workbookViewId="0">
      <selection activeCell="W232" sqref="W232"/>
    </sheetView>
  </sheetViews>
  <sheetFormatPr baseColWidth="10" defaultColWidth="8.83203125" defaultRowHeight="13" x14ac:dyDescent="0"/>
  <cols>
    <col min="1" max="1" width="8" style="47" bestFit="1" customWidth="1"/>
    <col min="2" max="2" width="22.33203125" style="47" customWidth="1"/>
    <col min="3" max="3" width="6" style="52" bestFit="1" customWidth="1"/>
    <col min="4" max="4" width="23.5" style="52" bestFit="1" customWidth="1"/>
    <col min="5" max="5" width="9.83203125" style="47" bestFit="1" customWidth="1"/>
    <col min="6" max="6" width="28.83203125" style="47" bestFit="1" customWidth="1"/>
    <col min="7" max="7" width="15.33203125" style="47" bestFit="1" customWidth="1"/>
    <col min="8" max="8" width="4.1640625" style="52" bestFit="1" customWidth="1"/>
    <col min="9" max="9" width="9.6640625" style="395" bestFit="1" customWidth="1"/>
    <col min="10" max="10" width="9.33203125" style="254" customWidth="1"/>
    <col min="11" max="11" width="9.6640625" style="52" customWidth="1"/>
    <col min="12" max="12" width="9.6640625" style="47" customWidth="1"/>
    <col min="13" max="15" width="9.6640625" style="52" customWidth="1"/>
    <col min="16" max="16" width="9.6640625" style="53" customWidth="1"/>
    <col min="17" max="22" width="9.6640625" style="52" customWidth="1"/>
    <col min="23" max="23" width="9.6640625" style="47" customWidth="1"/>
    <col min="24" max="25" width="9.6640625" style="52" customWidth="1"/>
    <col min="26" max="26" width="9.6640625" customWidth="1"/>
    <col min="27" max="29" width="9.6640625" style="52" customWidth="1"/>
    <col min="30" max="16384" width="8.83203125" style="47"/>
  </cols>
  <sheetData>
    <row r="1" spans="1:31" s="65" customFormat="1" ht="55.5" customHeight="1" thickBot="1">
      <c r="A1" s="217" t="s">
        <v>328</v>
      </c>
      <c r="B1" s="217" t="s">
        <v>101</v>
      </c>
      <c r="C1" s="217" t="s">
        <v>16</v>
      </c>
      <c r="D1" s="217" t="s">
        <v>329</v>
      </c>
      <c r="E1" s="217" t="s">
        <v>39</v>
      </c>
      <c r="F1" s="217" t="s">
        <v>147</v>
      </c>
      <c r="G1" s="217" t="s">
        <v>186</v>
      </c>
      <c r="H1" s="217" t="s">
        <v>90</v>
      </c>
      <c r="I1" s="218" t="s">
        <v>64</v>
      </c>
      <c r="J1" s="303" t="s">
        <v>63</v>
      </c>
      <c r="K1" s="219" t="s">
        <v>330</v>
      </c>
      <c r="L1" s="217" t="s">
        <v>195</v>
      </c>
      <c r="M1" s="217" t="s">
        <v>196</v>
      </c>
      <c r="N1" s="217" t="s">
        <v>202</v>
      </c>
      <c r="O1" s="217" t="s">
        <v>201</v>
      </c>
      <c r="P1" s="217" t="s">
        <v>197</v>
      </c>
      <c r="Q1" s="217" t="s">
        <v>198</v>
      </c>
      <c r="R1" s="217" t="s">
        <v>199</v>
      </c>
      <c r="S1" s="217" t="s">
        <v>200</v>
      </c>
      <c r="T1" s="217" t="s">
        <v>331</v>
      </c>
      <c r="U1" s="217" t="s">
        <v>204</v>
      </c>
      <c r="V1" s="217" t="s">
        <v>205</v>
      </c>
      <c r="W1" s="217" t="s">
        <v>332</v>
      </c>
      <c r="X1" s="217" t="s">
        <v>206</v>
      </c>
      <c r="Y1" s="217" t="s">
        <v>207</v>
      </c>
      <c r="Z1" s="217" t="s">
        <v>333</v>
      </c>
      <c r="AA1" s="217" t="s">
        <v>9</v>
      </c>
      <c r="AB1" s="217" t="s">
        <v>208</v>
      </c>
      <c r="AC1" s="217" t="s">
        <v>203</v>
      </c>
      <c r="AE1" s="53"/>
    </row>
    <row r="2" spans="1:31">
      <c r="A2" s="107">
        <v>4271804</v>
      </c>
      <c r="B2" s="108" t="s">
        <v>428</v>
      </c>
      <c r="C2" s="140"/>
      <c r="D2" s="108" t="s">
        <v>131</v>
      </c>
      <c r="E2" s="102" t="s">
        <v>429</v>
      </c>
      <c r="F2" s="108" t="s">
        <v>430</v>
      </c>
      <c r="G2" s="109"/>
      <c r="H2" s="110" t="s">
        <v>68</v>
      </c>
      <c r="I2" s="111">
        <v>41002</v>
      </c>
      <c r="J2" s="89">
        <v>5</v>
      </c>
      <c r="K2" s="98"/>
      <c r="L2" s="97"/>
      <c r="M2" s="98"/>
      <c r="N2" s="98"/>
      <c r="O2" s="98"/>
      <c r="P2" s="98"/>
      <c r="Q2" s="98"/>
      <c r="R2" s="98"/>
      <c r="S2" s="98"/>
      <c r="T2" s="98"/>
      <c r="U2" s="98"/>
      <c r="V2" s="112"/>
      <c r="W2" s="112"/>
      <c r="X2" s="98"/>
      <c r="Y2" s="98"/>
      <c r="Z2" s="98"/>
      <c r="AA2" s="98"/>
      <c r="AB2" s="98"/>
      <c r="AC2" s="98"/>
    </row>
    <row r="3" spans="1:31">
      <c r="A3" s="143">
        <v>2236929</v>
      </c>
      <c r="B3" s="143" t="s">
        <v>431</v>
      </c>
      <c r="C3" s="144">
        <v>4686</v>
      </c>
      <c r="D3" s="143" t="s">
        <v>168</v>
      </c>
      <c r="E3" s="102" t="s">
        <v>429</v>
      </c>
      <c r="F3" s="108"/>
      <c r="G3" s="143" t="s">
        <v>100</v>
      </c>
      <c r="H3" s="110" t="s">
        <v>59</v>
      </c>
      <c r="I3" s="111">
        <v>41003</v>
      </c>
      <c r="J3" s="147">
        <v>7</v>
      </c>
      <c r="K3" s="148"/>
      <c r="L3" s="150"/>
      <c r="M3" s="148"/>
      <c r="N3" s="148"/>
      <c r="O3" s="148"/>
      <c r="P3" s="148"/>
      <c r="Q3" s="148"/>
      <c r="R3" s="148"/>
      <c r="S3" s="148"/>
      <c r="T3" s="148"/>
      <c r="U3" s="148"/>
      <c r="V3" s="304"/>
      <c r="W3" s="304"/>
      <c r="X3" s="148"/>
      <c r="Y3" s="148"/>
      <c r="Z3" s="148"/>
      <c r="AA3" s="148"/>
      <c r="AB3" s="148"/>
      <c r="AC3" s="148"/>
    </row>
    <row r="4" spans="1:31">
      <c r="A4" s="143">
        <v>2214708</v>
      </c>
      <c r="B4" s="143" t="s">
        <v>432</v>
      </c>
      <c r="C4" s="144">
        <v>451</v>
      </c>
      <c r="D4" s="143" t="s">
        <v>216</v>
      </c>
      <c r="E4" s="102" t="s">
        <v>429</v>
      </c>
      <c r="F4" s="108"/>
      <c r="G4" s="143" t="s">
        <v>433</v>
      </c>
      <c r="H4" s="110" t="s">
        <v>383</v>
      </c>
      <c r="I4" s="111">
        <v>41005</v>
      </c>
      <c r="J4" s="147">
        <v>8</v>
      </c>
      <c r="K4" s="148"/>
      <c r="L4" s="150"/>
      <c r="M4" s="148"/>
      <c r="N4" s="148"/>
      <c r="O4" s="148"/>
      <c r="P4" s="148"/>
      <c r="Q4" s="148"/>
      <c r="R4" s="148"/>
      <c r="S4" s="148"/>
      <c r="T4" s="148"/>
      <c r="U4" s="148"/>
      <c r="V4" s="304"/>
      <c r="W4" s="304"/>
      <c r="X4" s="148"/>
      <c r="Y4" s="148"/>
      <c r="Z4" s="148"/>
      <c r="AA4" s="148"/>
      <c r="AB4" s="148"/>
      <c r="AC4" s="148"/>
    </row>
    <row r="5" spans="1:31">
      <c r="A5" s="143">
        <v>2201283</v>
      </c>
      <c r="B5" s="143" t="s">
        <v>434</v>
      </c>
      <c r="C5" s="144">
        <v>2170</v>
      </c>
      <c r="D5" s="143" t="s">
        <v>89</v>
      </c>
      <c r="E5" s="102" t="s">
        <v>429</v>
      </c>
      <c r="F5" s="108"/>
      <c r="G5" s="143" t="s">
        <v>435</v>
      </c>
      <c r="H5" s="110" t="s">
        <v>60</v>
      </c>
      <c r="I5" s="111">
        <v>41008</v>
      </c>
      <c r="J5" s="147">
        <v>6</v>
      </c>
      <c r="K5" s="148"/>
      <c r="L5" s="150"/>
      <c r="M5" s="148"/>
      <c r="N5" s="148"/>
      <c r="O5" s="148"/>
      <c r="P5" s="148"/>
      <c r="Q5" s="148"/>
      <c r="R5" s="148"/>
      <c r="S5" s="148"/>
      <c r="T5" s="148"/>
      <c r="U5" s="148"/>
      <c r="V5" s="304"/>
      <c r="W5" s="304"/>
      <c r="X5" s="148"/>
      <c r="Y5" s="148"/>
      <c r="Z5" s="148"/>
      <c r="AA5" s="148"/>
      <c r="AB5" s="148"/>
      <c r="AC5" s="148"/>
    </row>
    <row r="6" spans="1:31">
      <c r="A6" s="143">
        <v>2214995</v>
      </c>
      <c r="B6" s="143" t="s">
        <v>436</v>
      </c>
      <c r="C6" s="144">
        <v>6610</v>
      </c>
      <c r="D6" s="143" t="s">
        <v>229</v>
      </c>
      <c r="E6" s="102" t="s">
        <v>429</v>
      </c>
      <c r="F6" s="108"/>
      <c r="G6" s="143" t="s">
        <v>100</v>
      </c>
      <c r="H6" s="110" t="s">
        <v>59</v>
      </c>
      <c r="I6" s="111">
        <v>41010</v>
      </c>
      <c r="J6" s="147">
        <v>4</v>
      </c>
      <c r="K6" s="151">
        <v>6</v>
      </c>
      <c r="L6" s="305">
        <v>6</v>
      </c>
      <c r="M6" s="151">
        <v>7</v>
      </c>
      <c r="N6" s="151">
        <v>2</v>
      </c>
      <c r="O6" s="151">
        <v>3</v>
      </c>
      <c r="P6" s="151">
        <v>4</v>
      </c>
      <c r="Q6" s="151">
        <v>4</v>
      </c>
      <c r="R6" s="151">
        <v>5</v>
      </c>
      <c r="S6" s="151">
        <v>5</v>
      </c>
      <c r="T6" s="148"/>
      <c r="U6" s="148"/>
      <c r="V6" s="151">
        <v>4</v>
      </c>
      <c r="W6" s="304"/>
      <c r="X6" s="151">
        <v>5</v>
      </c>
      <c r="Y6" s="151">
        <v>4</v>
      </c>
      <c r="Z6" s="151">
        <v>4</v>
      </c>
      <c r="AA6" s="151">
        <v>4</v>
      </c>
      <c r="AB6" s="151">
        <v>4</v>
      </c>
      <c r="AC6" s="148"/>
    </row>
    <row r="7" spans="1:31">
      <c r="A7" s="107">
        <v>4273788</v>
      </c>
      <c r="B7" s="108" t="s">
        <v>437</v>
      </c>
      <c r="C7" s="140"/>
      <c r="D7" s="108" t="s">
        <v>133</v>
      </c>
      <c r="E7" s="102" t="s">
        <v>429</v>
      </c>
      <c r="F7" s="108" t="s">
        <v>438</v>
      </c>
      <c r="G7" s="109"/>
      <c r="H7" s="110" t="s">
        <v>68</v>
      </c>
      <c r="I7" s="111">
        <v>41010</v>
      </c>
      <c r="J7" s="89">
        <v>5</v>
      </c>
      <c r="K7" s="98"/>
      <c r="L7" s="97"/>
      <c r="M7" s="98"/>
      <c r="N7" s="98"/>
      <c r="O7" s="98"/>
      <c r="P7" s="98"/>
      <c r="Q7" s="98"/>
      <c r="R7" s="98"/>
      <c r="S7" s="98"/>
      <c r="T7" s="98"/>
      <c r="U7" s="98"/>
      <c r="V7" s="112"/>
      <c r="W7" s="112"/>
      <c r="X7" s="98"/>
      <c r="Y7" s="98"/>
      <c r="Z7" s="98"/>
      <c r="AA7" s="98"/>
      <c r="AB7" s="98"/>
      <c r="AC7" s="98"/>
    </row>
    <row r="8" spans="1:31">
      <c r="A8" s="107">
        <v>4273658</v>
      </c>
      <c r="B8" s="108" t="s">
        <v>439</v>
      </c>
      <c r="C8" s="140"/>
      <c r="D8" s="108" t="s">
        <v>136</v>
      </c>
      <c r="E8" s="102" t="s">
        <v>429</v>
      </c>
      <c r="F8" s="108" t="s">
        <v>440</v>
      </c>
      <c r="G8" s="109"/>
      <c r="H8" s="110" t="s">
        <v>61</v>
      </c>
      <c r="I8" s="111">
        <v>41010</v>
      </c>
      <c r="J8" s="89">
        <v>8</v>
      </c>
      <c r="K8" s="98"/>
      <c r="L8" s="97"/>
      <c r="M8" s="98"/>
      <c r="N8" s="98"/>
      <c r="O8" s="98"/>
      <c r="P8" s="98"/>
      <c r="Q8" s="98"/>
      <c r="R8" s="98"/>
      <c r="S8" s="98"/>
      <c r="T8" s="98"/>
      <c r="U8" s="98"/>
      <c r="V8" s="112"/>
      <c r="W8" s="112"/>
      <c r="X8" s="98"/>
      <c r="Y8" s="98"/>
      <c r="Z8" s="98"/>
      <c r="AA8" s="98"/>
      <c r="AB8" s="98"/>
      <c r="AC8" s="98"/>
    </row>
    <row r="9" spans="1:31">
      <c r="A9" s="143">
        <v>2191549</v>
      </c>
      <c r="B9" s="143" t="s">
        <v>441</v>
      </c>
      <c r="C9" s="144">
        <v>630</v>
      </c>
      <c r="D9" s="143" t="s">
        <v>175</v>
      </c>
      <c r="E9" s="102" t="s">
        <v>429</v>
      </c>
      <c r="F9" s="108"/>
      <c r="G9" s="143" t="s">
        <v>57</v>
      </c>
      <c r="H9" s="110" t="s">
        <v>70</v>
      </c>
      <c r="I9" s="111">
        <v>41015</v>
      </c>
      <c r="J9" s="147">
        <v>7</v>
      </c>
      <c r="K9" s="148"/>
      <c r="L9" s="150"/>
      <c r="M9" s="148"/>
      <c r="N9" s="148"/>
      <c r="O9" s="148"/>
      <c r="P9" s="148"/>
      <c r="Q9" s="148"/>
      <c r="R9" s="148"/>
      <c r="S9" s="148"/>
      <c r="T9" s="148"/>
      <c r="U9" s="148"/>
      <c r="V9" s="304"/>
      <c r="W9" s="304"/>
      <c r="X9" s="148"/>
      <c r="Y9" s="148"/>
      <c r="Z9" s="148"/>
      <c r="AA9" s="148"/>
      <c r="AB9" s="148"/>
      <c r="AC9" s="148"/>
    </row>
    <row r="10" spans="1:31">
      <c r="A10" s="107">
        <v>4276590</v>
      </c>
      <c r="B10" s="108" t="s">
        <v>442</v>
      </c>
      <c r="C10" s="140"/>
      <c r="D10" s="108" t="s">
        <v>443</v>
      </c>
      <c r="E10" s="102" t="s">
        <v>429</v>
      </c>
      <c r="F10" s="108" t="s">
        <v>444</v>
      </c>
      <c r="G10" s="109"/>
      <c r="H10" s="110" t="s">
        <v>19</v>
      </c>
      <c r="I10" s="111">
        <v>41017</v>
      </c>
      <c r="J10" s="89">
        <v>8</v>
      </c>
      <c r="K10" s="98"/>
      <c r="L10" s="97"/>
      <c r="M10" s="98"/>
      <c r="N10" s="98"/>
      <c r="O10" s="98"/>
      <c r="P10" s="98"/>
      <c r="Q10" s="98"/>
      <c r="R10" s="98"/>
      <c r="S10" s="98"/>
      <c r="T10" s="98"/>
      <c r="U10" s="98"/>
      <c r="V10" s="112"/>
      <c r="W10" s="112"/>
      <c r="X10" s="98"/>
      <c r="Y10" s="98"/>
      <c r="Z10" s="98"/>
      <c r="AA10" s="98"/>
      <c r="AB10" s="98"/>
      <c r="AC10" s="98"/>
    </row>
    <row r="11" spans="1:31">
      <c r="A11" s="143">
        <v>2217014</v>
      </c>
      <c r="B11" s="143" t="s">
        <v>445</v>
      </c>
      <c r="C11" s="144">
        <v>5941</v>
      </c>
      <c r="D11" s="143" t="s">
        <v>170</v>
      </c>
      <c r="E11" s="102" t="s">
        <v>429</v>
      </c>
      <c r="F11" s="108"/>
      <c r="G11" s="143" t="s">
        <v>96</v>
      </c>
      <c r="H11" s="110" t="s">
        <v>56</v>
      </c>
      <c r="I11" s="111">
        <v>41019</v>
      </c>
      <c r="J11" s="147">
        <v>8</v>
      </c>
      <c r="K11" s="148"/>
      <c r="L11" s="150"/>
      <c r="M11" s="148"/>
      <c r="N11" s="148"/>
      <c r="O11" s="148"/>
      <c r="P11" s="148"/>
      <c r="Q11" s="148"/>
      <c r="R11" s="148"/>
      <c r="S11" s="148"/>
      <c r="T11" s="148"/>
      <c r="U11" s="148"/>
      <c r="V11" s="304"/>
      <c r="W11" s="304"/>
      <c r="X11" s="148"/>
      <c r="Y11" s="148"/>
      <c r="Z11" s="148"/>
      <c r="AA11" s="148"/>
      <c r="AB11" s="148"/>
      <c r="AC11" s="148"/>
    </row>
    <row r="12" spans="1:31">
      <c r="A12" s="143">
        <v>2225815</v>
      </c>
      <c r="B12" s="143" t="s">
        <v>446</v>
      </c>
      <c r="C12" s="144">
        <v>5155</v>
      </c>
      <c r="D12" s="143" t="s">
        <v>240</v>
      </c>
      <c r="E12" s="102" t="s">
        <v>429</v>
      </c>
      <c r="F12" s="108"/>
      <c r="G12" s="143" t="s">
        <v>447</v>
      </c>
      <c r="H12" s="110" t="s">
        <v>73</v>
      </c>
      <c r="I12" s="111">
        <v>41023</v>
      </c>
      <c r="J12" s="147">
        <v>7</v>
      </c>
      <c r="K12" s="148"/>
      <c r="L12" s="150"/>
      <c r="M12" s="148"/>
      <c r="N12" s="148"/>
      <c r="O12" s="148"/>
      <c r="P12" s="148"/>
      <c r="Q12" s="148"/>
      <c r="R12" s="148"/>
      <c r="S12" s="148"/>
      <c r="T12" s="148"/>
      <c r="U12" s="148"/>
      <c r="V12" s="304"/>
      <c r="W12" s="304"/>
      <c r="X12" s="148"/>
      <c r="Y12" s="148"/>
      <c r="Z12" s="148"/>
      <c r="AA12" s="148"/>
      <c r="AB12" s="148"/>
      <c r="AC12" s="148"/>
    </row>
    <row r="13" spans="1:31">
      <c r="A13" s="143">
        <v>2234632</v>
      </c>
      <c r="B13" s="143" t="s">
        <v>448</v>
      </c>
      <c r="C13" s="144">
        <v>451</v>
      </c>
      <c r="D13" s="143" t="s">
        <v>216</v>
      </c>
      <c r="E13" s="102" t="s">
        <v>429</v>
      </c>
      <c r="F13" s="108"/>
      <c r="G13" s="143" t="s">
        <v>449</v>
      </c>
      <c r="H13" s="110" t="s">
        <v>286</v>
      </c>
      <c r="I13" s="111">
        <v>41023</v>
      </c>
      <c r="J13" s="147">
        <v>6</v>
      </c>
      <c r="K13" s="148"/>
      <c r="L13" s="150"/>
      <c r="M13" s="148"/>
      <c r="N13" s="148"/>
      <c r="O13" s="148"/>
      <c r="P13" s="148"/>
      <c r="Q13" s="148"/>
      <c r="R13" s="148"/>
      <c r="S13" s="148"/>
      <c r="T13" s="148"/>
      <c r="U13" s="148"/>
      <c r="V13" s="304"/>
      <c r="W13" s="304"/>
      <c r="X13" s="148"/>
      <c r="Y13" s="148"/>
      <c r="Z13" s="148"/>
      <c r="AA13" s="148"/>
      <c r="AB13" s="148"/>
      <c r="AC13" s="148"/>
    </row>
    <row r="14" spans="1:31">
      <c r="A14" s="143">
        <v>2219552</v>
      </c>
      <c r="B14" s="143" t="s">
        <v>450</v>
      </c>
      <c r="C14" s="144">
        <v>5941</v>
      </c>
      <c r="D14" s="143" t="s">
        <v>170</v>
      </c>
      <c r="E14" s="102" t="s">
        <v>429</v>
      </c>
      <c r="F14" s="108"/>
      <c r="G14" s="143" t="s">
        <v>451</v>
      </c>
      <c r="H14" s="110" t="s">
        <v>52</v>
      </c>
      <c r="I14" s="111">
        <v>41024</v>
      </c>
      <c r="J14" s="147">
        <v>7</v>
      </c>
      <c r="K14" s="148"/>
      <c r="L14" s="150"/>
      <c r="M14" s="148"/>
      <c r="N14" s="148"/>
      <c r="O14" s="148"/>
      <c r="P14" s="148"/>
      <c r="Q14" s="148"/>
      <c r="R14" s="148"/>
      <c r="S14" s="148"/>
      <c r="T14" s="148"/>
      <c r="U14" s="148"/>
      <c r="V14" s="304"/>
      <c r="W14" s="304"/>
      <c r="X14" s="148"/>
      <c r="Y14" s="148"/>
      <c r="Z14" s="148"/>
      <c r="AA14" s="148"/>
      <c r="AB14" s="148"/>
      <c r="AC14" s="148"/>
    </row>
    <row r="15" spans="1:31">
      <c r="A15" s="143">
        <v>2237638</v>
      </c>
      <c r="B15" s="143" t="s">
        <v>452</v>
      </c>
      <c r="C15" s="144">
        <v>2141</v>
      </c>
      <c r="D15" s="143" t="s">
        <v>223</v>
      </c>
      <c r="E15" s="102" t="s">
        <v>429</v>
      </c>
      <c r="F15" s="108"/>
      <c r="G15" s="143" t="s">
        <v>340</v>
      </c>
      <c r="H15" s="110" t="s">
        <v>67</v>
      </c>
      <c r="I15" s="111">
        <v>41024</v>
      </c>
      <c r="J15" s="147">
        <v>6</v>
      </c>
      <c r="K15" s="148"/>
      <c r="L15" s="150"/>
      <c r="M15" s="148"/>
      <c r="N15" s="148"/>
      <c r="O15" s="148"/>
      <c r="P15" s="148"/>
      <c r="Q15" s="148"/>
      <c r="R15" s="148"/>
      <c r="S15" s="148"/>
      <c r="T15" s="148"/>
      <c r="U15" s="148"/>
      <c r="V15" s="304"/>
      <c r="W15" s="304"/>
      <c r="X15" s="148"/>
      <c r="Y15" s="148"/>
      <c r="Z15" s="148"/>
      <c r="AA15" s="148"/>
      <c r="AB15" s="148"/>
      <c r="AC15" s="148"/>
    </row>
    <row r="16" spans="1:31">
      <c r="A16" s="143">
        <v>2242487</v>
      </c>
      <c r="B16" s="143" t="s">
        <v>453</v>
      </c>
      <c r="C16" s="144">
        <v>1229</v>
      </c>
      <c r="D16" s="143" t="s">
        <v>231</v>
      </c>
      <c r="E16" s="102" t="s">
        <v>429</v>
      </c>
      <c r="F16" s="108"/>
      <c r="G16" s="143" t="s">
        <v>232</v>
      </c>
      <c r="H16" s="110" t="s">
        <v>66</v>
      </c>
      <c r="I16" s="111">
        <v>41024</v>
      </c>
      <c r="J16" s="147">
        <v>7</v>
      </c>
      <c r="K16" s="148"/>
      <c r="L16" s="150"/>
      <c r="M16" s="148"/>
      <c r="N16" s="148"/>
      <c r="O16" s="148"/>
      <c r="P16" s="148"/>
      <c r="Q16" s="148"/>
      <c r="R16" s="148"/>
      <c r="S16" s="148"/>
      <c r="T16" s="148"/>
      <c r="U16" s="148"/>
      <c r="V16" s="304"/>
      <c r="W16" s="304"/>
      <c r="X16" s="148"/>
      <c r="Y16" s="148"/>
      <c r="Z16" s="148"/>
      <c r="AA16" s="148"/>
      <c r="AB16" s="148"/>
      <c r="AC16" s="148"/>
    </row>
    <row r="17" spans="1:48">
      <c r="A17" s="143">
        <v>2235059</v>
      </c>
      <c r="B17" s="143" t="s">
        <v>454</v>
      </c>
      <c r="C17" s="144">
        <v>3209</v>
      </c>
      <c r="D17" s="143" t="s">
        <v>302</v>
      </c>
      <c r="E17" s="102" t="s">
        <v>429</v>
      </c>
      <c r="F17" s="108"/>
      <c r="G17" s="143" t="s">
        <v>108</v>
      </c>
      <c r="H17" s="110" t="s">
        <v>65</v>
      </c>
      <c r="I17" s="111">
        <v>41025</v>
      </c>
      <c r="J17" s="147">
        <v>7</v>
      </c>
      <c r="K17" s="148"/>
      <c r="L17" s="150"/>
      <c r="M17" s="148"/>
      <c r="N17" s="148"/>
      <c r="O17" s="148"/>
      <c r="P17" s="148"/>
      <c r="Q17" s="148"/>
      <c r="R17" s="148"/>
      <c r="S17" s="148"/>
      <c r="T17" s="148"/>
      <c r="U17" s="148"/>
      <c r="V17" s="304"/>
      <c r="W17" s="304"/>
      <c r="X17" s="148"/>
      <c r="Y17" s="148"/>
      <c r="Z17" s="148"/>
      <c r="AA17" s="148"/>
      <c r="AB17" s="148"/>
      <c r="AC17" s="148"/>
    </row>
    <row r="18" spans="1:48" s="122" customFormat="1" ht="14">
      <c r="A18" s="143">
        <v>2242668</v>
      </c>
      <c r="B18" s="143" t="s">
        <v>455</v>
      </c>
      <c r="C18" s="144">
        <v>2469</v>
      </c>
      <c r="D18" s="143" t="s">
        <v>456</v>
      </c>
      <c r="E18" s="102" t="s">
        <v>429</v>
      </c>
      <c r="F18" s="108"/>
      <c r="G18" s="143" t="s">
        <v>57</v>
      </c>
      <c r="H18" s="107" t="s">
        <v>70</v>
      </c>
      <c r="I18" s="168">
        <v>41025</v>
      </c>
      <c r="J18" s="147">
        <v>7</v>
      </c>
      <c r="K18" s="148"/>
      <c r="L18" s="150"/>
      <c r="M18" s="148"/>
      <c r="N18" s="148"/>
      <c r="O18" s="148"/>
      <c r="P18" s="148"/>
      <c r="Q18" s="148"/>
      <c r="R18" s="148"/>
      <c r="S18" s="148"/>
      <c r="T18" s="148"/>
      <c r="U18" s="148"/>
      <c r="V18" s="304"/>
      <c r="W18" s="304"/>
      <c r="X18" s="148"/>
      <c r="Y18" s="148"/>
      <c r="Z18" s="148"/>
      <c r="AA18" s="148"/>
      <c r="AB18" s="148"/>
      <c r="AC18" s="148"/>
      <c r="AD18" s="47"/>
      <c r="AE18" s="47"/>
      <c r="AF18" s="47"/>
      <c r="AG18" s="47"/>
      <c r="AH18" s="47"/>
      <c r="AI18" s="47"/>
      <c r="AJ18" s="47"/>
      <c r="AK18" s="47"/>
      <c r="AL18" s="47"/>
      <c r="AM18" s="47"/>
      <c r="AN18" s="47"/>
      <c r="AO18" s="47"/>
      <c r="AP18" s="47"/>
      <c r="AQ18" s="47"/>
      <c r="AR18" s="47"/>
      <c r="AS18" s="47"/>
      <c r="AT18" s="47"/>
      <c r="AU18" s="47"/>
      <c r="AV18" s="47"/>
    </row>
    <row r="19" spans="1:48" s="122" customFormat="1" ht="14">
      <c r="A19" s="306">
        <v>4271212</v>
      </c>
      <c r="B19" s="307" t="s">
        <v>457</v>
      </c>
      <c r="C19" s="140"/>
      <c r="D19" s="307" t="s">
        <v>319</v>
      </c>
      <c r="E19" s="102" t="s">
        <v>429</v>
      </c>
      <c r="F19" s="307" t="s">
        <v>458</v>
      </c>
      <c r="G19" s="123"/>
      <c r="H19" s="306" t="s">
        <v>72</v>
      </c>
      <c r="I19" s="308">
        <v>41030</v>
      </c>
      <c r="J19" s="309">
        <v>8</v>
      </c>
      <c r="K19" s="99"/>
      <c r="L19" s="100"/>
      <c r="M19" s="99"/>
      <c r="N19" s="99"/>
      <c r="O19" s="99"/>
      <c r="P19" s="99"/>
      <c r="Q19" s="99"/>
      <c r="R19" s="99"/>
      <c r="S19" s="99"/>
      <c r="T19" s="99"/>
      <c r="U19" s="99"/>
      <c r="V19" s="99"/>
      <c r="W19" s="310"/>
      <c r="X19" s="99"/>
      <c r="Y19" s="99"/>
      <c r="Z19" s="99"/>
      <c r="AA19" s="99"/>
      <c r="AB19" s="99"/>
      <c r="AC19" s="99"/>
    </row>
    <row r="20" spans="1:48" s="122" customFormat="1" ht="14">
      <c r="A20" s="311">
        <v>4278420</v>
      </c>
      <c r="B20" s="312" t="s">
        <v>459</v>
      </c>
      <c r="C20" s="311"/>
      <c r="D20" s="312" t="s">
        <v>135</v>
      </c>
      <c r="E20" s="102" t="s">
        <v>429</v>
      </c>
      <c r="F20" s="312" t="s">
        <v>460</v>
      </c>
      <c r="G20" s="312"/>
      <c r="H20" s="311" t="s">
        <v>58</v>
      </c>
      <c r="I20" s="313">
        <v>41032</v>
      </c>
      <c r="J20" s="309">
        <v>5</v>
      </c>
      <c r="K20" s="99"/>
      <c r="L20" s="100"/>
      <c r="M20" s="99"/>
      <c r="N20" s="99"/>
      <c r="O20" s="99"/>
      <c r="P20" s="99"/>
      <c r="Q20" s="99"/>
      <c r="R20" s="99"/>
      <c r="S20" s="99"/>
      <c r="T20" s="99"/>
      <c r="U20" s="99"/>
      <c r="V20" s="99"/>
      <c r="W20" s="310"/>
      <c r="X20" s="99"/>
      <c r="Y20" s="99"/>
      <c r="Z20" s="99"/>
      <c r="AA20" s="99"/>
      <c r="AB20" s="99"/>
      <c r="AC20" s="99"/>
    </row>
    <row r="21" spans="1:48" s="122" customFormat="1" ht="14">
      <c r="A21" s="314">
        <v>4280613</v>
      </c>
      <c r="B21" s="315" t="s">
        <v>461</v>
      </c>
      <c r="C21" s="314">
        <v>6629</v>
      </c>
      <c r="D21" s="315" t="s">
        <v>320</v>
      </c>
      <c r="E21" s="102" t="s">
        <v>429</v>
      </c>
      <c r="F21" s="315"/>
      <c r="G21" s="315" t="s">
        <v>129</v>
      </c>
      <c r="H21" s="314" t="s">
        <v>173</v>
      </c>
      <c r="I21" s="316">
        <v>41034</v>
      </c>
      <c r="J21" s="317">
        <v>6</v>
      </c>
      <c r="K21" s="318"/>
      <c r="L21" s="319"/>
      <c r="M21" s="318"/>
      <c r="N21" s="318"/>
      <c r="O21" s="318"/>
      <c r="P21" s="318"/>
      <c r="Q21" s="318"/>
      <c r="R21" s="318"/>
      <c r="S21" s="318"/>
      <c r="T21" s="318"/>
      <c r="U21" s="318"/>
      <c r="V21" s="318"/>
      <c r="W21" s="310"/>
      <c r="X21" s="318"/>
      <c r="Y21" s="318"/>
      <c r="Z21" s="318"/>
      <c r="AA21" s="318"/>
      <c r="AB21" s="318"/>
      <c r="AC21" s="318"/>
    </row>
    <row r="22" spans="1:48" s="122" customFormat="1" ht="14">
      <c r="A22" s="306">
        <v>4267442</v>
      </c>
      <c r="B22" s="307" t="s">
        <v>462</v>
      </c>
      <c r="C22" s="140"/>
      <c r="D22" s="307" t="s">
        <v>140</v>
      </c>
      <c r="E22" s="102" t="s">
        <v>429</v>
      </c>
      <c r="F22" s="307" t="s">
        <v>463</v>
      </c>
      <c r="G22" s="123"/>
      <c r="H22" s="306" t="s">
        <v>383</v>
      </c>
      <c r="I22" s="308">
        <v>41035</v>
      </c>
      <c r="J22" s="309">
        <v>3</v>
      </c>
      <c r="K22" s="99"/>
      <c r="L22" s="100"/>
      <c r="M22" s="99"/>
      <c r="N22" s="99"/>
      <c r="O22" s="99"/>
      <c r="P22" s="99"/>
      <c r="Q22" s="99"/>
      <c r="R22" s="99"/>
      <c r="S22" s="99"/>
      <c r="T22" s="99"/>
      <c r="U22" s="99"/>
      <c r="V22" s="99"/>
      <c r="W22" s="310"/>
      <c r="X22" s="99"/>
      <c r="Y22" s="99"/>
      <c r="Z22" s="99"/>
      <c r="AA22" s="99"/>
      <c r="AB22" s="99"/>
      <c r="AC22" s="99"/>
    </row>
    <row r="23" spans="1:48" s="122" customFormat="1" ht="14">
      <c r="A23" s="311">
        <v>2243982</v>
      </c>
      <c r="B23" s="312" t="s">
        <v>464</v>
      </c>
      <c r="C23" s="311">
        <v>1329</v>
      </c>
      <c r="D23" s="312" t="s">
        <v>182</v>
      </c>
      <c r="E23" s="102" t="s">
        <v>429</v>
      </c>
      <c r="F23" s="312"/>
      <c r="G23" s="312" t="s">
        <v>337</v>
      </c>
      <c r="H23" s="311" t="s">
        <v>183</v>
      </c>
      <c r="I23" s="313">
        <v>41036</v>
      </c>
      <c r="J23" s="309">
        <v>7</v>
      </c>
      <c r="K23" s="320"/>
      <c r="L23" s="321"/>
      <c r="M23" s="320"/>
      <c r="N23" s="320"/>
      <c r="O23" s="320"/>
      <c r="P23" s="320"/>
      <c r="Q23" s="320"/>
      <c r="R23" s="320"/>
      <c r="S23" s="320"/>
      <c r="T23" s="320"/>
      <c r="U23" s="320"/>
      <c r="V23" s="320"/>
      <c r="W23" s="310"/>
      <c r="X23" s="320"/>
      <c r="Y23" s="320"/>
      <c r="Z23" s="320"/>
      <c r="AA23" s="320"/>
      <c r="AB23" s="320"/>
      <c r="AC23" s="320"/>
    </row>
    <row r="24" spans="1:48" s="122" customFormat="1" ht="14">
      <c r="A24" s="311">
        <v>2229133</v>
      </c>
      <c r="B24" s="312" t="s">
        <v>465</v>
      </c>
      <c r="C24" s="311">
        <v>2464</v>
      </c>
      <c r="D24" s="312" t="s">
        <v>159</v>
      </c>
      <c r="E24" s="102" t="s">
        <v>429</v>
      </c>
      <c r="F24" s="312"/>
      <c r="G24" s="312" t="s">
        <v>97</v>
      </c>
      <c r="H24" s="311" t="s">
        <v>173</v>
      </c>
      <c r="I24" s="313">
        <v>41037</v>
      </c>
      <c r="J24" s="309">
        <v>6</v>
      </c>
      <c r="K24" s="320"/>
      <c r="L24" s="321"/>
      <c r="M24" s="320"/>
      <c r="N24" s="320"/>
      <c r="O24" s="320"/>
      <c r="P24" s="320"/>
      <c r="Q24" s="320"/>
      <c r="R24" s="320"/>
      <c r="S24" s="320"/>
      <c r="T24" s="320"/>
      <c r="U24" s="320"/>
      <c r="V24" s="320"/>
      <c r="W24" s="310"/>
      <c r="X24" s="320"/>
      <c r="Y24" s="320"/>
      <c r="Z24" s="320"/>
      <c r="AA24" s="320"/>
      <c r="AB24" s="320"/>
      <c r="AC24" s="320"/>
    </row>
    <row r="25" spans="1:48" s="122" customFormat="1" ht="14">
      <c r="A25" s="311">
        <v>2236641</v>
      </c>
      <c r="B25" s="312" t="s">
        <v>466</v>
      </c>
      <c r="C25" s="311">
        <v>630</v>
      </c>
      <c r="D25" s="312" t="s">
        <v>175</v>
      </c>
      <c r="E25" s="102" t="s">
        <v>429</v>
      </c>
      <c r="F25" s="312"/>
      <c r="G25" s="312" t="s">
        <v>57</v>
      </c>
      <c r="H25" s="311" t="s">
        <v>251</v>
      </c>
      <c r="I25" s="313">
        <v>41037</v>
      </c>
      <c r="J25" s="309">
        <v>8</v>
      </c>
      <c r="K25" s="320"/>
      <c r="L25" s="321"/>
      <c r="M25" s="320"/>
      <c r="N25" s="320"/>
      <c r="O25" s="320"/>
      <c r="P25" s="320"/>
      <c r="Q25" s="320"/>
      <c r="R25" s="320"/>
      <c r="S25" s="320"/>
      <c r="T25" s="320"/>
      <c r="U25" s="320"/>
      <c r="V25" s="320"/>
      <c r="W25" s="310"/>
      <c r="X25" s="320"/>
      <c r="Y25" s="320"/>
      <c r="Z25" s="320"/>
      <c r="AA25" s="320"/>
      <c r="AB25" s="320"/>
      <c r="AC25" s="320"/>
    </row>
    <row r="26" spans="1:48" s="122" customFormat="1" ht="14">
      <c r="A26" s="311">
        <v>2241044</v>
      </c>
      <c r="B26" s="312" t="s">
        <v>467</v>
      </c>
      <c r="C26" s="311">
        <v>6193</v>
      </c>
      <c r="D26" s="312" t="s">
        <v>112</v>
      </c>
      <c r="E26" s="102" t="s">
        <v>429</v>
      </c>
      <c r="F26" s="312"/>
      <c r="G26" s="312" t="s">
        <v>257</v>
      </c>
      <c r="H26" s="311" t="s">
        <v>258</v>
      </c>
      <c r="I26" s="313">
        <v>41037</v>
      </c>
      <c r="J26" s="309">
        <v>7</v>
      </c>
      <c r="K26" s="320"/>
      <c r="L26" s="321"/>
      <c r="M26" s="320"/>
      <c r="N26" s="320"/>
      <c r="O26" s="320"/>
      <c r="P26" s="320"/>
      <c r="Q26" s="320"/>
      <c r="R26" s="320"/>
      <c r="S26" s="320"/>
      <c r="T26" s="320"/>
      <c r="U26" s="320"/>
      <c r="V26" s="320"/>
      <c r="W26" s="310"/>
      <c r="X26" s="320"/>
      <c r="Y26" s="320"/>
      <c r="Z26" s="320"/>
      <c r="AA26" s="320"/>
      <c r="AB26" s="320"/>
      <c r="AC26" s="320"/>
    </row>
    <row r="27" spans="1:48" s="122" customFormat="1" ht="14">
      <c r="A27" s="314">
        <v>4271116</v>
      </c>
      <c r="B27" s="315" t="s">
        <v>468</v>
      </c>
      <c r="C27" s="314">
        <v>6665</v>
      </c>
      <c r="D27" s="315" t="s">
        <v>469</v>
      </c>
      <c r="E27" s="102" t="s">
        <v>429</v>
      </c>
      <c r="F27" s="315"/>
      <c r="G27" s="315" t="s">
        <v>97</v>
      </c>
      <c r="H27" s="314" t="s">
        <v>173</v>
      </c>
      <c r="I27" s="316">
        <v>41040</v>
      </c>
      <c r="J27" s="317">
        <v>8</v>
      </c>
      <c r="K27" s="318"/>
      <c r="L27" s="319"/>
      <c r="M27" s="318"/>
      <c r="N27" s="318"/>
      <c r="O27" s="318"/>
      <c r="P27" s="318"/>
      <c r="Q27" s="318"/>
      <c r="R27" s="318"/>
      <c r="S27" s="318"/>
      <c r="T27" s="318"/>
      <c r="U27" s="318"/>
      <c r="V27" s="318"/>
      <c r="W27" s="310"/>
      <c r="X27" s="318"/>
      <c r="Y27" s="318"/>
      <c r="Z27" s="318"/>
      <c r="AA27" s="318"/>
      <c r="AB27" s="318"/>
      <c r="AC27" s="318"/>
    </row>
    <row r="28" spans="1:48" s="122" customFormat="1" ht="14">
      <c r="A28" s="311">
        <v>2236569</v>
      </c>
      <c r="B28" s="312" t="s">
        <v>470</v>
      </c>
      <c r="C28" s="311">
        <v>5941</v>
      </c>
      <c r="D28" s="312" t="s">
        <v>170</v>
      </c>
      <c r="E28" s="102" t="s">
        <v>429</v>
      </c>
      <c r="F28" s="312"/>
      <c r="G28" s="312" t="s">
        <v>471</v>
      </c>
      <c r="H28" s="311" t="s">
        <v>173</v>
      </c>
      <c r="I28" s="313">
        <v>41043</v>
      </c>
      <c r="J28" s="309">
        <v>7</v>
      </c>
      <c r="K28" s="320"/>
      <c r="L28" s="321"/>
      <c r="M28" s="320"/>
      <c r="N28" s="320"/>
      <c r="O28" s="320"/>
      <c r="P28" s="320"/>
      <c r="Q28" s="320"/>
      <c r="R28" s="320"/>
      <c r="S28" s="320"/>
      <c r="T28" s="320"/>
      <c r="U28" s="320"/>
      <c r="V28" s="320"/>
      <c r="W28" s="310"/>
      <c r="X28" s="320"/>
      <c r="Y28" s="320"/>
      <c r="Z28" s="320"/>
      <c r="AA28" s="320"/>
      <c r="AB28" s="320"/>
      <c r="AC28" s="320"/>
    </row>
    <row r="29" spans="1:48" s="122" customFormat="1" ht="14">
      <c r="A29" s="311">
        <v>2209939</v>
      </c>
      <c r="B29" s="312" t="s">
        <v>472</v>
      </c>
      <c r="C29" s="311">
        <v>4070</v>
      </c>
      <c r="D29" s="312" t="s">
        <v>285</v>
      </c>
      <c r="E29" s="102" t="s">
        <v>429</v>
      </c>
      <c r="F29" s="312"/>
      <c r="G29" s="312" t="s">
        <v>301</v>
      </c>
      <c r="H29" s="311" t="s">
        <v>179</v>
      </c>
      <c r="I29" s="313">
        <v>41044</v>
      </c>
      <c r="J29" s="309">
        <v>8</v>
      </c>
      <c r="K29" s="320"/>
      <c r="L29" s="321"/>
      <c r="M29" s="320"/>
      <c r="N29" s="320"/>
      <c r="O29" s="320"/>
      <c r="P29" s="320"/>
      <c r="Q29" s="320"/>
      <c r="R29" s="320"/>
      <c r="S29" s="320"/>
      <c r="T29" s="320"/>
      <c r="U29" s="320"/>
      <c r="V29" s="320"/>
      <c r="W29" s="310"/>
      <c r="X29" s="320"/>
      <c r="Y29" s="320"/>
      <c r="Z29" s="320"/>
      <c r="AA29" s="320"/>
      <c r="AB29" s="320"/>
      <c r="AC29" s="320"/>
    </row>
    <row r="30" spans="1:48" s="122" customFormat="1" ht="14">
      <c r="A30" s="314">
        <v>2247633</v>
      </c>
      <c r="B30" s="315" t="s">
        <v>473</v>
      </c>
      <c r="C30" s="314">
        <v>6484</v>
      </c>
      <c r="D30" s="315" t="s">
        <v>255</v>
      </c>
      <c r="E30" s="102" t="s">
        <v>429</v>
      </c>
      <c r="F30" s="315"/>
      <c r="G30" s="315" t="s">
        <v>290</v>
      </c>
      <c r="H30" s="314" t="s">
        <v>178</v>
      </c>
      <c r="I30" s="316">
        <v>41045</v>
      </c>
      <c r="J30" s="317">
        <v>1</v>
      </c>
      <c r="K30" s="322">
        <v>4</v>
      </c>
      <c r="L30" s="323">
        <v>4</v>
      </c>
      <c r="M30" s="322">
        <v>1</v>
      </c>
      <c r="N30" s="322">
        <v>4</v>
      </c>
      <c r="O30" s="322">
        <v>4</v>
      </c>
      <c r="P30" s="322">
        <v>4</v>
      </c>
      <c r="Q30" s="322">
        <v>4</v>
      </c>
      <c r="R30" s="322">
        <v>4</v>
      </c>
      <c r="S30" s="322">
        <v>4</v>
      </c>
      <c r="T30" s="318"/>
      <c r="U30" s="322">
        <v>4</v>
      </c>
      <c r="V30" s="322">
        <v>6</v>
      </c>
      <c r="W30" s="310"/>
      <c r="X30" s="322">
        <v>5</v>
      </c>
      <c r="Y30" s="322">
        <v>5</v>
      </c>
      <c r="Z30" s="322">
        <v>5</v>
      </c>
      <c r="AA30" s="322">
        <v>5</v>
      </c>
      <c r="AB30" s="322">
        <v>5</v>
      </c>
      <c r="AC30" s="318"/>
    </row>
    <row r="31" spans="1:48" s="122" customFormat="1" ht="14">
      <c r="A31" s="306">
        <v>4269254</v>
      </c>
      <c r="B31" s="307" t="s">
        <v>474</v>
      </c>
      <c r="C31" s="140"/>
      <c r="D31" s="307" t="s">
        <v>249</v>
      </c>
      <c r="E31" s="102" t="s">
        <v>429</v>
      </c>
      <c r="F31" s="307" t="s">
        <v>475</v>
      </c>
      <c r="G31" s="123"/>
      <c r="H31" s="306" t="s">
        <v>66</v>
      </c>
      <c r="I31" s="308">
        <v>41045</v>
      </c>
      <c r="J31" s="309">
        <v>6</v>
      </c>
      <c r="K31" s="99"/>
      <c r="L31" s="100"/>
      <c r="M31" s="99"/>
      <c r="N31" s="99"/>
      <c r="O31" s="99"/>
      <c r="P31" s="99"/>
      <c r="Q31" s="99"/>
      <c r="R31" s="99"/>
      <c r="S31" s="99"/>
      <c r="T31" s="99"/>
      <c r="U31" s="99"/>
      <c r="V31" s="99"/>
      <c r="W31" s="310"/>
      <c r="X31" s="99"/>
      <c r="Y31" s="99"/>
      <c r="Z31" s="99"/>
      <c r="AA31" s="99"/>
      <c r="AB31" s="99"/>
      <c r="AC31" s="99"/>
    </row>
    <row r="32" spans="1:48" s="122" customFormat="1" ht="14">
      <c r="A32" s="311">
        <v>2247776</v>
      </c>
      <c r="B32" s="312" t="s">
        <v>476</v>
      </c>
      <c r="C32" s="311">
        <v>6484</v>
      </c>
      <c r="D32" s="312" t="s">
        <v>255</v>
      </c>
      <c r="E32" s="102" t="s">
        <v>429</v>
      </c>
      <c r="F32" s="312"/>
      <c r="G32" s="312" t="s">
        <v>118</v>
      </c>
      <c r="H32" s="311" t="s">
        <v>176</v>
      </c>
      <c r="I32" s="313">
        <v>41046</v>
      </c>
      <c r="J32" s="317">
        <v>8</v>
      </c>
      <c r="K32" s="318"/>
      <c r="L32" s="319"/>
      <c r="M32" s="318"/>
      <c r="N32" s="318"/>
      <c r="O32" s="318"/>
      <c r="P32" s="318"/>
      <c r="Q32" s="318"/>
      <c r="R32" s="318"/>
      <c r="S32" s="318"/>
      <c r="T32" s="318"/>
      <c r="U32" s="318"/>
      <c r="V32" s="318"/>
      <c r="W32" s="310"/>
      <c r="X32" s="318"/>
      <c r="Y32" s="318"/>
      <c r="Z32" s="318"/>
      <c r="AA32" s="318"/>
      <c r="AB32" s="318"/>
      <c r="AC32" s="318"/>
    </row>
    <row r="33" spans="1:48" s="122" customFormat="1" ht="14">
      <c r="A33" s="311">
        <v>2219797</v>
      </c>
      <c r="B33" s="312" t="s">
        <v>477</v>
      </c>
      <c r="C33" s="311">
        <v>1281</v>
      </c>
      <c r="D33" s="312" t="s">
        <v>55</v>
      </c>
      <c r="E33" s="102" t="s">
        <v>429</v>
      </c>
      <c r="F33" s="312"/>
      <c r="G33" s="312" t="s">
        <v>417</v>
      </c>
      <c r="H33" s="311" t="s">
        <v>180</v>
      </c>
      <c r="I33" s="313">
        <v>41047</v>
      </c>
      <c r="J33" s="309">
        <v>6</v>
      </c>
      <c r="K33" s="320"/>
      <c r="L33" s="321"/>
      <c r="M33" s="320"/>
      <c r="N33" s="320"/>
      <c r="O33" s="320"/>
      <c r="P33" s="320"/>
      <c r="Q33" s="320"/>
      <c r="R33" s="320"/>
      <c r="S33" s="320"/>
      <c r="T33" s="320"/>
      <c r="U33" s="320"/>
      <c r="V33" s="320"/>
      <c r="W33" s="310"/>
      <c r="X33" s="320"/>
      <c r="Y33" s="320"/>
      <c r="Z33" s="320"/>
      <c r="AA33" s="320"/>
      <c r="AB33" s="320"/>
      <c r="AC33" s="320"/>
    </row>
    <row r="34" spans="1:48" s="122" customFormat="1" ht="14">
      <c r="A34" s="311">
        <v>4272371</v>
      </c>
      <c r="B34" s="312" t="s">
        <v>478</v>
      </c>
      <c r="C34" s="311">
        <v>6637</v>
      </c>
      <c r="D34" s="312" t="s">
        <v>254</v>
      </c>
      <c r="E34" s="102" t="s">
        <v>429</v>
      </c>
      <c r="F34" s="312"/>
      <c r="G34" s="312" t="s">
        <v>256</v>
      </c>
      <c r="H34" s="311" t="s">
        <v>178</v>
      </c>
      <c r="I34" s="313">
        <v>41048</v>
      </c>
      <c r="J34" s="317">
        <v>1</v>
      </c>
      <c r="K34" s="318"/>
      <c r="L34" s="319"/>
      <c r="M34" s="318"/>
      <c r="N34" s="318"/>
      <c r="O34" s="318"/>
      <c r="P34" s="318"/>
      <c r="Q34" s="318"/>
      <c r="R34" s="318"/>
      <c r="S34" s="318"/>
      <c r="T34" s="318"/>
      <c r="U34" s="318"/>
      <c r="V34" s="318"/>
      <c r="W34" s="310"/>
      <c r="X34" s="318"/>
      <c r="Y34" s="318"/>
      <c r="Z34" s="318"/>
      <c r="AA34" s="318"/>
      <c r="AB34" s="318"/>
      <c r="AC34" s="318"/>
    </row>
    <row r="35" spans="1:48" s="122" customFormat="1" ht="14">
      <c r="A35" s="311">
        <v>2241040</v>
      </c>
      <c r="B35" s="312" t="s">
        <v>479</v>
      </c>
      <c r="C35" s="311">
        <v>6588</v>
      </c>
      <c r="D35" s="312" t="s">
        <v>480</v>
      </c>
      <c r="E35" s="102" t="s">
        <v>429</v>
      </c>
      <c r="F35" s="312"/>
      <c r="G35" s="312" t="s">
        <v>402</v>
      </c>
      <c r="H35" s="311" t="s">
        <v>183</v>
      </c>
      <c r="I35" s="313">
        <v>41050</v>
      </c>
      <c r="J35" s="309">
        <v>6</v>
      </c>
      <c r="K35" s="320"/>
      <c r="L35" s="321"/>
      <c r="M35" s="320"/>
      <c r="N35" s="320"/>
      <c r="O35" s="320"/>
      <c r="P35" s="320"/>
      <c r="Q35" s="320"/>
      <c r="R35" s="320"/>
      <c r="S35" s="320"/>
      <c r="T35" s="320"/>
      <c r="U35" s="320"/>
      <c r="V35" s="320"/>
      <c r="W35" s="310"/>
      <c r="X35" s="320"/>
      <c r="Y35" s="320"/>
      <c r="Z35" s="320"/>
      <c r="AA35" s="320"/>
      <c r="AB35" s="320"/>
      <c r="AC35" s="320"/>
    </row>
    <row r="36" spans="1:48" s="122" customFormat="1" ht="14">
      <c r="A36" s="311">
        <v>2239739</v>
      </c>
      <c r="B36" s="312" t="s">
        <v>481</v>
      </c>
      <c r="C36" s="311">
        <v>6681</v>
      </c>
      <c r="D36" s="312" t="s">
        <v>482</v>
      </c>
      <c r="E36" s="102" t="s">
        <v>429</v>
      </c>
      <c r="F36" s="312"/>
      <c r="G36" s="312" t="s">
        <v>209</v>
      </c>
      <c r="H36" s="311" t="s">
        <v>173</v>
      </c>
      <c r="I36" s="313">
        <v>41050</v>
      </c>
      <c r="J36" s="309">
        <v>7</v>
      </c>
      <c r="K36" s="320"/>
      <c r="L36" s="321"/>
      <c r="M36" s="320"/>
      <c r="N36" s="320"/>
      <c r="O36" s="320"/>
      <c r="P36" s="320"/>
      <c r="Q36" s="320"/>
      <c r="R36" s="320"/>
      <c r="S36" s="320"/>
      <c r="T36" s="320"/>
      <c r="U36" s="320"/>
      <c r="V36" s="320"/>
      <c r="W36" s="310"/>
      <c r="X36" s="320"/>
      <c r="Y36" s="320"/>
      <c r="Z36" s="320"/>
      <c r="AA36" s="320"/>
      <c r="AB36" s="320"/>
      <c r="AC36" s="320"/>
    </row>
    <row r="37" spans="1:48" s="122" customFormat="1" ht="14">
      <c r="A37" s="306">
        <v>4225959</v>
      </c>
      <c r="B37" s="307" t="s">
        <v>483</v>
      </c>
      <c r="C37" s="140"/>
      <c r="D37" s="307" t="s">
        <v>137</v>
      </c>
      <c r="E37" s="102" t="s">
        <v>429</v>
      </c>
      <c r="F37" s="307" t="s">
        <v>484</v>
      </c>
      <c r="G37" s="123"/>
      <c r="H37" s="306" t="s">
        <v>86</v>
      </c>
      <c r="I37" s="308">
        <v>41054</v>
      </c>
      <c r="J37" s="309">
        <v>6</v>
      </c>
      <c r="K37" s="99"/>
      <c r="L37" s="100"/>
      <c r="M37" s="99"/>
      <c r="N37" s="99"/>
      <c r="O37" s="99"/>
      <c r="P37" s="99"/>
      <c r="Q37" s="99"/>
      <c r="R37" s="99"/>
      <c r="S37" s="99"/>
      <c r="T37" s="99"/>
      <c r="U37" s="99"/>
      <c r="V37" s="99"/>
      <c r="W37" s="310"/>
      <c r="X37" s="99"/>
      <c r="Y37" s="99"/>
      <c r="Z37" s="99"/>
      <c r="AA37" s="99"/>
      <c r="AB37" s="99"/>
      <c r="AC37" s="99"/>
    </row>
    <row r="38" spans="1:48" s="122" customFormat="1" ht="14">
      <c r="A38" s="311">
        <v>2210917</v>
      </c>
      <c r="B38" s="312" t="s">
        <v>485</v>
      </c>
      <c r="C38" s="311">
        <v>2506</v>
      </c>
      <c r="D38" s="312" t="s">
        <v>177</v>
      </c>
      <c r="E38" s="102" t="s">
        <v>429</v>
      </c>
      <c r="F38" s="312"/>
      <c r="G38" s="312" t="s">
        <v>486</v>
      </c>
      <c r="H38" s="311" t="s">
        <v>169</v>
      </c>
      <c r="I38" s="313">
        <v>41057</v>
      </c>
      <c r="J38" s="309">
        <v>5</v>
      </c>
      <c r="K38" s="310">
        <v>8</v>
      </c>
      <c r="L38" s="324">
        <v>7</v>
      </c>
      <c r="M38" s="310">
        <v>8</v>
      </c>
      <c r="N38" s="310">
        <v>4</v>
      </c>
      <c r="O38" s="310">
        <v>2</v>
      </c>
      <c r="P38" s="310">
        <v>4</v>
      </c>
      <c r="Q38" s="310">
        <v>2</v>
      </c>
      <c r="R38" s="310">
        <v>5</v>
      </c>
      <c r="S38" s="310">
        <v>5</v>
      </c>
      <c r="T38" s="320"/>
      <c r="U38" s="310">
        <v>7</v>
      </c>
      <c r="V38" s="310">
        <v>7</v>
      </c>
      <c r="W38" s="310"/>
      <c r="X38" s="310">
        <v>7</v>
      </c>
      <c r="Y38" s="310">
        <v>7</v>
      </c>
      <c r="Z38" s="310">
        <v>4</v>
      </c>
      <c r="AA38" s="310">
        <v>4</v>
      </c>
      <c r="AB38" s="310">
        <v>6</v>
      </c>
      <c r="AC38" s="320"/>
    </row>
    <row r="39" spans="1:48" s="122" customFormat="1" ht="14">
      <c r="A39" s="311">
        <v>2227515</v>
      </c>
      <c r="B39" s="312" t="s">
        <v>487</v>
      </c>
      <c r="C39" s="311">
        <v>5972</v>
      </c>
      <c r="D39" s="312" t="s">
        <v>21</v>
      </c>
      <c r="E39" s="102" t="s">
        <v>429</v>
      </c>
      <c r="F39" s="312"/>
      <c r="G39" s="312" t="s">
        <v>108</v>
      </c>
      <c r="H39" s="311" t="s">
        <v>211</v>
      </c>
      <c r="I39" s="313">
        <v>41057</v>
      </c>
      <c r="J39" s="309">
        <v>7</v>
      </c>
      <c r="K39" s="320"/>
      <c r="L39" s="321"/>
      <c r="M39" s="320"/>
      <c r="N39" s="320"/>
      <c r="O39" s="320"/>
      <c r="P39" s="320"/>
      <c r="Q39" s="320"/>
      <c r="R39" s="320"/>
      <c r="S39" s="320"/>
      <c r="T39" s="320"/>
      <c r="U39" s="320"/>
      <c r="V39" s="320"/>
      <c r="W39" s="310"/>
      <c r="X39" s="320"/>
      <c r="Y39" s="320"/>
      <c r="Z39" s="320"/>
      <c r="AA39" s="320"/>
      <c r="AB39" s="320"/>
      <c r="AC39" s="320"/>
    </row>
    <row r="40" spans="1:48" s="122" customFormat="1" ht="14">
      <c r="A40" s="311">
        <v>2209728</v>
      </c>
      <c r="B40" s="312" t="s">
        <v>488</v>
      </c>
      <c r="C40" s="311">
        <v>4795</v>
      </c>
      <c r="D40" s="312" t="s">
        <v>489</v>
      </c>
      <c r="E40" s="102" t="s">
        <v>429</v>
      </c>
      <c r="F40" s="312"/>
      <c r="G40" s="312" t="s">
        <v>490</v>
      </c>
      <c r="H40" s="311" t="s">
        <v>251</v>
      </c>
      <c r="I40" s="313">
        <v>41059</v>
      </c>
      <c r="J40" s="309">
        <v>6</v>
      </c>
      <c r="K40" s="320"/>
      <c r="L40" s="321"/>
      <c r="M40" s="320"/>
      <c r="N40" s="320"/>
      <c r="O40" s="320"/>
      <c r="P40" s="320"/>
      <c r="Q40" s="320"/>
      <c r="R40" s="320"/>
      <c r="S40" s="320"/>
      <c r="T40" s="320"/>
      <c r="U40" s="320"/>
      <c r="V40" s="320"/>
      <c r="W40" s="310"/>
      <c r="X40" s="320"/>
      <c r="Y40" s="320"/>
      <c r="Z40" s="320"/>
      <c r="AA40" s="320"/>
      <c r="AB40" s="320"/>
      <c r="AC40" s="320"/>
    </row>
    <row r="41" spans="1:48" s="95" customFormat="1" ht="14">
      <c r="A41" s="311">
        <v>2214779</v>
      </c>
      <c r="B41" s="312" t="s">
        <v>491</v>
      </c>
      <c r="C41" s="311">
        <v>6470</v>
      </c>
      <c r="D41" s="312" t="s">
        <v>492</v>
      </c>
      <c r="E41" s="102" t="s">
        <v>429</v>
      </c>
      <c r="F41" s="312"/>
      <c r="G41" s="312" t="s">
        <v>14</v>
      </c>
      <c r="H41" s="311" t="s">
        <v>169</v>
      </c>
      <c r="I41" s="325">
        <v>41060</v>
      </c>
      <c r="J41" s="309">
        <v>6</v>
      </c>
      <c r="K41" s="320"/>
      <c r="L41" s="320"/>
      <c r="M41" s="320"/>
      <c r="N41" s="320"/>
      <c r="O41" s="320"/>
      <c r="P41" s="320"/>
      <c r="Q41" s="320"/>
      <c r="R41" s="320"/>
      <c r="S41" s="320"/>
      <c r="T41" s="320"/>
      <c r="U41" s="320"/>
      <c r="V41" s="320"/>
      <c r="W41" s="326"/>
      <c r="X41" s="327"/>
      <c r="Y41" s="320"/>
      <c r="Z41" s="320"/>
      <c r="AA41" s="320"/>
      <c r="AB41" s="320"/>
      <c r="AC41" s="320"/>
      <c r="AD41" s="122"/>
      <c r="AE41" s="122"/>
      <c r="AF41" s="122"/>
      <c r="AG41" s="122"/>
      <c r="AH41" s="122"/>
      <c r="AI41" s="122"/>
      <c r="AJ41" s="122"/>
      <c r="AK41" s="122"/>
      <c r="AL41" s="122"/>
      <c r="AM41" s="122"/>
      <c r="AN41" s="122"/>
      <c r="AO41" s="122"/>
      <c r="AP41" s="122"/>
      <c r="AQ41" s="122"/>
      <c r="AR41" s="122"/>
      <c r="AS41" s="122"/>
      <c r="AT41" s="122"/>
      <c r="AU41" s="122"/>
      <c r="AV41" s="122"/>
    </row>
    <row r="42" spans="1:48" s="95" customFormat="1">
      <c r="A42" s="144">
        <v>2210029</v>
      </c>
      <c r="B42" s="143" t="s">
        <v>493</v>
      </c>
      <c r="C42" s="144">
        <v>1251</v>
      </c>
      <c r="D42" s="143" t="s">
        <v>278</v>
      </c>
      <c r="E42" s="102" t="s">
        <v>429</v>
      </c>
      <c r="F42" s="143"/>
      <c r="G42" s="145" t="s">
        <v>494</v>
      </c>
      <c r="H42" s="144" t="s">
        <v>85</v>
      </c>
      <c r="I42" s="146">
        <v>41061</v>
      </c>
      <c r="J42" s="147">
        <v>7</v>
      </c>
      <c r="K42" s="148"/>
      <c r="L42" s="148"/>
      <c r="M42" s="148"/>
      <c r="N42" s="148"/>
      <c r="O42" s="148"/>
      <c r="P42" s="148"/>
      <c r="Q42" s="148"/>
      <c r="R42" s="148"/>
      <c r="S42" s="148"/>
      <c r="T42" s="148"/>
      <c r="U42" s="148"/>
      <c r="V42" s="148"/>
      <c r="W42" s="149"/>
      <c r="X42" s="328"/>
      <c r="Y42" s="148"/>
      <c r="Z42" s="148"/>
      <c r="AA42" s="148"/>
      <c r="AB42" s="148"/>
      <c r="AC42" s="148"/>
    </row>
    <row r="43" spans="1:48" s="95" customFormat="1">
      <c r="A43" s="144">
        <v>2212056</v>
      </c>
      <c r="B43" s="143" t="s">
        <v>495</v>
      </c>
      <c r="C43" s="144">
        <v>630</v>
      </c>
      <c r="D43" s="143" t="s">
        <v>222</v>
      </c>
      <c r="E43" s="102" t="s">
        <v>429</v>
      </c>
      <c r="F43" s="143"/>
      <c r="G43" s="145" t="s">
        <v>108</v>
      </c>
      <c r="H43" s="144" t="s">
        <v>65</v>
      </c>
      <c r="I43" s="146">
        <v>41061</v>
      </c>
      <c r="J43" s="147">
        <v>2</v>
      </c>
      <c r="K43" s="151">
        <v>5</v>
      </c>
      <c r="L43" s="151">
        <v>5</v>
      </c>
      <c r="M43" s="151">
        <v>4</v>
      </c>
      <c r="N43" s="151">
        <v>5</v>
      </c>
      <c r="O43" s="151">
        <v>1</v>
      </c>
      <c r="P43" s="151">
        <v>1</v>
      </c>
      <c r="Q43" s="151">
        <v>4</v>
      </c>
      <c r="R43" s="151">
        <v>5</v>
      </c>
      <c r="S43" s="151">
        <v>1</v>
      </c>
      <c r="T43" s="148"/>
      <c r="U43" s="148"/>
      <c r="V43" s="151">
        <v>2</v>
      </c>
      <c r="W43" s="152"/>
      <c r="X43" s="329">
        <v>1</v>
      </c>
      <c r="Y43" s="151">
        <v>4</v>
      </c>
      <c r="Z43" s="151">
        <v>1</v>
      </c>
      <c r="AA43" s="151">
        <v>1</v>
      </c>
      <c r="AB43" s="151">
        <v>3</v>
      </c>
      <c r="AC43" s="148"/>
    </row>
    <row r="44" spans="1:48" s="95" customFormat="1">
      <c r="A44" s="266">
        <v>4282452</v>
      </c>
      <c r="B44" s="267" t="s">
        <v>496</v>
      </c>
      <c r="C44" s="268">
        <v>6704</v>
      </c>
      <c r="D44" s="267" t="s">
        <v>299</v>
      </c>
      <c r="E44" s="267" t="s">
        <v>497</v>
      </c>
      <c r="F44" s="330"/>
      <c r="G44" s="267" t="s">
        <v>108</v>
      </c>
      <c r="H44" s="266" t="s">
        <v>65</v>
      </c>
      <c r="I44" s="269">
        <v>41064</v>
      </c>
      <c r="J44" s="270">
        <v>6</v>
      </c>
      <c r="K44" s="331"/>
      <c r="L44" s="331"/>
      <c r="M44" s="331"/>
      <c r="N44" s="331"/>
      <c r="O44" s="331"/>
      <c r="P44" s="331"/>
      <c r="Q44" s="331"/>
      <c r="R44" s="331"/>
      <c r="S44" s="331"/>
      <c r="T44" s="331"/>
      <c r="U44" s="331"/>
      <c r="V44" s="331"/>
      <c r="W44" s="332"/>
      <c r="X44" s="333"/>
      <c r="Y44" s="331"/>
      <c r="Z44" s="331"/>
      <c r="AA44" s="331"/>
      <c r="AB44" s="331"/>
      <c r="AC44" s="331"/>
      <c r="AD44" s="334"/>
      <c r="AE44" s="334"/>
      <c r="AF44" s="334"/>
      <c r="AG44" s="334"/>
      <c r="AH44" s="334"/>
      <c r="AI44" s="334"/>
      <c r="AJ44" s="334"/>
      <c r="AK44" s="334"/>
      <c r="AL44" s="334"/>
      <c r="AM44" s="334"/>
      <c r="AN44" s="334"/>
      <c r="AO44" s="334"/>
      <c r="AP44" s="334"/>
      <c r="AQ44" s="334"/>
      <c r="AR44" s="334"/>
      <c r="AS44" s="334"/>
      <c r="AT44" s="334"/>
      <c r="AU44" s="334"/>
      <c r="AV44" s="334"/>
    </row>
    <row r="45" spans="1:48" s="95" customFormat="1">
      <c r="A45" s="144">
        <v>2242698</v>
      </c>
      <c r="B45" s="143" t="s">
        <v>498</v>
      </c>
      <c r="C45" s="144">
        <v>6556</v>
      </c>
      <c r="D45" s="143" t="s">
        <v>149</v>
      </c>
      <c r="E45" s="102" t="s">
        <v>429</v>
      </c>
      <c r="F45" s="143"/>
      <c r="G45" s="145" t="s">
        <v>217</v>
      </c>
      <c r="H45" s="144" t="s">
        <v>71</v>
      </c>
      <c r="I45" s="146">
        <v>41065</v>
      </c>
      <c r="J45" s="147">
        <v>6</v>
      </c>
      <c r="K45" s="148"/>
      <c r="L45" s="148"/>
      <c r="M45" s="148"/>
      <c r="N45" s="148"/>
      <c r="O45" s="148"/>
      <c r="P45" s="148"/>
      <c r="Q45" s="148"/>
      <c r="R45" s="148"/>
      <c r="S45" s="148"/>
      <c r="T45" s="148"/>
      <c r="U45" s="148"/>
      <c r="V45" s="148"/>
      <c r="W45" s="149"/>
      <c r="X45" s="328"/>
      <c r="Y45" s="148"/>
      <c r="Z45" s="148"/>
      <c r="AA45" s="148"/>
      <c r="AB45" s="148"/>
      <c r="AC45" s="148"/>
    </row>
    <row r="46" spans="1:48" s="95" customFormat="1">
      <c r="A46" s="144">
        <v>4274289</v>
      </c>
      <c r="B46" s="143" t="s">
        <v>499</v>
      </c>
      <c r="C46" s="144">
        <v>6637</v>
      </c>
      <c r="D46" s="143" t="s">
        <v>254</v>
      </c>
      <c r="E46" s="102" t="s">
        <v>429</v>
      </c>
      <c r="F46" s="143" t="s">
        <v>500</v>
      </c>
      <c r="G46" s="145" t="s">
        <v>501</v>
      </c>
      <c r="H46" s="144" t="s">
        <v>61</v>
      </c>
      <c r="I46" s="146">
        <v>41066</v>
      </c>
      <c r="J46" s="147">
        <v>8</v>
      </c>
      <c r="K46" s="148"/>
      <c r="L46" s="148"/>
      <c r="M46" s="148"/>
      <c r="N46" s="148"/>
      <c r="O46" s="148"/>
      <c r="P46" s="148"/>
      <c r="Q46" s="148"/>
      <c r="R46" s="148"/>
      <c r="S46" s="148"/>
      <c r="T46" s="148"/>
      <c r="U46" s="148"/>
      <c r="V46" s="148"/>
      <c r="W46" s="149"/>
      <c r="X46" s="328"/>
      <c r="Y46" s="148"/>
      <c r="Z46" s="148"/>
      <c r="AA46" s="148"/>
      <c r="AB46" s="148"/>
      <c r="AC46" s="148"/>
    </row>
    <row r="47" spans="1:48" s="95" customFormat="1">
      <c r="A47" s="144">
        <v>2240987</v>
      </c>
      <c r="B47" s="143" t="s">
        <v>502</v>
      </c>
      <c r="C47" s="144">
        <v>2506</v>
      </c>
      <c r="D47" s="143" t="s">
        <v>177</v>
      </c>
      <c r="E47" s="102" t="s">
        <v>429</v>
      </c>
      <c r="F47" s="143"/>
      <c r="G47" s="145" t="s">
        <v>503</v>
      </c>
      <c r="H47" s="144" t="s">
        <v>71</v>
      </c>
      <c r="I47" s="146">
        <v>41071</v>
      </c>
      <c r="J47" s="147">
        <v>7</v>
      </c>
      <c r="K47" s="148"/>
      <c r="L47" s="148"/>
      <c r="M47" s="148"/>
      <c r="N47" s="148"/>
      <c r="O47" s="148"/>
      <c r="P47" s="148"/>
      <c r="Q47" s="148"/>
      <c r="R47" s="148"/>
      <c r="S47" s="148"/>
      <c r="T47" s="148"/>
      <c r="U47" s="148"/>
      <c r="V47" s="148"/>
      <c r="W47" s="149"/>
      <c r="X47" s="328"/>
      <c r="Y47" s="148"/>
      <c r="Z47" s="148"/>
      <c r="AA47" s="148"/>
      <c r="AB47" s="148"/>
      <c r="AC47" s="148"/>
    </row>
    <row r="48" spans="1:48" s="95" customFormat="1">
      <c r="A48" s="144">
        <v>2250292</v>
      </c>
      <c r="B48" s="143" t="s">
        <v>504</v>
      </c>
      <c r="C48" s="144">
        <v>6221</v>
      </c>
      <c r="D48" s="143" t="s">
        <v>505</v>
      </c>
      <c r="E48" s="102" t="s">
        <v>429</v>
      </c>
      <c r="F48" s="143"/>
      <c r="G48" s="145" t="s">
        <v>14</v>
      </c>
      <c r="H48" s="144" t="s">
        <v>98</v>
      </c>
      <c r="I48" s="146">
        <v>41072</v>
      </c>
      <c r="J48" s="147">
        <v>6</v>
      </c>
      <c r="K48" s="148"/>
      <c r="L48" s="148"/>
      <c r="M48" s="148"/>
      <c r="N48" s="148"/>
      <c r="O48" s="148"/>
      <c r="P48" s="148"/>
      <c r="Q48" s="148"/>
      <c r="R48" s="148"/>
      <c r="S48" s="148"/>
      <c r="T48" s="148"/>
      <c r="U48" s="148"/>
      <c r="V48" s="148"/>
      <c r="W48" s="149"/>
      <c r="X48" s="328"/>
      <c r="Y48" s="148"/>
      <c r="Z48" s="148"/>
      <c r="AA48" s="148"/>
      <c r="AB48" s="148"/>
      <c r="AC48" s="148"/>
    </row>
    <row r="49" spans="1:48" s="95" customFormat="1">
      <c r="A49" s="144">
        <v>2247119</v>
      </c>
      <c r="B49" s="143" t="s">
        <v>506</v>
      </c>
      <c r="C49" s="144">
        <v>5941</v>
      </c>
      <c r="D49" s="143" t="s">
        <v>221</v>
      </c>
      <c r="E49" s="102" t="s">
        <v>429</v>
      </c>
      <c r="F49" s="143"/>
      <c r="G49" s="145" t="s">
        <v>164</v>
      </c>
      <c r="H49" s="144" t="s">
        <v>67</v>
      </c>
      <c r="I49" s="146">
        <v>41078</v>
      </c>
      <c r="J49" s="147">
        <v>7</v>
      </c>
      <c r="K49" s="148"/>
      <c r="L49" s="148"/>
      <c r="M49" s="148"/>
      <c r="N49" s="148"/>
      <c r="O49" s="148"/>
      <c r="P49" s="148"/>
      <c r="Q49" s="148"/>
      <c r="R49" s="148"/>
      <c r="S49" s="148"/>
      <c r="T49" s="148"/>
      <c r="U49" s="148"/>
      <c r="V49" s="148"/>
      <c r="W49" s="149"/>
      <c r="X49" s="328"/>
      <c r="Y49" s="148"/>
      <c r="Z49" s="148"/>
      <c r="AA49" s="148"/>
      <c r="AB49" s="148"/>
      <c r="AC49" s="148"/>
    </row>
    <row r="50" spans="1:48" s="95" customFormat="1">
      <c r="A50" s="144">
        <v>2216473</v>
      </c>
      <c r="B50" s="143" t="s">
        <v>507</v>
      </c>
      <c r="C50" s="144">
        <v>451</v>
      </c>
      <c r="D50" s="143" t="s">
        <v>216</v>
      </c>
      <c r="E50" s="102" t="s">
        <v>429</v>
      </c>
      <c r="F50" s="143"/>
      <c r="G50" s="145" t="s">
        <v>96</v>
      </c>
      <c r="H50" s="144" t="s">
        <v>56</v>
      </c>
      <c r="I50" s="146">
        <v>41079</v>
      </c>
      <c r="J50" s="147">
        <v>6</v>
      </c>
      <c r="K50" s="148"/>
      <c r="L50" s="148"/>
      <c r="M50" s="148"/>
      <c r="N50" s="148"/>
      <c r="O50" s="148"/>
      <c r="P50" s="148"/>
      <c r="Q50" s="148"/>
      <c r="R50" s="148"/>
      <c r="S50" s="148"/>
      <c r="T50" s="148"/>
      <c r="U50" s="148"/>
      <c r="V50" s="148"/>
      <c r="W50" s="149"/>
      <c r="X50" s="328"/>
      <c r="Y50" s="148"/>
      <c r="Z50" s="148"/>
      <c r="AA50" s="148"/>
      <c r="AB50" s="148"/>
      <c r="AC50" s="148"/>
    </row>
    <row r="51" spans="1:48" s="95" customFormat="1">
      <c r="A51" s="144">
        <v>2247107</v>
      </c>
      <c r="B51" s="143" t="s">
        <v>508</v>
      </c>
      <c r="C51" s="144">
        <v>5941</v>
      </c>
      <c r="D51" s="143" t="s">
        <v>221</v>
      </c>
      <c r="E51" s="102" t="s">
        <v>429</v>
      </c>
      <c r="F51" s="143"/>
      <c r="G51" s="145" t="s">
        <v>263</v>
      </c>
      <c r="H51" s="144" t="s">
        <v>66</v>
      </c>
      <c r="I51" s="146">
        <v>41079</v>
      </c>
      <c r="J51" s="147">
        <v>7</v>
      </c>
      <c r="K51" s="148"/>
      <c r="L51" s="148"/>
      <c r="M51" s="148"/>
      <c r="N51" s="148"/>
      <c r="O51" s="148"/>
      <c r="P51" s="148"/>
      <c r="Q51" s="148"/>
      <c r="R51" s="148"/>
      <c r="S51" s="148"/>
      <c r="T51" s="148"/>
      <c r="U51" s="148"/>
      <c r="V51" s="148"/>
      <c r="W51" s="149"/>
      <c r="X51" s="328"/>
      <c r="Y51" s="148"/>
      <c r="Z51" s="148"/>
      <c r="AA51" s="148"/>
      <c r="AB51" s="148"/>
      <c r="AC51" s="148"/>
    </row>
    <row r="52" spans="1:48" s="95" customFormat="1">
      <c r="A52" s="144">
        <v>2249657</v>
      </c>
      <c r="B52" s="143" t="s">
        <v>509</v>
      </c>
      <c r="C52" s="144">
        <v>6588</v>
      </c>
      <c r="D52" s="143" t="s">
        <v>267</v>
      </c>
      <c r="E52" s="102" t="s">
        <v>429</v>
      </c>
      <c r="F52" s="143"/>
      <c r="G52" s="145" t="s">
        <v>510</v>
      </c>
      <c r="H52" s="144" t="s">
        <v>61</v>
      </c>
      <c r="I52" s="146">
        <v>41081</v>
      </c>
      <c r="J52" s="147">
        <v>7</v>
      </c>
      <c r="K52" s="148"/>
      <c r="L52" s="148"/>
      <c r="M52" s="148"/>
      <c r="N52" s="148"/>
      <c r="O52" s="148"/>
      <c r="P52" s="148"/>
      <c r="Q52" s="148"/>
      <c r="R52" s="148"/>
      <c r="S52" s="148"/>
      <c r="T52" s="148"/>
      <c r="U52" s="148"/>
      <c r="V52" s="148"/>
      <c r="W52" s="149"/>
      <c r="X52" s="328"/>
      <c r="Y52" s="148"/>
      <c r="Z52" s="148"/>
      <c r="AA52" s="148"/>
      <c r="AB52" s="148"/>
      <c r="AC52" s="148"/>
    </row>
    <row r="53" spans="1:48" s="95" customFormat="1">
      <c r="A53" s="144">
        <v>2233558</v>
      </c>
      <c r="B53" s="143" t="s">
        <v>511</v>
      </c>
      <c r="C53" s="144">
        <v>6575</v>
      </c>
      <c r="D53" s="143" t="s">
        <v>512</v>
      </c>
      <c r="E53" s="102" t="s">
        <v>429</v>
      </c>
      <c r="F53" s="143"/>
      <c r="G53" s="145" t="s">
        <v>415</v>
      </c>
      <c r="H53" s="144" t="s">
        <v>335</v>
      </c>
      <c r="I53" s="146">
        <v>41082</v>
      </c>
      <c r="J53" s="147">
        <v>6</v>
      </c>
      <c r="K53" s="148"/>
      <c r="L53" s="148"/>
      <c r="M53" s="148"/>
      <c r="N53" s="148"/>
      <c r="O53" s="148"/>
      <c r="P53" s="148"/>
      <c r="Q53" s="148"/>
      <c r="R53" s="148"/>
      <c r="S53" s="148"/>
      <c r="T53" s="148"/>
      <c r="U53" s="148"/>
      <c r="V53" s="148"/>
      <c r="W53" s="149"/>
      <c r="X53" s="328"/>
      <c r="Y53" s="148"/>
      <c r="Z53" s="148"/>
      <c r="AA53" s="148"/>
      <c r="AB53" s="148"/>
      <c r="AC53" s="148"/>
    </row>
    <row r="54" spans="1:48" s="95" customFormat="1">
      <c r="A54" s="144">
        <v>4274611</v>
      </c>
      <c r="B54" s="143" t="s">
        <v>513</v>
      </c>
      <c r="C54" s="144"/>
      <c r="D54" s="143" t="s">
        <v>139</v>
      </c>
      <c r="E54" s="102" t="s">
        <v>429</v>
      </c>
      <c r="F54" s="145" t="s">
        <v>514</v>
      </c>
      <c r="G54" s="109"/>
      <c r="H54" s="144" t="s">
        <v>19</v>
      </c>
      <c r="I54" s="146">
        <v>41084</v>
      </c>
      <c r="J54" s="147">
        <v>1</v>
      </c>
      <c r="K54" s="148"/>
      <c r="L54" s="148"/>
      <c r="M54" s="148"/>
      <c r="N54" s="148"/>
      <c r="O54" s="148"/>
      <c r="P54" s="148"/>
      <c r="Q54" s="148"/>
      <c r="R54" s="148"/>
      <c r="S54" s="148"/>
      <c r="T54" s="148"/>
      <c r="U54" s="148"/>
      <c r="V54" s="148"/>
      <c r="W54" s="149"/>
      <c r="X54" s="328"/>
      <c r="Y54" s="148"/>
      <c r="Z54" s="148"/>
      <c r="AA54" s="148"/>
      <c r="AB54" s="148"/>
      <c r="AC54" s="98"/>
    </row>
    <row r="55" spans="1:48" s="95" customFormat="1">
      <c r="A55" s="144">
        <v>4281833</v>
      </c>
      <c r="B55" s="143" t="s">
        <v>515</v>
      </c>
      <c r="C55" s="144">
        <v>6629</v>
      </c>
      <c r="D55" s="143" t="s">
        <v>516</v>
      </c>
      <c r="E55" s="102" t="s">
        <v>429</v>
      </c>
      <c r="F55" s="143"/>
      <c r="G55" s="145" t="s">
        <v>517</v>
      </c>
      <c r="H55" s="144" t="s">
        <v>72</v>
      </c>
      <c r="I55" s="146">
        <v>41085</v>
      </c>
      <c r="J55" s="147">
        <v>3</v>
      </c>
      <c r="K55" s="148"/>
      <c r="L55" s="148"/>
      <c r="M55" s="148"/>
      <c r="N55" s="148"/>
      <c r="O55" s="148"/>
      <c r="P55" s="148"/>
      <c r="Q55" s="148"/>
      <c r="R55" s="148"/>
      <c r="S55" s="148"/>
      <c r="T55" s="148"/>
      <c r="U55" s="148"/>
      <c r="V55" s="148"/>
      <c r="W55" s="149"/>
      <c r="X55" s="328"/>
      <c r="Y55" s="148"/>
      <c r="Z55" s="148"/>
      <c r="AA55" s="148"/>
      <c r="AB55" s="148"/>
      <c r="AC55" s="148"/>
    </row>
    <row r="56" spans="1:48" s="95" customFormat="1">
      <c r="A56" s="144">
        <v>2203386</v>
      </c>
      <c r="B56" s="143" t="s">
        <v>518</v>
      </c>
      <c r="C56" s="144">
        <v>630</v>
      </c>
      <c r="D56" s="143" t="s">
        <v>222</v>
      </c>
      <c r="E56" s="102" t="s">
        <v>429</v>
      </c>
      <c r="F56" s="143"/>
      <c r="G56" s="145" t="s">
        <v>298</v>
      </c>
      <c r="H56" s="144" t="s">
        <v>19</v>
      </c>
      <c r="I56" s="146">
        <v>41085</v>
      </c>
      <c r="J56" s="147">
        <v>8</v>
      </c>
      <c r="K56" s="148"/>
      <c r="L56" s="148"/>
      <c r="M56" s="148"/>
      <c r="N56" s="148"/>
      <c r="O56" s="148"/>
      <c r="P56" s="148"/>
      <c r="Q56" s="148"/>
      <c r="R56" s="148"/>
      <c r="S56" s="148"/>
      <c r="T56" s="148"/>
      <c r="U56" s="148"/>
      <c r="V56" s="148"/>
      <c r="W56" s="149"/>
      <c r="X56" s="328"/>
      <c r="Y56" s="148"/>
      <c r="Z56" s="148"/>
      <c r="AA56" s="148"/>
      <c r="AB56" s="148"/>
      <c r="AC56" s="148"/>
    </row>
    <row r="57" spans="1:48" s="95" customFormat="1">
      <c r="A57" s="266">
        <v>4274226</v>
      </c>
      <c r="B57" s="267" t="s">
        <v>519</v>
      </c>
      <c r="C57" s="268">
        <v>6704</v>
      </c>
      <c r="D57" s="267" t="s">
        <v>299</v>
      </c>
      <c r="E57" s="267" t="s">
        <v>497</v>
      </c>
      <c r="F57" s="330"/>
      <c r="G57" s="267" t="s">
        <v>108</v>
      </c>
      <c r="H57" s="266" t="s">
        <v>65</v>
      </c>
      <c r="I57" s="269">
        <v>41085</v>
      </c>
      <c r="J57" s="270">
        <v>8</v>
      </c>
      <c r="K57" s="331"/>
      <c r="L57" s="331"/>
      <c r="M57" s="331"/>
      <c r="N57" s="331"/>
      <c r="O57" s="331"/>
      <c r="P57" s="331"/>
      <c r="Q57" s="331"/>
      <c r="R57" s="331"/>
      <c r="S57" s="331"/>
      <c r="T57" s="331"/>
      <c r="U57" s="331"/>
      <c r="V57" s="331"/>
      <c r="W57" s="332"/>
      <c r="X57" s="333"/>
      <c r="Y57" s="331"/>
      <c r="Z57" s="331"/>
      <c r="AA57" s="331"/>
      <c r="AB57" s="331"/>
      <c r="AC57" s="331"/>
      <c r="AD57" s="334"/>
      <c r="AE57" s="334"/>
      <c r="AF57" s="334"/>
      <c r="AG57" s="334"/>
      <c r="AH57" s="334"/>
      <c r="AI57" s="334"/>
      <c r="AJ57" s="334"/>
      <c r="AK57" s="334"/>
      <c r="AL57" s="334"/>
      <c r="AM57" s="334"/>
      <c r="AN57" s="334"/>
      <c r="AO57" s="334"/>
      <c r="AP57" s="334"/>
      <c r="AQ57" s="334"/>
      <c r="AR57" s="334"/>
      <c r="AS57" s="334"/>
      <c r="AT57" s="334"/>
      <c r="AU57" s="334"/>
      <c r="AV57" s="334"/>
    </row>
    <row r="58" spans="1:48" s="95" customFormat="1">
      <c r="A58" s="144">
        <v>2248690</v>
      </c>
      <c r="B58" s="143" t="s">
        <v>520</v>
      </c>
      <c r="C58" s="144">
        <v>4161</v>
      </c>
      <c r="D58" s="143" t="s">
        <v>323</v>
      </c>
      <c r="E58" s="102" t="s">
        <v>429</v>
      </c>
      <c r="F58" s="143"/>
      <c r="G58" s="145" t="s">
        <v>57</v>
      </c>
      <c r="H58" s="144" t="s">
        <v>70</v>
      </c>
      <c r="I58" s="146">
        <v>41087</v>
      </c>
      <c r="J58" s="147">
        <v>8</v>
      </c>
      <c r="K58" s="148"/>
      <c r="L58" s="148"/>
      <c r="M58" s="148"/>
      <c r="N58" s="148"/>
      <c r="O58" s="148"/>
      <c r="P58" s="148"/>
      <c r="Q58" s="148"/>
      <c r="R58" s="148"/>
      <c r="S58" s="148"/>
      <c r="T58" s="148"/>
      <c r="U58" s="148"/>
      <c r="V58" s="148"/>
      <c r="W58" s="149"/>
      <c r="X58" s="328"/>
      <c r="Y58" s="148"/>
      <c r="Z58" s="148"/>
      <c r="AA58" s="148"/>
      <c r="AB58" s="148"/>
      <c r="AC58" s="148"/>
    </row>
    <row r="59" spans="1:48" s="1" customFormat="1">
      <c r="A59" s="144">
        <v>2246322</v>
      </c>
      <c r="B59" s="143" t="s">
        <v>521</v>
      </c>
      <c r="C59" s="144">
        <v>4161</v>
      </c>
      <c r="D59" s="143" t="s">
        <v>323</v>
      </c>
      <c r="E59" s="102" t="s">
        <v>429</v>
      </c>
      <c r="F59" s="143"/>
      <c r="G59" s="145" t="s">
        <v>57</v>
      </c>
      <c r="H59" s="144" t="s">
        <v>70</v>
      </c>
      <c r="I59" s="245">
        <v>41087</v>
      </c>
      <c r="J59" s="147">
        <v>6</v>
      </c>
      <c r="K59" s="148"/>
      <c r="L59" s="150"/>
      <c r="M59" s="148"/>
      <c r="N59" s="148"/>
      <c r="O59" s="148"/>
      <c r="P59" s="148"/>
      <c r="Q59" s="148"/>
      <c r="R59" s="148"/>
      <c r="S59" s="148"/>
      <c r="T59" s="148"/>
      <c r="U59" s="148"/>
      <c r="V59" s="148"/>
      <c r="W59" s="148"/>
      <c r="X59" s="148"/>
      <c r="Y59" s="148"/>
      <c r="Z59" s="148"/>
      <c r="AA59" s="148"/>
      <c r="AB59" s="148"/>
      <c r="AC59" s="148"/>
      <c r="AD59" s="95"/>
      <c r="AE59" s="95"/>
      <c r="AF59" s="95"/>
      <c r="AG59" s="95"/>
      <c r="AH59" s="95"/>
      <c r="AI59" s="95"/>
      <c r="AJ59" s="95"/>
      <c r="AK59" s="95"/>
      <c r="AL59" s="95"/>
      <c r="AM59" s="95"/>
      <c r="AN59" s="95"/>
      <c r="AO59" s="95"/>
      <c r="AP59" s="95"/>
      <c r="AQ59" s="95"/>
      <c r="AR59" s="95"/>
      <c r="AS59" s="95"/>
      <c r="AT59" s="95"/>
      <c r="AU59" s="95"/>
      <c r="AV59" s="95"/>
    </row>
    <row r="60" spans="1:48" s="1" customFormat="1">
      <c r="A60" s="144">
        <v>2216965</v>
      </c>
      <c r="B60" s="143" t="s">
        <v>522</v>
      </c>
      <c r="C60" s="144">
        <v>6469</v>
      </c>
      <c r="D60" s="143" t="s">
        <v>154</v>
      </c>
      <c r="E60" s="102" t="s">
        <v>429</v>
      </c>
      <c r="F60" s="143"/>
      <c r="G60" s="145" t="s">
        <v>15</v>
      </c>
      <c r="H60" s="144" t="s">
        <v>68</v>
      </c>
      <c r="I60" s="245">
        <v>41088</v>
      </c>
      <c r="J60" s="147">
        <v>5</v>
      </c>
      <c r="K60" s="151">
        <v>6</v>
      </c>
      <c r="L60" s="305">
        <v>7</v>
      </c>
      <c r="M60" s="151">
        <v>7</v>
      </c>
      <c r="N60" s="151">
        <v>6</v>
      </c>
      <c r="O60" s="151">
        <v>5</v>
      </c>
      <c r="P60" s="151">
        <v>4</v>
      </c>
      <c r="Q60" s="151">
        <v>5</v>
      </c>
      <c r="R60" s="148"/>
      <c r="S60" s="151">
        <v>2</v>
      </c>
      <c r="T60" s="148"/>
      <c r="U60" s="151">
        <v>3</v>
      </c>
      <c r="V60" s="151">
        <v>5</v>
      </c>
      <c r="W60" s="151"/>
      <c r="X60" s="151">
        <v>6</v>
      </c>
      <c r="Y60" s="151">
        <v>5</v>
      </c>
      <c r="Z60" s="151">
        <v>6</v>
      </c>
      <c r="AA60" s="151">
        <v>6</v>
      </c>
      <c r="AB60" s="151">
        <v>5</v>
      </c>
      <c r="AC60" s="148"/>
      <c r="AD60" s="95"/>
      <c r="AE60" s="95"/>
      <c r="AF60" s="95"/>
      <c r="AG60" s="95"/>
      <c r="AH60" s="95"/>
      <c r="AI60" s="95"/>
      <c r="AJ60" s="95"/>
      <c r="AK60" s="95"/>
      <c r="AL60" s="95"/>
      <c r="AM60" s="95"/>
      <c r="AN60" s="95"/>
      <c r="AO60" s="95"/>
      <c r="AP60" s="95"/>
      <c r="AQ60" s="95"/>
      <c r="AR60" s="95"/>
      <c r="AS60" s="95"/>
      <c r="AT60" s="95"/>
      <c r="AU60" s="95"/>
      <c r="AV60" s="95"/>
    </row>
    <row r="61" spans="1:48" s="1" customFormat="1">
      <c r="A61" s="144">
        <v>4270385</v>
      </c>
      <c r="B61" s="143" t="s">
        <v>523</v>
      </c>
      <c r="C61" s="144"/>
      <c r="D61" s="143" t="s">
        <v>133</v>
      </c>
      <c r="E61" s="102" t="s">
        <v>429</v>
      </c>
      <c r="F61" s="145" t="s">
        <v>524</v>
      </c>
      <c r="G61" s="109"/>
      <c r="H61" s="144" t="s">
        <v>56</v>
      </c>
      <c r="I61" s="245">
        <v>41088</v>
      </c>
      <c r="J61" s="147">
        <v>6</v>
      </c>
      <c r="K61" s="148"/>
      <c r="L61" s="150"/>
      <c r="M61" s="148"/>
      <c r="N61" s="148"/>
      <c r="O61" s="148"/>
      <c r="P61" s="148"/>
      <c r="Q61" s="148"/>
      <c r="R61" s="148"/>
      <c r="S61" s="148"/>
      <c r="T61" s="148"/>
      <c r="U61" s="148"/>
      <c r="V61" s="148"/>
      <c r="W61" s="148"/>
      <c r="X61" s="148"/>
      <c r="Y61" s="148"/>
      <c r="Z61" s="148"/>
      <c r="AA61" s="148"/>
      <c r="AB61" s="148"/>
      <c r="AC61" s="98"/>
      <c r="AD61" s="95"/>
      <c r="AE61" s="95"/>
      <c r="AF61" s="95"/>
      <c r="AG61" s="95"/>
      <c r="AH61" s="95"/>
      <c r="AI61" s="95"/>
      <c r="AJ61" s="95"/>
      <c r="AK61" s="95"/>
      <c r="AL61" s="95"/>
      <c r="AM61" s="95"/>
      <c r="AN61" s="95"/>
      <c r="AO61" s="95"/>
      <c r="AP61" s="95"/>
      <c r="AQ61" s="95"/>
      <c r="AR61" s="95"/>
      <c r="AS61" s="95"/>
      <c r="AT61" s="95"/>
      <c r="AU61" s="95"/>
      <c r="AV61" s="95"/>
    </row>
    <row r="62" spans="1:48" s="1" customFormat="1">
      <c r="A62" s="102">
        <v>2263045</v>
      </c>
      <c r="B62" s="102" t="s">
        <v>525</v>
      </c>
      <c r="C62" s="103">
        <v>6575</v>
      </c>
      <c r="D62" s="143" t="s">
        <v>234</v>
      </c>
      <c r="E62" s="102" t="s">
        <v>429</v>
      </c>
      <c r="F62" s="102"/>
      <c r="G62" s="102" t="s">
        <v>142</v>
      </c>
      <c r="H62" s="102" t="s">
        <v>250</v>
      </c>
      <c r="I62" s="178">
        <v>41092</v>
      </c>
      <c r="J62" s="169">
        <v>7</v>
      </c>
      <c r="K62" s="174"/>
      <c r="L62" s="172"/>
      <c r="M62" s="174"/>
      <c r="N62" s="174"/>
      <c r="O62" s="174"/>
      <c r="P62" s="174"/>
      <c r="Q62" s="174"/>
      <c r="R62" s="174"/>
      <c r="S62" s="174"/>
      <c r="T62" s="173"/>
      <c r="U62" s="174"/>
      <c r="V62" s="174"/>
      <c r="W62" s="174"/>
      <c r="X62" s="174"/>
      <c r="Y62" s="174"/>
      <c r="Z62" s="174"/>
      <c r="AA62" s="174"/>
      <c r="AB62" s="174"/>
      <c r="AC62" s="179"/>
    </row>
    <row r="63" spans="1:48" s="1" customFormat="1">
      <c r="A63" s="102">
        <v>2260188</v>
      </c>
      <c r="B63" s="102" t="s">
        <v>526</v>
      </c>
      <c r="C63" s="103">
        <v>5941</v>
      </c>
      <c r="D63" s="143" t="s">
        <v>170</v>
      </c>
      <c r="E63" s="102" t="s">
        <v>429</v>
      </c>
      <c r="F63" s="102"/>
      <c r="G63" s="102" t="s">
        <v>128</v>
      </c>
      <c r="H63" s="102" t="s">
        <v>258</v>
      </c>
      <c r="I63" s="178">
        <v>41094</v>
      </c>
      <c r="J63" s="169">
        <v>8</v>
      </c>
      <c r="K63" s="174"/>
      <c r="L63" s="172"/>
      <c r="M63" s="174"/>
      <c r="N63" s="174"/>
      <c r="O63" s="174"/>
      <c r="P63" s="174"/>
      <c r="Q63" s="174"/>
      <c r="R63" s="174"/>
      <c r="S63" s="174"/>
      <c r="T63" s="173"/>
      <c r="U63" s="174"/>
      <c r="V63" s="174"/>
      <c r="W63" s="174"/>
      <c r="X63" s="174"/>
      <c r="Y63" s="174"/>
      <c r="Z63" s="174"/>
      <c r="AA63" s="174"/>
      <c r="AB63" s="174"/>
      <c r="AC63" s="179"/>
    </row>
    <row r="64" spans="1:48" s="1" customFormat="1">
      <c r="A64" s="107">
        <v>4280235</v>
      </c>
      <c r="B64" s="108" t="s">
        <v>527</v>
      </c>
      <c r="C64" s="107"/>
      <c r="D64" s="143" t="s">
        <v>528</v>
      </c>
      <c r="E64" s="108" t="s">
        <v>429</v>
      </c>
      <c r="F64" s="108" t="s">
        <v>529</v>
      </c>
      <c r="G64" s="108"/>
      <c r="H64" s="180" t="s">
        <v>66</v>
      </c>
      <c r="I64" s="181">
        <v>41099</v>
      </c>
      <c r="J64" s="89">
        <v>5</v>
      </c>
      <c r="K64" s="99"/>
      <c r="L64" s="100"/>
      <c r="M64" s="99"/>
      <c r="N64" s="99"/>
      <c r="O64" s="99"/>
      <c r="P64" s="99"/>
      <c r="Q64" s="99"/>
      <c r="R64" s="99"/>
      <c r="S64" s="99"/>
      <c r="T64" s="99"/>
      <c r="U64" s="99"/>
      <c r="V64" s="99"/>
      <c r="W64" s="99"/>
      <c r="X64" s="99"/>
      <c r="Y64" s="99"/>
      <c r="Z64" s="99"/>
      <c r="AA64" s="99"/>
      <c r="AB64" s="99"/>
      <c r="AC64" s="99"/>
    </row>
    <row r="65" spans="1:32" s="1" customFormat="1">
      <c r="A65" s="102">
        <v>2265045</v>
      </c>
      <c r="B65" s="102" t="s">
        <v>530</v>
      </c>
      <c r="C65" s="103">
        <v>6650</v>
      </c>
      <c r="D65" s="143" t="s">
        <v>336</v>
      </c>
      <c r="E65" s="102" t="s">
        <v>429</v>
      </c>
      <c r="F65" s="102"/>
      <c r="G65" s="102" t="s">
        <v>268</v>
      </c>
      <c r="H65" s="102" t="s">
        <v>531</v>
      </c>
      <c r="I65" s="178">
        <v>41099</v>
      </c>
      <c r="J65" s="169">
        <v>6</v>
      </c>
      <c r="K65" s="174"/>
      <c r="L65" s="172"/>
      <c r="M65" s="174"/>
      <c r="N65" s="174"/>
      <c r="O65" s="174"/>
      <c r="P65" s="174"/>
      <c r="Q65" s="174"/>
      <c r="R65" s="174"/>
      <c r="S65" s="174"/>
      <c r="T65" s="173"/>
      <c r="U65" s="174"/>
      <c r="V65" s="174"/>
      <c r="W65" s="174"/>
      <c r="X65" s="174"/>
      <c r="Y65" s="174"/>
      <c r="Z65" s="174"/>
      <c r="AA65" s="174"/>
      <c r="AB65" s="174"/>
      <c r="AC65" s="179"/>
    </row>
    <row r="66" spans="1:32" s="1" customFormat="1">
      <c r="A66" s="102">
        <v>2218700</v>
      </c>
      <c r="B66" s="102" t="s">
        <v>532</v>
      </c>
      <c r="C66" s="103">
        <v>5941</v>
      </c>
      <c r="D66" s="143" t="s">
        <v>170</v>
      </c>
      <c r="E66" s="102" t="s">
        <v>429</v>
      </c>
      <c r="F66" s="102"/>
      <c r="G66" s="102" t="s">
        <v>114</v>
      </c>
      <c r="H66" s="102" t="s">
        <v>171</v>
      </c>
      <c r="I66" s="178">
        <v>41100</v>
      </c>
      <c r="J66" s="169">
        <v>6</v>
      </c>
      <c r="K66" s="174"/>
      <c r="L66" s="172"/>
      <c r="M66" s="174"/>
      <c r="N66" s="174"/>
      <c r="O66" s="174"/>
      <c r="P66" s="174"/>
      <c r="Q66" s="174"/>
      <c r="R66" s="174"/>
      <c r="S66" s="174"/>
      <c r="T66" s="173"/>
      <c r="U66" s="174"/>
      <c r="V66" s="174"/>
      <c r="W66" s="174"/>
      <c r="X66" s="174"/>
      <c r="Y66" s="174"/>
      <c r="Z66" s="174"/>
      <c r="AA66" s="174"/>
      <c r="AB66" s="174"/>
      <c r="AC66" s="179"/>
    </row>
    <row r="67" spans="1:32" s="1" customFormat="1">
      <c r="A67" s="102">
        <v>4277974</v>
      </c>
      <c r="B67" s="102" t="s">
        <v>533</v>
      </c>
      <c r="C67" s="103">
        <v>6640</v>
      </c>
      <c r="D67" s="143" t="s">
        <v>534</v>
      </c>
      <c r="E67" s="102" t="s">
        <v>429</v>
      </c>
      <c r="F67" s="102"/>
      <c r="G67" s="102" t="s">
        <v>535</v>
      </c>
      <c r="H67" s="102" t="s">
        <v>180</v>
      </c>
      <c r="I67" s="178">
        <v>41102</v>
      </c>
      <c r="J67" s="169">
        <v>8</v>
      </c>
      <c r="K67" s="174"/>
      <c r="L67" s="172"/>
      <c r="M67" s="174"/>
      <c r="N67" s="174"/>
      <c r="O67" s="174"/>
      <c r="P67" s="174"/>
      <c r="Q67" s="174"/>
      <c r="R67" s="174"/>
      <c r="S67" s="174"/>
      <c r="T67" s="179"/>
      <c r="U67" s="174"/>
      <c r="V67" s="174"/>
      <c r="W67" s="174"/>
      <c r="X67" s="174"/>
      <c r="Y67" s="174"/>
      <c r="Z67" s="174"/>
      <c r="AA67" s="174"/>
      <c r="AB67" s="174"/>
      <c r="AC67" s="179"/>
    </row>
    <row r="68" spans="1:32" s="1" customFormat="1">
      <c r="A68" s="102">
        <v>4273309</v>
      </c>
      <c r="B68" s="102" t="s">
        <v>536</v>
      </c>
      <c r="C68" s="103">
        <v>6637</v>
      </c>
      <c r="D68" s="143" t="s">
        <v>254</v>
      </c>
      <c r="E68" s="102" t="s">
        <v>429</v>
      </c>
      <c r="F68" s="102"/>
      <c r="G68" s="102" t="s">
        <v>353</v>
      </c>
      <c r="H68" s="102" t="s">
        <v>179</v>
      </c>
      <c r="I68" s="178">
        <v>41102</v>
      </c>
      <c r="J68" s="169">
        <v>6</v>
      </c>
      <c r="K68" s="174"/>
      <c r="L68" s="172"/>
      <c r="M68" s="174"/>
      <c r="N68" s="174"/>
      <c r="O68" s="174"/>
      <c r="P68" s="174"/>
      <c r="Q68" s="174"/>
      <c r="R68" s="174"/>
      <c r="S68" s="174"/>
      <c r="T68" s="179"/>
      <c r="U68" s="174"/>
      <c r="V68" s="174"/>
      <c r="W68" s="174"/>
      <c r="X68" s="174"/>
      <c r="Y68" s="174"/>
      <c r="Z68" s="174"/>
      <c r="AA68" s="174"/>
      <c r="AB68" s="174"/>
      <c r="AC68" s="179"/>
    </row>
    <row r="69" spans="1:32" s="1" customFormat="1">
      <c r="A69" s="107">
        <v>4284151</v>
      </c>
      <c r="B69" s="108" t="s">
        <v>537</v>
      </c>
      <c r="C69" s="107"/>
      <c r="D69" s="143" t="s">
        <v>150</v>
      </c>
      <c r="E69" s="108" t="s">
        <v>429</v>
      </c>
      <c r="F69" s="108" t="s">
        <v>538</v>
      </c>
      <c r="G69" s="108"/>
      <c r="H69" s="180" t="s">
        <v>68</v>
      </c>
      <c r="I69" s="181">
        <v>41102</v>
      </c>
      <c r="J69" s="89">
        <v>6</v>
      </c>
      <c r="K69" s="99"/>
      <c r="L69" s="100"/>
      <c r="M69" s="99"/>
      <c r="N69" s="99"/>
      <c r="O69" s="99"/>
      <c r="P69" s="99"/>
      <c r="Q69" s="99"/>
      <c r="R69" s="99"/>
      <c r="S69" s="99"/>
      <c r="T69" s="99"/>
      <c r="U69" s="99"/>
      <c r="V69" s="99"/>
      <c r="W69" s="99"/>
      <c r="X69" s="99"/>
      <c r="Y69" s="99"/>
      <c r="Z69" s="99"/>
      <c r="AA69" s="99"/>
      <c r="AB69" s="99"/>
      <c r="AC69" s="99"/>
    </row>
    <row r="70" spans="1:32" s="1" customFormat="1">
      <c r="A70" s="102">
        <v>2266132</v>
      </c>
      <c r="B70" s="102" t="s">
        <v>539</v>
      </c>
      <c r="C70" s="103">
        <v>6484</v>
      </c>
      <c r="D70" s="143" t="s">
        <v>255</v>
      </c>
      <c r="E70" s="102" t="s">
        <v>429</v>
      </c>
      <c r="F70" s="102"/>
      <c r="G70" s="102" t="s">
        <v>118</v>
      </c>
      <c r="H70" s="102" t="s">
        <v>176</v>
      </c>
      <c r="I70" s="178">
        <v>41103</v>
      </c>
      <c r="J70" s="169">
        <v>6</v>
      </c>
      <c r="K70" s="174"/>
      <c r="L70" s="172"/>
      <c r="M70" s="174"/>
      <c r="N70" s="174"/>
      <c r="O70" s="174"/>
      <c r="P70" s="174"/>
      <c r="Q70" s="174"/>
      <c r="R70" s="174"/>
      <c r="S70" s="174"/>
      <c r="T70" s="173"/>
      <c r="U70" s="174"/>
      <c r="V70" s="174"/>
      <c r="W70" s="174"/>
      <c r="X70" s="174"/>
      <c r="Y70" s="174"/>
      <c r="Z70" s="174"/>
      <c r="AA70" s="174"/>
      <c r="AB70" s="174"/>
      <c r="AC70" s="179"/>
    </row>
    <row r="71" spans="1:32" s="1" customFormat="1" ht="15">
      <c r="A71" s="335">
        <v>2250913</v>
      </c>
      <c r="B71" s="335" t="s">
        <v>540</v>
      </c>
      <c r="C71" s="336">
        <v>2170</v>
      </c>
      <c r="D71" s="143" t="s">
        <v>89</v>
      </c>
      <c r="E71" s="102" t="s">
        <v>429</v>
      </c>
      <c r="F71" s="335"/>
      <c r="G71" s="335" t="s">
        <v>96</v>
      </c>
      <c r="H71" s="335" t="s">
        <v>173</v>
      </c>
      <c r="I71" s="337">
        <v>41103</v>
      </c>
      <c r="J71" s="338">
        <v>5</v>
      </c>
      <c r="K71" s="339">
        <v>5</v>
      </c>
      <c r="L71" s="340">
        <v>7</v>
      </c>
      <c r="M71" s="339">
        <v>7</v>
      </c>
      <c r="N71" s="339">
        <v>4</v>
      </c>
      <c r="O71" s="339">
        <v>4</v>
      </c>
      <c r="P71" s="339">
        <v>3</v>
      </c>
      <c r="Q71" s="339">
        <v>4</v>
      </c>
      <c r="R71" s="339">
        <v>4</v>
      </c>
      <c r="S71" s="339">
        <v>4</v>
      </c>
      <c r="T71" s="339"/>
      <c r="U71" s="339">
        <v>4</v>
      </c>
      <c r="V71" s="339">
        <v>5</v>
      </c>
      <c r="W71" s="339"/>
      <c r="X71" s="339">
        <v>7</v>
      </c>
      <c r="Y71" s="339">
        <v>5</v>
      </c>
      <c r="Z71" s="339"/>
      <c r="AA71" s="339">
        <v>6</v>
      </c>
      <c r="AB71" s="339">
        <v>6</v>
      </c>
      <c r="AC71" s="341"/>
      <c r="AD71" s="342"/>
      <c r="AE71" s="342"/>
      <c r="AF71" s="342"/>
    </row>
    <row r="72" spans="1:32" s="1" customFormat="1">
      <c r="A72" s="102">
        <v>2207540</v>
      </c>
      <c r="B72" s="102" t="s">
        <v>541</v>
      </c>
      <c r="C72" s="103">
        <v>630</v>
      </c>
      <c r="D72" s="143" t="s">
        <v>222</v>
      </c>
      <c r="E72" s="102" t="s">
        <v>429</v>
      </c>
      <c r="F72" s="102"/>
      <c r="G72" s="102" t="s">
        <v>108</v>
      </c>
      <c r="H72" s="102" t="s">
        <v>211</v>
      </c>
      <c r="I72" s="178">
        <v>41106</v>
      </c>
      <c r="J72" s="169">
        <v>8</v>
      </c>
      <c r="K72" s="174"/>
      <c r="L72" s="172"/>
      <c r="M72" s="174"/>
      <c r="N72" s="174"/>
      <c r="O72" s="174"/>
      <c r="P72" s="174"/>
      <c r="Q72" s="174"/>
      <c r="R72" s="174"/>
      <c r="S72" s="174"/>
      <c r="T72" s="173"/>
      <c r="U72" s="174"/>
      <c r="V72" s="174"/>
      <c r="W72" s="174"/>
      <c r="X72" s="174"/>
      <c r="Y72" s="174"/>
      <c r="Z72" s="174"/>
      <c r="AA72" s="174"/>
      <c r="AB72" s="174"/>
      <c r="AC72" s="179"/>
    </row>
    <row r="73" spans="1:32" s="1" customFormat="1">
      <c r="A73" s="102">
        <v>2265807</v>
      </c>
      <c r="B73" s="102" t="s">
        <v>542</v>
      </c>
      <c r="C73" s="103">
        <v>6256</v>
      </c>
      <c r="D73" s="102" t="s">
        <v>130</v>
      </c>
      <c r="E73" s="102" t="s">
        <v>429</v>
      </c>
      <c r="F73" s="102"/>
      <c r="G73" s="102" t="s">
        <v>284</v>
      </c>
      <c r="H73" s="102" t="s">
        <v>179</v>
      </c>
      <c r="I73" s="178">
        <v>41107</v>
      </c>
      <c r="J73" s="169">
        <v>6</v>
      </c>
      <c r="K73" s="174"/>
      <c r="L73" s="172"/>
      <c r="M73" s="174"/>
      <c r="N73" s="174"/>
      <c r="O73" s="174"/>
      <c r="P73" s="174"/>
      <c r="Q73" s="174"/>
      <c r="R73" s="174"/>
      <c r="S73" s="174"/>
      <c r="T73" s="173"/>
      <c r="U73" s="174"/>
      <c r="V73" s="174"/>
      <c r="W73" s="174"/>
      <c r="X73" s="174"/>
      <c r="Y73" s="174"/>
      <c r="Z73" s="174"/>
      <c r="AA73" s="174"/>
      <c r="AB73" s="174"/>
      <c r="AC73" s="179"/>
    </row>
    <row r="74" spans="1:32" s="1" customFormat="1">
      <c r="A74" s="102">
        <v>2260699</v>
      </c>
      <c r="B74" s="102" t="s">
        <v>543</v>
      </c>
      <c r="C74" s="103">
        <v>6588</v>
      </c>
      <c r="D74" s="102" t="s">
        <v>267</v>
      </c>
      <c r="E74" s="102" t="s">
        <v>429</v>
      </c>
      <c r="F74" s="102"/>
      <c r="G74" s="102" t="s">
        <v>402</v>
      </c>
      <c r="H74" s="102" t="s">
        <v>183</v>
      </c>
      <c r="I74" s="178">
        <v>41107</v>
      </c>
      <c r="J74" s="169">
        <v>7</v>
      </c>
      <c r="K74" s="174"/>
      <c r="L74" s="172"/>
      <c r="M74" s="174"/>
      <c r="N74" s="174"/>
      <c r="O74" s="174"/>
      <c r="P74" s="174"/>
      <c r="Q74" s="174"/>
      <c r="R74" s="174"/>
      <c r="S74" s="174"/>
      <c r="T74" s="173"/>
      <c r="U74" s="174"/>
      <c r="V74" s="174"/>
      <c r="W74" s="174"/>
      <c r="X74" s="174"/>
      <c r="Y74" s="174"/>
      <c r="Z74" s="174"/>
      <c r="AA74" s="174"/>
      <c r="AB74" s="174"/>
      <c r="AC74" s="179"/>
    </row>
    <row r="75" spans="1:32" s="1" customFormat="1">
      <c r="A75" s="102">
        <v>2252650</v>
      </c>
      <c r="B75" s="102" t="s">
        <v>544</v>
      </c>
      <c r="C75" s="103">
        <v>5941</v>
      </c>
      <c r="D75" s="102" t="s">
        <v>170</v>
      </c>
      <c r="E75" s="102" t="s">
        <v>429</v>
      </c>
      <c r="F75" s="102"/>
      <c r="G75" s="102" t="s">
        <v>22</v>
      </c>
      <c r="H75" s="102" t="s">
        <v>179</v>
      </c>
      <c r="I75" s="178">
        <v>41107</v>
      </c>
      <c r="J75" s="169">
        <v>8</v>
      </c>
      <c r="K75" s="174"/>
      <c r="L75" s="172"/>
      <c r="M75" s="174"/>
      <c r="N75" s="174"/>
      <c r="O75" s="174"/>
      <c r="P75" s="174"/>
      <c r="Q75" s="174"/>
      <c r="R75" s="174"/>
      <c r="S75" s="174"/>
      <c r="T75" s="173"/>
      <c r="U75" s="174"/>
      <c r="V75" s="174"/>
      <c r="W75" s="174"/>
      <c r="X75" s="174"/>
      <c r="Y75" s="174"/>
      <c r="Z75" s="174"/>
      <c r="AA75" s="174"/>
      <c r="AB75" s="174"/>
      <c r="AC75" s="179"/>
    </row>
    <row r="76" spans="1:32" s="1" customFormat="1">
      <c r="A76" s="102">
        <v>2231760</v>
      </c>
      <c r="B76" s="102" t="s">
        <v>545</v>
      </c>
      <c r="C76" s="103">
        <v>6469</v>
      </c>
      <c r="D76" s="102" t="s">
        <v>224</v>
      </c>
      <c r="E76" s="102" t="s">
        <v>429</v>
      </c>
      <c r="F76" s="102"/>
      <c r="G76" s="102" t="s">
        <v>15</v>
      </c>
      <c r="H76" s="102" t="s">
        <v>179</v>
      </c>
      <c r="I76" s="178">
        <v>41108</v>
      </c>
      <c r="J76" s="169">
        <v>7</v>
      </c>
      <c r="K76" s="174"/>
      <c r="L76" s="172"/>
      <c r="M76" s="174"/>
      <c r="N76" s="174"/>
      <c r="O76" s="174"/>
      <c r="P76" s="174"/>
      <c r="Q76" s="174"/>
      <c r="R76" s="174"/>
      <c r="S76" s="174"/>
      <c r="T76" s="173"/>
      <c r="U76" s="174"/>
      <c r="V76" s="174"/>
      <c r="W76" s="174"/>
      <c r="X76" s="174"/>
      <c r="Y76" s="174"/>
      <c r="Z76" s="174"/>
      <c r="AA76" s="174"/>
      <c r="AB76" s="174"/>
      <c r="AC76" s="179"/>
    </row>
    <row r="77" spans="1:32" s="1" customFormat="1">
      <c r="A77" s="102">
        <v>2149334</v>
      </c>
      <c r="B77" s="102" t="s">
        <v>546</v>
      </c>
      <c r="C77" s="103">
        <v>5972</v>
      </c>
      <c r="D77" s="102" t="s">
        <v>21</v>
      </c>
      <c r="E77" s="102" t="s">
        <v>429</v>
      </c>
      <c r="F77" s="102"/>
      <c r="G77" s="102" t="s">
        <v>108</v>
      </c>
      <c r="H77" s="102" t="s">
        <v>211</v>
      </c>
      <c r="I77" s="178">
        <v>41109</v>
      </c>
      <c r="J77" s="169">
        <v>7</v>
      </c>
      <c r="K77" s="174"/>
      <c r="L77" s="172"/>
      <c r="M77" s="174"/>
      <c r="N77" s="174"/>
      <c r="O77" s="174"/>
      <c r="P77" s="174"/>
      <c r="Q77" s="174"/>
      <c r="R77" s="174"/>
      <c r="S77" s="174"/>
      <c r="T77" s="173"/>
      <c r="U77" s="174"/>
      <c r="V77" s="174"/>
      <c r="W77" s="174"/>
      <c r="X77" s="174"/>
      <c r="Y77" s="174"/>
      <c r="Z77" s="174"/>
      <c r="AA77" s="174"/>
      <c r="AB77" s="174"/>
      <c r="AC77" s="179"/>
    </row>
    <row r="78" spans="1:32" s="1" customFormat="1">
      <c r="A78" s="343">
        <v>2249117</v>
      </c>
      <c r="B78" s="343" t="s">
        <v>547</v>
      </c>
      <c r="C78" s="344">
        <v>6501</v>
      </c>
      <c r="D78" s="343" t="s">
        <v>548</v>
      </c>
      <c r="E78" s="102" t="s">
        <v>429</v>
      </c>
      <c r="F78" s="343"/>
      <c r="G78" s="343" t="s">
        <v>318</v>
      </c>
      <c r="H78" s="343" t="s">
        <v>185</v>
      </c>
      <c r="I78" s="345">
        <v>41109</v>
      </c>
      <c r="J78" s="346">
        <v>7</v>
      </c>
      <c r="K78" s="347"/>
      <c r="L78" s="348"/>
      <c r="M78" s="347"/>
      <c r="N78" s="347"/>
      <c r="O78" s="347"/>
      <c r="P78" s="347"/>
      <c r="Q78" s="347"/>
      <c r="R78" s="347"/>
      <c r="S78" s="347"/>
      <c r="T78" s="349"/>
      <c r="U78" s="347"/>
      <c r="V78" s="347"/>
      <c r="W78" s="347"/>
      <c r="X78" s="347"/>
      <c r="Y78" s="347"/>
      <c r="Z78" s="347"/>
      <c r="AA78" s="347"/>
      <c r="AB78" s="347"/>
      <c r="AC78" s="350"/>
      <c r="AD78" s="351"/>
      <c r="AE78" s="351"/>
      <c r="AF78" s="351"/>
    </row>
    <row r="79" spans="1:32" s="1" customFormat="1">
      <c r="A79" s="102">
        <v>2219604</v>
      </c>
      <c r="B79" s="102" t="s">
        <v>549</v>
      </c>
      <c r="C79" s="103">
        <v>630</v>
      </c>
      <c r="D79" s="102" t="s">
        <v>222</v>
      </c>
      <c r="E79" s="102" t="s">
        <v>429</v>
      </c>
      <c r="F79" s="102"/>
      <c r="G79" s="102" t="s">
        <v>57</v>
      </c>
      <c r="H79" s="102" t="s">
        <v>251</v>
      </c>
      <c r="I79" s="178">
        <v>41113</v>
      </c>
      <c r="J79" s="169">
        <v>8</v>
      </c>
      <c r="K79" s="174"/>
      <c r="L79" s="172"/>
      <c r="M79" s="174"/>
      <c r="N79" s="174"/>
      <c r="O79" s="174"/>
      <c r="P79" s="174"/>
      <c r="Q79" s="174"/>
      <c r="R79" s="174"/>
      <c r="S79" s="174"/>
      <c r="T79" s="173"/>
      <c r="U79" s="174"/>
      <c r="V79" s="174"/>
      <c r="W79" s="174"/>
      <c r="X79" s="174"/>
      <c r="Y79" s="174"/>
      <c r="Z79" s="174"/>
      <c r="AA79" s="174"/>
      <c r="AB79" s="174"/>
      <c r="AC79" s="179"/>
    </row>
    <row r="80" spans="1:32" s="1" customFormat="1">
      <c r="A80" s="102">
        <v>2265159</v>
      </c>
      <c r="B80" s="102" t="s">
        <v>550</v>
      </c>
      <c r="C80" s="103">
        <v>3130</v>
      </c>
      <c r="D80" s="102" t="s">
        <v>264</v>
      </c>
      <c r="E80" s="102" t="s">
        <v>429</v>
      </c>
      <c r="F80" s="102"/>
      <c r="G80" s="102" t="s">
        <v>551</v>
      </c>
      <c r="H80" s="102" t="s">
        <v>176</v>
      </c>
      <c r="I80" s="178">
        <v>41113</v>
      </c>
      <c r="J80" s="169">
        <v>8</v>
      </c>
      <c r="K80" s="174"/>
      <c r="L80" s="172"/>
      <c r="M80" s="174"/>
      <c r="N80" s="174"/>
      <c r="O80" s="174"/>
      <c r="P80" s="174"/>
      <c r="Q80" s="174"/>
      <c r="R80" s="174"/>
      <c r="S80" s="174"/>
      <c r="T80" s="173"/>
      <c r="U80" s="174"/>
      <c r="V80" s="174"/>
      <c r="W80" s="174"/>
      <c r="X80" s="174"/>
      <c r="Y80" s="174"/>
      <c r="Z80" s="174"/>
      <c r="AA80" s="174"/>
      <c r="AB80" s="174"/>
      <c r="AC80" s="179"/>
    </row>
    <row r="81" spans="1:48" s="1" customFormat="1">
      <c r="A81" s="102">
        <v>2227301</v>
      </c>
      <c r="B81" s="102" t="s">
        <v>552</v>
      </c>
      <c r="C81" s="103">
        <v>5941</v>
      </c>
      <c r="D81" s="102" t="s">
        <v>170</v>
      </c>
      <c r="E81" s="102" t="s">
        <v>429</v>
      </c>
      <c r="F81" s="102"/>
      <c r="G81" s="102" t="s">
        <v>356</v>
      </c>
      <c r="H81" s="102" t="s">
        <v>258</v>
      </c>
      <c r="I81" s="178">
        <v>41115</v>
      </c>
      <c r="J81" s="169">
        <v>7</v>
      </c>
      <c r="K81" s="174"/>
      <c r="L81" s="172"/>
      <c r="M81" s="174"/>
      <c r="N81" s="174"/>
      <c r="O81" s="174"/>
      <c r="P81" s="174"/>
      <c r="Q81" s="174"/>
      <c r="R81" s="174"/>
      <c r="S81" s="174"/>
      <c r="T81" s="173"/>
      <c r="U81" s="174"/>
      <c r="V81" s="174"/>
      <c r="W81" s="174"/>
      <c r="X81" s="174"/>
      <c r="Y81" s="174"/>
      <c r="Z81" s="174"/>
      <c r="AA81" s="174"/>
      <c r="AB81" s="174"/>
      <c r="AC81" s="179"/>
    </row>
    <row r="82" spans="1:48" s="1" customFormat="1">
      <c r="A82" s="102">
        <v>2224177</v>
      </c>
      <c r="B82" s="102" t="s">
        <v>553</v>
      </c>
      <c r="C82" s="103">
        <v>5941</v>
      </c>
      <c r="D82" s="102" t="s">
        <v>170</v>
      </c>
      <c r="E82" s="102" t="s">
        <v>429</v>
      </c>
      <c r="F82" s="102"/>
      <c r="G82" s="102" t="s">
        <v>119</v>
      </c>
      <c r="H82" s="102" t="s">
        <v>262</v>
      </c>
      <c r="I82" s="178">
        <v>41115</v>
      </c>
      <c r="J82" s="169">
        <v>5</v>
      </c>
      <c r="K82" s="173">
        <v>5</v>
      </c>
      <c r="L82" s="170">
        <v>5</v>
      </c>
      <c r="M82" s="173">
        <v>6</v>
      </c>
      <c r="N82" s="173">
        <v>7</v>
      </c>
      <c r="O82" s="173">
        <v>2</v>
      </c>
      <c r="P82" s="173">
        <v>8</v>
      </c>
      <c r="Q82" s="173">
        <v>2</v>
      </c>
      <c r="R82" s="173">
        <v>7</v>
      </c>
      <c r="S82" s="173">
        <v>7</v>
      </c>
      <c r="T82" s="173"/>
      <c r="U82" s="173">
        <v>1</v>
      </c>
      <c r="V82" s="173">
        <v>6</v>
      </c>
      <c r="W82" s="173"/>
      <c r="X82" s="173">
        <v>4</v>
      </c>
      <c r="Y82" s="173">
        <v>4</v>
      </c>
      <c r="Z82" s="173"/>
      <c r="AA82" s="173">
        <v>5</v>
      </c>
      <c r="AB82" s="173">
        <v>7</v>
      </c>
      <c r="AC82" s="179"/>
    </row>
    <row r="83" spans="1:48" s="1" customFormat="1">
      <c r="A83" s="102">
        <v>2246399</v>
      </c>
      <c r="B83" s="102" t="s">
        <v>554</v>
      </c>
      <c r="C83" s="103">
        <v>6599</v>
      </c>
      <c r="D83" s="102" t="s">
        <v>555</v>
      </c>
      <c r="E83" s="102" t="s">
        <v>429</v>
      </c>
      <c r="F83" s="102"/>
      <c r="G83" s="102" t="s">
        <v>165</v>
      </c>
      <c r="H83" s="102" t="s">
        <v>185</v>
      </c>
      <c r="I83" s="178">
        <v>41115</v>
      </c>
      <c r="J83" s="169">
        <v>7</v>
      </c>
      <c r="K83" s="174"/>
      <c r="L83" s="172"/>
      <c r="M83" s="174"/>
      <c r="N83" s="174"/>
      <c r="O83" s="174"/>
      <c r="P83" s="174"/>
      <c r="Q83" s="174"/>
      <c r="R83" s="174"/>
      <c r="S83" s="174"/>
      <c r="T83" s="173"/>
      <c r="U83" s="174"/>
      <c r="V83" s="174"/>
      <c r="W83" s="174"/>
      <c r="X83" s="174"/>
      <c r="Y83" s="174"/>
      <c r="Z83" s="174"/>
      <c r="AA83" s="174"/>
      <c r="AB83" s="174"/>
      <c r="AC83" s="179"/>
    </row>
    <row r="84" spans="1:48" s="1" customFormat="1">
      <c r="A84" s="102">
        <v>2256019</v>
      </c>
      <c r="B84" s="102" t="s">
        <v>556</v>
      </c>
      <c r="C84" s="103">
        <v>5155</v>
      </c>
      <c r="D84" s="102" t="s">
        <v>253</v>
      </c>
      <c r="E84" s="102" t="s">
        <v>429</v>
      </c>
      <c r="F84" s="102"/>
      <c r="G84" s="102" t="s">
        <v>92</v>
      </c>
      <c r="H84" s="102" t="s">
        <v>179</v>
      </c>
      <c r="I84" s="178">
        <v>41115</v>
      </c>
      <c r="J84" s="169">
        <v>5</v>
      </c>
      <c r="K84" s="173">
        <v>7</v>
      </c>
      <c r="L84" s="170">
        <v>8</v>
      </c>
      <c r="M84" s="173">
        <v>8</v>
      </c>
      <c r="N84" s="173">
        <v>8</v>
      </c>
      <c r="O84" s="173">
        <v>3</v>
      </c>
      <c r="P84" s="173">
        <v>7</v>
      </c>
      <c r="Q84" s="173">
        <v>5</v>
      </c>
      <c r="R84" s="173">
        <v>6</v>
      </c>
      <c r="S84" s="173">
        <v>7</v>
      </c>
      <c r="T84" s="173"/>
      <c r="U84" s="173">
        <v>7</v>
      </c>
      <c r="V84" s="173">
        <v>8</v>
      </c>
      <c r="W84" s="173"/>
      <c r="X84" s="173">
        <v>7</v>
      </c>
      <c r="Y84" s="173">
        <v>7</v>
      </c>
      <c r="Z84" s="173"/>
      <c r="AA84" s="173">
        <v>7</v>
      </c>
      <c r="AB84" s="173">
        <v>7</v>
      </c>
      <c r="AC84" s="179"/>
    </row>
    <row r="85" spans="1:48" s="1" customFormat="1">
      <c r="A85" s="102">
        <v>2207971</v>
      </c>
      <c r="B85" s="102" t="s">
        <v>557</v>
      </c>
      <c r="C85" s="103">
        <v>4730</v>
      </c>
      <c r="D85" s="102" t="s">
        <v>87</v>
      </c>
      <c r="E85" s="102" t="s">
        <v>429</v>
      </c>
      <c r="F85" s="102"/>
      <c r="G85" s="102" t="s">
        <v>110</v>
      </c>
      <c r="H85" s="102" t="s">
        <v>171</v>
      </c>
      <c r="I85" s="178">
        <v>41116</v>
      </c>
      <c r="J85" s="169">
        <v>6</v>
      </c>
      <c r="K85" s="174"/>
      <c r="L85" s="172"/>
      <c r="M85" s="174"/>
      <c r="N85" s="174"/>
      <c r="O85" s="174"/>
      <c r="P85" s="174"/>
      <c r="Q85" s="174"/>
      <c r="R85" s="174"/>
      <c r="S85" s="174"/>
      <c r="T85" s="173"/>
      <c r="U85" s="174"/>
      <c r="V85" s="174"/>
      <c r="W85" s="174"/>
      <c r="X85" s="174"/>
      <c r="Y85" s="174"/>
      <c r="Z85" s="174"/>
      <c r="AA85" s="174"/>
      <c r="AB85" s="174"/>
      <c r="AC85" s="179"/>
    </row>
    <row r="86" spans="1:48" s="1" customFormat="1">
      <c r="A86" s="102">
        <v>2232443</v>
      </c>
      <c r="B86" s="102" t="s">
        <v>558</v>
      </c>
      <c r="C86" s="103">
        <v>6551</v>
      </c>
      <c r="D86" s="102" t="s">
        <v>160</v>
      </c>
      <c r="E86" s="102" t="s">
        <v>429</v>
      </c>
      <c r="F86" s="102"/>
      <c r="G86" s="102" t="s">
        <v>155</v>
      </c>
      <c r="H86" s="102" t="s">
        <v>210</v>
      </c>
      <c r="I86" s="178">
        <v>41120</v>
      </c>
      <c r="J86" s="169">
        <v>6</v>
      </c>
      <c r="K86" s="174"/>
      <c r="L86" s="172"/>
      <c r="M86" s="174"/>
      <c r="N86" s="174"/>
      <c r="O86" s="174"/>
      <c r="P86" s="174"/>
      <c r="Q86" s="174"/>
      <c r="R86" s="174"/>
      <c r="S86" s="174"/>
      <c r="T86" s="173"/>
      <c r="U86" s="174"/>
      <c r="V86" s="174"/>
      <c r="W86" s="174"/>
      <c r="X86" s="174"/>
      <c r="Y86" s="174"/>
      <c r="Z86" s="174"/>
      <c r="AA86" s="174"/>
      <c r="AB86" s="174"/>
      <c r="AC86" s="179"/>
    </row>
    <row r="87" spans="1:48" s="113" customFormat="1" ht="12.75" customHeight="1">
      <c r="A87" s="107">
        <v>4268199</v>
      </c>
      <c r="B87" s="108" t="s">
        <v>559</v>
      </c>
      <c r="C87" s="107"/>
      <c r="D87" s="108" t="s">
        <v>135</v>
      </c>
      <c r="E87" s="108" t="s">
        <v>429</v>
      </c>
      <c r="F87" s="108" t="s">
        <v>560</v>
      </c>
      <c r="G87" s="108"/>
      <c r="H87" s="180" t="s">
        <v>98</v>
      </c>
      <c r="I87" s="181">
        <v>41120</v>
      </c>
      <c r="J87" s="89">
        <v>8</v>
      </c>
      <c r="K87" s="99"/>
      <c r="L87" s="99"/>
      <c r="M87" s="99"/>
      <c r="N87" s="99"/>
      <c r="O87" s="99"/>
      <c r="P87" s="99"/>
      <c r="Q87" s="99"/>
      <c r="R87" s="99"/>
      <c r="S87" s="99"/>
      <c r="T87" s="246"/>
      <c r="U87" s="99"/>
      <c r="V87" s="99"/>
      <c r="W87" s="246"/>
      <c r="X87" s="99"/>
      <c r="Y87" s="99"/>
      <c r="Z87" s="99"/>
      <c r="AA87" s="99"/>
      <c r="AB87" s="99"/>
      <c r="AC87" s="99"/>
      <c r="AD87" s="1"/>
      <c r="AE87" s="1"/>
      <c r="AF87" s="1"/>
      <c r="AG87" s="1"/>
      <c r="AH87" s="1"/>
      <c r="AI87" s="1"/>
      <c r="AJ87" s="1"/>
      <c r="AK87" s="1"/>
      <c r="AL87" s="1"/>
      <c r="AM87" s="1"/>
      <c r="AN87" s="1"/>
      <c r="AO87" s="1"/>
      <c r="AP87" s="1"/>
      <c r="AQ87" s="1"/>
      <c r="AR87" s="1"/>
      <c r="AS87" s="1"/>
      <c r="AT87" s="1"/>
      <c r="AU87" s="1"/>
      <c r="AV87" s="1"/>
    </row>
    <row r="88" spans="1:48" s="113" customFormat="1" ht="12.75" customHeight="1">
      <c r="A88" s="102">
        <v>2267430</v>
      </c>
      <c r="B88" s="102" t="s">
        <v>561</v>
      </c>
      <c r="C88" s="103">
        <v>6156</v>
      </c>
      <c r="D88" s="102" t="s">
        <v>260</v>
      </c>
      <c r="E88" s="102" t="s">
        <v>429</v>
      </c>
      <c r="F88" s="102"/>
      <c r="G88" s="102" t="s">
        <v>562</v>
      </c>
      <c r="H88" s="102" t="s">
        <v>563</v>
      </c>
      <c r="I88" s="178">
        <v>41120</v>
      </c>
      <c r="J88" s="169">
        <v>7</v>
      </c>
      <c r="K88" s="174"/>
      <c r="L88" s="174"/>
      <c r="M88" s="174"/>
      <c r="N88" s="174"/>
      <c r="O88" s="174"/>
      <c r="P88" s="174"/>
      <c r="Q88" s="174"/>
      <c r="R88" s="174"/>
      <c r="S88" s="174"/>
      <c r="T88" s="247"/>
      <c r="U88" s="174"/>
      <c r="V88" s="174"/>
      <c r="W88" s="248"/>
      <c r="X88" s="174"/>
      <c r="Y88" s="174"/>
      <c r="Z88" s="174"/>
      <c r="AA88" s="174"/>
      <c r="AB88" s="174"/>
      <c r="AC88" s="179"/>
      <c r="AD88" s="1"/>
      <c r="AE88" s="1"/>
      <c r="AF88" s="1"/>
      <c r="AG88" s="1"/>
      <c r="AH88" s="1"/>
      <c r="AI88" s="1"/>
      <c r="AJ88" s="1"/>
      <c r="AK88" s="1"/>
      <c r="AL88" s="1"/>
      <c r="AM88" s="1"/>
      <c r="AN88" s="1"/>
      <c r="AO88" s="1"/>
      <c r="AP88" s="1"/>
      <c r="AQ88" s="1"/>
      <c r="AR88" s="1"/>
      <c r="AS88" s="1"/>
      <c r="AT88" s="1"/>
      <c r="AU88" s="1"/>
      <c r="AV88" s="1"/>
    </row>
    <row r="89" spans="1:48" s="113" customFormat="1" ht="12.75" customHeight="1">
      <c r="A89" s="102">
        <v>2266464</v>
      </c>
      <c r="B89" s="102" t="s">
        <v>564</v>
      </c>
      <c r="C89" s="103">
        <v>6588</v>
      </c>
      <c r="D89" s="102" t="s">
        <v>267</v>
      </c>
      <c r="E89" s="102" t="s">
        <v>429</v>
      </c>
      <c r="F89" s="102"/>
      <c r="G89" s="102" t="s">
        <v>14</v>
      </c>
      <c r="H89" s="102" t="s">
        <v>169</v>
      </c>
      <c r="I89" s="178">
        <v>41121</v>
      </c>
      <c r="J89" s="169">
        <v>7</v>
      </c>
      <c r="K89" s="174"/>
      <c r="L89" s="174"/>
      <c r="M89" s="174"/>
      <c r="N89" s="174"/>
      <c r="O89" s="174"/>
      <c r="P89" s="174"/>
      <c r="Q89" s="174"/>
      <c r="R89" s="174"/>
      <c r="S89" s="174"/>
      <c r="T89" s="247"/>
      <c r="U89" s="174"/>
      <c r="V89" s="174"/>
      <c r="W89" s="248"/>
      <c r="X89" s="174"/>
      <c r="Y89" s="174"/>
      <c r="Z89" s="174"/>
      <c r="AA89" s="174"/>
      <c r="AB89" s="174"/>
      <c r="AC89" s="179"/>
      <c r="AD89" s="1"/>
      <c r="AE89" s="1"/>
      <c r="AF89" s="1"/>
      <c r="AG89" s="1"/>
      <c r="AH89" s="1"/>
      <c r="AI89" s="1"/>
      <c r="AJ89" s="1"/>
      <c r="AK89" s="1"/>
      <c r="AL89" s="1"/>
      <c r="AM89" s="1"/>
      <c r="AN89" s="1"/>
      <c r="AO89" s="1"/>
      <c r="AP89" s="1"/>
      <c r="AQ89" s="1"/>
      <c r="AR89" s="1"/>
      <c r="AS89" s="1"/>
      <c r="AT89" s="1"/>
      <c r="AU89" s="1"/>
      <c r="AV89" s="1"/>
    </row>
    <row r="90" spans="1:48" s="113" customFormat="1" ht="12.75" customHeight="1">
      <c r="A90" s="189">
        <v>2231633</v>
      </c>
      <c r="B90" s="189" t="s">
        <v>565</v>
      </c>
      <c r="C90" s="190">
        <v>6599</v>
      </c>
      <c r="D90" s="189" t="s">
        <v>566</v>
      </c>
      <c r="E90" s="189" t="s">
        <v>497</v>
      </c>
      <c r="F90" s="189"/>
      <c r="G90" s="189" t="s">
        <v>165</v>
      </c>
      <c r="H90" s="190" t="s">
        <v>58</v>
      </c>
      <c r="I90" s="191">
        <v>41122</v>
      </c>
      <c r="J90" s="89">
        <v>7</v>
      </c>
      <c r="K90" s="192"/>
      <c r="L90" s="112"/>
      <c r="M90" s="192"/>
      <c r="N90" s="192"/>
      <c r="O90" s="192"/>
      <c r="P90" s="192"/>
      <c r="Q90" s="192"/>
      <c r="R90" s="192"/>
      <c r="S90" s="192"/>
      <c r="T90" s="193"/>
      <c r="U90" s="192"/>
      <c r="V90" s="192"/>
      <c r="W90" s="193"/>
      <c r="X90" s="192"/>
      <c r="Y90" s="192"/>
      <c r="Z90" s="192"/>
      <c r="AA90" s="112"/>
      <c r="AB90" s="192"/>
      <c r="AC90" s="112"/>
    </row>
    <row r="91" spans="1:48" s="113" customFormat="1" ht="12.75" customHeight="1">
      <c r="A91" s="189">
        <v>4276020</v>
      </c>
      <c r="B91" s="307" t="s">
        <v>567</v>
      </c>
      <c r="C91" s="306"/>
      <c r="D91" s="307" t="s">
        <v>163</v>
      </c>
      <c r="E91" s="307" t="s">
        <v>497</v>
      </c>
      <c r="F91" s="307" t="s">
        <v>141</v>
      </c>
      <c r="G91" s="352"/>
      <c r="H91" s="306" t="s">
        <v>68</v>
      </c>
      <c r="I91" s="308">
        <v>41123</v>
      </c>
      <c r="J91" s="309">
        <v>8</v>
      </c>
      <c r="K91" s="196"/>
      <c r="L91" s="195"/>
      <c r="M91" s="196"/>
      <c r="N91" s="196"/>
      <c r="O91" s="196"/>
      <c r="P91" s="196"/>
      <c r="Q91" s="196"/>
      <c r="R91" s="195"/>
      <c r="S91" s="196"/>
      <c r="T91" s="197"/>
      <c r="U91" s="196"/>
      <c r="V91" s="196"/>
      <c r="W91" s="197"/>
      <c r="X91" s="196"/>
      <c r="Y91" s="196"/>
      <c r="Z91" s="196"/>
      <c r="AA91" s="196"/>
      <c r="AB91" s="196"/>
      <c r="AC91" s="353">
        <v>8</v>
      </c>
    </row>
    <row r="92" spans="1:48" s="113" customFormat="1" ht="12.75" customHeight="1">
      <c r="A92" s="189">
        <v>4285034</v>
      </c>
      <c r="B92" s="189" t="s">
        <v>568</v>
      </c>
      <c r="C92" s="190">
        <v>6704</v>
      </c>
      <c r="D92" s="189" t="s">
        <v>299</v>
      </c>
      <c r="E92" s="189" t="s">
        <v>497</v>
      </c>
      <c r="F92" s="189"/>
      <c r="G92" s="189" t="s">
        <v>114</v>
      </c>
      <c r="H92" s="190" t="s">
        <v>53</v>
      </c>
      <c r="I92" s="191">
        <v>41124</v>
      </c>
      <c r="J92" s="89">
        <v>1</v>
      </c>
      <c r="K92" s="192"/>
      <c r="L92" s="112"/>
      <c r="M92" s="192"/>
      <c r="N92" s="192"/>
      <c r="O92" s="192"/>
      <c r="P92" s="192"/>
      <c r="Q92" s="192"/>
      <c r="R92" s="192"/>
      <c r="S92" s="192"/>
      <c r="T92" s="193"/>
      <c r="U92" s="192"/>
      <c r="V92" s="192"/>
      <c r="W92" s="193"/>
      <c r="X92" s="192"/>
      <c r="Y92" s="192"/>
      <c r="Z92" s="192"/>
      <c r="AA92" s="112"/>
      <c r="AB92" s="192"/>
      <c r="AC92" s="192">
        <v>4.5</v>
      </c>
    </row>
    <row r="93" spans="1:48" s="113" customFormat="1" ht="12.75" customHeight="1">
      <c r="A93" s="189">
        <v>4277071</v>
      </c>
      <c r="B93" s="307" t="s">
        <v>569</v>
      </c>
      <c r="C93" s="306">
        <v>6478</v>
      </c>
      <c r="D93" s="189" t="s">
        <v>341</v>
      </c>
      <c r="E93" s="307" t="s">
        <v>497</v>
      </c>
      <c r="F93" s="307" t="s">
        <v>570</v>
      </c>
      <c r="G93" s="189" t="s">
        <v>265</v>
      </c>
      <c r="H93" s="306" t="s">
        <v>86</v>
      </c>
      <c r="I93" s="308">
        <v>41125</v>
      </c>
      <c r="J93" s="309">
        <v>8</v>
      </c>
      <c r="K93" s="196"/>
      <c r="L93" s="195"/>
      <c r="M93" s="196"/>
      <c r="N93" s="196"/>
      <c r="O93" s="196"/>
      <c r="P93" s="196"/>
      <c r="Q93" s="196"/>
      <c r="R93" s="195"/>
      <c r="S93" s="196"/>
      <c r="T93" s="197"/>
      <c r="U93" s="196"/>
      <c r="V93" s="196"/>
      <c r="W93" s="197"/>
      <c r="X93" s="196"/>
      <c r="Y93" s="196"/>
      <c r="Z93" s="196"/>
      <c r="AA93" s="196"/>
      <c r="AB93" s="196"/>
      <c r="AC93" s="353">
        <v>6.4</v>
      </c>
    </row>
    <row r="94" spans="1:48" s="113" customFormat="1" ht="12.75" customHeight="1">
      <c r="A94" s="189">
        <v>2261227</v>
      </c>
      <c r="B94" s="189" t="s">
        <v>571</v>
      </c>
      <c r="C94" s="190">
        <v>6606</v>
      </c>
      <c r="D94" s="189" t="s">
        <v>181</v>
      </c>
      <c r="E94" s="189" t="s">
        <v>497</v>
      </c>
      <c r="F94" s="189"/>
      <c r="G94" s="189" t="s">
        <v>97</v>
      </c>
      <c r="H94" s="190" t="s">
        <v>56</v>
      </c>
      <c r="I94" s="191">
        <v>41127</v>
      </c>
      <c r="J94" s="89">
        <v>6</v>
      </c>
      <c r="K94" s="192"/>
      <c r="L94" s="112"/>
      <c r="M94" s="192"/>
      <c r="N94" s="192"/>
      <c r="O94" s="192"/>
      <c r="P94" s="192"/>
      <c r="Q94" s="192"/>
      <c r="R94" s="192"/>
      <c r="S94" s="192"/>
      <c r="T94" s="193"/>
      <c r="U94" s="192"/>
      <c r="V94" s="192"/>
      <c r="W94" s="193"/>
      <c r="X94" s="192"/>
      <c r="Y94" s="192"/>
      <c r="Z94" s="192"/>
      <c r="AA94" s="112"/>
      <c r="AB94" s="192"/>
      <c r="AC94" s="112"/>
    </row>
    <row r="95" spans="1:48" s="113" customFormat="1" ht="12.75" customHeight="1">
      <c r="A95" s="189">
        <v>2228095</v>
      </c>
      <c r="B95" s="189" t="s">
        <v>572</v>
      </c>
      <c r="C95" s="190">
        <v>5941</v>
      </c>
      <c r="D95" s="189" t="s">
        <v>221</v>
      </c>
      <c r="E95" s="189" t="s">
        <v>497</v>
      </c>
      <c r="F95" s="189"/>
      <c r="G95" s="189" t="s">
        <v>573</v>
      </c>
      <c r="H95" s="190" t="s">
        <v>56</v>
      </c>
      <c r="I95" s="191">
        <v>41127</v>
      </c>
      <c r="J95" s="89">
        <v>7</v>
      </c>
      <c r="K95" s="192"/>
      <c r="L95" s="112"/>
      <c r="M95" s="192"/>
      <c r="N95" s="192"/>
      <c r="O95" s="192"/>
      <c r="P95" s="192"/>
      <c r="Q95" s="192"/>
      <c r="R95" s="192"/>
      <c r="S95" s="192"/>
      <c r="T95" s="193"/>
      <c r="U95" s="192"/>
      <c r="V95" s="192"/>
      <c r="W95" s="193"/>
      <c r="X95" s="192"/>
      <c r="Y95" s="192"/>
      <c r="Z95" s="192"/>
      <c r="AA95" s="112"/>
      <c r="AB95" s="192"/>
      <c r="AC95" s="112"/>
    </row>
    <row r="96" spans="1:48" s="113" customFormat="1" ht="12.75" customHeight="1">
      <c r="A96" s="189">
        <v>4265268</v>
      </c>
      <c r="B96" s="189" t="s">
        <v>574</v>
      </c>
      <c r="C96" s="190">
        <v>6674</v>
      </c>
      <c r="D96" s="189" t="s">
        <v>259</v>
      </c>
      <c r="E96" s="189" t="s">
        <v>497</v>
      </c>
      <c r="F96" s="189" t="s">
        <v>575</v>
      </c>
      <c r="G96" s="189" t="s">
        <v>92</v>
      </c>
      <c r="H96" s="190" t="s">
        <v>68</v>
      </c>
      <c r="I96" s="191">
        <v>41127</v>
      </c>
      <c r="J96" s="309">
        <v>8</v>
      </c>
      <c r="K96" s="196"/>
      <c r="L96" s="195"/>
      <c r="M96" s="196"/>
      <c r="N96" s="196"/>
      <c r="O96" s="196"/>
      <c r="P96" s="196"/>
      <c r="Q96" s="196"/>
      <c r="R96" s="195"/>
      <c r="S96" s="196"/>
      <c r="T96" s="197"/>
      <c r="U96" s="196"/>
      <c r="V96" s="196"/>
      <c r="W96" s="197"/>
      <c r="X96" s="196"/>
      <c r="Y96" s="196"/>
      <c r="Z96" s="196"/>
      <c r="AA96" s="196"/>
      <c r="AB96" s="196"/>
      <c r="AC96" s="353">
        <v>8</v>
      </c>
    </row>
    <row r="97" spans="1:29" s="113" customFormat="1" ht="12.75" customHeight="1">
      <c r="A97" s="189">
        <v>4272179</v>
      </c>
      <c r="B97" s="307" t="s">
        <v>576</v>
      </c>
      <c r="C97" s="306">
        <v>6637</v>
      </c>
      <c r="D97" s="189" t="s">
        <v>303</v>
      </c>
      <c r="E97" s="307" t="s">
        <v>497</v>
      </c>
      <c r="F97" s="307" t="s">
        <v>500</v>
      </c>
      <c r="G97" s="189" t="s">
        <v>256</v>
      </c>
      <c r="H97" s="306" t="s">
        <v>61</v>
      </c>
      <c r="I97" s="308">
        <v>41128</v>
      </c>
      <c r="J97" s="309">
        <v>3</v>
      </c>
      <c r="K97" s="196"/>
      <c r="L97" s="195"/>
      <c r="M97" s="196"/>
      <c r="N97" s="196"/>
      <c r="O97" s="196"/>
      <c r="P97" s="196"/>
      <c r="Q97" s="196"/>
      <c r="R97" s="195"/>
      <c r="S97" s="196"/>
      <c r="T97" s="197"/>
      <c r="U97" s="196"/>
      <c r="V97" s="196"/>
      <c r="W97" s="197"/>
      <c r="X97" s="196"/>
      <c r="Y97" s="196"/>
      <c r="Z97" s="196"/>
      <c r="AA97" s="196"/>
      <c r="AB97" s="196"/>
      <c r="AC97" s="353">
        <v>3.2</v>
      </c>
    </row>
    <row r="98" spans="1:29" s="113" customFormat="1" ht="12.75" customHeight="1">
      <c r="A98" s="189">
        <v>2252733</v>
      </c>
      <c r="B98" s="189" t="s">
        <v>577</v>
      </c>
      <c r="C98" s="190">
        <v>6674</v>
      </c>
      <c r="D98" s="189" t="s">
        <v>259</v>
      </c>
      <c r="E98" s="189" t="s">
        <v>497</v>
      </c>
      <c r="F98" s="189"/>
      <c r="G98" s="189" t="s">
        <v>97</v>
      </c>
      <c r="H98" s="190" t="s">
        <v>56</v>
      </c>
      <c r="I98" s="191">
        <v>41128</v>
      </c>
      <c r="J98" s="89">
        <v>7</v>
      </c>
      <c r="K98" s="192"/>
      <c r="L98" s="112"/>
      <c r="M98" s="192"/>
      <c r="N98" s="192"/>
      <c r="O98" s="192"/>
      <c r="P98" s="192"/>
      <c r="Q98" s="192"/>
      <c r="R98" s="192"/>
      <c r="S98" s="192"/>
      <c r="T98" s="193"/>
      <c r="U98" s="192"/>
      <c r="V98" s="192"/>
      <c r="W98" s="193"/>
      <c r="X98" s="192"/>
      <c r="Y98" s="192"/>
      <c r="Z98" s="192"/>
      <c r="AA98" s="112"/>
      <c r="AB98" s="192"/>
      <c r="AC98" s="112"/>
    </row>
    <row r="99" spans="1:29" s="113" customFormat="1" ht="12.75" customHeight="1">
      <c r="A99" s="189">
        <v>2230559</v>
      </c>
      <c r="B99" s="189" t="s">
        <v>578</v>
      </c>
      <c r="C99" s="190">
        <v>3030</v>
      </c>
      <c r="D99" s="189" t="s">
        <v>579</v>
      </c>
      <c r="E99" s="189" t="s">
        <v>497</v>
      </c>
      <c r="F99" s="189"/>
      <c r="G99" s="189" t="s">
        <v>129</v>
      </c>
      <c r="H99" s="190" t="s">
        <v>56</v>
      </c>
      <c r="I99" s="191">
        <v>41129</v>
      </c>
      <c r="J99" s="89">
        <v>3</v>
      </c>
      <c r="K99" s="192">
        <v>7</v>
      </c>
      <c r="L99" s="112">
        <v>7</v>
      </c>
      <c r="M99" s="192">
        <v>7</v>
      </c>
      <c r="N99" s="192">
        <v>6</v>
      </c>
      <c r="O99" s="192">
        <v>6</v>
      </c>
      <c r="P99" s="192">
        <v>6</v>
      </c>
      <c r="Q99" s="192">
        <v>6</v>
      </c>
      <c r="R99" s="192">
        <v>6</v>
      </c>
      <c r="S99" s="192">
        <v>7</v>
      </c>
      <c r="T99" s="193"/>
      <c r="U99" s="192">
        <v>6</v>
      </c>
      <c r="V99" s="192">
        <v>6</v>
      </c>
      <c r="W99" s="193"/>
      <c r="X99" s="192">
        <v>5</v>
      </c>
      <c r="Y99" s="192">
        <v>5</v>
      </c>
      <c r="Z99" s="192">
        <v>5</v>
      </c>
      <c r="AA99" s="112">
        <v>5</v>
      </c>
      <c r="AB99" s="192">
        <v>6</v>
      </c>
      <c r="AC99" s="112"/>
    </row>
    <row r="100" spans="1:29" s="113" customFormat="1" ht="12.75" customHeight="1">
      <c r="A100" s="189">
        <v>2233592</v>
      </c>
      <c r="B100" s="189" t="s">
        <v>580</v>
      </c>
      <c r="C100" s="190">
        <v>5155</v>
      </c>
      <c r="D100" s="189" t="s">
        <v>253</v>
      </c>
      <c r="E100" s="189" t="s">
        <v>497</v>
      </c>
      <c r="F100" s="189"/>
      <c r="G100" s="189" t="s">
        <v>581</v>
      </c>
      <c r="H100" s="190" t="s">
        <v>66</v>
      </c>
      <c r="I100" s="191">
        <v>41130</v>
      </c>
      <c r="J100" s="89">
        <v>7</v>
      </c>
      <c r="K100" s="192"/>
      <c r="L100" s="112"/>
      <c r="M100" s="192"/>
      <c r="N100" s="192"/>
      <c r="O100" s="192"/>
      <c r="P100" s="192"/>
      <c r="Q100" s="192"/>
      <c r="R100" s="192"/>
      <c r="S100" s="192"/>
      <c r="T100" s="193"/>
      <c r="U100" s="192"/>
      <c r="V100" s="192"/>
      <c r="W100" s="193"/>
      <c r="X100" s="192"/>
      <c r="Y100" s="192"/>
      <c r="Z100" s="192"/>
      <c r="AA100" s="112"/>
      <c r="AB100" s="192"/>
      <c r="AC100" s="112"/>
    </row>
    <row r="101" spans="1:29" s="113" customFormat="1" ht="12.75" customHeight="1">
      <c r="A101" s="189">
        <v>2276630</v>
      </c>
      <c r="B101" s="189" t="s">
        <v>582</v>
      </c>
      <c r="C101" s="190">
        <v>6256</v>
      </c>
      <c r="D101" s="189" t="s">
        <v>130</v>
      </c>
      <c r="E101" s="189" t="s">
        <v>497</v>
      </c>
      <c r="F101" s="189"/>
      <c r="G101" s="189" t="s">
        <v>269</v>
      </c>
      <c r="H101" s="190" t="s">
        <v>85</v>
      </c>
      <c r="I101" s="191">
        <v>41131</v>
      </c>
      <c r="J101" s="89">
        <v>7</v>
      </c>
      <c r="K101" s="192"/>
      <c r="L101" s="112"/>
      <c r="M101" s="192"/>
      <c r="N101" s="192"/>
      <c r="O101" s="192"/>
      <c r="P101" s="192"/>
      <c r="Q101" s="192"/>
      <c r="R101" s="192"/>
      <c r="S101" s="192"/>
      <c r="T101" s="193"/>
      <c r="U101" s="192"/>
      <c r="V101" s="192"/>
      <c r="W101" s="193"/>
      <c r="X101" s="192"/>
      <c r="Y101" s="192"/>
      <c r="Z101" s="192"/>
      <c r="AA101" s="112"/>
      <c r="AB101" s="192"/>
      <c r="AC101" s="112"/>
    </row>
    <row r="102" spans="1:29" s="113" customFormat="1" ht="12.75" customHeight="1">
      <c r="A102" s="189">
        <v>2218257</v>
      </c>
      <c r="B102" s="189" t="s">
        <v>583</v>
      </c>
      <c r="C102" s="190">
        <v>2170</v>
      </c>
      <c r="D102" s="189" t="s">
        <v>89</v>
      </c>
      <c r="E102" s="189" t="s">
        <v>497</v>
      </c>
      <c r="F102" s="189"/>
      <c r="G102" s="189" t="s">
        <v>13</v>
      </c>
      <c r="H102" s="190" t="s">
        <v>56</v>
      </c>
      <c r="I102" s="191">
        <v>41134</v>
      </c>
      <c r="J102" s="89">
        <v>5</v>
      </c>
      <c r="K102" s="192">
        <v>3</v>
      </c>
      <c r="L102" s="112">
        <v>5</v>
      </c>
      <c r="M102" s="192">
        <v>5</v>
      </c>
      <c r="N102" s="192">
        <v>7</v>
      </c>
      <c r="O102" s="192">
        <v>7</v>
      </c>
      <c r="P102" s="192">
        <v>7</v>
      </c>
      <c r="Q102" s="192">
        <v>7</v>
      </c>
      <c r="R102" s="192">
        <v>7</v>
      </c>
      <c r="S102" s="192">
        <v>4</v>
      </c>
      <c r="T102" s="193"/>
      <c r="U102" s="192">
        <v>5</v>
      </c>
      <c r="V102" s="192">
        <v>5</v>
      </c>
      <c r="W102" s="193"/>
      <c r="X102" s="192">
        <v>5</v>
      </c>
      <c r="Y102" s="192">
        <v>5</v>
      </c>
      <c r="Z102" s="192">
        <v>5</v>
      </c>
      <c r="AA102" s="112">
        <v>4</v>
      </c>
      <c r="AB102" s="192">
        <v>4</v>
      </c>
      <c r="AC102" s="112"/>
    </row>
    <row r="103" spans="1:29" s="113" customFormat="1" ht="12.75" customHeight="1">
      <c r="A103" s="189">
        <v>2254606</v>
      </c>
      <c r="B103" s="189" t="s">
        <v>584</v>
      </c>
      <c r="C103" s="190">
        <v>2549</v>
      </c>
      <c r="D103" s="189" t="s">
        <v>230</v>
      </c>
      <c r="E103" s="189" t="s">
        <v>497</v>
      </c>
      <c r="F103" s="189"/>
      <c r="G103" s="189" t="s">
        <v>23</v>
      </c>
      <c r="H103" s="190" t="s">
        <v>69</v>
      </c>
      <c r="I103" s="191">
        <v>41134</v>
      </c>
      <c r="J103" s="89">
        <v>7</v>
      </c>
      <c r="K103" s="192"/>
      <c r="L103" s="112"/>
      <c r="M103" s="192"/>
      <c r="N103" s="192"/>
      <c r="O103" s="192"/>
      <c r="P103" s="192"/>
      <c r="Q103" s="192"/>
      <c r="R103" s="192"/>
      <c r="S103" s="192"/>
      <c r="T103" s="193"/>
      <c r="U103" s="192"/>
      <c r="V103" s="192"/>
      <c r="W103" s="193"/>
      <c r="X103" s="192"/>
      <c r="Y103" s="192"/>
      <c r="Z103" s="192"/>
      <c r="AA103" s="112"/>
      <c r="AB103" s="192"/>
      <c r="AC103" s="112"/>
    </row>
    <row r="104" spans="1:29" s="113" customFormat="1" ht="12.75" customHeight="1">
      <c r="A104" s="189">
        <v>2276921</v>
      </c>
      <c r="B104" s="189" t="s">
        <v>585</v>
      </c>
      <c r="C104" s="190">
        <v>4686</v>
      </c>
      <c r="D104" s="189" t="s">
        <v>168</v>
      </c>
      <c r="E104" s="189" t="s">
        <v>497</v>
      </c>
      <c r="F104" s="189"/>
      <c r="G104" s="189" t="s">
        <v>586</v>
      </c>
      <c r="H104" s="190" t="s">
        <v>1</v>
      </c>
      <c r="I104" s="191">
        <v>41136</v>
      </c>
      <c r="J104" s="89">
        <v>6</v>
      </c>
      <c r="K104" s="192"/>
      <c r="L104" s="112"/>
      <c r="M104" s="192"/>
      <c r="N104" s="192"/>
      <c r="O104" s="192"/>
      <c r="P104" s="192"/>
      <c r="Q104" s="192"/>
      <c r="R104" s="192"/>
      <c r="S104" s="192"/>
      <c r="T104" s="193"/>
      <c r="U104" s="192"/>
      <c r="V104" s="192"/>
      <c r="W104" s="193"/>
      <c r="X104" s="192"/>
      <c r="Y104" s="192"/>
      <c r="Z104" s="192"/>
      <c r="AA104" s="112"/>
      <c r="AB104" s="192"/>
      <c r="AC104" s="112"/>
    </row>
    <row r="105" spans="1:29" s="113" customFormat="1" ht="12.75" customHeight="1">
      <c r="A105" s="189">
        <v>2245818</v>
      </c>
      <c r="B105" s="189" t="s">
        <v>587</v>
      </c>
      <c r="C105" s="190">
        <v>6637</v>
      </c>
      <c r="D105" s="189" t="s">
        <v>303</v>
      </c>
      <c r="E105" s="189" t="s">
        <v>497</v>
      </c>
      <c r="F105" s="189"/>
      <c r="G105" s="189" t="s">
        <v>153</v>
      </c>
      <c r="H105" s="190" t="s">
        <v>61</v>
      </c>
      <c r="I105" s="191">
        <v>41136</v>
      </c>
      <c r="J105" s="89">
        <v>6</v>
      </c>
      <c r="K105" s="192"/>
      <c r="L105" s="112"/>
      <c r="M105" s="192"/>
      <c r="N105" s="192"/>
      <c r="O105" s="192"/>
      <c r="P105" s="192"/>
      <c r="Q105" s="192"/>
      <c r="R105" s="192"/>
      <c r="S105" s="192"/>
      <c r="T105" s="193"/>
      <c r="U105" s="192"/>
      <c r="V105" s="192"/>
      <c r="W105" s="193"/>
      <c r="X105" s="192"/>
      <c r="Y105" s="192"/>
      <c r="Z105" s="192"/>
      <c r="AA105" s="112"/>
      <c r="AB105" s="192"/>
      <c r="AC105" s="112"/>
    </row>
    <row r="106" spans="1:29" s="113" customFormat="1" ht="12.75" customHeight="1">
      <c r="A106" s="189">
        <v>2265682</v>
      </c>
      <c r="B106" s="189" t="s">
        <v>588</v>
      </c>
      <c r="C106" s="190">
        <v>2587</v>
      </c>
      <c r="D106" s="189" t="s">
        <v>115</v>
      </c>
      <c r="E106" s="189" t="s">
        <v>497</v>
      </c>
      <c r="F106" s="189"/>
      <c r="G106" s="189" t="s">
        <v>88</v>
      </c>
      <c r="H106" s="190" t="s">
        <v>59</v>
      </c>
      <c r="I106" s="191">
        <v>41136</v>
      </c>
      <c r="J106" s="89">
        <v>7</v>
      </c>
      <c r="K106" s="192"/>
      <c r="L106" s="112"/>
      <c r="M106" s="192"/>
      <c r="N106" s="192"/>
      <c r="O106" s="192"/>
      <c r="P106" s="192"/>
      <c r="Q106" s="192"/>
      <c r="R106" s="192"/>
      <c r="S106" s="192"/>
      <c r="T106" s="193"/>
      <c r="U106" s="192"/>
      <c r="V106" s="192"/>
      <c r="W106" s="193"/>
      <c r="X106" s="192"/>
      <c r="Y106" s="192"/>
      <c r="Z106" s="192"/>
      <c r="AA106" s="112"/>
      <c r="AB106" s="192"/>
      <c r="AC106" s="112"/>
    </row>
    <row r="107" spans="1:29" s="113" customFormat="1" ht="12.75" customHeight="1">
      <c r="A107" s="189">
        <v>2227804</v>
      </c>
      <c r="B107" s="189" t="s">
        <v>589</v>
      </c>
      <c r="C107" s="190">
        <v>1251</v>
      </c>
      <c r="D107" s="189" t="s">
        <v>289</v>
      </c>
      <c r="E107" s="189" t="s">
        <v>497</v>
      </c>
      <c r="F107" s="189"/>
      <c r="G107" s="189" t="s">
        <v>590</v>
      </c>
      <c r="H107" s="190" t="s">
        <v>73</v>
      </c>
      <c r="I107" s="191">
        <v>41137</v>
      </c>
      <c r="J107" s="89">
        <v>6</v>
      </c>
      <c r="K107" s="192"/>
      <c r="L107" s="112"/>
      <c r="M107" s="192"/>
      <c r="N107" s="192"/>
      <c r="O107" s="192"/>
      <c r="P107" s="192"/>
      <c r="Q107" s="192"/>
      <c r="R107" s="192"/>
      <c r="S107" s="192"/>
      <c r="T107" s="193"/>
      <c r="U107" s="192"/>
      <c r="V107" s="192"/>
      <c r="W107" s="193"/>
      <c r="X107" s="192"/>
      <c r="Y107" s="192"/>
      <c r="Z107" s="192"/>
      <c r="AA107" s="112"/>
      <c r="AB107" s="192"/>
      <c r="AC107" s="112"/>
    </row>
    <row r="108" spans="1:29" s="113" customFormat="1" ht="12.75" customHeight="1">
      <c r="A108" s="189">
        <v>2277743</v>
      </c>
      <c r="B108" s="189" t="s">
        <v>591</v>
      </c>
      <c r="C108" s="190">
        <v>6681</v>
      </c>
      <c r="D108" s="189" t="s">
        <v>213</v>
      </c>
      <c r="E108" s="189" t="s">
        <v>497</v>
      </c>
      <c r="F108" s="189"/>
      <c r="G108" s="189" t="s">
        <v>96</v>
      </c>
      <c r="H108" s="190" t="s">
        <v>56</v>
      </c>
      <c r="I108" s="191">
        <v>41142</v>
      </c>
      <c r="J108" s="89">
        <v>7</v>
      </c>
      <c r="K108" s="192"/>
      <c r="L108" s="112"/>
      <c r="M108" s="192"/>
      <c r="N108" s="192"/>
      <c r="O108" s="192"/>
      <c r="P108" s="192"/>
      <c r="Q108" s="192"/>
      <c r="R108" s="192"/>
      <c r="S108" s="192"/>
      <c r="T108" s="193"/>
      <c r="U108" s="192"/>
      <c r="V108" s="192"/>
      <c r="W108" s="193"/>
      <c r="X108" s="192"/>
      <c r="Y108" s="192"/>
      <c r="Z108" s="192"/>
      <c r="AA108" s="112"/>
      <c r="AB108" s="192"/>
      <c r="AC108" s="112"/>
    </row>
    <row r="109" spans="1:29" s="113" customFormat="1" ht="12.75" customHeight="1">
      <c r="A109" s="189">
        <v>4255657</v>
      </c>
      <c r="B109" s="307" t="s">
        <v>592</v>
      </c>
      <c r="C109" s="306">
        <v>6745</v>
      </c>
      <c r="D109" s="189" t="s">
        <v>300</v>
      </c>
      <c r="E109" s="307" t="s">
        <v>497</v>
      </c>
      <c r="F109" s="307" t="s">
        <v>593</v>
      </c>
      <c r="G109" s="189" t="s">
        <v>111</v>
      </c>
      <c r="H109" s="306" t="s">
        <v>74</v>
      </c>
      <c r="I109" s="308">
        <v>41143</v>
      </c>
      <c r="J109" s="309">
        <v>8</v>
      </c>
      <c r="K109" s="196"/>
      <c r="L109" s="195"/>
      <c r="M109" s="196"/>
      <c r="N109" s="196"/>
      <c r="O109" s="196"/>
      <c r="P109" s="196"/>
      <c r="Q109" s="196"/>
      <c r="R109" s="195"/>
      <c r="S109" s="196"/>
      <c r="T109" s="197"/>
      <c r="U109" s="196"/>
      <c r="V109" s="196"/>
      <c r="W109" s="197"/>
      <c r="X109" s="196"/>
      <c r="Y109" s="196"/>
      <c r="Z109" s="196"/>
      <c r="AA109" s="196"/>
      <c r="AB109" s="196"/>
      <c r="AC109" s="353">
        <v>8</v>
      </c>
    </row>
    <row r="110" spans="1:29" s="113" customFormat="1" ht="12.75" customHeight="1">
      <c r="A110" s="189">
        <v>2230882</v>
      </c>
      <c r="B110" s="189" t="s">
        <v>594</v>
      </c>
      <c r="C110" s="190">
        <v>6193</v>
      </c>
      <c r="D110" s="189" t="s">
        <v>112</v>
      </c>
      <c r="E110" s="189" t="s">
        <v>497</v>
      </c>
      <c r="F110" s="189"/>
      <c r="G110" s="189" t="s">
        <v>400</v>
      </c>
      <c r="H110" s="190" t="s">
        <v>59</v>
      </c>
      <c r="I110" s="191">
        <v>41143</v>
      </c>
      <c r="J110" s="89">
        <v>7</v>
      </c>
      <c r="K110" s="192"/>
      <c r="L110" s="112"/>
      <c r="M110" s="192"/>
      <c r="N110" s="192"/>
      <c r="O110" s="192"/>
      <c r="P110" s="192"/>
      <c r="Q110" s="192"/>
      <c r="R110" s="192"/>
      <c r="S110" s="192"/>
      <c r="T110" s="193"/>
      <c r="U110" s="192"/>
      <c r="V110" s="192"/>
      <c r="W110" s="193"/>
      <c r="X110" s="192"/>
      <c r="Y110" s="192"/>
      <c r="Z110" s="192"/>
      <c r="AA110" s="112"/>
      <c r="AB110" s="192"/>
      <c r="AC110" s="112"/>
    </row>
    <row r="111" spans="1:29" s="113" customFormat="1" ht="12.75" customHeight="1">
      <c r="A111" s="189">
        <v>2279691</v>
      </c>
      <c r="B111" s="189" t="s">
        <v>595</v>
      </c>
      <c r="C111" s="190">
        <v>5972</v>
      </c>
      <c r="D111" s="189" t="s">
        <v>21</v>
      </c>
      <c r="E111" s="189" t="s">
        <v>497</v>
      </c>
      <c r="F111" s="189"/>
      <c r="G111" s="189" t="s">
        <v>99</v>
      </c>
      <c r="H111" s="190" t="s">
        <v>72</v>
      </c>
      <c r="I111" s="191">
        <v>41143</v>
      </c>
      <c r="J111" s="89">
        <v>8</v>
      </c>
      <c r="K111" s="192"/>
      <c r="L111" s="112"/>
      <c r="M111" s="192"/>
      <c r="N111" s="192"/>
      <c r="O111" s="192"/>
      <c r="P111" s="192"/>
      <c r="Q111" s="192"/>
      <c r="R111" s="192"/>
      <c r="S111" s="192"/>
      <c r="T111" s="193"/>
      <c r="U111" s="192"/>
      <c r="V111" s="192"/>
      <c r="W111" s="193"/>
      <c r="X111" s="192"/>
      <c r="Y111" s="192"/>
      <c r="Z111" s="192"/>
      <c r="AA111" s="112"/>
      <c r="AB111" s="192"/>
      <c r="AC111" s="112"/>
    </row>
    <row r="112" spans="1:29" s="113" customFormat="1" ht="12.75" customHeight="1">
      <c r="A112" s="189">
        <v>2219440</v>
      </c>
      <c r="B112" s="189" t="s">
        <v>596</v>
      </c>
      <c r="C112" s="190">
        <v>5826</v>
      </c>
      <c r="D112" s="189" t="s">
        <v>597</v>
      </c>
      <c r="E112" s="189" t="s">
        <v>497</v>
      </c>
      <c r="F112" s="189"/>
      <c r="G112" s="189" t="s">
        <v>92</v>
      </c>
      <c r="H112" s="190" t="s">
        <v>68</v>
      </c>
      <c r="I112" s="191">
        <v>41144</v>
      </c>
      <c r="J112" s="89">
        <v>8</v>
      </c>
      <c r="K112" s="192"/>
      <c r="L112" s="112"/>
      <c r="M112" s="192"/>
      <c r="N112" s="192"/>
      <c r="O112" s="192"/>
      <c r="P112" s="192"/>
      <c r="Q112" s="192"/>
      <c r="R112" s="192"/>
      <c r="S112" s="192"/>
      <c r="T112" s="193"/>
      <c r="U112" s="192"/>
      <c r="V112" s="192"/>
      <c r="W112" s="193"/>
      <c r="X112" s="192"/>
      <c r="Y112" s="192"/>
      <c r="Z112" s="192"/>
      <c r="AA112" s="112"/>
      <c r="AB112" s="192"/>
      <c r="AC112" s="112"/>
    </row>
    <row r="113" spans="1:48" s="113" customFormat="1" ht="12.75" customHeight="1">
      <c r="A113" s="189">
        <v>4282869</v>
      </c>
      <c r="B113" s="307" t="s">
        <v>598</v>
      </c>
      <c r="C113" s="306"/>
      <c r="D113" s="307" t="s">
        <v>150</v>
      </c>
      <c r="E113" s="307" t="s">
        <v>497</v>
      </c>
      <c r="F113" s="307" t="s">
        <v>599</v>
      </c>
      <c r="G113" s="352"/>
      <c r="H113" s="306" t="s">
        <v>94</v>
      </c>
      <c r="I113" s="308">
        <v>41148</v>
      </c>
      <c r="J113" s="309">
        <v>8</v>
      </c>
      <c r="K113" s="196"/>
      <c r="L113" s="195"/>
      <c r="M113" s="196"/>
      <c r="N113" s="196"/>
      <c r="O113" s="196"/>
      <c r="P113" s="196"/>
      <c r="Q113" s="196"/>
      <c r="R113" s="195"/>
      <c r="S113" s="196"/>
      <c r="T113" s="197"/>
      <c r="U113" s="196"/>
      <c r="V113" s="196"/>
      <c r="W113" s="197"/>
      <c r="X113" s="196"/>
      <c r="Y113" s="196"/>
      <c r="Z113" s="196"/>
      <c r="AA113" s="196"/>
      <c r="AB113" s="196"/>
      <c r="AC113" s="353">
        <v>8</v>
      </c>
    </row>
    <row r="114" spans="1:48" s="113" customFormat="1" ht="12.75" customHeight="1">
      <c r="A114" s="189">
        <v>4277763</v>
      </c>
      <c r="B114" s="307" t="s">
        <v>600</v>
      </c>
      <c r="C114" s="306">
        <v>6674</v>
      </c>
      <c r="D114" s="189" t="s">
        <v>259</v>
      </c>
      <c r="E114" s="307" t="s">
        <v>497</v>
      </c>
      <c r="F114" s="307" t="s">
        <v>601</v>
      </c>
      <c r="G114" s="189" t="s">
        <v>152</v>
      </c>
      <c r="H114" s="306" t="s">
        <v>66</v>
      </c>
      <c r="I114" s="308">
        <v>41148</v>
      </c>
      <c r="J114" s="309">
        <v>5</v>
      </c>
      <c r="K114" s="196"/>
      <c r="L114" s="195"/>
      <c r="M114" s="196"/>
      <c r="N114" s="196"/>
      <c r="O114" s="196"/>
      <c r="P114" s="196"/>
      <c r="Q114" s="196"/>
      <c r="R114" s="195"/>
      <c r="S114" s="196"/>
      <c r="T114" s="197"/>
      <c r="U114" s="196"/>
      <c r="V114" s="196"/>
      <c r="W114" s="197"/>
      <c r="X114" s="196"/>
      <c r="Y114" s="196"/>
      <c r="Z114" s="196"/>
      <c r="AA114" s="196"/>
      <c r="AB114" s="196"/>
      <c r="AC114" s="353">
        <v>4.8000000000000007</v>
      </c>
    </row>
    <row r="115" spans="1:48" s="113" customFormat="1" ht="12.75" customHeight="1">
      <c r="A115" s="189">
        <v>2220182</v>
      </c>
      <c r="B115" s="189" t="s">
        <v>602</v>
      </c>
      <c r="C115" s="190">
        <v>6243</v>
      </c>
      <c r="D115" s="189" t="s">
        <v>95</v>
      </c>
      <c r="E115" s="189" t="s">
        <v>497</v>
      </c>
      <c r="F115" s="189"/>
      <c r="G115" s="189" t="s">
        <v>97</v>
      </c>
      <c r="H115" s="190" t="s">
        <v>56</v>
      </c>
      <c r="I115" s="191">
        <v>41149</v>
      </c>
      <c r="J115" s="89">
        <v>7</v>
      </c>
      <c r="K115" s="192"/>
      <c r="L115" s="112"/>
      <c r="M115" s="192"/>
      <c r="N115" s="192"/>
      <c r="O115" s="192"/>
      <c r="P115" s="192"/>
      <c r="Q115" s="192"/>
      <c r="R115" s="192"/>
      <c r="S115" s="192"/>
      <c r="T115" s="193"/>
      <c r="U115" s="192"/>
      <c r="V115" s="192"/>
      <c r="W115" s="193"/>
      <c r="X115" s="192"/>
      <c r="Y115" s="192"/>
      <c r="Z115" s="192"/>
      <c r="AA115" s="112"/>
      <c r="AB115" s="192"/>
      <c r="AC115" s="112"/>
    </row>
    <row r="116" spans="1:48">
      <c r="A116" s="189">
        <v>2232897</v>
      </c>
      <c r="B116" s="189" t="s">
        <v>603</v>
      </c>
      <c r="C116" s="190">
        <v>1343</v>
      </c>
      <c r="D116" s="189" t="s">
        <v>604</v>
      </c>
      <c r="E116" s="189" t="s">
        <v>497</v>
      </c>
      <c r="F116" s="189"/>
      <c r="G116" s="189" t="s">
        <v>416</v>
      </c>
      <c r="H116" s="354" t="s">
        <v>65</v>
      </c>
      <c r="I116" s="191">
        <v>41149</v>
      </c>
      <c r="J116" s="89">
        <v>6</v>
      </c>
      <c r="K116" s="192"/>
      <c r="L116" s="112"/>
      <c r="M116" s="192"/>
      <c r="N116" s="192"/>
      <c r="O116" s="192"/>
      <c r="P116" s="192"/>
      <c r="Q116" s="192"/>
      <c r="R116" s="192"/>
      <c r="S116" s="192"/>
      <c r="T116" s="112"/>
      <c r="U116" s="192"/>
      <c r="V116" s="192"/>
      <c r="W116" s="193"/>
      <c r="X116" s="192"/>
      <c r="Y116" s="192"/>
      <c r="Z116" s="192"/>
      <c r="AA116" s="112"/>
      <c r="AB116" s="192"/>
      <c r="AC116" s="112"/>
      <c r="AD116" s="113"/>
      <c r="AE116" s="113"/>
      <c r="AF116" s="113"/>
      <c r="AG116" s="113"/>
      <c r="AH116" s="113"/>
      <c r="AI116" s="113"/>
      <c r="AJ116" s="113"/>
      <c r="AK116" s="113"/>
      <c r="AL116" s="113"/>
      <c r="AM116" s="113"/>
      <c r="AN116" s="113"/>
      <c r="AO116" s="113"/>
      <c r="AP116" s="113"/>
      <c r="AQ116" s="113"/>
      <c r="AR116" s="113"/>
      <c r="AS116" s="113"/>
      <c r="AT116" s="113"/>
      <c r="AU116" s="113"/>
      <c r="AV116" s="113"/>
    </row>
    <row r="117" spans="1:48">
      <c r="A117" s="189">
        <v>2203387</v>
      </c>
      <c r="B117" s="189" t="s">
        <v>605</v>
      </c>
      <c r="C117" s="190">
        <v>630</v>
      </c>
      <c r="D117" s="189" t="s">
        <v>175</v>
      </c>
      <c r="E117" s="189" t="s">
        <v>497</v>
      </c>
      <c r="F117" s="189"/>
      <c r="G117" s="189" t="s">
        <v>298</v>
      </c>
      <c r="H117" s="354" t="s">
        <v>19</v>
      </c>
      <c r="I117" s="191">
        <v>41150</v>
      </c>
      <c r="J117" s="89">
        <v>7</v>
      </c>
      <c r="K117" s="192"/>
      <c r="L117" s="112"/>
      <c r="M117" s="192"/>
      <c r="N117" s="192"/>
      <c r="O117" s="192"/>
      <c r="P117" s="192"/>
      <c r="Q117" s="192"/>
      <c r="R117" s="192"/>
      <c r="S117" s="192"/>
      <c r="T117" s="112"/>
      <c r="U117" s="192"/>
      <c r="V117" s="192"/>
      <c r="W117" s="193"/>
      <c r="X117" s="192"/>
      <c r="Y117" s="192"/>
      <c r="Z117" s="192"/>
      <c r="AA117" s="112"/>
      <c r="AB117" s="192"/>
      <c r="AC117" s="112"/>
      <c r="AD117" s="113"/>
      <c r="AE117" s="113"/>
      <c r="AF117" s="113"/>
      <c r="AG117" s="113"/>
      <c r="AH117" s="113"/>
      <c r="AI117" s="113"/>
      <c r="AJ117" s="113"/>
      <c r="AK117" s="113"/>
      <c r="AL117" s="113"/>
      <c r="AM117" s="113"/>
      <c r="AN117" s="113"/>
      <c r="AO117" s="113"/>
      <c r="AP117" s="113"/>
      <c r="AQ117" s="113"/>
      <c r="AR117" s="113"/>
      <c r="AS117" s="113"/>
      <c r="AT117" s="113"/>
      <c r="AU117" s="113"/>
      <c r="AV117" s="113"/>
    </row>
    <row r="118" spans="1:48">
      <c r="A118" s="189">
        <v>2274449</v>
      </c>
      <c r="B118" s="189" t="s">
        <v>606</v>
      </c>
      <c r="C118" s="190">
        <v>5941</v>
      </c>
      <c r="D118" s="189" t="s">
        <v>221</v>
      </c>
      <c r="E118" s="189" t="s">
        <v>497</v>
      </c>
      <c r="F118" s="189"/>
      <c r="G118" s="189" t="s">
        <v>22</v>
      </c>
      <c r="H118" s="354" t="s">
        <v>68</v>
      </c>
      <c r="I118" s="191">
        <v>41151</v>
      </c>
      <c r="J118" s="89">
        <v>7</v>
      </c>
      <c r="K118" s="192"/>
      <c r="L118" s="112"/>
      <c r="M118" s="192"/>
      <c r="N118" s="192"/>
      <c r="O118" s="192"/>
      <c r="P118" s="192"/>
      <c r="Q118" s="192"/>
      <c r="R118" s="192"/>
      <c r="S118" s="192"/>
      <c r="T118" s="112"/>
      <c r="U118" s="192"/>
      <c r="V118" s="192"/>
      <c r="W118" s="193"/>
      <c r="X118" s="192"/>
      <c r="Y118" s="192"/>
      <c r="Z118" s="192"/>
      <c r="AA118" s="112"/>
      <c r="AB118" s="192"/>
      <c r="AC118" s="112"/>
      <c r="AD118" s="113"/>
      <c r="AE118" s="113"/>
      <c r="AF118" s="113"/>
      <c r="AG118" s="113"/>
      <c r="AH118" s="113"/>
      <c r="AI118" s="113"/>
      <c r="AJ118" s="113"/>
      <c r="AK118" s="113"/>
      <c r="AL118" s="113"/>
      <c r="AM118" s="113"/>
      <c r="AN118" s="113"/>
      <c r="AO118" s="113"/>
      <c r="AP118" s="113"/>
      <c r="AQ118" s="113"/>
      <c r="AR118" s="113"/>
      <c r="AS118" s="113"/>
      <c r="AT118" s="113"/>
      <c r="AU118" s="113"/>
      <c r="AV118" s="113"/>
    </row>
    <row r="119" spans="1:48">
      <c r="A119" s="355">
        <v>2235432</v>
      </c>
      <c r="B119" s="143" t="s">
        <v>607</v>
      </c>
      <c r="C119" s="144">
        <v>630</v>
      </c>
      <c r="D119" s="143" t="s">
        <v>175</v>
      </c>
      <c r="E119" s="143" t="s">
        <v>429</v>
      </c>
      <c r="F119" s="143"/>
      <c r="G119" s="143" t="s">
        <v>608</v>
      </c>
      <c r="H119" s="52" t="s">
        <v>65</v>
      </c>
      <c r="I119" s="245">
        <v>41155</v>
      </c>
      <c r="J119" s="147">
        <v>7</v>
      </c>
      <c r="K119" s="186"/>
      <c r="L119" s="186"/>
      <c r="M119" s="186"/>
      <c r="N119" s="186"/>
      <c r="O119" s="186"/>
      <c r="P119" s="186"/>
      <c r="Q119" s="186"/>
      <c r="R119" s="186"/>
      <c r="S119" s="186"/>
      <c r="T119" s="186"/>
      <c r="U119" s="186"/>
      <c r="V119" s="186"/>
      <c r="W119" s="356"/>
      <c r="X119" s="186"/>
      <c r="Y119" s="186"/>
      <c r="Z119" s="186"/>
      <c r="AA119" s="186"/>
      <c r="AB119" s="186"/>
      <c r="AC119" s="186"/>
    </row>
    <row r="120" spans="1:48">
      <c r="A120" s="355">
        <v>2233804</v>
      </c>
      <c r="B120" s="143" t="s">
        <v>609</v>
      </c>
      <c r="C120" s="144">
        <v>6556</v>
      </c>
      <c r="D120" s="143" t="s">
        <v>149</v>
      </c>
      <c r="E120" s="143" t="s">
        <v>429</v>
      </c>
      <c r="F120" s="143"/>
      <c r="G120" s="143" t="s">
        <v>96</v>
      </c>
      <c r="H120" s="52" t="s">
        <v>56</v>
      </c>
      <c r="I120" s="245">
        <v>41155</v>
      </c>
      <c r="J120" s="147">
        <v>6</v>
      </c>
      <c r="K120" s="186"/>
      <c r="L120" s="186"/>
      <c r="M120" s="186"/>
      <c r="N120" s="186"/>
      <c r="O120" s="186"/>
      <c r="P120" s="186"/>
      <c r="Q120" s="186"/>
      <c r="R120" s="186"/>
      <c r="S120" s="186"/>
      <c r="T120" s="186"/>
      <c r="U120" s="186"/>
      <c r="V120" s="186"/>
      <c r="W120" s="356"/>
      <c r="X120" s="186"/>
      <c r="Y120" s="186"/>
      <c r="Z120" s="186"/>
      <c r="AA120" s="186"/>
      <c r="AB120" s="186"/>
      <c r="AC120" s="186"/>
    </row>
    <row r="121" spans="1:48">
      <c r="A121" s="355">
        <v>2265404</v>
      </c>
      <c r="B121" s="143" t="s">
        <v>610</v>
      </c>
      <c r="C121" s="144">
        <v>4802</v>
      </c>
      <c r="D121" s="143" t="s">
        <v>338</v>
      </c>
      <c r="E121" s="143" t="s">
        <v>429</v>
      </c>
      <c r="F121" s="143"/>
      <c r="G121" s="143" t="s">
        <v>142</v>
      </c>
      <c r="H121" s="52" t="s">
        <v>2</v>
      </c>
      <c r="I121" s="245">
        <v>41155</v>
      </c>
      <c r="J121" s="147">
        <v>8</v>
      </c>
      <c r="K121" s="186"/>
      <c r="L121" s="186"/>
      <c r="M121" s="186"/>
      <c r="N121" s="186"/>
      <c r="O121" s="186"/>
      <c r="P121" s="186"/>
      <c r="Q121" s="186"/>
      <c r="R121" s="186"/>
      <c r="S121" s="186"/>
      <c r="T121" s="186"/>
      <c r="U121" s="186"/>
      <c r="V121" s="186"/>
      <c r="W121" s="356"/>
      <c r="X121" s="186"/>
      <c r="Y121" s="186"/>
      <c r="Z121" s="186"/>
      <c r="AA121" s="186"/>
      <c r="AB121" s="186"/>
      <c r="AC121" s="186"/>
    </row>
    <row r="122" spans="1:48">
      <c r="A122" s="355">
        <v>2232102</v>
      </c>
      <c r="B122" s="143" t="s">
        <v>611</v>
      </c>
      <c r="C122" s="144">
        <v>4730</v>
      </c>
      <c r="D122" s="143" t="s">
        <v>87</v>
      </c>
      <c r="E122" s="143" t="s">
        <v>429</v>
      </c>
      <c r="F122" s="143"/>
      <c r="G122" s="143" t="s">
        <v>110</v>
      </c>
      <c r="H122" s="52" t="s">
        <v>53</v>
      </c>
      <c r="I122" s="245">
        <v>41157</v>
      </c>
      <c r="J122" s="147">
        <v>6</v>
      </c>
      <c r="K122" s="186"/>
      <c r="L122" s="186"/>
      <c r="M122" s="186"/>
      <c r="N122" s="186"/>
      <c r="O122" s="186"/>
      <c r="P122" s="186"/>
      <c r="Q122" s="186"/>
      <c r="R122" s="186"/>
      <c r="S122" s="186"/>
      <c r="T122" s="186"/>
      <c r="U122" s="186"/>
      <c r="V122" s="186"/>
      <c r="W122" s="356"/>
      <c r="X122" s="186"/>
      <c r="Y122" s="186"/>
      <c r="Z122" s="186"/>
      <c r="AA122" s="186"/>
      <c r="AB122" s="186"/>
      <c r="AC122" s="186"/>
    </row>
    <row r="123" spans="1:48">
      <c r="A123" s="355">
        <v>2277098</v>
      </c>
      <c r="B123" s="143" t="s">
        <v>612</v>
      </c>
      <c r="C123" s="144">
        <v>6249</v>
      </c>
      <c r="D123" s="143" t="s">
        <v>112</v>
      </c>
      <c r="E123" s="143" t="s">
        <v>429</v>
      </c>
      <c r="F123" s="143"/>
      <c r="G123" s="143" t="s">
        <v>613</v>
      </c>
      <c r="H123" s="52" t="s">
        <v>52</v>
      </c>
      <c r="I123" s="245">
        <v>41157</v>
      </c>
      <c r="J123" s="147">
        <v>8</v>
      </c>
      <c r="K123" s="186"/>
      <c r="L123" s="186"/>
      <c r="M123" s="186"/>
      <c r="N123" s="186"/>
      <c r="O123" s="186"/>
      <c r="P123" s="186"/>
      <c r="Q123" s="186"/>
      <c r="R123" s="186"/>
      <c r="S123" s="186"/>
      <c r="T123" s="186"/>
      <c r="U123" s="186"/>
      <c r="V123" s="186"/>
      <c r="W123" s="356"/>
      <c r="X123" s="186"/>
      <c r="Y123" s="186"/>
      <c r="Z123" s="186"/>
      <c r="AA123" s="186"/>
      <c r="AB123" s="186"/>
      <c r="AC123" s="186"/>
    </row>
    <row r="124" spans="1:48">
      <c r="A124" s="355">
        <v>4267465</v>
      </c>
      <c r="B124" s="143" t="s">
        <v>614</v>
      </c>
      <c r="C124" s="144">
        <v>6688</v>
      </c>
      <c r="D124" s="143" t="s">
        <v>615</v>
      </c>
      <c r="E124" s="143" t="s">
        <v>429</v>
      </c>
      <c r="F124" s="143" t="s">
        <v>616</v>
      </c>
      <c r="G124" s="143" t="s">
        <v>617</v>
      </c>
      <c r="H124" s="52" t="s">
        <v>56</v>
      </c>
      <c r="I124" s="245">
        <v>41157</v>
      </c>
      <c r="J124" s="147">
        <v>8</v>
      </c>
      <c r="K124" s="186"/>
      <c r="L124" s="186"/>
      <c r="M124" s="186"/>
      <c r="N124" s="186"/>
      <c r="O124" s="186"/>
      <c r="P124" s="186"/>
      <c r="Q124" s="186"/>
      <c r="R124" s="186"/>
      <c r="S124" s="186"/>
      <c r="T124" s="186"/>
      <c r="U124" s="186"/>
      <c r="V124" s="186"/>
      <c r="W124" s="356"/>
      <c r="X124" s="186"/>
      <c r="Y124" s="186"/>
      <c r="Z124" s="186"/>
      <c r="AA124" s="186"/>
      <c r="AB124" s="186"/>
      <c r="AC124" s="186">
        <v>8</v>
      </c>
    </row>
    <row r="125" spans="1:48">
      <c r="A125" s="355">
        <v>2286461</v>
      </c>
      <c r="B125" s="143" t="s">
        <v>618</v>
      </c>
      <c r="C125" s="144">
        <v>2678</v>
      </c>
      <c r="D125" s="143" t="s">
        <v>619</v>
      </c>
      <c r="E125" s="143" t="s">
        <v>429</v>
      </c>
      <c r="F125" s="143"/>
      <c r="G125" s="143" t="s">
        <v>57</v>
      </c>
      <c r="H125" s="52" t="s">
        <v>70</v>
      </c>
      <c r="I125" s="245">
        <v>41157</v>
      </c>
      <c r="J125" s="147">
        <v>6</v>
      </c>
      <c r="K125" s="186"/>
      <c r="L125" s="186"/>
      <c r="M125" s="186"/>
      <c r="N125" s="186"/>
      <c r="O125" s="186"/>
      <c r="P125" s="186"/>
      <c r="Q125" s="186"/>
      <c r="R125" s="186"/>
      <c r="S125" s="186"/>
      <c r="T125" s="186"/>
      <c r="U125" s="186"/>
      <c r="V125" s="186"/>
      <c r="W125" s="356"/>
      <c r="X125" s="186"/>
      <c r="Y125" s="186"/>
      <c r="Z125" s="186"/>
      <c r="AA125" s="186"/>
      <c r="AB125" s="186"/>
      <c r="AC125" s="186"/>
    </row>
    <row r="126" spans="1:48">
      <c r="A126" s="355">
        <v>4288082</v>
      </c>
      <c r="B126" s="143" t="s">
        <v>620</v>
      </c>
      <c r="C126" s="144"/>
      <c r="D126" s="143" t="s">
        <v>163</v>
      </c>
      <c r="E126" s="143" t="s">
        <v>429</v>
      </c>
      <c r="F126" s="143" t="s">
        <v>334</v>
      </c>
      <c r="G126" s="143"/>
      <c r="H126" s="52" t="s">
        <v>68</v>
      </c>
      <c r="I126" s="245">
        <v>41160</v>
      </c>
      <c r="J126" s="89">
        <v>6</v>
      </c>
      <c r="K126" s="98"/>
      <c r="L126" s="112"/>
      <c r="M126" s="98"/>
      <c r="N126" s="98"/>
      <c r="O126" s="98"/>
      <c r="P126" s="98"/>
      <c r="Q126" s="98"/>
      <c r="R126" s="98"/>
      <c r="S126" s="98"/>
      <c r="T126" s="98"/>
      <c r="U126" s="98"/>
      <c r="V126" s="98"/>
      <c r="W126" s="215"/>
      <c r="X126" s="98"/>
      <c r="Y126" s="98"/>
      <c r="Z126" s="98"/>
      <c r="AA126" s="98"/>
      <c r="AB126" s="98"/>
      <c r="AC126" s="112">
        <v>6</v>
      </c>
    </row>
    <row r="127" spans="1:48">
      <c r="A127" s="355">
        <v>2273158</v>
      </c>
      <c r="B127" s="143" t="s">
        <v>621</v>
      </c>
      <c r="C127" s="144">
        <v>6629</v>
      </c>
      <c r="D127" s="143" t="s">
        <v>320</v>
      </c>
      <c r="E127" s="143" t="s">
        <v>429</v>
      </c>
      <c r="F127" s="143"/>
      <c r="G127" s="143" t="s">
        <v>337</v>
      </c>
      <c r="H127" s="52" t="s">
        <v>72</v>
      </c>
      <c r="I127" s="245">
        <v>41163</v>
      </c>
      <c r="J127" s="147">
        <v>7</v>
      </c>
      <c r="K127" s="186"/>
      <c r="L127" s="186"/>
      <c r="M127" s="186"/>
      <c r="N127" s="186"/>
      <c r="O127" s="186"/>
      <c r="P127" s="186"/>
      <c r="Q127" s="186"/>
      <c r="R127" s="186"/>
      <c r="S127" s="186"/>
      <c r="T127" s="186"/>
      <c r="U127" s="186"/>
      <c r="V127" s="186"/>
      <c r="W127" s="356"/>
      <c r="X127" s="186"/>
      <c r="Y127" s="186"/>
      <c r="Z127" s="186"/>
      <c r="AA127" s="186"/>
      <c r="AB127" s="186"/>
      <c r="AC127" s="186"/>
    </row>
    <row r="128" spans="1:48">
      <c r="A128" s="355">
        <v>2273209</v>
      </c>
      <c r="B128" s="143" t="s">
        <v>622</v>
      </c>
      <c r="C128" s="144">
        <v>6484</v>
      </c>
      <c r="D128" s="143" t="s">
        <v>255</v>
      </c>
      <c r="E128" s="143" t="s">
        <v>429</v>
      </c>
      <c r="F128" s="143"/>
      <c r="G128" s="143" t="s">
        <v>623</v>
      </c>
      <c r="H128" s="52" t="s">
        <v>56</v>
      </c>
      <c r="I128" s="245">
        <v>41166</v>
      </c>
      <c r="J128" s="147">
        <v>3</v>
      </c>
      <c r="K128" s="186">
        <v>7</v>
      </c>
      <c r="L128" s="186">
        <v>8</v>
      </c>
      <c r="M128" s="186">
        <v>7</v>
      </c>
      <c r="N128" s="186">
        <v>8</v>
      </c>
      <c r="O128" s="186">
        <v>8</v>
      </c>
      <c r="P128" s="186">
        <v>7</v>
      </c>
      <c r="Q128" s="186">
        <v>7</v>
      </c>
      <c r="R128" s="186">
        <v>7</v>
      </c>
      <c r="S128" s="186">
        <v>8</v>
      </c>
      <c r="T128" s="186"/>
      <c r="U128" s="186">
        <v>7</v>
      </c>
      <c r="V128" s="186">
        <v>7</v>
      </c>
      <c r="W128" s="356"/>
      <c r="X128" s="186">
        <v>6</v>
      </c>
      <c r="Y128" s="186">
        <v>6</v>
      </c>
      <c r="Z128" s="186">
        <v>6</v>
      </c>
      <c r="AA128" s="186">
        <v>6</v>
      </c>
      <c r="AB128" s="186">
        <v>6</v>
      </c>
      <c r="AC128" s="186"/>
    </row>
    <row r="129" spans="1:48">
      <c r="A129" s="355">
        <v>2253755</v>
      </c>
      <c r="B129" s="143" t="s">
        <v>624</v>
      </c>
      <c r="C129" s="144">
        <v>1343</v>
      </c>
      <c r="D129" s="143" t="s">
        <v>625</v>
      </c>
      <c r="E129" s="143" t="s">
        <v>429</v>
      </c>
      <c r="F129" s="143"/>
      <c r="G129" s="143" t="s">
        <v>626</v>
      </c>
      <c r="H129" s="52" t="s">
        <v>60</v>
      </c>
      <c r="I129" s="245">
        <v>41166</v>
      </c>
      <c r="J129" s="147">
        <v>4</v>
      </c>
      <c r="K129" s="186">
        <v>3</v>
      </c>
      <c r="L129" s="186">
        <v>2</v>
      </c>
      <c r="M129" s="186">
        <v>2</v>
      </c>
      <c r="N129" s="186">
        <v>5</v>
      </c>
      <c r="O129" s="186">
        <v>4</v>
      </c>
      <c r="P129" s="186">
        <v>4</v>
      </c>
      <c r="Q129" s="186">
        <v>4</v>
      </c>
      <c r="R129" s="186">
        <v>3</v>
      </c>
      <c r="S129" s="186">
        <v>4</v>
      </c>
      <c r="T129" s="186"/>
      <c r="U129" s="186">
        <v>5</v>
      </c>
      <c r="V129" s="186">
        <v>6</v>
      </c>
      <c r="W129" s="356"/>
      <c r="X129" s="186">
        <v>4</v>
      </c>
      <c r="Y129" s="186">
        <v>5</v>
      </c>
      <c r="Z129" s="186">
        <v>3</v>
      </c>
      <c r="AA129" s="186">
        <v>5</v>
      </c>
      <c r="AB129" s="186">
        <v>4</v>
      </c>
      <c r="AC129" s="186"/>
    </row>
    <row r="130" spans="1:48">
      <c r="A130" s="355">
        <v>2293295</v>
      </c>
      <c r="B130" s="143" t="s">
        <v>627</v>
      </c>
      <c r="C130" s="144">
        <v>5223</v>
      </c>
      <c r="D130" s="143" t="s">
        <v>628</v>
      </c>
      <c r="E130" s="143" t="s">
        <v>429</v>
      </c>
      <c r="F130" s="143"/>
      <c r="G130" s="143" t="s">
        <v>304</v>
      </c>
      <c r="H130" s="52" t="s">
        <v>86</v>
      </c>
      <c r="I130" s="245">
        <v>41170</v>
      </c>
      <c r="J130" s="147">
        <v>6</v>
      </c>
      <c r="K130" s="186"/>
      <c r="L130" s="186"/>
      <c r="M130" s="186"/>
      <c r="N130" s="186"/>
      <c r="O130" s="186"/>
      <c r="P130" s="186"/>
      <c r="Q130" s="186"/>
      <c r="R130" s="186"/>
      <c r="S130" s="186"/>
      <c r="T130" s="186"/>
      <c r="U130" s="186"/>
      <c r="V130" s="186"/>
      <c r="W130" s="356"/>
      <c r="X130" s="186"/>
      <c r="Y130" s="186"/>
      <c r="Z130" s="186"/>
      <c r="AA130" s="186"/>
      <c r="AB130" s="186"/>
      <c r="AC130" s="186"/>
    </row>
    <row r="131" spans="1:48">
      <c r="A131" s="355">
        <v>2224315</v>
      </c>
      <c r="B131" s="143" t="s">
        <v>629</v>
      </c>
      <c r="C131" s="144">
        <v>6588</v>
      </c>
      <c r="D131" s="143" t="s">
        <v>267</v>
      </c>
      <c r="E131" s="143" t="s">
        <v>429</v>
      </c>
      <c r="F131" s="143"/>
      <c r="G131" s="143" t="s">
        <v>402</v>
      </c>
      <c r="H131" s="52" t="s">
        <v>72</v>
      </c>
      <c r="I131" s="245">
        <v>41170</v>
      </c>
      <c r="J131" s="147">
        <v>6</v>
      </c>
      <c r="K131" s="186"/>
      <c r="L131" s="186"/>
      <c r="M131" s="186"/>
      <c r="N131" s="186"/>
      <c r="O131" s="186"/>
      <c r="P131" s="186"/>
      <c r="Q131" s="186"/>
      <c r="R131" s="186"/>
      <c r="S131" s="186"/>
      <c r="T131" s="186"/>
      <c r="U131" s="186"/>
      <c r="V131" s="186"/>
      <c r="W131" s="356"/>
      <c r="X131" s="186"/>
      <c r="Y131" s="186"/>
      <c r="Z131" s="186"/>
      <c r="AA131" s="186"/>
      <c r="AB131" s="186"/>
      <c r="AC131" s="186"/>
    </row>
    <row r="132" spans="1:48">
      <c r="A132" s="355">
        <v>4267272</v>
      </c>
      <c r="B132" s="143" t="s">
        <v>630</v>
      </c>
      <c r="C132" s="144">
        <v>6704</v>
      </c>
      <c r="D132" s="143" t="s">
        <v>299</v>
      </c>
      <c r="E132" s="143" t="s">
        <v>429</v>
      </c>
      <c r="F132" s="143"/>
      <c r="G132" s="143" t="s">
        <v>401</v>
      </c>
      <c r="H132" s="52" t="s">
        <v>67</v>
      </c>
      <c r="I132" s="245">
        <v>41170</v>
      </c>
      <c r="J132" s="147">
        <v>6</v>
      </c>
      <c r="K132" s="186"/>
      <c r="L132" s="186"/>
      <c r="M132" s="186"/>
      <c r="N132" s="186"/>
      <c r="O132" s="186"/>
      <c r="P132" s="186"/>
      <c r="Q132" s="186"/>
      <c r="R132" s="186"/>
      <c r="S132" s="186"/>
      <c r="T132" s="186"/>
      <c r="U132" s="186"/>
      <c r="V132" s="186"/>
      <c r="W132" s="356"/>
      <c r="X132" s="186"/>
      <c r="Y132" s="186"/>
      <c r="Z132" s="186"/>
      <c r="AA132" s="186"/>
      <c r="AB132" s="186"/>
      <c r="AC132" s="186">
        <v>6</v>
      </c>
    </row>
    <row r="133" spans="1:48">
      <c r="A133" s="355">
        <v>2294380</v>
      </c>
      <c r="B133" s="143" t="s">
        <v>631</v>
      </c>
      <c r="C133" s="144">
        <v>6256</v>
      </c>
      <c r="D133" s="143" t="s">
        <v>317</v>
      </c>
      <c r="E133" s="143" t="s">
        <v>429</v>
      </c>
      <c r="F133" s="143"/>
      <c r="G133" s="143" t="s">
        <v>632</v>
      </c>
      <c r="H133" s="52" t="s">
        <v>70</v>
      </c>
      <c r="I133" s="245">
        <v>41170</v>
      </c>
      <c r="J133" s="147">
        <v>7</v>
      </c>
      <c r="K133" s="186"/>
      <c r="L133" s="186"/>
      <c r="M133" s="186"/>
      <c r="N133" s="186"/>
      <c r="O133" s="186"/>
      <c r="P133" s="186"/>
      <c r="Q133" s="186"/>
      <c r="R133" s="186"/>
      <c r="S133" s="186"/>
      <c r="T133" s="186"/>
      <c r="U133" s="186"/>
      <c r="V133" s="186"/>
      <c r="W133" s="356"/>
      <c r="X133" s="186"/>
      <c r="Y133" s="186"/>
      <c r="Z133" s="186"/>
      <c r="AA133" s="186"/>
      <c r="AB133" s="186"/>
      <c r="AC133" s="186"/>
    </row>
    <row r="134" spans="1:48">
      <c r="A134" s="355">
        <v>2260069</v>
      </c>
      <c r="B134" s="143" t="s">
        <v>633</v>
      </c>
      <c r="C134" s="144">
        <v>4837</v>
      </c>
      <c r="D134" s="143" t="s">
        <v>634</v>
      </c>
      <c r="E134" s="143" t="s">
        <v>429</v>
      </c>
      <c r="F134" s="143"/>
      <c r="G134" s="143" t="s">
        <v>635</v>
      </c>
      <c r="H134" s="52" t="s">
        <v>66</v>
      </c>
      <c r="I134" s="245">
        <v>41172</v>
      </c>
      <c r="J134" s="147">
        <v>8</v>
      </c>
      <c r="K134" s="186"/>
      <c r="L134" s="186"/>
      <c r="M134" s="186"/>
      <c r="N134" s="186"/>
      <c r="O134" s="186"/>
      <c r="P134" s="186"/>
      <c r="Q134" s="186"/>
      <c r="R134" s="186"/>
      <c r="S134" s="186"/>
      <c r="T134" s="186"/>
      <c r="U134" s="186"/>
      <c r="V134" s="186"/>
      <c r="W134" s="356"/>
      <c r="X134" s="186"/>
      <c r="Y134" s="186"/>
      <c r="Z134" s="186"/>
      <c r="AA134" s="186"/>
      <c r="AB134" s="186"/>
      <c r="AC134" s="186"/>
    </row>
    <row r="135" spans="1:48">
      <c r="A135" s="355">
        <v>2224580</v>
      </c>
      <c r="B135" s="143" t="s">
        <v>636</v>
      </c>
      <c r="C135" s="144">
        <v>630</v>
      </c>
      <c r="D135" s="143" t="s">
        <v>175</v>
      </c>
      <c r="E135" s="143" t="s">
        <v>429</v>
      </c>
      <c r="F135" s="143"/>
      <c r="G135" s="143" t="s">
        <v>57</v>
      </c>
      <c r="H135" s="52" t="s">
        <v>70</v>
      </c>
      <c r="I135" s="245">
        <v>41172</v>
      </c>
      <c r="J135" s="147">
        <v>7</v>
      </c>
      <c r="K135" s="186"/>
      <c r="L135" s="186"/>
      <c r="M135" s="186"/>
      <c r="N135" s="186"/>
      <c r="O135" s="186"/>
      <c r="P135" s="186"/>
      <c r="Q135" s="186"/>
      <c r="R135" s="186"/>
      <c r="S135" s="186"/>
      <c r="T135" s="186"/>
      <c r="U135" s="186"/>
      <c r="V135" s="186"/>
      <c r="W135" s="356"/>
      <c r="X135" s="186"/>
      <c r="Y135" s="186"/>
      <c r="Z135" s="186"/>
      <c r="AA135" s="186"/>
      <c r="AB135" s="186"/>
      <c r="AC135" s="186"/>
    </row>
    <row r="136" spans="1:48">
      <c r="A136" s="355">
        <v>2225926</v>
      </c>
      <c r="B136" s="143" t="s">
        <v>637</v>
      </c>
      <c r="C136" s="144">
        <v>5155</v>
      </c>
      <c r="D136" s="143" t="s">
        <v>253</v>
      </c>
      <c r="E136" s="143" t="s">
        <v>429</v>
      </c>
      <c r="F136" s="143"/>
      <c r="G136" s="143" t="s">
        <v>369</v>
      </c>
      <c r="H136" s="52" t="s">
        <v>85</v>
      </c>
      <c r="I136" s="245">
        <v>41173</v>
      </c>
      <c r="J136" s="147">
        <v>8</v>
      </c>
      <c r="K136" s="186"/>
      <c r="L136" s="186"/>
      <c r="M136" s="186"/>
      <c r="N136" s="186"/>
      <c r="O136" s="186"/>
      <c r="P136" s="186"/>
      <c r="Q136" s="186"/>
      <c r="R136" s="186"/>
      <c r="S136" s="186"/>
      <c r="T136" s="186"/>
      <c r="U136" s="186"/>
      <c r="V136" s="186"/>
      <c r="W136" s="356"/>
      <c r="X136" s="186"/>
      <c r="Y136" s="186"/>
      <c r="Z136" s="186"/>
      <c r="AA136" s="186"/>
      <c r="AB136" s="186"/>
      <c r="AC136" s="186"/>
    </row>
    <row r="137" spans="1:48">
      <c r="A137" s="355">
        <v>4292016</v>
      </c>
      <c r="B137" s="143" t="s">
        <v>638</v>
      </c>
      <c r="C137" s="144"/>
      <c r="D137" s="143" t="s">
        <v>132</v>
      </c>
      <c r="E137" s="143" t="s">
        <v>429</v>
      </c>
      <c r="F137" s="143" t="s">
        <v>639</v>
      </c>
      <c r="G137" s="143"/>
      <c r="H137" s="52" t="s">
        <v>86</v>
      </c>
      <c r="I137" s="245">
        <v>41173</v>
      </c>
      <c r="J137" s="89">
        <v>3</v>
      </c>
      <c r="K137" s="98"/>
      <c r="L137" s="112"/>
      <c r="M137" s="98"/>
      <c r="N137" s="98"/>
      <c r="O137" s="98"/>
      <c r="P137" s="98"/>
      <c r="Q137" s="98"/>
      <c r="R137" s="98"/>
      <c r="S137" s="98"/>
      <c r="T137" s="98"/>
      <c r="U137" s="98"/>
      <c r="V137" s="98"/>
      <c r="W137" s="215"/>
      <c r="X137" s="98"/>
      <c r="Y137" s="98"/>
      <c r="Z137" s="98"/>
      <c r="AA137" s="98"/>
      <c r="AB137" s="98"/>
      <c r="AC137" s="112">
        <v>3</v>
      </c>
    </row>
    <row r="138" spans="1:48">
      <c r="A138" s="355">
        <v>2234592</v>
      </c>
      <c r="B138" s="143" t="s">
        <v>640</v>
      </c>
      <c r="C138" s="144">
        <v>3209</v>
      </c>
      <c r="D138" s="143" t="s">
        <v>302</v>
      </c>
      <c r="E138" s="143" t="s">
        <v>429</v>
      </c>
      <c r="F138" s="143"/>
      <c r="G138" s="357" t="s">
        <v>298</v>
      </c>
      <c r="H138" s="52" t="s">
        <v>19</v>
      </c>
      <c r="I138" s="245">
        <v>41176</v>
      </c>
      <c r="J138" s="147">
        <v>7</v>
      </c>
      <c r="K138" s="186"/>
      <c r="L138" s="186"/>
      <c r="M138" s="186"/>
      <c r="N138" s="186"/>
      <c r="O138" s="186"/>
      <c r="P138" s="186"/>
      <c r="Q138" s="186"/>
      <c r="R138" s="186"/>
      <c r="S138" s="186"/>
      <c r="T138" s="186"/>
      <c r="U138" s="186"/>
      <c r="V138" s="186"/>
      <c r="W138" s="356"/>
      <c r="X138" s="186"/>
      <c r="Y138" s="186"/>
      <c r="Z138" s="186"/>
      <c r="AA138" s="186"/>
      <c r="AB138" s="186"/>
      <c r="AC138" s="186"/>
    </row>
    <row r="139" spans="1:48" s="132" customFormat="1" ht="12.75" customHeight="1">
      <c r="A139" s="355">
        <v>2267764</v>
      </c>
      <c r="B139" s="143" t="s">
        <v>641</v>
      </c>
      <c r="C139" s="144">
        <v>2587</v>
      </c>
      <c r="D139" s="143" t="s">
        <v>115</v>
      </c>
      <c r="E139" s="143" t="s">
        <v>429</v>
      </c>
      <c r="F139" s="143"/>
      <c r="G139" s="143" t="s">
        <v>88</v>
      </c>
      <c r="H139" s="140" t="s">
        <v>59</v>
      </c>
      <c r="I139" s="245">
        <v>41178</v>
      </c>
      <c r="J139" s="147">
        <v>6</v>
      </c>
      <c r="K139" s="358"/>
      <c r="L139" s="186"/>
      <c r="M139" s="186"/>
      <c r="N139" s="186"/>
      <c r="O139" s="186"/>
      <c r="P139" s="186"/>
      <c r="Q139" s="186"/>
      <c r="R139" s="186"/>
      <c r="S139" s="186"/>
      <c r="T139" s="186"/>
      <c r="U139" s="186"/>
      <c r="V139" s="186"/>
      <c r="W139" s="186"/>
      <c r="X139" s="186"/>
      <c r="Y139" s="186"/>
      <c r="Z139" s="186"/>
      <c r="AA139" s="186"/>
      <c r="AB139" s="186"/>
      <c r="AC139" s="186"/>
      <c r="AD139" s="47"/>
      <c r="AE139" s="47"/>
      <c r="AF139" s="47"/>
      <c r="AG139" s="47"/>
      <c r="AH139" s="47"/>
      <c r="AI139" s="47"/>
      <c r="AJ139" s="47"/>
      <c r="AK139" s="47"/>
      <c r="AL139" s="47"/>
      <c r="AM139" s="47"/>
      <c r="AN139" s="47"/>
      <c r="AO139" s="47"/>
      <c r="AP139" s="47"/>
      <c r="AQ139" s="47"/>
      <c r="AR139" s="47"/>
      <c r="AS139" s="47"/>
      <c r="AT139" s="47"/>
      <c r="AU139" s="47"/>
      <c r="AV139" s="47"/>
    </row>
    <row r="140" spans="1:48" s="132" customFormat="1" ht="12.75" customHeight="1">
      <c r="A140" s="355">
        <v>2238344</v>
      </c>
      <c r="B140" s="143" t="s">
        <v>642</v>
      </c>
      <c r="C140" s="144">
        <v>6036</v>
      </c>
      <c r="D140" s="143" t="s">
        <v>643</v>
      </c>
      <c r="E140" s="143" t="s">
        <v>429</v>
      </c>
      <c r="F140" s="143"/>
      <c r="G140" s="143" t="s">
        <v>644</v>
      </c>
      <c r="H140" s="140" t="s">
        <v>51</v>
      </c>
      <c r="I140" s="245">
        <v>41178</v>
      </c>
      <c r="J140" s="147">
        <v>7</v>
      </c>
      <c r="K140" s="358"/>
      <c r="L140" s="186"/>
      <c r="M140" s="186"/>
      <c r="N140" s="186"/>
      <c r="O140" s="186"/>
      <c r="P140" s="186"/>
      <c r="Q140" s="186"/>
      <c r="R140" s="186"/>
      <c r="S140" s="186"/>
      <c r="T140" s="186"/>
      <c r="U140" s="186"/>
      <c r="V140" s="186"/>
      <c r="W140" s="186"/>
      <c r="X140" s="186"/>
      <c r="Y140" s="186"/>
      <c r="Z140" s="186"/>
      <c r="AA140" s="186"/>
      <c r="AB140" s="186"/>
      <c r="AC140" s="186"/>
      <c r="AD140" s="47"/>
      <c r="AE140" s="47"/>
      <c r="AF140" s="47"/>
      <c r="AG140" s="47"/>
      <c r="AH140" s="47"/>
      <c r="AI140" s="47"/>
      <c r="AJ140" s="47"/>
      <c r="AK140" s="47"/>
      <c r="AL140" s="47"/>
      <c r="AM140" s="47"/>
      <c r="AN140" s="47"/>
      <c r="AO140" s="47"/>
      <c r="AP140" s="47"/>
      <c r="AQ140" s="47"/>
      <c r="AR140" s="47"/>
      <c r="AS140" s="47"/>
      <c r="AT140" s="47"/>
      <c r="AU140" s="47"/>
      <c r="AV140" s="47"/>
    </row>
    <row r="141" spans="1:48" s="132" customFormat="1" ht="12.75" customHeight="1">
      <c r="A141" s="355">
        <v>2243917</v>
      </c>
      <c r="B141" s="143" t="s">
        <v>645</v>
      </c>
      <c r="C141" s="144">
        <v>6588</v>
      </c>
      <c r="D141" s="143" t="s">
        <v>267</v>
      </c>
      <c r="E141" s="143" t="s">
        <v>429</v>
      </c>
      <c r="F141" s="143"/>
      <c r="G141" s="143" t="s">
        <v>402</v>
      </c>
      <c r="H141" s="140" t="s">
        <v>72</v>
      </c>
      <c r="I141" s="245">
        <v>41179</v>
      </c>
      <c r="J141" s="147">
        <v>4</v>
      </c>
      <c r="K141" s="358">
        <v>8</v>
      </c>
      <c r="L141" s="186">
        <v>8</v>
      </c>
      <c r="M141" s="186">
        <v>8</v>
      </c>
      <c r="N141" s="186">
        <v>4</v>
      </c>
      <c r="O141" s="186">
        <v>8</v>
      </c>
      <c r="P141" s="186">
        <v>7</v>
      </c>
      <c r="Q141" s="186">
        <v>7</v>
      </c>
      <c r="R141" s="186">
        <v>7</v>
      </c>
      <c r="S141" s="186">
        <v>7</v>
      </c>
      <c r="T141" s="186"/>
      <c r="U141" s="186">
        <v>7</v>
      </c>
      <c r="V141" s="186">
        <v>7</v>
      </c>
      <c r="W141" s="186"/>
      <c r="X141" s="186">
        <v>6</v>
      </c>
      <c r="Y141" s="186">
        <v>6</v>
      </c>
      <c r="Z141" s="186">
        <v>2</v>
      </c>
      <c r="AA141" s="186">
        <v>2</v>
      </c>
      <c r="AB141" s="186">
        <v>4</v>
      </c>
      <c r="AC141" s="186"/>
      <c r="AD141" s="47"/>
      <c r="AE141" s="47"/>
      <c r="AF141" s="47"/>
      <c r="AG141" s="47"/>
      <c r="AH141" s="47"/>
      <c r="AI141" s="47"/>
      <c r="AJ141" s="47"/>
      <c r="AK141" s="47"/>
      <c r="AL141" s="47"/>
      <c r="AM141" s="47"/>
      <c r="AN141" s="47"/>
      <c r="AO141" s="47"/>
      <c r="AP141" s="47"/>
      <c r="AQ141" s="47"/>
      <c r="AR141" s="47"/>
      <c r="AS141" s="47"/>
      <c r="AT141" s="47"/>
      <c r="AU141" s="47"/>
      <c r="AV141" s="47"/>
    </row>
    <row r="142" spans="1:48" s="132" customFormat="1" ht="12.75" customHeight="1">
      <c r="A142" s="144">
        <v>2262456</v>
      </c>
      <c r="B142" s="143" t="s">
        <v>646</v>
      </c>
      <c r="C142" s="144">
        <v>4846</v>
      </c>
      <c r="D142" s="143" t="s">
        <v>647</v>
      </c>
      <c r="E142" s="143" t="s">
        <v>429</v>
      </c>
      <c r="F142" s="143"/>
      <c r="G142" s="143" t="s">
        <v>108</v>
      </c>
      <c r="H142" s="144" t="s">
        <v>65</v>
      </c>
      <c r="I142" s="245">
        <v>41184</v>
      </c>
      <c r="J142" s="147">
        <v>6</v>
      </c>
      <c r="K142" s="358"/>
      <c r="L142" s="186"/>
      <c r="M142" s="186"/>
      <c r="N142" s="186"/>
      <c r="O142" s="186"/>
      <c r="P142" s="186"/>
      <c r="Q142" s="186"/>
      <c r="R142" s="186"/>
      <c r="S142" s="186"/>
      <c r="T142" s="186"/>
      <c r="U142" s="186"/>
      <c r="V142" s="186"/>
      <c r="W142" s="186"/>
      <c r="X142" s="186"/>
      <c r="Y142" s="186"/>
      <c r="Z142" s="186"/>
      <c r="AA142" s="186"/>
      <c r="AB142" s="186"/>
      <c r="AC142" s="186"/>
    </row>
    <row r="143" spans="1:48" s="132" customFormat="1" ht="12.75" customHeight="1">
      <c r="A143" s="144">
        <v>2213924</v>
      </c>
      <c r="B143" s="143" t="s">
        <v>648</v>
      </c>
      <c r="C143" s="144">
        <v>5972</v>
      </c>
      <c r="D143" s="143" t="s">
        <v>21</v>
      </c>
      <c r="E143" s="143" t="s">
        <v>429</v>
      </c>
      <c r="F143" s="143"/>
      <c r="G143" s="143" t="s">
        <v>108</v>
      </c>
      <c r="H143" s="144" t="s">
        <v>65</v>
      </c>
      <c r="I143" s="245">
        <v>41184</v>
      </c>
      <c r="J143" s="147">
        <v>2</v>
      </c>
      <c r="K143" s="358">
        <v>3</v>
      </c>
      <c r="L143" s="186">
        <v>5</v>
      </c>
      <c r="M143" s="186">
        <v>5</v>
      </c>
      <c r="N143" s="186">
        <v>5</v>
      </c>
      <c r="O143" s="186">
        <v>3</v>
      </c>
      <c r="P143" s="186">
        <v>3</v>
      </c>
      <c r="Q143" s="186">
        <v>3</v>
      </c>
      <c r="R143" s="186">
        <v>2</v>
      </c>
      <c r="S143" s="186">
        <v>5</v>
      </c>
      <c r="T143" s="186">
        <v>3</v>
      </c>
      <c r="U143" s="186"/>
      <c r="V143" s="186">
        <v>2</v>
      </c>
      <c r="W143" s="186">
        <v>5</v>
      </c>
      <c r="X143" s="186"/>
      <c r="Y143" s="186"/>
      <c r="Z143" s="186"/>
      <c r="AA143" s="186"/>
      <c r="AB143" s="186"/>
      <c r="AC143" s="186"/>
    </row>
    <row r="144" spans="1:48" s="132" customFormat="1" ht="12.75" customHeight="1">
      <c r="A144" s="154">
        <v>2243689</v>
      </c>
      <c r="B144" s="153" t="s">
        <v>649</v>
      </c>
      <c r="C144" s="154">
        <v>6193</v>
      </c>
      <c r="D144" s="153" t="s">
        <v>112</v>
      </c>
      <c r="E144" s="153" t="s">
        <v>429</v>
      </c>
      <c r="F144" s="153"/>
      <c r="G144" s="153" t="s">
        <v>257</v>
      </c>
      <c r="H144" s="154" t="s">
        <v>86</v>
      </c>
      <c r="I144" s="359">
        <v>41184</v>
      </c>
      <c r="J144" s="183">
        <v>8</v>
      </c>
      <c r="K144" s="360"/>
      <c r="L144" s="187"/>
      <c r="M144" s="187"/>
      <c r="N144" s="187"/>
      <c r="O144" s="187"/>
      <c r="P144" s="187"/>
      <c r="Q144" s="187"/>
      <c r="R144" s="187"/>
      <c r="S144" s="187"/>
      <c r="T144" s="187"/>
      <c r="U144" s="187"/>
      <c r="V144" s="187"/>
      <c r="W144" s="187"/>
      <c r="X144" s="187"/>
      <c r="Y144" s="187"/>
      <c r="Z144" s="187"/>
      <c r="AA144" s="187"/>
      <c r="AB144" s="187"/>
      <c r="AC144" s="187"/>
      <c r="AK144" s="229"/>
      <c r="AL144" s="229"/>
    </row>
    <row r="145" spans="1:48" s="132" customFormat="1" ht="12.75" customHeight="1">
      <c r="A145" s="144">
        <v>2244970</v>
      </c>
      <c r="B145" s="143" t="s">
        <v>650</v>
      </c>
      <c r="C145" s="144">
        <v>5941</v>
      </c>
      <c r="D145" s="143" t="s">
        <v>170</v>
      </c>
      <c r="E145" s="143" t="s">
        <v>429</v>
      </c>
      <c r="F145" s="143"/>
      <c r="G145" s="143" t="s">
        <v>233</v>
      </c>
      <c r="H145" s="144" t="s">
        <v>59</v>
      </c>
      <c r="I145" s="245">
        <v>41184</v>
      </c>
      <c r="J145" s="147">
        <v>5</v>
      </c>
      <c r="K145" s="358">
        <v>6</v>
      </c>
      <c r="L145" s="186">
        <v>6</v>
      </c>
      <c r="M145" s="186">
        <v>7</v>
      </c>
      <c r="N145" s="186">
        <v>6</v>
      </c>
      <c r="O145" s="186">
        <v>6</v>
      </c>
      <c r="P145" s="186">
        <v>6</v>
      </c>
      <c r="Q145" s="186">
        <v>6</v>
      </c>
      <c r="R145" s="186">
        <v>4</v>
      </c>
      <c r="S145" s="186">
        <v>8</v>
      </c>
      <c r="T145" s="186">
        <v>7</v>
      </c>
      <c r="U145" s="186">
        <v>8</v>
      </c>
      <c r="V145" s="186">
        <v>7</v>
      </c>
      <c r="W145" s="186">
        <v>7</v>
      </c>
      <c r="X145" s="186">
        <v>7</v>
      </c>
      <c r="Y145" s="186">
        <v>6</v>
      </c>
      <c r="Z145" s="186">
        <v>6</v>
      </c>
      <c r="AA145" s="186">
        <v>6</v>
      </c>
      <c r="AB145" s="186">
        <v>6</v>
      </c>
      <c r="AC145" s="186"/>
    </row>
    <row r="146" spans="1:48" s="132" customFormat="1" ht="12.75" customHeight="1">
      <c r="A146" s="144">
        <v>2242875</v>
      </c>
      <c r="B146" s="143" t="s">
        <v>651</v>
      </c>
      <c r="C146" s="144">
        <v>5972</v>
      </c>
      <c r="D146" s="143" t="s">
        <v>21</v>
      </c>
      <c r="E146" s="143" t="s">
        <v>429</v>
      </c>
      <c r="F146" s="143"/>
      <c r="G146" s="143" t="s">
        <v>652</v>
      </c>
      <c r="H146" s="144" t="s">
        <v>56</v>
      </c>
      <c r="I146" s="245">
        <v>41185</v>
      </c>
      <c r="J146" s="147">
        <v>7</v>
      </c>
      <c r="K146" s="358"/>
      <c r="L146" s="186"/>
      <c r="M146" s="186"/>
      <c r="N146" s="186"/>
      <c r="O146" s="186"/>
      <c r="P146" s="186"/>
      <c r="Q146" s="186"/>
      <c r="R146" s="186"/>
      <c r="S146" s="186"/>
      <c r="T146" s="186"/>
      <c r="U146" s="186"/>
      <c r="V146" s="186"/>
      <c r="W146" s="186"/>
      <c r="X146" s="186"/>
      <c r="Y146" s="186"/>
      <c r="Z146" s="186"/>
      <c r="AA146" s="186"/>
      <c r="AB146" s="186"/>
      <c r="AC146" s="186"/>
    </row>
    <row r="147" spans="1:48" s="132" customFormat="1" ht="12.75" customHeight="1">
      <c r="A147" s="144">
        <v>2243030</v>
      </c>
      <c r="B147" s="143" t="s">
        <v>653</v>
      </c>
      <c r="C147" s="144">
        <v>5155</v>
      </c>
      <c r="D147" s="143" t="s">
        <v>253</v>
      </c>
      <c r="E147" s="143" t="s">
        <v>429</v>
      </c>
      <c r="F147" s="143"/>
      <c r="G147" s="143" t="s">
        <v>339</v>
      </c>
      <c r="H147" s="144" t="s">
        <v>56</v>
      </c>
      <c r="I147" s="245">
        <v>41186</v>
      </c>
      <c r="J147" s="147">
        <v>4</v>
      </c>
      <c r="K147" s="358">
        <v>5</v>
      </c>
      <c r="L147" s="186">
        <v>2</v>
      </c>
      <c r="M147" s="186">
        <v>6</v>
      </c>
      <c r="N147" s="186">
        <v>2</v>
      </c>
      <c r="O147" s="186">
        <v>3</v>
      </c>
      <c r="P147" s="186">
        <v>4</v>
      </c>
      <c r="Q147" s="186">
        <v>6</v>
      </c>
      <c r="R147" s="186">
        <v>6</v>
      </c>
      <c r="S147" s="186">
        <v>7</v>
      </c>
      <c r="T147" s="186">
        <v>7</v>
      </c>
      <c r="U147" s="186">
        <v>7</v>
      </c>
      <c r="V147" s="186">
        <v>3</v>
      </c>
      <c r="W147" s="186">
        <v>7</v>
      </c>
      <c r="X147" s="186">
        <v>5</v>
      </c>
      <c r="Y147" s="186">
        <v>4</v>
      </c>
      <c r="Z147" s="186">
        <v>5</v>
      </c>
      <c r="AA147" s="186">
        <v>4</v>
      </c>
      <c r="AB147" s="186">
        <v>4</v>
      </c>
      <c r="AC147" s="186"/>
    </row>
    <row r="148" spans="1:48" s="132" customFormat="1" ht="12.75" customHeight="1">
      <c r="A148" s="154">
        <v>4276268</v>
      </c>
      <c r="B148" s="153" t="s">
        <v>654</v>
      </c>
      <c r="C148" s="154"/>
      <c r="D148" s="153" t="s">
        <v>138</v>
      </c>
      <c r="E148" s="143" t="s">
        <v>429</v>
      </c>
      <c r="F148" s="153" t="s">
        <v>655</v>
      </c>
      <c r="G148" s="153"/>
      <c r="H148" s="154" t="s">
        <v>68</v>
      </c>
      <c r="I148" s="359">
        <v>41187</v>
      </c>
      <c r="J148" s="183">
        <v>8</v>
      </c>
      <c r="K148" s="360"/>
      <c r="L148" s="187"/>
      <c r="M148" s="187"/>
      <c r="N148" s="187"/>
      <c r="O148" s="187"/>
      <c r="P148" s="187"/>
      <c r="Q148" s="187"/>
      <c r="R148" s="187"/>
      <c r="S148" s="187"/>
      <c r="T148" s="187"/>
      <c r="U148" s="187"/>
      <c r="V148" s="187"/>
      <c r="W148" s="187"/>
      <c r="X148" s="187"/>
      <c r="Y148" s="187"/>
      <c r="Z148" s="187"/>
      <c r="AA148" s="187"/>
      <c r="AB148" s="187"/>
      <c r="AC148" s="187">
        <v>8</v>
      </c>
      <c r="AD148" s="232"/>
      <c r="AE148" s="232"/>
      <c r="AF148" s="232"/>
      <c r="AG148" s="232"/>
      <c r="AH148" s="232"/>
      <c r="AI148" s="232"/>
      <c r="AJ148" s="232"/>
      <c r="AK148" s="232"/>
      <c r="AL148" s="232"/>
      <c r="AM148" s="232"/>
      <c r="AN148" s="232"/>
      <c r="AO148" s="232"/>
      <c r="AP148" s="232"/>
      <c r="AQ148" s="232"/>
      <c r="AR148" s="232"/>
    </row>
    <row r="149" spans="1:48" s="132" customFormat="1" ht="12.75" customHeight="1">
      <c r="A149" s="144">
        <v>2249639</v>
      </c>
      <c r="B149" s="143" t="s">
        <v>656</v>
      </c>
      <c r="C149" s="144">
        <v>4745</v>
      </c>
      <c r="D149" s="143" t="s">
        <v>657</v>
      </c>
      <c r="E149" s="143" t="s">
        <v>429</v>
      </c>
      <c r="F149" s="143"/>
      <c r="G149" s="143" t="s">
        <v>261</v>
      </c>
      <c r="H149" s="144" t="s">
        <v>94</v>
      </c>
      <c r="I149" s="245">
        <v>41194</v>
      </c>
      <c r="J149" s="147">
        <v>6</v>
      </c>
      <c r="K149" s="358"/>
      <c r="L149" s="186"/>
      <c r="M149" s="186"/>
      <c r="N149" s="186"/>
      <c r="O149" s="186"/>
      <c r="P149" s="186"/>
      <c r="Q149" s="186"/>
      <c r="R149" s="186"/>
      <c r="S149" s="186"/>
      <c r="T149" s="186"/>
      <c r="U149" s="186"/>
      <c r="V149" s="186"/>
      <c r="W149" s="186"/>
      <c r="X149" s="186"/>
      <c r="Y149" s="186"/>
      <c r="Z149" s="186"/>
      <c r="AA149" s="186"/>
      <c r="AB149" s="186"/>
      <c r="AC149" s="186"/>
    </row>
    <row r="150" spans="1:48" s="132" customFormat="1" ht="12.75" customHeight="1">
      <c r="A150" s="154">
        <v>4281391</v>
      </c>
      <c r="B150" s="153" t="s">
        <v>658</v>
      </c>
      <c r="C150" s="154"/>
      <c r="D150" s="153" t="s">
        <v>659</v>
      </c>
      <c r="E150" s="143" t="s">
        <v>429</v>
      </c>
      <c r="F150" s="153" t="s">
        <v>660</v>
      </c>
      <c r="G150" s="153"/>
      <c r="H150" s="154" t="s">
        <v>94</v>
      </c>
      <c r="I150" s="359">
        <v>41194</v>
      </c>
      <c r="J150" s="183"/>
      <c r="K150" s="360"/>
      <c r="L150" s="187"/>
      <c r="M150" s="187"/>
      <c r="N150" s="187"/>
      <c r="O150" s="187"/>
      <c r="P150" s="187"/>
      <c r="Q150" s="187"/>
      <c r="R150" s="187"/>
      <c r="S150" s="187"/>
      <c r="T150" s="187"/>
      <c r="U150" s="187"/>
      <c r="V150" s="187"/>
      <c r="W150" s="187"/>
      <c r="X150" s="187"/>
      <c r="Y150" s="187"/>
      <c r="Z150" s="187"/>
      <c r="AA150" s="187"/>
      <c r="AB150" s="187"/>
      <c r="AC150" s="187"/>
      <c r="AD150" s="232"/>
      <c r="AE150" s="232"/>
      <c r="AF150" s="232"/>
      <c r="AG150" s="232"/>
      <c r="AH150" s="232"/>
      <c r="AI150" s="232"/>
      <c r="AJ150" s="232"/>
      <c r="AK150" s="232"/>
      <c r="AL150" s="232"/>
      <c r="AM150" s="232"/>
      <c r="AN150" s="232"/>
      <c r="AO150" s="232"/>
      <c r="AP150" s="232"/>
      <c r="AQ150" s="232"/>
      <c r="AR150" s="232"/>
    </row>
    <row r="151" spans="1:48" s="132" customFormat="1" ht="12.75" customHeight="1">
      <c r="A151" s="144">
        <v>2247133</v>
      </c>
      <c r="B151" s="143" t="s">
        <v>661</v>
      </c>
      <c r="C151" s="144">
        <v>630</v>
      </c>
      <c r="D151" s="143" t="s">
        <v>175</v>
      </c>
      <c r="E151" s="143" t="s">
        <v>429</v>
      </c>
      <c r="F151" s="143"/>
      <c r="G151" s="143" t="s">
        <v>99</v>
      </c>
      <c r="H151" s="144" t="s">
        <v>72</v>
      </c>
      <c r="I151" s="245">
        <v>41197</v>
      </c>
      <c r="J151" s="147">
        <v>8</v>
      </c>
      <c r="K151" s="358"/>
      <c r="L151" s="186"/>
      <c r="M151" s="186"/>
      <c r="N151" s="186"/>
      <c r="O151" s="186"/>
      <c r="P151" s="186"/>
      <c r="Q151" s="186"/>
      <c r="R151" s="186"/>
      <c r="S151" s="186"/>
      <c r="T151" s="186"/>
      <c r="U151" s="186"/>
      <c r="V151" s="186"/>
      <c r="W151" s="186"/>
      <c r="X151" s="186"/>
      <c r="Y151" s="186"/>
      <c r="Z151" s="186"/>
      <c r="AA151" s="186"/>
      <c r="AB151" s="186"/>
      <c r="AC151" s="186"/>
    </row>
    <row r="152" spans="1:48" s="229" customFormat="1" ht="12.75" customHeight="1">
      <c r="A152" s="154">
        <v>2295715</v>
      </c>
      <c r="B152" s="153" t="s">
        <v>662</v>
      </c>
      <c r="C152" s="154">
        <v>4686</v>
      </c>
      <c r="D152" s="153" t="s">
        <v>168</v>
      </c>
      <c r="E152" s="153" t="s">
        <v>429</v>
      </c>
      <c r="F152" s="153"/>
      <c r="G152" s="153" t="s">
        <v>100</v>
      </c>
      <c r="H152" s="154" t="s">
        <v>59</v>
      </c>
      <c r="I152" s="359">
        <v>41199</v>
      </c>
      <c r="J152" s="183">
        <v>5</v>
      </c>
      <c r="K152" s="360">
        <v>4</v>
      </c>
      <c r="L152" s="187">
        <v>4</v>
      </c>
      <c r="M152" s="187">
        <v>3</v>
      </c>
      <c r="N152" s="187">
        <v>5</v>
      </c>
      <c r="O152" s="187">
        <v>7</v>
      </c>
      <c r="P152" s="187">
        <v>6</v>
      </c>
      <c r="Q152" s="187">
        <v>7</v>
      </c>
      <c r="R152" s="187">
        <v>3</v>
      </c>
      <c r="S152" s="187">
        <v>6</v>
      </c>
      <c r="T152" s="187">
        <v>4</v>
      </c>
      <c r="U152" s="187">
        <v>3</v>
      </c>
      <c r="V152" s="187">
        <v>6</v>
      </c>
      <c r="W152" s="187">
        <v>5</v>
      </c>
      <c r="X152" s="187">
        <v>4</v>
      </c>
      <c r="Y152" s="187">
        <v>4</v>
      </c>
      <c r="Z152" s="187">
        <v>4</v>
      </c>
      <c r="AA152" s="187">
        <v>4</v>
      </c>
      <c r="AB152" s="187">
        <v>2</v>
      </c>
      <c r="AC152" s="187"/>
      <c r="AD152" s="132"/>
      <c r="AE152" s="132"/>
      <c r="AF152" s="132"/>
      <c r="AG152" s="132"/>
      <c r="AH152" s="132"/>
      <c r="AI152" s="132"/>
      <c r="AJ152" s="132"/>
      <c r="AM152" s="132"/>
      <c r="AN152" s="132"/>
      <c r="AO152" s="132"/>
      <c r="AP152" s="132"/>
      <c r="AQ152" s="132"/>
      <c r="AR152" s="132"/>
      <c r="AS152" s="132"/>
      <c r="AT152" s="132"/>
      <c r="AU152" s="132"/>
      <c r="AV152" s="132"/>
    </row>
    <row r="153" spans="1:48" s="132" customFormat="1" ht="12.75" customHeight="1">
      <c r="A153" s="144">
        <v>2260558</v>
      </c>
      <c r="B153" s="143" t="s">
        <v>663</v>
      </c>
      <c r="C153" s="144">
        <v>6629</v>
      </c>
      <c r="D153" s="143" t="s">
        <v>320</v>
      </c>
      <c r="E153" s="143" t="s">
        <v>429</v>
      </c>
      <c r="F153" s="143"/>
      <c r="G153" s="143" t="s">
        <v>337</v>
      </c>
      <c r="H153" s="144" t="s">
        <v>72</v>
      </c>
      <c r="I153" s="245">
        <v>41200</v>
      </c>
      <c r="J153" s="147">
        <v>8</v>
      </c>
      <c r="K153" s="358"/>
      <c r="L153" s="186"/>
      <c r="M153" s="186"/>
      <c r="N153" s="186"/>
      <c r="O153" s="186"/>
      <c r="P153" s="186"/>
      <c r="Q153" s="186"/>
      <c r="R153" s="186"/>
      <c r="S153" s="186"/>
      <c r="T153" s="186"/>
      <c r="U153" s="186"/>
      <c r="V153" s="186"/>
      <c r="W153" s="186"/>
      <c r="X153" s="186"/>
      <c r="Y153" s="186"/>
      <c r="Z153" s="186"/>
      <c r="AA153" s="186"/>
      <c r="AB153" s="186"/>
      <c r="AC153" s="186"/>
    </row>
    <row r="154" spans="1:48" s="132" customFormat="1" ht="12.75" customHeight="1">
      <c r="A154" s="154">
        <v>2229019</v>
      </c>
      <c r="B154" s="153" t="s">
        <v>664</v>
      </c>
      <c r="C154" s="154">
        <v>4802</v>
      </c>
      <c r="D154" s="153" t="s">
        <v>338</v>
      </c>
      <c r="E154" s="153" t="s">
        <v>429</v>
      </c>
      <c r="F154" s="153"/>
      <c r="G154" s="153" t="s">
        <v>510</v>
      </c>
      <c r="H154" s="154" t="s">
        <v>61</v>
      </c>
      <c r="I154" s="359">
        <v>41201</v>
      </c>
      <c r="J154" s="183">
        <v>8</v>
      </c>
      <c r="K154" s="360"/>
      <c r="L154" s="187"/>
      <c r="M154" s="187"/>
      <c r="N154" s="187"/>
      <c r="O154" s="187"/>
      <c r="P154" s="187"/>
      <c r="Q154" s="187"/>
      <c r="R154" s="187"/>
      <c r="S154" s="187"/>
      <c r="T154" s="187"/>
      <c r="U154" s="187"/>
      <c r="V154" s="187"/>
      <c r="W154" s="187"/>
      <c r="X154" s="187"/>
      <c r="Y154" s="187"/>
      <c r="Z154" s="187"/>
      <c r="AA154" s="187"/>
      <c r="AB154" s="187"/>
      <c r="AC154" s="187"/>
      <c r="AK154" s="229"/>
      <c r="AL154" s="229"/>
    </row>
    <row r="155" spans="1:48" s="132" customFormat="1" ht="12.75" customHeight="1">
      <c r="A155" s="154">
        <v>2299984</v>
      </c>
      <c r="B155" s="153" t="s">
        <v>665</v>
      </c>
      <c r="C155" s="154">
        <v>5012</v>
      </c>
      <c r="D155" s="153" t="s">
        <v>420</v>
      </c>
      <c r="E155" s="153" t="s">
        <v>429</v>
      </c>
      <c r="F155" s="153"/>
      <c r="G155" s="153" t="s">
        <v>120</v>
      </c>
      <c r="H155" s="154" t="s">
        <v>85</v>
      </c>
      <c r="I155" s="359">
        <v>41204</v>
      </c>
      <c r="J155" s="183">
        <v>5</v>
      </c>
      <c r="K155" s="360">
        <v>6</v>
      </c>
      <c r="L155" s="187">
        <v>5</v>
      </c>
      <c r="M155" s="187">
        <v>5</v>
      </c>
      <c r="N155" s="187">
        <v>7</v>
      </c>
      <c r="O155" s="187">
        <v>7</v>
      </c>
      <c r="P155" s="187">
        <v>5</v>
      </c>
      <c r="Q155" s="187">
        <v>5</v>
      </c>
      <c r="R155" s="187">
        <v>5</v>
      </c>
      <c r="S155" s="187">
        <v>4</v>
      </c>
      <c r="T155" s="187">
        <v>6</v>
      </c>
      <c r="U155" s="187">
        <v>6</v>
      </c>
      <c r="V155" s="187">
        <v>5</v>
      </c>
      <c r="W155" s="187">
        <v>5</v>
      </c>
      <c r="X155" s="187">
        <v>7</v>
      </c>
      <c r="Y155" s="187">
        <v>5</v>
      </c>
      <c r="Z155" s="187">
        <v>5</v>
      </c>
      <c r="AA155" s="187">
        <v>5</v>
      </c>
      <c r="AB155" s="187">
        <v>5</v>
      </c>
      <c r="AC155" s="187"/>
      <c r="AD155" s="229"/>
      <c r="AE155" s="229"/>
      <c r="AF155" s="229"/>
      <c r="AG155" s="229"/>
      <c r="AH155" s="229"/>
      <c r="AI155" s="229"/>
      <c r="AJ155" s="229"/>
      <c r="AK155" s="229"/>
      <c r="AL155" s="229"/>
      <c r="AM155" s="229"/>
      <c r="AN155" s="229"/>
      <c r="AO155" s="229"/>
      <c r="AP155" s="229"/>
      <c r="AQ155" s="229"/>
      <c r="AR155" s="229"/>
      <c r="AS155" s="229"/>
      <c r="AT155" s="229"/>
      <c r="AU155" s="229"/>
      <c r="AV155" s="229"/>
    </row>
    <row r="156" spans="1:48" s="83" customFormat="1">
      <c r="A156" s="154">
        <v>2295421</v>
      </c>
      <c r="B156" s="153" t="s">
        <v>666</v>
      </c>
      <c r="C156" s="154">
        <v>2587</v>
      </c>
      <c r="D156" s="153" t="s">
        <v>667</v>
      </c>
      <c r="E156" s="153" t="s">
        <v>429</v>
      </c>
      <c r="F156" s="153"/>
      <c r="G156" s="153" t="s">
        <v>88</v>
      </c>
      <c r="H156" s="361" t="s">
        <v>59</v>
      </c>
      <c r="I156" s="359">
        <v>41205</v>
      </c>
      <c r="J156" s="183">
        <v>8</v>
      </c>
      <c r="K156" s="360"/>
      <c r="L156" s="187"/>
      <c r="M156" s="187"/>
      <c r="N156" s="187"/>
      <c r="O156" s="187"/>
      <c r="P156" s="187"/>
      <c r="Q156" s="187"/>
      <c r="R156" s="187"/>
      <c r="S156" s="187"/>
      <c r="T156" s="187"/>
      <c r="U156" s="187"/>
      <c r="V156" s="187"/>
      <c r="W156" s="187"/>
      <c r="X156" s="187"/>
      <c r="Y156" s="187"/>
      <c r="Z156" s="187"/>
      <c r="AA156" s="187"/>
      <c r="AB156" s="187"/>
      <c r="AC156" s="187"/>
      <c r="AD156" s="132"/>
      <c r="AE156" s="132"/>
      <c r="AF156" s="132"/>
      <c r="AG156" s="132"/>
      <c r="AH156" s="132"/>
      <c r="AI156" s="132"/>
      <c r="AJ156" s="132"/>
      <c r="AK156" s="229"/>
      <c r="AL156" s="229"/>
      <c r="AM156" s="132"/>
      <c r="AN156" s="132"/>
      <c r="AO156" s="132"/>
      <c r="AP156" s="132"/>
      <c r="AQ156" s="132"/>
      <c r="AR156" s="132"/>
      <c r="AS156" s="132"/>
      <c r="AT156" s="132"/>
      <c r="AU156" s="132"/>
      <c r="AV156" s="132"/>
    </row>
    <row r="157" spans="1:48" s="83" customFormat="1">
      <c r="A157" s="154">
        <v>2301739</v>
      </c>
      <c r="B157" s="153" t="s">
        <v>668</v>
      </c>
      <c r="C157" s="154">
        <v>6256</v>
      </c>
      <c r="D157" s="153" t="s">
        <v>252</v>
      </c>
      <c r="E157" s="153" t="s">
        <v>429</v>
      </c>
      <c r="F157" s="153"/>
      <c r="G157" s="153" t="s">
        <v>669</v>
      </c>
      <c r="H157" s="361" t="s">
        <v>85</v>
      </c>
      <c r="I157" s="359">
        <v>41205</v>
      </c>
      <c r="J157" s="183">
        <v>7</v>
      </c>
      <c r="K157" s="360"/>
      <c r="L157" s="187"/>
      <c r="M157" s="187"/>
      <c r="N157" s="187"/>
      <c r="O157" s="187"/>
      <c r="P157" s="187"/>
      <c r="Q157" s="187"/>
      <c r="R157" s="187"/>
      <c r="S157" s="187"/>
      <c r="T157" s="187"/>
      <c r="U157" s="187"/>
      <c r="V157" s="187"/>
      <c r="W157" s="187"/>
      <c r="X157" s="187"/>
      <c r="Y157" s="187"/>
      <c r="Z157" s="187"/>
      <c r="AA157" s="187"/>
      <c r="AB157" s="187"/>
      <c r="AC157" s="187"/>
      <c r="AD157" s="132"/>
      <c r="AE157" s="132"/>
      <c r="AF157" s="132"/>
      <c r="AG157" s="132"/>
      <c r="AH157" s="132"/>
      <c r="AI157" s="132"/>
      <c r="AJ157" s="132"/>
      <c r="AK157" s="229"/>
      <c r="AL157" s="229"/>
      <c r="AM157" s="132"/>
      <c r="AN157" s="132"/>
      <c r="AO157" s="132"/>
      <c r="AP157" s="132"/>
      <c r="AQ157" s="132"/>
      <c r="AR157" s="132"/>
      <c r="AS157" s="132"/>
      <c r="AT157" s="132"/>
      <c r="AU157" s="132"/>
      <c r="AV157" s="132"/>
    </row>
    <row r="158" spans="1:48" s="83" customFormat="1">
      <c r="A158" s="154">
        <v>2306361</v>
      </c>
      <c r="B158" s="153" t="s">
        <v>670</v>
      </c>
      <c r="C158" s="154">
        <v>6556</v>
      </c>
      <c r="D158" s="153" t="s">
        <v>149</v>
      </c>
      <c r="E158" s="153" t="s">
        <v>429</v>
      </c>
      <c r="F158" s="153"/>
      <c r="G158" s="153" t="s">
        <v>671</v>
      </c>
      <c r="H158" s="361" t="s">
        <v>86</v>
      </c>
      <c r="I158" s="359">
        <v>41211</v>
      </c>
      <c r="J158" s="183">
        <v>8</v>
      </c>
      <c r="K158" s="358"/>
      <c r="L158" s="186"/>
      <c r="M158" s="186"/>
      <c r="N158" s="186"/>
      <c r="O158" s="186"/>
      <c r="P158" s="186"/>
      <c r="Q158" s="186"/>
      <c r="R158" s="186"/>
      <c r="S158" s="186"/>
      <c r="T158" s="186"/>
      <c r="U158" s="186"/>
      <c r="V158" s="186"/>
      <c r="W158" s="186"/>
      <c r="X158" s="186"/>
      <c r="Y158" s="186"/>
      <c r="Z158" s="186"/>
      <c r="AA158" s="186"/>
      <c r="AB158" s="186"/>
      <c r="AC158" s="186"/>
      <c r="AD158" s="132"/>
      <c r="AE158" s="132"/>
      <c r="AF158" s="132"/>
      <c r="AG158" s="132"/>
      <c r="AH158" s="132"/>
      <c r="AI158" s="132"/>
      <c r="AJ158" s="132"/>
      <c r="AK158" s="132"/>
      <c r="AL158" s="132"/>
      <c r="AM158" s="132"/>
      <c r="AN158" s="132"/>
      <c r="AO158" s="132"/>
      <c r="AP158" s="132"/>
      <c r="AQ158" s="132"/>
      <c r="AR158" s="132"/>
      <c r="AS158" s="132"/>
      <c r="AT158" s="132"/>
      <c r="AU158" s="132"/>
      <c r="AV158" s="132"/>
    </row>
    <row r="159" spans="1:48" s="83" customFormat="1">
      <c r="A159" s="234">
        <v>2233691</v>
      </c>
      <c r="B159" s="235" t="s">
        <v>672</v>
      </c>
      <c r="C159" s="234">
        <v>6588</v>
      </c>
      <c r="D159" s="236" t="s">
        <v>267</v>
      </c>
      <c r="E159" s="235" t="s">
        <v>429</v>
      </c>
      <c r="F159" s="235"/>
      <c r="G159" s="235" t="s">
        <v>402</v>
      </c>
      <c r="H159" s="237" t="s">
        <v>72</v>
      </c>
      <c r="I159" s="238">
        <v>41215</v>
      </c>
      <c r="J159" s="89">
        <v>6</v>
      </c>
      <c r="K159" s="239"/>
      <c r="L159" s="112"/>
      <c r="M159" s="112"/>
      <c r="N159" s="112"/>
      <c r="O159" s="112"/>
      <c r="P159" s="112"/>
      <c r="Q159" s="112"/>
      <c r="R159" s="112"/>
      <c r="S159" s="112"/>
      <c r="T159" s="112"/>
      <c r="U159" s="112"/>
      <c r="V159" s="112"/>
      <c r="W159" s="112"/>
      <c r="X159" s="112"/>
      <c r="Y159" s="112"/>
      <c r="Z159" s="112"/>
      <c r="AA159" s="112"/>
      <c r="AB159" s="112"/>
      <c r="AC159" s="112"/>
    </row>
    <row r="160" spans="1:48" s="83" customFormat="1">
      <c r="A160" s="234">
        <v>2233678</v>
      </c>
      <c r="B160" s="235" t="s">
        <v>673</v>
      </c>
      <c r="C160" s="234">
        <v>5155</v>
      </c>
      <c r="D160" s="236" t="s">
        <v>253</v>
      </c>
      <c r="E160" s="235" t="s">
        <v>429</v>
      </c>
      <c r="F160" s="235"/>
      <c r="G160" s="235" t="s">
        <v>674</v>
      </c>
      <c r="H160" s="237" t="s">
        <v>85</v>
      </c>
      <c r="I160" s="238">
        <v>41218</v>
      </c>
      <c r="J160" s="89">
        <v>1</v>
      </c>
      <c r="K160" s="239">
        <v>1</v>
      </c>
      <c r="L160" s="112">
        <v>1</v>
      </c>
      <c r="M160" s="112">
        <v>1</v>
      </c>
      <c r="N160" s="112">
        <v>1</v>
      </c>
      <c r="O160" s="112">
        <v>1</v>
      </c>
      <c r="P160" s="112">
        <v>1</v>
      </c>
      <c r="Q160" s="112">
        <v>1</v>
      </c>
      <c r="R160" s="112">
        <v>1</v>
      </c>
      <c r="S160" s="112">
        <v>1</v>
      </c>
      <c r="T160" s="112">
        <v>1</v>
      </c>
      <c r="U160" s="112"/>
      <c r="V160" s="112"/>
      <c r="W160" s="112"/>
      <c r="X160" s="112"/>
      <c r="Y160" s="112"/>
      <c r="Z160" s="112"/>
      <c r="AA160" s="112"/>
      <c r="AB160" s="112"/>
      <c r="AC160" s="112"/>
    </row>
    <row r="161" spans="1:48" s="83" customFormat="1">
      <c r="A161" s="234">
        <v>4281979</v>
      </c>
      <c r="B161" s="235" t="s">
        <v>675</v>
      </c>
      <c r="C161" s="234"/>
      <c r="D161" s="236" t="s">
        <v>133</v>
      </c>
      <c r="E161" s="235" t="s">
        <v>497</v>
      </c>
      <c r="F161" s="235" t="s">
        <v>676</v>
      </c>
      <c r="G161" s="235"/>
      <c r="H161" s="237" t="s">
        <v>19</v>
      </c>
      <c r="I161" s="238">
        <v>41220</v>
      </c>
      <c r="J161" s="89">
        <v>6</v>
      </c>
      <c r="K161" s="97"/>
      <c r="L161" s="98"/>
      <c r="M161" s="98"/>
      <c r="N161" s="98"/>
      <c r="O161" s="98"/>
      <c r="P161" s="98"/>
      <c r="Q161" s="98"/>
      <c r="R161" s="98"/>
      <c r="S161" s="98"/>
      <c r="T161" s="98"/>
      <c r="U161" s="98"/>
      <c r="V161" s="98"/>
      <c r="W161" s="98"/>
      <c r="X161" s="98"/>
      <c r="Y161" s="98"/>
      <c r="Z161" s="98"/>
      <c r="AA161" s="98"/>
      <c r="AB161" s="98"/>
      <c r="AC161" s="112">
        <v>6</v>
      </c>
      <c r="AD161" s="47"/>
      <c r="AE161" s="47"/>
      <c r="AF161" s="47"/>
      <c r="AG161" s="47"/>
      <c r="AH161" s="47"/>
      <c r="AI161" s="47"/>
      <c r="AJ161" s="47"/>
      <c r="AK161" s="47"/>
      <c r="AL161" s="47"/>
      <c r="AM161" s="47"/>
      <c r="AN161" s="47"/>
      <c r="AO161" s="47"/>
      <c r="AP161" s="47"/>
      <c r="AQ161" s="47"/>
      <c r="AR161" s="47"/>
      <c r="AS161" s="47"/>
      <c r="AT161" s="47"/>
      <c r="AU161" s="47"/>
    </row>
    <row r="162" spans="1:48" s="83" customFormat="1">
      <c r="A162" s="234">
        <v>2236868</v>
      </c>
      <c r="B162" s="235" t="s">
        <v>677</v>
      </c>
      <c r="C162" s="234">
        <v>630</v>
      </c>
      <c r="D162" s="236" t="s">
        <v>222</v>
      </c>
      <c r="E162" s="235" t="s">
        <v>429</v>
      </c>
      <c r="F162" s="235"/>
      <c r="G162" s="235" t="s">
        <v>57</v>
      </c>
      <c r="H162" s="237" t="s">
        <v>70</v>
      </c>
      <c r="I162" s="238">
        <v>41220</v>
      </c>
      <c r="J162" s="89">
        <v>6</v>
      </c>
      <c r="K162" s="239"/>
      <c r="L162" s="112"/>
      <c r="M162" s="112"/>
      <c r="N162" s="112"/>
      <c r="O162" s="112"/>
      <c r="P162" s="112"/>
      <c r="Q162" s="112"/>
      <c r="R162" s="112"/>
      <c r="S162" s="112"/>
      <c r="T162" s="112"/>
      <c r="U162" s="112"/>
      <c r="V162" s="112"/>
      <c r="W162" s="112"/>
      <c r="X162" s="112"/>
      <c r="Y162" s="112"/>
      <c r="Z162" s="112"/>
      <c r="AA162" s="112"/>
      <c r="AB162" s="112"/>
      <c r="AC162" s="112"/>
    </row>
    <row r="163" spans="1:48" s="83" customFormat="1">
      <c r="A163" s="234">
        <v>2306164</v>
      </c>
      <c r="B163" s="235" t="s">
        <v>678</v>
      </c>
      <c r="C163" s="234">
        <v>451</v>
      </c>
      <c r="D163" s="236" t="s">
        <v>216</v>
      </c>
      <c r="E163" s="235" t="s">
        <v>429</v>
      </c>
      <c r="F163" s="235"/>
      <c r="G163" s="235" t="s">
        <v>400</v>
      </c>
      <c r="H163" s="237" t="s">
        <v>59</v>
      </c>
      <c r="I163" s="238">
        <v>41221</v>
      </c>
      <c r="J163" s="89">
        <v>6</v>
      </c>
      <c r="K163" s="239"/>
      <c r="L163" s="112"/>
      <c r="M163" s="112"/>
      <c r="N163" s="112"/>
      <c r="O163" s="112"/>
      <c r="P163" s="112"/>
      <c r="Q163" s="112"/>
      <c r="R163" s="112"/>
      <c r="S163" s="112"/>
      <c r="T163" s="112"/>
      <c r="U163" s="112"/>
      <c r="V163" s="112"/>
      <c r="W163" s="112"/>
      <c r="X163" s="112"/>
      <c r="Y163" s="112"/>
      <c r="Z163" s="112"/>
      <c r="AA163" s="112"/>
      <c r="AB163" s="112"/>
      <c r="AC163" s="112"/>
    </row>
    <row r="164" spans="1:48" s="83" customFormat="1">
      <c r="A164" s="234">
        <v>2301254</v>
      </c>
      <c r="B164" s="235" t="s">
        <v>679</v>
      </c>
      <c r="C164" s="234">
        <v>6249</v>
      </c>
      <c r="D164" s="236" t="s">
        <v>112</v>
      </c>
      <c r="E164" s="235" t="s">
        <v>429</v>
      </c>
      <c r="F164" s="235"/>
      <c r="G164" s="235" t="s">
        <v>613</v>
      </c>
      <c r="H164" s="237" t="s">
        <v>52</v>
      </c>
      <c r="I164" s="238">
        <v>41228</v>
      </c>
      <c r="J164" s="89">
        <v>4</v>
      </c>
      <c r="K164" s="239">
        <v>6</v>
      </c>
      <c r="L164" s="112">
        <v>7</v>
      </c>
      <c r="M164" s="112">
        <v>4</v>
      </c>
      <c r="N164" s="112">
        <v>6</v>
      </c>
      <c r="O164" s="112">
        <v>6</v>
      </c>
      <c r="P164" s="112">
        <v>7</v>
      </c>
      <c r="Q164" s="112">
        <v>6</v>
      </c>
      <c r="R164" s="112">
        <v>6</v>
      </c>
      <c r="S164" s="112">
        <v>4</v>
      </c>
      <c r="T164" s="112">
        <v>3</v>
      </c>
      <c r="U164" s="112">
        <v>3</v>
      </c>
      <c r="V164" s="112">
        <v>6</v>
      </c>
      <c r="W164" s="112">
        <v>4</v>
      </c>
      <c r="X164" s="112">
        <v>8</v>
      </c>
      <c r="Y164" s="112">
        <v>8</v>
      </c>
      <c r="Z164" s="112">
        <v>8</v>
      </c>
      <c r="AA164" s="112">
        <v>7</v>
      </c>
      <c r="AB164" s="112">
        <v>5</v>
      </c>
      <c r="AC164" s="112"/>
    </row>
    <row r="165" spans="1:48" s="83" customFormat="1">
      <c r="A165" s="234">
        <v>2235744</v>
      </c>
      <c r="B165" s="235" t="s">
        <v>680</v>
      </c>
      <c r="C165" s="234">
        <v>5941</v>
      </c>
      <c r="D165" s="236" t="s">
        <v>221</v>
      </c>
      <c r="E165" s="235" t="s">
        <v>429</v>
      </c>
      <c r="F165" s="235"/>
      <c r="G165" s="235" t="s">
        <v>681</v>
      </c>
      <c r="H165" s="237" t="s">
        <v>2</v>
      </c>
      <c r="I165" s="238">
        <v>41228</v>
      </c>
      <c r="J165" s="89">
        <v>8</v>
      </c>
      <c r="K165" s="239"/>
      <c r="L165" s="112"/>
      <c r="M165" s="112"/>
      <c r="N165" s="112"/>
      <c r="O165" s="112"/>
      <c r="P165" s="112"/>
      <c r="Q165" s="112"/>
      <c r="R165" s="112"/>
      <c r="S165" s="112"/>
      <c r="T165" s="112"/>
      <c r="U165" s="112"/>
      <c r="V165" s="112"/>
      <c r="W165" s="112"/>
      <c r="X165" s="112"/>
      <c r="Y165" s="112"/>
      <c r="Z165" s="112"/>
      <c r="AA165" s="112"/>
      <c r="AB165" s="112"/>
      <c r="AC165" s="112"/>
    </row>
    <row r="166" spans="1:48" s="83" customFormat="1">
      <c r="A166" s="234">
        <v>2238029</v>
      </c>
      <c r="B166" s="235" t="s">
        <v>682</v>
      </c>
      <c r="C166" s="234">
        <v>451</v>
      </c>
      <c r="D166" s="236" t="s">
        <v>216</v>
      </c>
      <c r="E166" s="235" t="s">
        <v>429</v>
      </c>
      <c r="F166" s="235"/>
      <c r="G166" s="235" t="s">
        <v>342</v>
      </c>
      <c r="H166" s="237" t="s">
        <v>69</v>
      </c>
      <c r="I166" s="238">
        <v>41229</v>
      </c>
      <c r="J166" s="89">
        <v>8</v>
      </c>
      <c r="K166" s="239"/>
      <c r="L166" s="112"/>
      <c r="M166" s="112"/>
      <c r="N166" s="112"/>
      <c r="O166" s="112"/>
      <c r="P166" s="112"/>
      <c r="Q166" s="112"/>
      <c r="R166" s="112"/>
      <c r="S166" s="112"/>
      <c r="T166" s="112"/>
      <c r="U166" s="112"/>
      <c r="V166" s="112"/>
      <c r="W166" s="112"/>
      <c r="X166" s="112"/>
      <c r="Y166" s="112"/>
      <c r="Z166" s="112"/>
      <c r="AA166" s="112"/>
      <c r="AB166" s="112"/>
      <c r="AC166" s="112"/>
    </row>
    <row r="167" spans="1:48" s="83" customFormat="1">
      <c r="A167" s="234">
        <v>2315289</v>
      </c>
      <c r="B167" s="235" t="s">
        <v>683</v>
      </c>
      <c r="C167" s="234">
        <v>5972</v>
      </c>
      <c r="D167" s="236" t="s">
        <v>21</v>
      </c>
      <c r="E167" s="235" t="s">
        <v>429</v>
      </c>
      <c r="F167" s="235"/>
      <c r="G167" s="235" t="s">
        <v>652</v>
      </c>
      <c r="H167" s="237" t="s">
        <v>56</v>
      </c>
      <c r="I167" s="238">
        <v>41229</v>
      </c>
      <c r="J167" s="89">
        <v>8</v>
      </c>
      <c r="K167" s="239"/>
      <c r="L167" s="112"/>
      <c r="M167" s="112"/>
      <c r="N167" s="112"/>
      <c r="O167" s="112"/>
      <c r="P167" s="112"/>
      <c r="Q167" s="112"/>
      <c r="R167" s="112"/>
      <c r="S167" s="112"/>
      <c r="T167" s="112"/>
      <c r="U167" s="112"/>
      <c r="V167" s="112"/>
      <c r="W167" s="112"/>
      <c r="X167" s="112"/>
      <c r="Y167" s="112"/>
      <c r="Z167" s="112"/>
      <c r="AA167" s="112"/>
      <c r="AB167" s="112"/>
      <c r="AC167" s="112"/>
    </row>
    <row r="168" spans="1:48" s="83" customFormat="1">
      <c r="A168" s="234">
        <v>2305728</v>
      </c>
      <c r="B168" s="235" t="s">
        <v>684</v>
      </c>
      <c r="C168" s="234">
        <v>2506</v>
      </c>
      <c r="D168" s="236" t="s">
        <v>151</v>
      </c>
      <c r="E168" s="235" t="s">
        <v>429</v>
      </c>
      <c r="F168" s="235"/>
      <c r="G168" s="235" t="s">
        <v>685</v>
      </c>
      <c r="H168" s="237" t="s">
        <v>56</v>
      </c>
      <c r="I168" s="238">
        <v>41229</v>
      </c>
      <c r="J168" s="89">
        <v>7</v>
      </c>
      <c r="K168" s="239"/>
      <c r="L168" s="112"/>
      <c r="M168" s="112"/>
      <c r="N168" s="112"/>
      <c r="O168" s="112"/>
      <c r="P168" s="112"/>
      <c r="Q168" s="112"/>
      <c r="R168" s="112"/>
      <c r="S168" s="112"/>
      <c r="T168" s="112"/>
      <c r="U168" s="112"/>
      <c r="V168" s="112"/>
      <c r="W168" s="112"/>
      <c r="X168" s="112"/>
      <c r="Y168" s="112"/>
      <c r="Z168" s="112"/>
      <c r="AA168" s="112"/>
      <c r="AB168" s="112"/>
      <c r="AC168" s="112"/>
    </row>
    <row r="169" spans="1:48" s="83" customFormat="1">
      <c r="A169" s="234">
        <v>2259141</v>
      </c>
      <c r="B169" s="235" t="s">
        <v>686</v>
      </c>
      <c r="C169" s="234">
        <v>2506</v>
      </c>
      <c r="D169" s="236" t="s">
        <v>151</v>
      </c>
      <c r="E169" s="235" t="s">
        <v>429</v>
      </c>
      <c r="F169" s="235"/>
      <c r="G169" s="235" t="s">
        <v>368</v>
      </c>
      <c r="H169" s="237" t="s">
        <v>65</v>
      </c>
      <c r="I169" s="238">
        <v>41229</v>
      </c>
      <c r="J169" s="89">
        <v>3</v>
      </c>
      <c r="K169" s="239">
        <v>2</v>
      </c>
      <c r="L169" s="112">
        <v>3</v>
      </c>
      <c r="M169" s="112">
        <v>5</v>
      </c>
      <c r="N169" s="112">
        <v>8</v>
      </c>
      <c r="O169" s="112">
        <v>3</v>
      </c>
      <c r="P169" s="112">
        <v>6</v>
      </c>
      <c r="Q169" s="112">
        <v>6</v>
      </c>
      <c r="R169" s="112">
        <v>7</v>
      </c>
      <c r="S169" s="112">
        <v>7</v>
      </c>
      <c r="T169" s="112">
        <v>8</v>
      </c>
      <c r="U169" s="112">
        <v>8</v>
      </c>
      <c r="V169" s="112">
        <v>7</v>
      </c>
      <c r="W169" s="112">
        <v>3</v>
      </c>
      <c r="X169" s="112">
        <v>6</v>
      </c>
      <c r="Y169" s="112">
        <v>7</v>
      </c>
      <c r="Z169" s="112">
        <v>7</v>
      </c>
      <c r="AA169" s="112">
        <v>7</v>
      </c>
      <c r="AB169" s="112">
        <v>7</v>
      </c>
      <c r="AC169" s="112"/>
    </row>
    <row r="170" spans="1:48" s="83" customFormat="1">
      <c r="A170" s="234">
        <v>2310035</v>
      </c>
      <c r="B170" s="235" t="s">
        <v>687</v>
      </c>
      <c r="C170" s="234">
        <v>5972</v>
      </c>
      <c r="D170" s="236" t="s">
        <v>21</v>
      </c>
      <c r="E170" s="235" t="s">
        <v>429</v>
      </c>
      <c r="F170" s="235"/>
      <c r="G170" s="235" t="s">
        <v>652</v>
      </c>
      <c r="H170" s="237" t="s">
        <v>56</v>
      </c>
      <c r="I170" s="238">
        <v>41233</v>
      </c>
      <c r="J170" s="89">
        <v>7</v>
      </c>
      <c r="K170" s="239"/>
      <c r="L170" s="112"/>
      <c r="M170" s="112"/>
      <c r="N170" s="112"/>
      <c r="O170" s="112"/>
      <c r="P170" s="112"/>
      <c r="Q170" s="112"/>
      <c r="R170" s="112"/>
      <c r="S170" s="112"/>
      <c r="T170" s="112"/>
      <c r="U170" s="112"/>
      <c r="V170" s="112"/>
      <c r="W170" s="112"/>
      <c r="X170" s="112"/>
      <c r="Y170" s="112"/>
      <c r="Z170" s="112"/>
      <c r="AA170" s="112"/>
      <c r="AB170" s="112"/>
      <c r="AC170" s="112"/>
    </row>
    <row r="171" spans="1:48" s="83" customFormat="1">
      <c r="A171" s="234">
        <v>2284867</v>
      </c>
      <c r="B171" s="235" t="s">
        <v>688</v>
      </c>
      <c r="C171" s="234">
        <v>6256</v>
      </c>
      <c r="D171" s="236" t="s">
        <v>355</v>
      </c>
      <c r="E171" s="235" t="s">
        <v>429</v>
      </c>
      <c r="F171" s="235"/>
      <c r="G171" s="235" t="s">
        <v>57</v>
      </c>
      <c r="H171" s="237" t="s">
        <v>70</v>
      </c>
      <c r="I171" s="238">
        <v>41235</v>
      </c>
      <c r="J171" s="89">
        <v>7</v>
      </c>
      <c r="K171" s="239"/>
      <c r="L171" s="112"/>
      <c r="M171" s="112"/>
      <c r="N171" s="112"/>
      <c r="O171" s="112"/>
      <c r="P171" s="112"/>
      <c r="Q171" s="112"/>
      <c r="R171" s="112"/>
      <c r="S171" s="112"/>
      <c r="T171" s="112"/>
      <c r="U171" s="112"/>
      <c r="V171" s="112"/>
      <c r="W171" s="112"/>
      <c r="X171" s="112"/>
      <c r="Y171" s="112"/>
      <c r="Z171" s="112"/>
      <c r="AA171" s="112"/>
      <c r="AB171" s="112"/>
      <c r="AC171" s="112"/>
    </row>
    <row r="172" spans="1:48" s="83" customFormat="1">
      <c r="A172" s="234">
        <v>4297077</v>
      </c>
      <c r="B172" s="235" t="s">
        <v>689</v>
      </c>
      <c r="C172" s="234"/>
      <c r="D172" s="236" t="s">
        <v>135</v>
      </c>
      <c r="E172" s="235" t="s">
        <v>497</v>
      </c>
      <c r="F172" s="235" t="s">
        <v>690</v>
      </c>
      <c r="G172" s="235"/>
      <c r="H172" s="237" t="s">
        <v>70</v>
      </c>
      <c r="I172" s="238">
        <v>41238</v>
      </c>
      <c r="J172" s="89">
        <v>5</v>
      </c>
      <c r="K172" s="97"/>
      <c r="L172" s="98"/>
      <c r="M172" s="98"/>
      <c r="N172" s="98"/>
      <c r="O172" s="98"/>
      <c r="P172" s="98"/>
      <c r="Q172" s="98"/>
      <c r="R172" s="98"/>
      <c r="S172" s="98"/>
      <c r="T172" s="98"/>
      <c r="U172" s="98"/>
      <c r="V172" s="98"/>
      <c r="W172" s="98"/>
      <c r="X172" s="98"/>
      <c r="Y172" s="98"/>
      <c r="Z172" s="98"/>
      <c r="AA172" s="98"/>
      <c r="AB172" s="98"/>
      <c r="AC172" s="112">
        <v>6</v>
      </c>
      <c r="AD172" s="47"/>
      <c r="AE172" s="47"/>
      <c r="AF172" s="47"/>
      <c r="AG172" s="47"/>
      <c r="AH172" s="47"/>
      <c r="AI172" s="47"/>
      <c r="AJ172" s="47"/>
      <c r="AK172" s="47"/>
      <c r="AL172" s="47"/>
      <c r="AM172" s="47"/>
      <c r="AN172" s="47"/>
      <c r="AO172" s="47"/>
      <c r="AP172" s="47"/>
      <c r="AQ172" s="47"/>
      <c r="AR172" s="47"/>
      <c r="AS172" s="47"/>
      <c r="AT172" s="47"/>
      <c r="AU172" s="47"/>
    </row>
    <row r="173" spans="1:48" s="83" customFormat="1">
      <c r="A173" s="234">
        <v>2260973</v>
      </c>
      <c r="B173" s="235" t="s">
        <v>691</v>
      </c>
      <c r="C173" s="234">
        <v>2141</v>
      </c>
      <c r="D173" s="236" t="s">
        <v>223</v>
      </c>
      <c r="E173" s="235" t="s">
        <v>429</v>
      </c>
      <c r="F173" s="235"/>
      <c r="G173" s="235" t="s">
        <v>282</v>
      </c>
      <c r="H173" s="237" t="s">
        <v>93</v>
      </c>
      <c r="I173" s="238">
        <v>41239</v>
      </c>
      <c r="J173" s="89">
        <v>7</v>
      </c>
      <c r="K173" s="239"/>
      <c r="L173" s="112"/>
      <c r="M173" s="112"/>
      <c r="N173" s="112"/>
      <c r="O173" s="112"/>
      <c r="P173" s="112"/>
      <c r="Q173" s="112"/>
      <c r="R173" s="112"/>
      <c r="S173" s="112"/>
      <c r="T173" s="112"/>
      <c r="U173" s="112"/>
      <c r="V173" s="112"/>
      <c r="W173" s="112"/>
      <c r="X173" s="112"/>
      <c r="Y173" s="112"/>
      <c r="Z173" s="112"/>
      <c r="AA173" s="112"/>
      <c r="AB173" s="112"/>
      <c r="AC173" s="112"/>
    </row>
    <row r="174" spans="1:48" s="334" customFormat="1">
      <c r="A174" s="234">
        <v>2315860</v>
      </c>
      <c r="B174" s="235" t="s">
        <v>692</v>
      </c>
      <c r="C174" s="234">
        <v>6256</v>
      </c>
      <c r="D174" s="236" t="s">
        <v>355</v>
      </c>
      <c r="E174" s="235" t="s">
        <v>429</v>
      </c>
      <c r="F174" s="235"/>
      <c r="G174" s="235" t="s">
        <v>632</v>
      </c>
      <c r="H174" s="237" t="s">
        <v>70</v>
      </c>
      <c r="I174" s="238">
        <v>41239</v>
      </c>
      <c r="J174" s="89">
        <v>6</v>
      </c>
      <c r="K174" s="112"/>
      <c r="L174" s="112"/>
      <c r="M174" s="112"/>
      <c r="N174" s="112"/>
      <c r="O174" s="112"/>
      <c r="P174" s="112"/>
      <c r="Q174" s="112"/>
      <c r="R174" s="112"/>
      <c r="S174" s="112"/>
      <c r="T174" s="112"/>
      <c r="U174" s="112"/>
      <c r="V174" s="112"/>
      <c r="W174" s="112"/>
      <c r="X174" s="112"/>
      <c r="Y174" s="112"/>
      <c r="Z174" s="112"/>
      <c r="AA174" s="112"/>
      <c r="AB174" s="112"/>
      <c r="AC174" s="112"/>
      <c r="AD174" s="83"/>
      <c r="AE174" s="83"/>
      <c r="AF174" s="83"/>
      <c r="AG174" s="83"/>
      <c r="AH174" s="83"/>
      <c r="AI174" s="83"/>
      <c r="AJ174" s="83"/>
      <c r="AK174" s="83"/>
      <c r="AL174" s="83"/>
      <c r="AM174" s="83"/>
      <c r="AN174" s="83"/>
      <c r="AO174" s="83"/>
      <c r="AP174" s="83"/>
      <c r="AQ174" s="83"/>
      <c r="AR174" s="83"/>
      <c r="AS174" s="83"/>
      <c r="AT174" s="83"/>
      <c r="AU174" s="83"/>
      <c r="AV174" s="83"/>
    </row>
    <row r="175" spans="1:48" s="334" customFormat="1">
      <c r="A175" s="234">
        <v>2244243</v>
      </c>
      <c r="B175" s="235" t="s">
        <v>693</v>
      </c>
      <c r="C175" s="234">
        <v>4686</v>
      </c>
      <c r="D175" s="236" t="s">
        <v>168</v>
      </c>
      <c r="E175" s="235" t="s">
        <v>429</v>
      </c>
      <c r="F175" s="235"/>
      <c r="G175" s="235" t="s">
        <v>100</v>
      </c>
      <c r="H175" s="237" t="s">
        <v>59</v>
      </c>
      <c r="I175" s="238">
        <v>41239</v>
      </c>
      <c r="J175" s="89">
        <v>7</v>
      </c>
      <c r="K175" s="112"/>
      <c r="L175" s="112"/>
      <c r="M175" s="112"/>
      <c r="N175" s="112"/>
      <c r="O175" s="112"/>
      <c r="P175" s="112"/>
      <c r="Q175" s="112"/>
      <c r="R175" s="112"/>
      <c r="S175" s="112"/>
      <c r="T175" s="112"/>
      <c r="U175" s="112"/>
      <c r="V175" s="112"/>
      <c r="W175" s="112"/>
      <c r="X175" s="112"/>
      <c r="Y175" s="112"/>
      <c r="Z175" s="112"/>
      <c r="AA175" s="112"/>
      <c r="AB175" s="112"/>
      <c r="AC175" s="112"/>
      <c r="AD175" s="83"/>
      <c r="AE175" s="83"/>
      <c r="AF175" s="83"/>
      <c r="AG175" s="83"/>
      <c r="AH175" s="83"/>
      <c r="AI175" s="83"/>
      <c r="AJ175" s="83"/>
      <c r="AK175" s="83"/>
      <c r="AL175" s="83"/>
      <c r="AM175" s="83"/>
      <c r="AN175" s="83"/>
      <c r="AO175" s="83"/>
      <c r="AP175" s="83"/>
      <c r="AQ175" s="83"/>
      <c r="AR175" s="83"/>
      <c r="AS175" s="83"/>
      <c r="AT175" s="83"/>
      <c r="AU175" s="83"/>
      <c r="AV175" s="83"/>
    </row>
    <row r="176" spans="1:48" s="334" customFormat="1">
      <c r="A176" s="234">
        <v>2246243</v>
      </c>
      <c r="B176" s="235" t="s">
        <v>694</v>
      </c>
      <c r="C176" s="234">
        <v>3030</v>
      </c>
      <c r="D176" s="236" t="s">
        <v>579</v>
      </c>
      <c r="E176" s="235" t="s">
        <v>429</v>
      </c>
      <c r="F176" s="235"/>
      <c r="G176" s="235" t="s">
        <v>695</v>
      </c>
      <c r="H176" s="237" t="s">
        <v>56</v>
      </c>
      <c r="I176" s="238">
        <v>41240</v>
      </c>
      <c r="J176" s="89">
        <v>6</v>
      </c>
      <c r="K176" s="112"/>
      <c r="L176" s="112"/>
      <c r="M176" s="112"/>
      <c r="N176" s="112"/>
      <c r="O176" s="112"/>
      <c r="P176" s="112"/>
      <c r="Q176" s="112"/>
      <c r="R176" s="112"/>
      <c r="S176" s="112"/>
      <c r="T176" s="112"/>
      <c r="U176" s="112"/>
      <c r="V176" s="112"/>
      <c r="W176" s="112"/>
      <c r="X176" s="112"/>
      <c r="Y176" s="112"/>
      <c r="Z176" s="112"/>
      <c r="AA176" s="112"/>
      <c r="AB176" s="112"/>
      <c r="AC176" s="112"/>
      <c r="AD176" s="83"/>
      <c r="AE176" s="83"/>
      <c r="AF176" s="83"/>
      <c r="AG176" s="83"/>
      <c r="AH176" s="83"/>
      <c r="AI176" s="83"/>
      <c r="AJ176" s="83"/>
      <c r="AK176" s="83"/>
      <c r="AL176" s="83"/>
      <c r="AM176" s="83"/>
      <c r="AN176" s="83"/>
      <c r="AO176" s="83"/>
      <c r="AP176" s="83"/>
      <c r="AQ176" s="83"/>
      <c r="AR176" s="83"/>
      <c r="AS176" s="83"/>
      <c r="AT176" s="83"/>
      <c r="AU176" s="83"/>
      <c r="AV176" s="83"/>
    </row>
    <row r="177" spans="1:48" s="113" customFormat="1">
      <c r="A177" s="85">
        <v>2303218</v>
      </c>
      <c r="B177" s="96" t="s">
        <v>696</v>
      </c>
      <c r="C177" s="184">
        <v>5941</v>
      </c>
      <c r="D177" s="96" t="s">
        <v>170</v>
      </c>
      <c r="E177" s="96" t="s">
        <v>429</v>
      </c>
      <c r="F177" s="96"/>
      <c r="G177" s="96" t="s">
        <v>697</v>
      </c>
      <c r="H177" s="85" t="s">
        <v>61</v>
      </c>
      <c r="I177" s="251">
        <v>41246</v>
      </c>
      <c r="J177" s="89">
        <v>6</v>
      </c>
      <c r="K177" s="112"/>
      <c r="L177" s="112"/>
      <c r="M177" s="112"/>
      <c r="N177" s="112"/>
      <c r="O177" s="112"/>
      <c r="P177" s="112"/>
      <c r="Q177" s="112"/>
      <c r="R177" s="112"/>
      <c r="S177" s="112"/>
      <c r="T177" s="112"/>
      <c r="U177" s="112"/>
      <c r="V177" s="112"/>
      <c r="W177" s="112"/>
      <c r="X177" s="112"/>
      <c r="Y177" s="112"/>
      <c r="Z177" s="112"/>
      <c r="AA177" s="112"/>
      <c r="AB177" s="112"/>
      <c r="AC177" s="112"/>
    </row>
    <row r="178" spans="1:48" s="113" customFormat="1">
      <c r="A178" s="85">
        <v>2241481</v>
      </c>
      <c r="B178" s="96" t="s">
        <v>698</v>
      </c>
      <c r="C178" s="184">
        <v>6484</v>
      </c>
      <c r="D178" s="96" t="s">
        <v>255</v>
      </c>
      <c r="E178" s="96" t="s">
        <v>429</v>
      </c>
      <c r="F178" s="96"/>
      <c r="G178" s="96" t="s">
        <v>290</v>
      </c>
      <c r="H178" s="85" t="s">
        <v>61</v>
      </c>
      <c r="I178" s="251">
        <v>41246</v>
      </c>
      <c r="J178" s="89">
        <v>5</v>
      </c>
      <c r="K178" s="112">
        <v>5</v>
      </c>
      <c r="L178" s="112">
        <v>5</v>
      </c>
      <c r="M178" s="112">
        <v>5</v>
      </c>
      <c r="N178" s="112">
        <v>5</v>
      </c>
      <c r="O178" s="112">
        <v>5</v>
      </c>
      <c r="P178" s="112">
        <v>5</v>
      </c>
      <c r="Q178" s="112">
        <v>5</v>
      </c>
      <c r="R178" s="112">
        <v>5</v>
      </c>
      <c r="S178" s="112">
        <v>5</v>
      </c>
      <c r="T178" s="112">
        <v>5</v>
      </c>
      <c r="U178" s="112">
        <v>4</v>
      </c>
      <c r="V178" s="112">
        <v>6</v>
      </c>
      <c r="W178" s="112">
        <v>5</v>
      </c>
      <c r="X178" s="112">
        <v>5</v>
      </c>
      <c r="Y178" s="112">
        <v>5</v>
      </c>
      <c r="Z178" s="112">
        <v>5</v>
      </c>
      <c r="AA178" s="112">
        <v>5</v>
      </c>
      <c r="AB178" s="112">
        <v>5</v>
      </c>
      <c r="AC178" s="112"/>
    </row>
    <row r="179" spans="1:48" s="113" customFormat="1">
      <c r="A179" s="85">
        <v>2301853</v>
      </c>
      <c r="B179" s="96" t="s">
        <v>699</v>
      </c>
      <c r="C179" s="184">
        <v>4802</v>
      </c>
      <c r="D179" s="96" t="s">
        <v>700</v>
      </c>
      <c r="E179" s="96" t="s">
        <v>429</v>
      </c>
      <c r="F179" s="96"/>
      <c r="G179" s="96" t="s">
        <v>701</v>
      </c>
      <c r="H179" s="85" t="s">
        <v>59</v>
      </c>
      <c r="I179" s="251">
        <v>41247</v>
      </c>
      <c r="J179" s="89">
        <v>4</v>
      </c>
      <c r="K179" s="112">
        <v>5</v>
      </c>
      <c r="L179" s="112">
        <v>5</v>
      </c>
      <c r="M179" s="112">
        <v>4</v>
      </c>
      <c r="N179" s="112">
        <v>5</v>
      </c>
      <c r="O179" s="112">
        <v>1</v>
      </c>
      <c r="P179" s="112">
        <v>6</v>
      </c>
      <c r="Q179" s="112">
        <v>6</v>
      </c>
      <c r="R179" s="112">
        <v>6</v>
      </c>
      <c r="S179" s="112">
        <v>4</v>
      </c>
      <c r="T179" s="112">
        <v>5</v>
      </c>
      <c r="U179" s="112">
        <v>6</v>
      </c>
      <c r="V179" s="112">
        <v>4</v>
      </c>
      <c r="W179" s="112">
        <v>5</v>
      </c>
      <c r="X179" s="112">
        <v>3</v>
      </c>
      <c r="Y179" s="112">
        <v>4</v>
      </c>
      <c r="Z179" s="112">
        <v>6</v>
      </c>
      <c r="AA179" s="112">
        <v>4</v>
      </c>
      <c r="AB179" s="112">
        <v>6</v>
      </c>
      <c r="AC179" s="112"/>
    </row>
    <row r="180" spans="1:48" s="113" customFormat="1">
      <c r="A180" s="85">
        <v>2261012</v>
      </c>
      <c r="B180" s="96" t="s">
        <v>702</v>
      </c>
      <c r="C180" s="184">
        <v>5941</v>
      </c>
      <c r="D180" s="96" t="s">
        <v>170</v>
      </c>
      <c r="E180" s="96" t="s">
        <v>429</v>
      </c>
      <c r="F180" s="96"/>
      <c r="G180" s="96" t="s">
        <v>703</v>
      </c>
      <c r="H180" s="85" t="s">
        <v>1</v>
      </c>
      <c r="I180" s="251">
        <v>41247</v>
      </c>
      <c r="J180" s="89">
        <v>8</v>
      </c>
      <c r="K180" s="112"/>
      <c r="L180" s="112"/>
      <c r="M180" s="112"/>
      <c r="N180" s="112"/>
      <c r="O180" s="112"/>
      <c r="P180" s="112"/>
      <c r="Q180" s="112"/>
      <c r="R180" s="112"/>
      <c r="S180" s="112"/>
      <c r="T180" s="112"/>
      <c r="U180" s="112"/>
      <c r="V180" s="112"/>
      <c r="W180" s="112"/>
      <c r="X180" s="112"/>
      <c r="Y180" s="112"/>
      <c r="Z180" s="112"/>
      <c r="AA180" s="112"/>
      <c r="AB180" s="112"/>
      <c r="AC180" s="112"/>
    </row>
    <row r="181" spans="1:48" s="113" customFormat="1">
      <c r="A181" s="85">
        <v>2308853</v>
      </c>
      <c r="B181" s="96" t="s">
        <v>704</v>
      </c>
      <c r="C181" s="184">
        <v>5941</v>
      </c>
      <c r="D181" s="96" t="s">
        <v>221</v>
      </c>
      <c r="E181" s="96" t="s">
        <v>429</v>
      </c>
      <c r="F181" s="96"/>
      <c r="G181" s="96" t="s">
        <v>705</v>
      </c>
      <c r="H181" s="85" t="s">
        <v>86</v>
      </c>
      <c r="I181" s="251">
        <v>41250</v>
      </c>
      <c r="J181" s="89">
        <v>7</v>
      </c>
      <c r="K181" s="112"/>
      <c r="L181" s="112"/>
      <c r="M181" s="112"/>
      <c r="N181" s="112"/>
      <c r="O181" s="112"/>
      <c r="P181" s="112"/>
      <c r="Q181" s="112"/>
      <c r="R181" s="112"/>
      <c r="S181" s="112"/>
      <c r="T181" s="112"/>
      <c r="U181" s="112"/>
      <c r="V181" s="112"/>
      <c r="W181" s="112"/>
      <c r="X181" s="112"/>
      <c r="Y181" s="112"/>
      <c r="Z181" s="112"/>
      <c r="AA181" s="112"/>
      <c r="AB181" s="112"/>
      <c r="AC181" s="112"/>
    </row>
    <row r="182" spans="1:48" s="113" customFormat="1">
      <c r="A182" s="85">
        <v>2225303</v>
      </c>
      <c r="B182" s="96" t="s">
        <v>706</v>
      </c>
      <c r="C182" s="184">
        <v>6243</v>
      </c>
      <c r="D182" s="96" t="s">
        <v>95</v>
      </c>
      <c r="E182" s="96" t="s">
        <v>429</v>
      </c>
      <c r="F182" s="96"/>
      <c r="G182" s="96" t="s">
        <v>108</v>
      </c>
      <c r="H182" s="85" t="s">
        <v>65</v>
      </c>
      <c r="I182" s="251">
        <v>41254</v>
      </c>
      <c r="J182" s="89">
        <v>6</v>
      </c>
      <c r="K182" s="112"/>
      <c r="L182" s="112"/>
      <c r="M182" s="112"/>
      <c r="N182" s="112"/>
      <c r="O182" s="112"/>
      <c r="P182" s="112"/>
      <c r="Q182" s="112"/>
      <c r="R182" s="112"/>
      <c r="S182" s="112"/>
      <c r="T182" s="112"/>
      <c r="U182" s="112"/>
      <c r="V182" s="112"/>
      <c r="W182" s="112"/>
      <c r="X182" s="112"/>
      <c r="Y182" s="112"/>
      <c r="Z182" s="112"/>
      <c r="AA182" s="112"/>
      <c r="AB182" s="112"/>
      <c r="AC182" s="112"/>
    </row>
    <row r="183" spans="1:48" s="113" customFormat="1">
      <c r="A183" s="85">
        <v>2310491</v>
      </c>
      <c r="B183" s="96" t="s">
        <v>707</v>
      </c>
      <c r="C183" s="184">
        <v>4397</v>
      </c>
      <c r="D183" s="96" t="s">
        <v>17</v>
      </c>
      <c r="E183" s="96" t="s">
        <v>429</v>
      </c>
      <c r="F183" s="96"/>
      <c r="G183" s="96" t="s">
        <v>174</v>
      </c>
      <c r="H183" s="85" t="s">
        <v>54</v>
      </c>
      <c r="I183" s="251">
        <v>41254</v>
      </c>
      <c r="J183" s="89">
        <v>6</v>
      </c>
      <c r="K183" s="112"/>
      <c r="L183" s="112"/>
      <c r="M183" s="112"/>
      <c r="N183" s="112"/>
      <c r="O183" s="112"/>
      <c r="P183" s="112"/>
      <c r="Q183" s="112"/>
      <c r="R183" s="112"/>
      <c r="S183" s="112"/>
      <c r="T183" s="112"/>
      <c r="U183" s="112"/>
      <c r="V183" s="112"/>
      <c r="W183" s="112"/>
      <c r="X183" s="112"/>
      <c r="Y183" s="112"/>
      <c r="Z183" s="112"/>
      <c r="AA183" s="112"/>
      <c r="AB183" s="112"/>
      <c r="AC183" s="112"/>
    </row>
    <row r="184" spans="1:48" s="113" customFormat="1">
      <c r="A184" s="85">
        <v>2318875</v>
      </c>
      <c r="B184" s="96" t="s">
        <v>708</v>
      </c>
      <c r="C184" s="184">
        <v>6256</v>
      </c>
      <c r="D184" s="96" t="s">
        <v>355</v>
      </c>
      <c r="E184" s="96" t="s">
        <v>429</v>
      </c>
      <c r="F184" s="96"/>
      <c r="G184" s="96" t="s">
        <v>632</v>
      </c>
      <c r="H184" s="85" t="s">
        <v>70</v>
      </c>
      <c r="I184" s="251">
        <v>41255</v>
      </c>
      <c r="J184" s="89">
        <v>6</v>
      </c>
      <c r="K184" s="112"/>
      <c r="L184" s="112"/>
      <c r="M184" s="112"/>
      <c r="N184" s="112"/>
      <c r="O184" s="112"/>
      <c r="P184" s="112"/>
      <c r="Q184" s="112"/>
      <c r="R184" s="112"/>
      <c r="S184" s="112"/>
      <c r="T184" s="112"/>
      <c r="U184" s="112"/>
      <c r="V184" s="112"/>
      <c r="W184" s="112"/>
      <c r="X184" s="112"/>
      <c r="Y184" s="112"/>
      <c r="Z184" s="112"/>
      <c r="AA184" s="112"/>
      <c r="AB184" s="112"/>
      <c r="AC184" s="112"/>
    </row>
    <row r="185" spans="1:48" s="113" customFormat="1">
      <c r="A185" s="85">
        <v>2314951</v>
      </c>
      <c r="B185" s="96" t="s">
        <v>709</v>
      </c>
      <c r="C185" s="184">
        <v>4846</v>
      </c>
      <c r="D185" s="96" t="s">
        <v>647</v>
      </c>
      <c r="E185" s="96" t="s">
        <v>429</v>
      </c>
      <c r="F185" s="96"/>
      <c r="G185" s="96" t="s">
        <v>710</v>
      </c>
      <c r="H185" s="85" t="s">
        <v>67</v>
      </c>
      <c r="I185" s="251">
        <v>41255</v>
      </c>
      <c r="J185" s="89">
        <v>8</v>
      </c>
      <c r="K185" s="112"/>
      <c r="L185" s="112"/>
      <c r="M185" s="112"/>
      <c r="N185" s="112"/>
      <c r="O185" s="112"/>
      <c r="P185" s="112"/>
      <c r="Q185" s="112"/>
      <c r="R185" s="112"/>
      <c r="S185" s="112"/>
      <c r="T185" s="112"/>
      <c r="U185" s="112"/>
      <c r="V185" s="112"/>
      <c r="W185" s="112"/>
      <c r="X185" s="112"/>
      <c r="Y185" s="112"/>
      <c r="Z185" s="112"/>
      <c r="AA185" s="112"/>
      <c r="AB185" s="112"/>
      <c r="AC185" s="112"/>
    </row>
    <row r="186" spans="1:48" s="113" customFormat="1">
      <c r="A186" s="85">
        <v>4282322</v>
      </c>
      <c r="B186" s="96" t="s">
        <v>711</v>
      </c>
      <c r="C186" s="184"/>
      <c r="D186" s="96" t="s">
        <v>133</v>
      </c>
      <c r="E186" s="96" t="s">
        <v>497</v>
      </c>
      <c r="F186" s="96" t="s">
        <v>712</v>
      </c>
      <c r="G186" s="96"/>
      <c r="H186" s="85" t="s">
        <v>68</v>
      </c>
      <c r="I186" s="251">
        <v>41257</v>
      </c>
      <c r="J186" s="89">
        <v>8</v>
      </c>
      <c r="K186" s="98"/>
      <c r="L186" s="200"/>
      <c r="M186" s="112"/>
      <c r="N186" s="98"/>
      <c r="O186" s="252"/>
      <c r="P186" s="98"/>
      <c r="Q186" s="252"/>
      <c r="R186" s="252"/>
      <c r="S186" s="252"/>
      <c r="T186" s="252"/>
      <c r="U186" s="112"/>
      <c r="V186" s="253"/>
      <c r="W186" s="112"/>
      <c r="X186" s="252"/>
      <c r="Y186" s="252"/>
      <c r="Z186" s="98"/>
      <c r="AA186" s="112"/>
      <c r="AB186" s="112"/>
      <c r="AC186" s="112">
        <v>8</v>
      </c>
      <c r="AD186" s="47"/>
      <c r="AE186" s="47"/>
      <c r="AF186" s="47"/>
      <c r="AG186" s="47"/>
      <c r="AH186" s="47"/>
      <c r="AI186" s="47"/>
      <c r="AJ186" s="47"/>
      <c r="AK186" s="47"/>
      <c r="AL186" s="47"/>
      <c r="AM186" s="47"/>
      <c r="AN186" s="47"/>
      <c r="AO186" s="47"/>
      <c r="AP186" s="47"/>
      <c r="AQ186" s="47"/>
      <c r="AR186" s="47"/>
      <c r="AS186" s="47"/>
      <c r="AT186" s="47"/>
      <c r="AU186" s="47"/>
      <c r="AV186" s="47"/>
    </row>
    <row r="187" spans="1:48" s="113" customFormat="1">
      <c r="A187" s="85">
        <v>2316819</v>
      </c>
      <c r="B187" s="96" t="s">
        <v>713</v>
      </c>
      <c r="C187" s="184">
        <v>6704</v>
      </c>
      <c r="D187" s="96" t="s">
        <v>299</v>
      </c>
      <c r="E187" s="96" t="s">
        <v>429</v>
      </c>
      <c r="F187" s="96"/>
      <c r="G187" s="96" t="s">
        <v>109</v>
      </c>
      <c r="H187" s="85" t="s">
        <v>68</v>
      </c>
      <c r="I187" s="251">
        <v>41257</v>
      </c>
      <c r="J187" s="89">
        <v>8</v>
      </c>
      <c r="K187" s="112"/>
      <c r="L187" s="112"/>
      <c r="M187" s="112"/>
      <c r="N187" s="112"/>
      <c r="O187" s="112"/>
      <c r="P187" s="112"/>
      <c r="Q187" s="112"/>
      <c r="R187" s="112"/>
      <c r="S187" s="112"/>
      <c r="T187" s="112"/>
      <c r="U187" s="112"/>
      <c r="V187" s="112"/>
      <c r="W187" s="112"/>
      <c r="X187" s="112"/>
      <c r="Y187" s="112"/>
      <c r="Z187" s="112"/>
      <c r="AA187" s="112"/>
      <c r="AB187" s="112"/>
      <c r="AC187" s="112"/>
    </row>
    <row r="188" spans="1:48" s="113" customFormat="1">
      <c r="A188" s="85">
        <v>4249409</v>
      </c>
      <c r="B188" s="96" t="s">
        <v>714</v>
      </c>
      <c r="C188" s="184">
        <v>6483</v>
      </c>
      <c r="D188" s="96" t="s">
        <v>184</v>
      </c>
      <c r="E188" s="96" t="s">
        <v>497</v>
      </c>
      <c r="F188" s="96" t="s">
        <v>715</v>
      </c>
      <c r="G188" s="96" t="s">
        <v>716</v>
      </c>
      <c r="H188" s="85" t="s">
        <v>69</v>
      </c>
      <c r="I188" s="251">
        <v>41262</v>
      </c>
      <c r="J188" s="89">
        <v>8</v>
      </c>
      <c r="K188" s="98"/>
      <c r="L188" s="200"/>
      <c r="M188" s="112"/>
      <c r="N188" s="98"/>
      <c r="O188" s="252"/>
      <c r="P188" s="98"/>
      <c r="Q188" s="252"/>
      <c r="R188" s="252"/>
      <c r="S188" s="252"/>
      <c r="T188" s="252"/>
      <c r="U188" s="112"/>
      <c r="V188" s="253"/>
      <c r="W188" s="112"/>
      <c r="X188" s="252"/>
      <c r="Y188" s="252"/>
      <c r="Z188" s="98"/>
      <c r="AA188" s="112"/>
      <c r="AB188" s="112"/>
      <c r="AC188" s="112">
        <v>6</v>
      </c>
      <c r="AD188" s="47"/>
      <c r="AE188" s="47"/>
      <c r="AF188" s="47"/>
      <c r="AG188" s="47"/>
      <c r="AH188" s="47"/>
      <c r="AI188" s="47"/>
      <c r="AJ188" s="47"/>
      <c r="AK188" s="47"/>
      <c r="AL188" s="47"/>
      <c r="AM188" s="47"/>
      <c r="AN188" s="47"/>
      <c r="AO188" s="47"/>
      <c r="AP188" s="47"/>
    </row>
    <row r="189" spans="1:48" s="113" customFormat="1">
      <c r="A189" s="85">
        <v>2277734</v>
      </c>
      <c r="B189" s="96" t="s">
        <v>717</v>
      </c>
      <c r="C189" s="184">
        <v>5972</v>
      </c>
      <c r="D189" s="96" t="s">
        <v>21</v>
      </c>
      <c r="E189" s="96" t="s">
        <v>429</v>
      </c>
      <c r="F189" s="96"/>
      <c r="G189" s="96" t="s">
        <v>108</v>
      </c>
      <c r="H189" s="85" t="s">
        <v>65</v>
      </c>
      <c r="I189" s="251">
        <v>41267</v>
      </c>
      <c r="J189" s="89">
        <v>7</v>
      </c>
      <c r="K189" s="175"/>
      <c r="L189" s="175"/>
      <c r="M189" s="175"/>
      <c r="N189" s="175"/>
      <c r="O189" s="175"/>
      <c r="P189" s="175"/>
      <c r="Q189" s="175"/>
      <c r="R189" s="175"/>
      <c r="S189" s="175"/>
      <c r="T189" s="175"/>
      <c r="U189" s="175"/>
      <c r="V189" s="175"/>
      <c r="W189" s="175"/>
      <c r="X189" s="175"/>
      <c r="Y189" s="175"/>
      <c r="Z189" s="175"/>
      <c r="AA189" s="175"/>
      <c r="AB189" s="175"/>
      <c r="AC189" s="175"/>
    </row>
    <row r="190" spans="1:48" s="113" customFormat="1">
      <c r="A190" s="85">
        <v>4285030</v>
      </c>
      <c r="B190" s="96" t="s">
        <v>718</v>
      </c>
      <c r="C190" s="184">
        <v>6704</v>
      </c>
      <c r="D190" s="96" t="s">
        <v>299</v>
      </c>
      <c r="E190" s="96" t="s">
        <v>497</v>
      </c>
      <c r="F190" s="96"/>
      <c r="G190" s="96" t="s">
        <v>414</v>
      </c>
      <c r="H190" s="85" t="s">
        <v>58</v>
      </c>
      <c r="I190" s="251">
        <v>41271</v>
      </c>
      <c r="J190" s="89">
        <v>1</v>
      </c>
      <c r="K190" s="175"/>
      <c r="L190" s="175"/>
      <c r="M190" s="175"/>
      <c r="N190" s="175"/>
      <c r="O190" s="175"/>
      <c r="P190" s="175"/>
      <c r="Q190" s="175"/>
      <c r="R190" s="175"/>
      <c r="S190" s="175"/>
      <c r="T190" s="175"/>
      <c r="U190" s="175"/>
      <c r="V190" s="175"/>
      <c r="W190" s="175"/>
      <c r="X190" s="175"/>
      <c r="Y190" s="175"/>
      <c r="Z190" s="175"/>
      <c r="AA190" s="175"/>
      <c r="AB190" s="175"/>
      <c r="AC190" s="175">
        <v>5</v>
      </c>
      <c r="AD190" s="184"/>
      <c r="AQ190" s="47"/>
      <c r="AR190" s="47"/>
      <c r="AS190" s="47"/>
      <c r="AT190" s="47"/>
      <c r="AU190" s="47"/>
      <c r="AV190" s="47"/>
    </row>
    <row r="191" spans="1:48" s="113" customFormat="1">
      <c r="A191" s="85">
        <v>2256376</v>
      </c>
      <c r="B191" s="96" t="s">
        <v>719</v>
      </c>
      <c r="C191" s="184">
        <v>5972</v>
      </c>
      <c r="D191" s="96" t="s">
        <v>21</v>
      </c>
      <c r="E191" s="96" t="s">
        <v>429</v>
      </c>
      <c r="F191" s="96"/>
      <c r="G191" s="96" t="s">
        <v>97</v>
      </c>
      <c r="H191" s="85" t="s">
        <v>56</v>
      </c>
      <c r="I191" s="251">
        <v>41274</v>
      </c>
      <c r="J191" s="89">
        <v>8</v>
      </c>
      <c r="K191" s="175"/>
      <c r="L191" s="175"/>
      <c r="M191" s="175"/>
      <c r="N191" s="175"/>
      <c r="O191" s="175"/>
      <c r="P191" s="175"/>
      <c r="Q191" s="175"/>
      <c r="R191" s="175"/>
      <c r="S191" s="175"/>
      <c r="T191" s="175"/>
      <c r="U191" s="175"/>
      <c r="V191" s="175"/>
      <c r="W191" s="175"/>
      <c r="X191" s="175"/>
      <c r="Y191" s="175"/>
      <c r="Z191" s="175"/>
      <c r="AA191" s="175"/>
      <c r="AB191" s="175"/>
      <c r="AC191" s="175"/>
    </row>
    <row r="192" spans="1:48">
      <c r="A192" s="362">
        <v>4291786</v>
      </c>
      <c r="B192" s="363" t="s">
        <v>720</v>
      </c>
      <c r="C192" s="363"/>
      <c r="D192" s="363" t="s">
        <v>218</v>
      </c>
      <c r="E192" s="364" t="s">
        <v>497</v>
      </c>
      <c r="F192" s="363" t="s">
        <v>721</v>
      </c>
      <c r="G192" s="109"/>
      <c r="H192" s="362" t="s">
        <v>94</v>
      </c>
      <c r="I192" s="365">
        <v>41276</v>
      </c>
      <c r="J192" s="366"/>
      <c r="K192" s="97"/>
      <c r="L192" s="98"/>
      <c r="M192" s="98"/>
      <c r="N192" s="98"/>
      <c r="O192" s="98"/>
      <c r="P192" s="98"/>
      <c r="Q192" s="98"/>
      <c r="R192" s="98"/>
      <c r="S192" s="98"/>
      <c r="T192" s="98"/>
      <c r="U192" s="98"/>
      <c r="V192" s="98"/>
      <c r="W192" s="98"/>
      <c r="X192" s="98"/>
      <c r="Y192" s="98"/>
      <c r="Z192" s="98"/>
      <c r="AA192" s="98"/>
      <c r="AB192" s="98"/>
      <c r="AC192" s="367"/>
    </row>
    <row r="193" spans="1:41">
      <c r="A193" s="368">
        <v>2324114</v>
      </c>
      <c r="B193" s="364" t="s">
        <v>722</v>
      </c>
      <c r="C193" s="368">
        <v>6838</v>
      </c>
      <c r="D193" s="364" t="s">
        <v>382</v>
      </c>
      <c r="E193" s="364" t="s">
        <v>497</v>
      </c>
      <c r="F193" s="364"/>
      <c r="G193" s="364" t="s">
        <v>13</v>
      </c>
      <c r="H193" s="369" t="s">
        <v>56</v>
      </c>
      <c r="I193" s="365">
        <v>41278</v>
      </c>
      <c r="J193" s="147">
        <v>8</v>
      </c>
      <c r="K193" s="358"/>
      <c r="L193" s="186"/>
      <c r="M193" s="186"/>
      <c r="N193" s="186"/>
      <c r="O193" s="186"/>
      <c r="P193" s="186"/>
      <c r="Q193" s="186"/>
      <c r="R193" s="186"/>
      <c r="S193" s="186"/>
      <c r="T193" s="186"/>
      <c r="U193" s="186"/>
      <c r="V193" s="186"/>
      <c r="W193" s="186"/>
      <c r="X193" s="186"/>
      <c r="Y193" s="186"/>
      <c r="Z193" s="186"/>
      <c r="AA193" s="186"/>
      <c r="AB193" s="186"/>
      <c r="AC193" s="186"/>
    </row>
    <row r="194" spans="1:41">
      <c r="A194" s="368">
        <v>2278122</v>
      </c>
      <c r="B194" s="364" t="s">
        <v>723</v>
      </c>
      <c r="C194" s="368">
        <v>1111</v>
      </c>
      <c r="D194" s="364" t="s">
        <v>724</v>
      </c>
      <c r="E194" s="364" t="s">
        <v>497</v>
      </c>
      <c r="F194" s="364"/>
      <c r="G194" s="364" t="s">
        <v>97</v>
      </c>
      <c r="H194" s="369" t="s">
        <v>56</v>
      </c>
      <c r="I194" s="365">
        <v>41281</v>
      </c>
      <c r="J194" s="147">
        <v>5</v>
      </c>
      <c r="K194" s="358">
        <v>7</v>
      </c>
      <c r="L194" s="186">
        <v>5</v>
      </c>
      <c r="M194" s="186">
        <v>8</v>
      </c>
      <c r="N194" s="186">
        <v>6</v>
      </c>
      <c r="O194" s="186">
        <v>5</v>
      </c>
      <c r="P194" s="186">
        <v>6</v>
      </c>
      <c r="Q194" s="186">
        <v>5</v>
      </c>
      <c r="R194" s="186">
        <v>6</v>
      </c>
      <c r="S194" s="186">
        <v>6</v>
      </c>
      <c r="T194" s="186">
        <v>5</v>
      </c>
      <c r="U194" s="186">
        <v>5</v>
      </c>
      <c r="V194" s="186">
        <v>5</v>
      </c>
      <c r="W194" s="186">
        <v>6</v>
      </c>
      <c r="X194" s="186">
        <v>7</v>
      </c>
      <c r="Y194" s="186">
        <v>6</v>
      </c>
      <c r="Z194" s="186">
        <v>7</v>
      </c>
      <c r="AA194" s="186">
        <v>7</v>
      </c>
      <c r="AB194" s="186">
        <v>7</v>
      </c>
      <c r="AC194" s="186"/>
    </row>
    <row r="195" spans="1:41">
      <c r="A195" s="368">
        <v>2325921</v>
      </c>
      <c r="B195" s="364" t="s">
        <v>725</v>
      </c>
      <c r="C195" s="368">
        <v>5972</v>
      </c>
      <c r="D195" s="364" t="s">
        <v>21</v>
      </c>
      <c r="E195" s="364" t="s">
        <v>497</v>
      </c>
      <c r="F195" s="364"/>
      <c r="G195" s="364" t="s">
        <v>726</v>
      </c>
      <c r="H195" s="369" t="s">
        <v>50</v>
      </c>
      <c r="I195" s="365">
        <v>41281</v>
      </c>
      <c r="J195" s="147">
        <v>6</v>
      </c>
      <c r="K195" s="358"/>
      <c r="L195" s="186"/>
      <c r="M195" s="186"/>
      <c r="N195" s="186"/>
      <c r="O195" s="186"/>
      <c r="P195" s="186"/>
      <c r="Q195" s="186"/>
      <c r="R195" s="186"/>
      <c r="S195" s="186"/>
      <c r="T195" s="186"/>
      <c r="U195" s="186"/>
      <c r="V195" s="186"/>
      <c r="W195" s="186"/>
      <c r="X195" s="186"/>
      <c r="Y195" s="186"/>
      <c r="Z195" s="186"/>
      <c r="AA195" s="186"/>
      <c r="AB195" s="186"/>
      <c r="AC195" s="186"/>
    </row>
    <row r="196" spans="1:41">
      <c r="A196" s="368">
        <v>2307279</v>
      </c>
      <c r="B196" s="364" t="s">
        <v>727</v>
      </c>
      <c r="C196" s="368">
        <v>5155</v>
      </c>
      <c r="D196" s="364" t="s">
        <v>253</v>
      </c>
      <c r="E196" s="364" t="s">
        <v>497</v>
      </c>
      <c r="F196" s="364"/>
      <c r="G196" s="364" t="s">
        <v>339</v>
      </c>
      <c r="H196" s="369" t="s">
        <v>56</v>
      </c>
      <c r="I196" s="365">
        <v>41282</v>
      </c>
      <c r="J196" s="147">
        <v>7</v>
      </c>
      <c r="K196" s="358"/>
      <c r="L196" s="186"/>
      <c r="M196" s="186"/>
      <c r="N196" s="186"/>
      <c r="O196" s="186"/>
      <c r="P196" s="186"/>
      <c r="Q196" s="186"/>
      <c r="R196" s="186"/>
      <c r="S196" s="186"/>
      <c r="T196" s="186"/>
      <c r="U196" s="186"/>
      <c r="V196" s="186"/>
      <c r="W196" s="186"/>
      <c r="X196" s="186"/>
      <c r="Y196" s="186"/>
      <c r="Z196" s="186"/>
      <c r="AA196" s="186"/>
      <c r="AB196" s="186"/>
      <c r="AC196" s="186"/>
    </row>
    <row r="197" spans="1:41">
      <c r="A197" s="368">
        <v>2324104</v>
      </c>
      <c r="B197" s="364" t="s">
        <v>728</v>
      </c>
      <c r="C197" s="368">
        <v>6838</v>
      </c>
      <c r="D197" s="364" t="s">
        <v>382</v>
      </c>
      <c r="E197" s="364" t="s">
        <v>497</v>
      </c>
      <c r="F197" s="364"/>
      <c r="G197" s="364" t="s">
        <v>13</v>
      </c>
      <c r="H197" s="369" t="s">
        <v>56</v>
      </c>
      <c r="I197" s="365">
        <v>41283</v>
      </c>
      <c r="J197" s="147">
        <v>7</v>
      </c>
      <c r="K197" s="358"/>
      <c r="L197" s="186"/>
      <c r="M197" s="186"/>
      <c r="N197" s="186"/>
      <c r="O197" s="186"/>
      <c r="P197" s="186"/>
      <c r="Q197" s="186"/>
      <c r="R197" s="186"/>
      <c r="S197" s="186"/>
      <c r="T197" s="186"/>
      <c r="U197" s="186"/>
      <c r="V197" s="186"/>
      <c r="W197" s="186"/>
      <c r="X197" s="186"/>
      <c r="Y197" s="186"/>
      <c r="Z197" s="186"/>
      <c r="AA197" s="186"/>
      <c r="AB197" s="186"/>
      <c r="AC197" s="186"/>
    </row>
    <row r="198" spans="1:41">
      <c r="A198" s="368">
        <v>2235750</v>
      </c>
      <c r="B198" s="364" t="s">
        <v>729</v>
      </c>
      <c r="C198" s="368">
        <v>6249</v>
      </c>
      <c r="D198" s="364" t="s">
        <v>730</v>
      </c>
      <c r="E198" s="364" t="s">
        <v>497</v>
      </c>
      <c r="F198" s="364"/>
      <c r="G198" s="364" t="s">
        <v>613</v>
      </c>
      <c r="H198" s="369" t="s">
        <v>52</v>
      </c>
      <c r="I198" s="365">
        <v>41291</v>
      </c>
      <c r="J198" s="147">
        <v>7</v>
      </c>
      <c r="K198" s="358"/>
      <c r="L198" s="186"/>
      <c r="M198" s="186"/>
      <c r="N198" s="186"/>
      <c r="O198" s="186"/>
      <c r="P198" s="186"/>
      <c r="Q198" s="186"/>
      <c r="R198" s="186"/>
      <c r="S198" s="186"/>
      <c r="T198" s="186"/>
      <c r="U198" s="186"/>
      <c r="V198" s="186"/>
      <c r="W198" s="186"/>
      <c r="X198" s="186"/>
      <c r="Y198" s="186"/>
      <c r="Z198" s="186"/>
      <c r="AA198" s="186"/>
      <c r="AB198" s="186"/>
      <c r="AC198" s="186"/>
    </row>
    <row r="199" spans="1:41">
      <c r="A199" s="368">
        <v>2319687</v>
      </c>
      <c r="B199" s="364" t="s">
        <v>731</v>
      </c>
      <c r="C199" s="368">
        <v>630</v>
      </c>
      <c r="D199" s="364" t="s">
        <v>175</v>
      </c>
      <c r="E199" s="364" t="s">
        <v>497</v>
      </c>
      <c r="F199" s="364"/>
      <c r="G199" s="364" t="s">
        <v>57</v>
      </c>
      <c r="H199" s="369" t="s">
        <v>70</v>
      </c>
      <c r="I199" s="365">
        <v>41291</v>
      </c>
      <c r="J199" s="147">
        <v>7</v>
      </c>
      <c r="K199" s="358"/>
      <c r="L199" s="186"/>
      <c r="M199" s="186"/>
      <c r="N199" s="186"/>
      <c r="O199" s="186"/>
      <c r="P199" s="186"/>
      <c r="Q199" s="186"/>
      <c r="R199" s="186"/>
      <c r="S199" s="186"/>
      <c r="T199" s="186"/>
      <c r="U199" s="186"/>
      <c r="V199" s="186"/>
      <c r="W199" s="186"/>
      <c r="X199" s="186"/>
      <c r="Y199" s="186"/>
      <c r="Z199" s="186"/>
      <c r="AA199" s="186"/>
      <c r="AB199" s="186"/>
      <c r="AC199" s="186"/>
    </row>
    <row r="200" spans="1:41">
      <c r="A200" s="368">
        <v>2326682</v>
      </c>
      <c r="B200" s="364" t="s">
        <v>732</v>
      </c>
      <c r="C200" s="368">
        <v>6249</v>
      </c>
      <c r="D200" s="364" t="s">
        <v>148</v>
      </c>
      <c r="E200" s="364" t="s">
        <v>497</v>
      </c>
      <c r="F200" s="364"/>
      <c r="G200" s="364" t="s">
        <v>613</v>
      </c>
      <c r="H200" s="369" t="s">
        <v>52</v>
      </c>
      <c r="I200" s="365">
        <v>41296</v>
      </c>
      <c r="J200" s="147">
        <v>6</v>
      </c>
      <c r="K200" s="358"/>
      <c r="L200" s="186"/>
      <c r="M200" s="186"/>
      <c r="N200" s="186"/>
      <c r="O200" s="186"/>
      <c r="P200" s="186"/>
      <c r="Q200" s="186"/>
      <c r="R200" s="186"/>
      <c r="S200" s="186"/>
      <c r="T200" s="186"/>
      <c r="U200" s="186"/>
      <c r="V200" s="186"/>
      <c r="W200" s="186"/>
      <c r="X200" s="186"/>
      <c r="Y200" s="186"/>
      <c r="Z200" s="186"/>
      <c r="AA200" s="186"/>
      <c r="AB200" s="186"/>
      <c r="AC200" s="186"/>
    </row>
    <row r="201" spans="1:41">
      <c r="A201" s="368">
        <v>2277512</v>
      </c>
      <c r="B201" s="364" t="s">
        <v>733</v>
      </c>
      <c r="C201" s="368">
        <v>4846</v>
      </c>
      <c r="D201" s="364" t="s">
        <v>647</v>
      </c>
      <c r="E201" s="364" t="s">
        <v>497</v>
      </c>
      <c r="F201" s="364"/>
      <c r="G201" s="364" t="s">
        <v>97</v>
      </c>
      <c r="H201" s="369" t="s">
        <v>56</v>
      </c>
      <c r="I201" s="365">
        <v>41296</v>
      </c>
      <c r="J201" s="147">
        <v>8</v>
      </c>
      <c r="K201" s="358"/>
      <c r="L201" s="186"/>
      <c r="M201" s="186"/>
      <c r="N201" s="186"/>
      <c r="O201" s="186"/>
      <c r="P201" s="186"/>
      <c r="Q201" s="186"/>
      <c r="R201" s="186"/>
      <c r="S201" s="186"/>
      <c r="T201" s="186"/>
      <c r="U201" s="186"/>
      <c r="V201" s="186"/>
      <c r="W201" s="186"/>
      <c r="X201" s="186"/>
      <c r="Y201" s="186"/>
      <c r="Z201" s="186"/>
      <c r="AA201" s="186"/>
      <c r="AB201" s="186"/>
      <c r="AC201" s="186"/>
    </row>
    <row r="202" spans="1:41">
      <c r="A202" s="368">
        <v>2247536</v>
      </c>
      <c r="B202" s="364" t="s">
        <v>734</v>
      </c>
      <c r="C202" s="368">
        <v>6193</v>
      </c>
      <c r="D202" s="364" t="s">
        <v>148</v>
      </c>
      <c r="E202" s="364" t="s">
        <v>497</v>
      </c>
      <c r="F202" s="364"/>
      <c r="G202" s="364" t="s">
        <v>288</v>
      </c>
      <c r="H202" s="369" t="s">
        <v>60</v>
      </c>
      <c r="I202" s="365">
        <v>41297</v>
      </c>
      <c r="J202" s="147">
        <v>8</v>
      </c>
      <c r="K202" s="358"/>
      <c r="L202" s="186"/>
      <c r="M202" s="186"/>
      <c r="N202" s="186"/>
      <c r="O202" s="186"/>
      <c r="P202" s="186"/>
      <c r="Q202" s="186"/>
      <c r="R202" s="186"/>
      <c r="S202" s="186"/>
      <c r="T202" s="186"/>
      <c r="U202" s="186"/>
      <c r="V202" s="186"/>
      <c r="W202" s="186"/>
      <c r="X202" s="186"/>
      <c r="Y202" s="186"/>
      <c r="Z202" s="186"/>
      <c r="AA202" s="186"/>
      <c r="AB202" s="186"/>
      <c r="AC202" s="186"/>
    </row>
    <row r="203" spans="1:41">
      <c r="A203" s="368">
        <v>2217351</v>
      </c>
      <c r="B203" s="364" t="s">
        <v>735</v>
      </c>
      <c r="C203" s="368">
        <v>6321</v>
      </c>
      <c r="D203" s="364" t="s">
        <v>287</v>
      </c>
      <c r="E203" s="364" t="s">
        <v>497</v>
      </c>
      <c r="F203" s="364"/>
      <c r="G203" s="364" t="s">
        <v>156</v>
      </c>
      <c r="H203" s="369" t="s">
        <v>18</v>
      </c>
      <c r="I203" s="365">
        <v>41298</v>
      </c>
      <c r="J203" s="147">
        <v>7</v>
      </c>
      <c r="K203" s="358"/>
      <c r="L203" s="186"/>
      <c r="M203" s="186"/>
      <c r="N203" s="186"/>
      <c r="O203" s="186"/>
      <c r="P203" s="186"/>
      <c r="Q203" s="186"/>
      <c r="R203" s="186"/>
      <c r="S203" s="186"/>
      <c r="T203" s="186"/>
      <c r="U203" s="186"/>
      <c r="V203" s="186"/>
      <c r="W203" s="186"/>
      <c r="X203" s="186"/>
      <c r="Y203" s="186"/>
      <c r="Z203" s="186"/>
      <c r="AA203" s="186"/>
      <c r="AB203" s="186"/>
      <c r="AC203" s="186"/>
    </row>
    <row r="204" spans="1:41">
      <c r="A204" s="368">
        <v>2279722</v>
      </c>
      <c r="B204" s="364" t="s">
        <v>736</v>
      </c>
      <c r="C204" s="368">
        <v>1329</v>
      </c>
      <c r="D204" s="364" t="s">
        <v>212</v>
      </c>
      <c r="E204" s="364" t="s">
        <v>497</v>
      </c>
      <c r="F204" s="364"/>
      <c r="G204" s="364" t="s">
        <v>737</v>
      </c>
      <c r="H204" s="369" t="s">
        <v>50</v>
      </c>
      <c r="I204" s="365">
        <v>41299</v>
      </c>
      <c r="J204" s="147">
        <v>6</v>
      </c>
      <c r="K204" s="358"/>
      <c r="L204" s="186"/>
      <c r="M204" s="186"/>
      <c r="N204" s="186"/>
      <c r="O204" s="186"/>
      <c r="P204" s="186"/>
      <c r="Q204" s="186"/>
      <c r="R204" s="186"/>
      <c r="S204" s="186"/>
      <c r="T204" s="186"/>
      <c r="U204" s="186"/>
      <c r="V204" s="186"/>
      <c r="W204" s="186"/>
      <c r="X204" s="186"/>
      <c r="Y204" s="186"/>
      <c r="Z204" s="186"/>
      <c r="AA204" s="186"/>
      <c r="AB204" s="186"/>
      <c r="AC204" s="186"/>
    </row>
    <row r="205" spans="1:41" s="83" customFormat="1">
      <c r="A205" s="180">
        <v>2330645</v>
      </c>
      <c r="B205" s="108" t="s">
        <v>738</v>
      </c>
      <c r="C205" s="107">
        <v>4397</v>
      </c>
      <c r="D205" s="108" t="s">
        <v>17</v>
      </c>
      <c r="E205" s="108" t="s">
        <v>497</v>
      </c>
      <c r="F205" s="108"/>
      <c r="G205" s="108" t="s">
        <v>265</v>
      </c>
      <c r="H205" s="107" t="s">
        <v>86</v>
      </c>
      <c r="I205" s="168">
        <v>41306</v>
      </c>
      <c r="J205" s="89">
        <v>8</v>
      </c>
      <c r="K205" s="239"/>
      <c r="L205" s="112"/>
      <c r="M205" s="112"/>
      <c r="N205" s="112"/>
      <c r="O205" s="112"/>
      <c r="P205" s="112"/>
      <c r="Q205" s="112"/>
      <c r="R205" s="112"/>
      <c r="S205" s="112"/>
      <c r="T205" s="112"/>
      <c r="U205" s="112"/>
      <c r="V205" s="112"/>
      <c r="W205" s="112"/>
      <c r="X205" s="112"/>
      <c r="Y205" s="112"/>
      <c r="Z205" s="112"/>
      <c r="AA205" s="112"/>
      <c r="AB205" s="112"/>
      <c r="AC205" s="82"/>
    </row>
    <row r="206" spans="1:41" s="83" customFormat="1">
      <c r="A206" s="370">
        <v>4262651</v>
      </c>
      <c r="B206" s="371" t="s">
        <v>739</v>
      </c>
      <c r="C206" s="370">
        <v>6657</v>
      </c>
      <c r="D206" s="108" t="s">
        <v>412</v>
      </c>
      <c r="E206" s="108" t="s">
        <v>497</v>
      </c>
      <c r="F206" s="371" t="s">
        <v>740</v>
      </c>
      <c r="G206" s="108" t="s">
        <v>142</v>
      </c>
      <c r="H206" s="370" t="s">
        <v>2</v>
      </c>
      <c r="I206" s="372">
        <v>41311</v>
      </c>
      <c r="J206" s="373">
        <v>6</v>
      </c>
      <c r="K206" s="100"/>
      <c r="L206" s="99"/>
      <c r="M206" s="99"/>
      <c r="N206" s="99"/>
      <c r="O206" s="99"/>
      <c r="P206" s="99"/>
      <c r="Q206" s="99"/>
      <c r="R206" s="99"/>
      <c r="S206" s="99"/>
      <c r="T206" s="99"/>
      <c r="U206" s="99"/>
      <c r="V206" s="99"/>
      <c r="W206" s="99"/>
      <c r="X206" s="99"/>
      <c r="Y206" s="99"/>
      <c r="Z206" s="99"/>
      <c r="AA206" s="99"/>
      <c r="AB206" s="99"/>
      <c r="AC206" s="374">
        <v>6</v>
      </c>
      <c r="AD206" s="1"/>
      <c r="AE206" s="1"/>
      <c r="AF206" s="1"/>
      <c r="AG206" s="1"/>
      <c r="AH206" s="1"/>
      <c r="AI206" s="1"/>
      <c r="AJ206" s="1"/>
      <c r="AK206" s="1"/>
      <c r="AL206" s="1"/>
      <c r="AM206" s="1"/>
      <c r="AN206" s="1"/>
      <c r="AO206" s="1"/>
    </row>
    <row r="207" spans="1:41" s="83" customFormat="1">
      <c r="A207" s="180">
        <v>2316769</v>
      </c>
      <c r="B207" s="108" t="s">
        <v>741</v>
      </c>
      <c r="C207" s="107">
        <v>5941</v>
      </c>
      <c r="D207" s="108" t="s">
        <v>170</v>
      </c>
      <c r="E207" s="108" t="s">
        <v>497</v>
      </c>
      <c r="F207" s="108"/>
      <c r="G207" s="108" t="s">
        <v>742</v>
      </c>
      <c r="H207" s="107" t="s">
        <v>70</v>
      </c>
      <c r="I207" s="168">
        <v>41311</v>
      </c>
      <c r="J207" s="89">
        <v>7</v>
      </c>
      <c r="K207" s="239"/>
      <c r="L207" s="112"/>
      <c r="M207" s="112"/>
      <c r="N207" s="112"/>
      <c r="O207" s="112"/>
      <c r="P207" s="112"/>
      <c r="Q207" s="112"/>
      <c r="R207" s="112"/>
      <c r="S207" s="112"/>
      <c r="T207" s="112"/>
      <c r="U207" s="112"/>
      <c r="V207" s="112"/>
      <c r="W207" s="112"/>
      <c r="X207" s="112"/>
      <c r="Y207" s="112"/>
      <c r="Z207" s="112"/>
      <c r="AA207" s="112"/>
      <c r="AB207" s="112"/>
      <c r="AC207" s="82"/>
    </row>
    <row r="208" spans="1:41" s="83" customFormat="1">
      <c r="A208" s="180">
        <v>2283543</v>
      </c>
      <c r="B208" s="108" t="s">
        <v>743</v>
      </c>
      <c r="C208" s="107">
        <v>4686</v>
      </c>
      <c r="D208" s="108" t="s">
        <v>168</v>
      </c>
      <c r="E208" s="108" t="s">
        <v>497</v>
      </c>
      <c r="F208" s="108"/>
      <c r="G208" s="108" t="s">
        <v>419</v>
      </c>
      <c r="H208" s="107" t="s">
        <v>68</v>
      </c>
      <c r="I208" s="168">
        <v>41311</v>
      </c>
      <c r="J208" s="89">
        <v>7</v>
      </c>
      <c r="K208" s="239"/>
      <c r="L208" s="112"/>
      <c r="M208" s="112"/>
      <c r="N208" s="112"/>
      <c r="O208" s="112"/>
      <c r="P208" s="112"/>
      <c r="Q208" s="112"/>
      <c r="R208" s="112"/>
      <c r="S208" s="112"/>
      <c r="T208" s="112"/>
      <c r="U208" s="112"/>
      <c r="V208" s="112"/>
      <c r="W208" s="112"/>
      <c r="X208" s="112"/>
      <c r="Y208" s="112"/>
      <c r="Z208" s="112"/>
      <c r="AA208" s="112"/>
      <c r="AB208" s="112"/>
      <c r="AC208" s="82"/>
    </row>
    <row r="209" spans="1:41" s="83" customFormat="1">
      <c r="A209" s="180">
        <v>2284395</v>
      </c>
      <c r="B209" s="108" t="s">
        <v>744</v>
      </c>
      <c r="C209" s="107">
        <v>6256</v>
      </c>
      <c r="D209" s="108" t="s">
        <v>355</v>
      </c>
      <c r="E209" s="108" t="s">
        <v>497</v>
      </c>
      <c r="F209" s="108"/>
      <c r="G209" s="108" t="s">
        <v>269</v>
      </c>
      <c r="H209" s="107" t="s">
        <v>85</v>
      </c>
      <c r="I209" s="168">
        <v>41317</v>
      </c>
      <c r="J209" s="89">
        <v>7</v>
      </c>
      <c r="K209" s="239"/>
      <c r="L209" s="112"/>
      <c r="M209" s="112"/>
      <c r="N209" s="112"/>
      <c r="O209" s="112"/>
      <c r="P209" s="112"/>
      <c r="Q209" s="112"/>
      <c r="R209" s="112"/>
      <c r="S209" s="112"/>
      <c r="T209" s="112"/>
      <c r="U209" s="112"/>
      <c r="V209" s="112"/>
      <c r="W209" s="112"/>
      <c r="X209" s="112"/>
      <c r="Y209" s="112"/>
      <c r="Z209" s="112"/>
      <c r="AA209" s="112"/>
      <c r="AB209" s="112"/>
      <c r="AC209" s="82"/>
    </row>
    <row r="210" spans="1:41" s="83" customFormat="1">
      <c r="A210" s="180">
        <v>2286480</v>
      </c>
      <c r="B210" s="108" t="s">
        <v>745</v>
      </c>
      <c r="C210" s="107">
        <v>6637</v>
      </c>
      <c r="D210" s="108" t="s">
        <v>254</v>
      </c>
      <c r="E210" s="108" t="s">
        <v>497</v>
      </c>
      <c r="F210" s="108"/>
      <c r="G210" s="108" t="s">
        <v>413</v>
      </c>
      <c r="H210" s="107" t="s">
        <v>61</v>
      </c>
      <c r="I210" s="168">
        <v>41319</v>
      </c>
      <c r="J210" s="89">
        <v>6</v>
      </c>
      <c r="K210" s="239"/>
      <c r="L210" s="112"/>
      <c r="M210" s="112"/>
      <c r="N210" s="112"/>
      <c r="O210" s="112"/>
      <c r="P210" s="112"/>
      <c r="Q210" s="112"/>
      <c r="R210" s="112"/>
      <c r="S210" s="112"/>
      <c r="T210" s="112"/>
      <c r="U210" s="112"/>
      <c r="V210" s="112"/>
      <c r="W210" s="112"/>
      <c r="X210" s="112"/>
      <c r="Y210" s="112"/>
      <c r="Z210" s="112"/>
      <c r="AA210" s="112"/>
      <c r="AB210" s="112"/>
      <c r="AC210" s="82"/>
    </row>
    <row r="211" spans="1:41" s="83" customFormat="1">
      <c r="A211" s="180">
        <v>2288692</v>
      </c>
      <c r="B211" s="108" t="s">
        <v>746</v>
      </c>
      <c r="C211" s="107">
        <v>5972</v>
      </c>
      <c r="D211" s="108" t="s">
        <v>21</v>
      </c>
      <c r="E211" s="108" t="s">
        <v>497</v>
      </c>
      <c r="F211" s="108"/>
      <c r="G211" s="108" t="s">
        <v>97</v>
      </c>
      <c r="H211" s="107" t="s">
        <v>56</v>
      </c>
      <c r="I211" s="168">
        <v>41325</v>
      </c>
      <c r="J211" s="89">
        <v>8</v>
      </c>
      <c r="K211" s="239"/>
      <c r="L211" s="112"/>
      <c r="M211" s="112"/>
      <c r="N211" s="112"/>
      <c r="O211" s="112"/>
      <c r="P211" s="112"/>
      <c r="Q211" s="112"/>
      <c r="R211" s="112"/>
      <c r="S211" s="112"/>
      <c r="T211" s="112"/>
      <c r="U211" s="112"/>
      <c r="V211" s="112"/>
      <c r="W211" s="112"/>
      <c r="X211" s="112"/>
      <c r="Y211" s="112"/>
      <c r="Z211" s="112"/>
      <c r="AA211" s="112"/>
      <c r="AB211" s="112"/>
      <c r="AC211" s="82"/>
    </row>
    <row r="212" spans="1:41" s="83" customFormat="1">
      <c r="A212" s="180">
        <v>2217562</v>
      </c>
      <c r="B212" s="108" t="s">
        <v>747</v>
      </c>
      <c r="C212" s="107">
        <v>4678</v>
      </c>
      <c r="D212" s="108" t="s">
        <v>748</v>
      </c>
      <c r="E212" s="108" t="s">
        <v>497</v>
      </c>
      <c r="F212" s="108"/>
      <c r="G212" s="108" t="s">
        <v>749</v>
      </c>
      <c r="H212" s="107" t="s">
        <v>86</v>
      </c>
      <c r="I212" s="168">
        <v>41326</v>
      </c>
      <c r="J212" s="89">
        <v>5</v>
      </c>
      <c r="K212" s="239">
        <v>5</v>
      </c>
      <c r="L212" s="112">
        <v>6</v>
      </c>
      <c r="M212" s="112">
        <v>6</v>
      </c>
      <c r="N212" s="112">
        <v>6</v>
      </c>
      <c r="O212" s="112">
        <v>6</v>
      </c>
      <c r="P212" s="112">
        <v>5</v>
      </c>
      <c r="Q212" s="112">
        <v>5</v>
      </c>
      <c r="R212" s="112">
        <v>5</v>
      </c>
      <c r="S212" s="112">
        <v>5</v>
      </c>
      <c r="T212" s="112">
        <v>5</v>
      </c>
      <c r="U212" s="112">
        <v>5</v>
      </c>
      <c r="V212" s="112">
        <v>5</v>
      </c>
      <c r="W212" s="112">
        <v>6</v>
      </c>
      <c r="X212" s="112">
        <v>6</v>
      </c>
      <c r="Y212" s="112">
        <v>5</v>
      </c>
      <c r="Z212" s="112">
        <v>5</v>
      </c>
      <c r="AA212" s="112">
        <v>6</v>
      </c>
      <c r="AB212" s="112">
        <v>6</v>
      </c>
      <c r="AC212" s="82"/>
    </row>
    <row r="213" spans="1:41" s="83" customFormat="1">
      <c r="A213" s="180">
        <v>2330763</v>
      </c>
      <c r="B213" s="108" t="s">
        <v>750</v>
      </c>
      <c r="C213" s="107">
        <v>6484</v>
      </c>
      <c r="D213" s="108" t="s">
        <v>255</v>
      </c>
      <c r="E213" s="108" t="s">
        <v>497</v>
      </c>
      <c r="F213" s="108"/>
      <c r="G213" s="108" t="s">
        <v>290</v>
      </c>
      <c r="H213" s="107" t="s">
        <v>61</v>
      </c>
      <c r="I213" s="168">
        <v>41326</v>
      </c>
      <c r="J213" s="89">
        <v>4</v>
      </c>
      <c r="K213" s="239">
        <v>3</v>
      </c>
      <c r="L213" s="112">
        <v>3</v>
      </c>
      <c r="M213" s="112">
        <v>2</v>
      </c>
      <c r="N213" s="112">
        <v>1</v>
      </c>
      <c r="O213" s="112">
        <v>3</v>
      </c>
      <c r="P213" s="112">
        <v>3</v>
      </c>
      <c r="Q213" s="112">
        <v>2</v>
      </c>
      <c r="R213" s="112">
        <v>5</v>
      </c>
      <c r="S213" s="112">
        <v>4</v>
      </c>
      <c r="T213" s="112">
        <v>3</v>
      </c>
      <c r="U213" s="112">
        <v>1</v>
      </c>
      <c r="V213" s="112">
        <v>3</v>
      </c>
      <c r="W213" s="112">
        <v>2</v>
      </c>
      <c r="X213" s="112"/>
      <c r="Y213" s="112"/>
      <c r="Z213" s="112"/>
      <c r="AA213" s="112"/>
      <c r="AB213" s="112"/>
      <c r="AC213" s="82"/>
    </row>
    <row r="214" spans="1:41" s="83" customFormat="1">
      <c r="A214" s="370">
        <v>4273571</v>
      </c>
      <c r="B214" s="371" t="s">
        <v>751</v>
      </c>
      <c r="C214" s="370"/>
      <c r="D214" s="371" t="s">
        <v>343</v>
      </c>
      <c r="E214" s="108" t="s">
        <v>497</v>
      </c>
      <c r="F214" s="371" t="s">
        <v>752</v>
      </c>
      <c r="G214" s="123"/>
      <c r="H214" s="370" t="s">
        <v>56</v>
      </c>
      <c r="I214" s="372">
        <v>41331</v>
      </c>
      <c r="J214" s="373"/>
      <c r="K214" s="100"/>
      <c r="L214" s="99"/>
      <c r="M214" s="99"/>
      <c r="N214" s="99"/>
      <c r="O214" s="99"/>
      <c r="P214" s="99"/>
      <c r="Q214" s="99"/>
      <c r="R214" s="99"/>
      <c r="S214" s="99"/>
      <c r="T214" s="99"/>
      <c r="U214" s="99"/>
      <c r="V214" s="99"/>
      <c r="W214" s="99"/>
      <c r="X214" s="99"/>
      <c r="Y214" s="99"/>
      <c r="Z214" s="99"/>
      <c r="AA214" s="99"/>
      <c r="AB214" s="99"/>
      <c r="AC214" s="374"/>
      <c r="AD214" s="1"/>
      <c r="AE214" s="1"/>
      <c r="AF214" s="1"/>
      <c r="AG214" s="1"/>
      <c r="AH214" s="1"/>
      <c r="AI214" s="1"/>
      <c r="AJ214" s="1"/>
      <c r="AK214" s="1"/>
      <c r="AL214" s="1"/>
      <c r="AM214" s="1"/>
      <c r="AN214" s="1"/>
      <c r="AO214" s="1"/>
    </row>
    <row r="215" spans="1:41" s="83" customFormat="1">
      <c r="A215" s="180">
        <v>2325494</v>
      </c>
      <c r="B215" s="108" t="s">
        <v>753</v>
      </c>
      <c r="C215" s="107">
        <v>6667</v>
      </c>
      <c r="D215" s="108" t="s">
        <v>754</v>
      </c>
      <c r="E215" s="108" t="s">
        <v>497</v>
      </c>
      <c r="F215" s="108"/>
      <c r="G215" s="108" t="s">
        <v>282</v>
      </c>
      <c r="H215" s="107" t="s">
        <v>93</v>
      </c>
      <c r="I215" s="168">
        <v>41331</v>
      </c>
      <c r="J215" s="89">
        <v>6</v>
      </c>
      <c r="K215" s="239"/>
      <c r="L215" s="112"/>
      <c r="M215" s="112"/>
      <c r="N215" s="112"/>
      <c r="O215" s="112"/>
      <c r="P215" s="112"/>
      <c r="Q215" s="112"/>
      <c r="R215" s="112"/>
      <c r="S215" s="112"/>
      <c r="T215" s="112"/>
      <c r="U215" s="112"/>
      <c r="V215" s="112"/>
      <c r="W215" s="112"/>
      <c r="X215" s="112"/>
      <c r="Y215" s="112"/>
      <c r="Z215" s="112"/>
      <c r="AA215" s="112"/>
      <c r="AB215" s="112"/>
      <c r="AC215" s="82"/>
    </row>
    <row r="216" spans="1:41" s="83" customFormat="1">
      <c r="A216" s="180">
        <v>2330913</v>
      </c>
      <c r="B216" s="108" t="s">
        <v>755</v>
      </c>
      <c r="C216" s="107">
        <v>2587</v>
      </c>
      <c r="D216" s="108" t="s">
        <v>115</v>
      </c>
      <c r="E216" s="108" t="s">
        <v>497</v>
      </c>
      <c r="F216" s="108"/>
      <c r="G216" s="108" t="s">
        <v>88</v>
      </c>
      <c r="H216" s="107" t="s">
        <v>59</v>
      </c>
      <c r="I216" s="168">
        <v>41331</v>
      </c>
      <c r="J216" s="89">
        <v>5</v>
      </c>
      <c r="K216" s="239">
        <v>5</v>
      </c>
      <c r="L216" s="112">
        <v>5</v>
      </c>
      <c r="M216" s="112">
        <v>5</v>
      </c>
      <c r="N216" s="112">
        <v>5</v>
      </c>
      <c r="O216" s="112">
        <v>5</v>
      </c>
      <c r="P216" s="112">
        <v>5</v>
      </c>
      <c r="Q216" s="112">
        <v>5</v>
      </c>
      <c r="R216" s="112">
        <v>5</v>
      </c>
      <c r="S216" s="112">
        <v>5</v>
      </c>
      <c r="T216" s="112">
        <v>5</v>
      </c>
      <c r="U216" s="112">
        <v>5</v>
      </c>
      <c r="V216" s="112">
        <v>5</v>
      </c>
      <c r="W216" s="112">
        <v>5</v>
      </c>
      <c r="X216" s="112">
        <v>5</v>
      </c>
      <c r="Y216" s="112">
        <v>5</v>
      </c>
      <c r="Z216" s="112">
        <v>5</v>
      </c>
      <c r="AA216" s="112">
        <v>5</v>
      </c>
      <c r="AB216" s="112">
        <v>5</v>
      </c>
      <c r="AC216" s="82"/>
    </row>
    <row r="217" spans="1:41" s="281" customFormat="1">
      <c r="A217" s="375">
        <v>2344360</v>
      </c>
      <c r="B217" s="376" t="s">
        <v>756</v>
      </c>
      <c r="C217" s="375">
        <v>4686</v>
      </c>
      <c r="D217" s="376" t="s">
        <v>168</v>
      </c>
      <c r="E217" s="377" t="s">
        <v>497</v>
      </c>
      <c r="G217" s="376" t="s">
        <v>757</v>
      </c>
      <c r="H217" s="378" t="s">
        <v>59</v>
      </c>
      <c r="I217" s="379">
        <v>41338</v>
      </c>
      <c r="J217" s="380">
        <v>4</v>
      </c>
      <c r="K217" s="381">
        <v>1</v>
      </c>
      <c r="L217" s="381">
        <v>4</v>
      </c>
      <c r="M217" s="381">
        <v>4</v>
      </c>
      <c r="N217" s="381">
        <v>6</v>
      </c>
      <c r="O217" s="381">
        <v>6</v>
      </c>
      <c r="P217" s="381">
        <v>4</v>
      </c>
      <c r="Q217" s="381">
        <v>7</v>
      </c>
      <c r="R217" s="381">
        <v>4</v>
      </c>
      <c r="S217" s="381">
        <v>4</v>
      </c>
      <c r="T217" s="381">
        <v>6</v>
      </c>
      <c r="U217" s="381">
        <v>5</v>
      </c>
      <c r="V217" s="381">
        <v>3</v>
      </c>
      <c r="W217" s="381">
        <v>5</v>
      </c>
      <c r="X217" s="381">
        <v>7</v>
      </c>
      <c r="Y217" s="381">
        <v>4</v>
      </c>
      <c r="Z217" s="381">
        <v>7</v>
      </c>
      <c r="AA217" s="381">
        <v>7</v>
      </c>
      <c r="AB217" s="381">
        <v>3</v>
      </c>
      <c r="AC217" s="381"/>
    </row>
    <row r="218" spans="1:41" s="281" customFormat="1">
      <c r="A218" s="375">
        <v>2340138</v>
      </c>
      <c r="B218" s="376" t="s">
        <v>758</v>
      </c>
      <c r="C218" s="375">
        <v>6637</v>
      </c>
      <c r="D218" s="376" t="s">
        <v>254</v>
      </c>
      <c r="E218" s="377" t="s">
        <v>497</v>
      </c>
      <c r="G218" s="376" t="s">
        <v>413</v>
      </c>
      <c r="H218" s="378" t="s">
        <v>61</v>
      </c>
      <c r="I218" s="379">
        <v>41339</v>
      </c>
      <c r="J218" s="380">
        <v>8</v>
      </c>
      <c r="K218" s="381"/>
      <c r="L218" s="381"/>
      <c r="M218" s="381"/>
      <c r="N218" s="381"/>
      <c r="O218" s="381"/>
      <c r="P218" s="381"/>
      <c r="Q218" s="381"/>
      <c r="R218" s="381"/>
      <c r="S218" s="381"/>
      <c r="T218" s="381"/>
      <c r="U218" s="381"/>
      <c r="V218" s="381"/>
      <c r="W218" s="381"/>
      <c r="X218" s="381"/>
      <c r="Y218" s="381"/>
      <c r="Z218" s="381"/>
      <c r="AA218" s="381"/>
      <c r="AB218" s="381"/>
      <c r="AC218" s="381"/>
    </row>
    <row r="219" spans="1:41" s="281" customFormat="1">
      <c r="A219" s="382">
        <v>4297310</v>
      </c>
      <c r="B219" s="377" t="s">
        <v>759</v>
      </c>
      <c r="C219" s="377"/>
      <c r="D219" s="377" t="s">
        <v>760</v>
      </c>
      <c r="E219" s="377" t="s">
        <v>497</v>
      </c>
      <c r="F219" s="383" t="s">
        <v>228</v>
      </c>
      <c r="G219" s="278"/>
      <c r="H219" s="384" t="s">
        <v>94</v>
      </c>
      <c r="I219" s="385">
        <v>41350</v>
      </c>
      <c r="J219" s="386">
        <v>5</v>
      </c>
      <c r="K219" s="279"/>
      <c r="L219" s="279"/>
      <c r="M219" s="279"/>
      <c r="N219" s="279"/>
      <c r="O219" s="279"/>
      <c r="P219" s="279"/>
      <c r="Q219" s="279"/>
      <c r="R219" s="279"/>
      <c r="S219" s="279"/>
      <c r="T219" s="279"/>
      <c r="U219" s="279"/>
      <c r="V219" s="279"/>
      <c r="W219" s="279"/>
      <c r="X219" s="279"/>
      <c r="Y219" s="279"/>
      <c r="Z219" s="279"/>
      <c r="AA219" s="279"/>
      <c r="AB219" s="280"/>
      <c r="AC219" s="387">
        <v>6</v>
      </c>
    </row>
    <row r="220" spans="1:41" s="281" customFormat="1">
      <c r="A220" s="375">
        <v>2306063</v>
      </c>
      <c r="B220" s="376" t="s">
        <v>761</v>
      </c>
      <c r="C220" s="375">
        <v>6156</v>
      </c>
      <c r="D220" s="376" t="s">
        <v>260</v>
      </c>
      <c r="E220" s="377" t="s">
        <v>497</v>
      </c>
      <c r="G220" s="376" t="s">
        <v>97</v>
      </c>
      <c r="H220" s="378" t="s">
        <v>56</v>
      </c>
      <c r="I220" s="379">
        <v>41352</v>
      </c>
      <c r="J220" s="380">
        <v>8</v>
      </c>
      <c r="K220" s="381"/>
      <c r="L220" s="381"/>
      <c r="M220" s="381"/>
      <c r="N220" s="381"/>
      <c r="O220" s="381"/>
      <c r="P220" s="381"/>
      <c r="Q220" s="381"/>
      <c r="R220" s="381"/>
      <c r="S220" s="381"/>
      <c r="T220" s="381"/>
      <c r="U220" s="381"/>
      <c r="V220" s="381"/>
      <c r="W220" s="381"/>
      <c r="X220" s="381"/>
      <c r="Y220" s="381"/>
      <c r="Z220" s="381"/>
      <c r="AA220" s="381"/>
      <c r="AB220" s="381"/>
      <c r="AC220" s="381"/>
    </row>
    <row r="221" spans="1:41" s="281" customFormat="1">
      <c r="A221" s="375">
        <v>2344606</v>
      </c>
      <c r="B221" s="376" t="s">
        <v>762</v>
      </c>
      <c r="C221" s="375">
        <v>6034</v>
      </c>
      <c r="D221" s="376" t="s">
        <v>763</v>
      </c>
      <c r="E221" s="377" t="s">
        <v>497</v>
      </c>
      <c r="G221" s="376" t="s">
        <v>23</v>
      </c>
      <c r="H221" s="378" t="s">
        <v>69</v>
      </c>
      <c r="I221" s="379">
        <v>41352</v>
      </c>
      <c r="J221" s="380">
        <v>6</v>
      </c>
      <c r="K221" s="381"/>
      <c r="L221" s="381"/>
      <c r="M221" s="381"/>
      <c r="N221" s="381"/>
      <c r="O221" s="381"/>
      <c r="P221" s="381"/>
      <c r="Q221" s="381"/>
      <c r="R221" s="381"/>
      <c r="S221" s="381"/>
      <c r="T221" s="381"/>
      <c r="U221" s="381"/>
      <c r="V221" s="381"/>
      <c r="W221" s="381"/>
      <c r="X221" s="381"/>
      <c r="Y221" s="381"/>
      <c r="Z221" s="381"/>
      <c r="AA221" s="381"/>
      <c r="AB221" s="381"/>
      <c r="AC221" s="381"/>
    </row>
    <row r="222" spans="1:41" s="281" customFormat="1">
      <c r="A222" s="375">
        <v>2295704</v>
      </c>
      <c r="B222" s="376" t="s">
        <v>764</v>
      </c>
      <c r="C222" s="375">
        <v>2185</v>
      </c>
      <c r="D222" s="376" t="s">
        <v>418</v>
      </c>
      <c r="E222" s="377" t="s">
        <v>497</v>
      </c>
      <c r="G222" s="376" t="s">
        <v>356</v>
      </c>
      <c r="H222" s="378" t="s">
        <v>86</v>
      </c>
      <c r="I222" s="379">
        <v>41354</v>
      </c>
      <c r="J222" s="380">
        <v>6</v>
      </c>
      <c r="K222" s="381"/>
      <c r="L222" s="381"/>
      <c r="M222" s="381"/>
      <c r="N222" s="381"/>
      <c r="O222" s="381"/>
      <c r="P222" s="381"/>
      <c r="Q222" s="381"/>
      <c r="R222" s="381"/>
      <c r="S222" s="381"/>
      <c r="T222" s="381"/>
      <c r="U222" s="381"/>
      <c r="V222" s="381"/>
      <c r="W222" s="381"/>
      <c r="X222" s="381"/>
      <c r="Y222" s="381"/>
      <c r="Z222" s="381"/>
      <c r="AA222" s="381"/>
      <c r="AB222" s="381"/>
      <c r="AC222" s="381"/>
    </row>
    <row r="223" spans="1:41" s="281" customFormat="1">
      <c r="A223" s="375">
        <v>2343723</v>
      </c>
      <c r="B223" s="376" t="s">
        <v>765</v>
      </c>
      <c r="C223" s="375">
        <v>6484</v>
      </c>
      <c r="D223" s="376" t="s">
        <v>266</v>
      </c>
      <c r="E223" s="377" t="s">
        <v>497</v>
      </c>
      <c r="G223" s="376" t="s">
        <v>703</v>
      </c>
      <c r="H223" s="378" t="s">
        <v>1</v>
      </c>
      <c r="I223" s="379">
        <v>41358</v>
      </c>
      <c r="J223" s="380">
        <v>6</v>
      </c>
      <c r="K223" s="381"/>
      <c r="L223" s="381"/>
      <c r="M223" s="381"/>
      <c r="N223" s="381"/>
      <c r="O223" s="381"/>
      <c r="P223" s="381"/>
      <c r="Q223" s="381"/>
      <c r="R223" s="381"/>
      <c r="S223" s="381"/>
      <c r="T223" s="381"/>
      <c r="U223" s="381"/>
      <c r="V223" s="381"/>
      <c r="W223" s="381"/>
      <c r="X223" s="381"/>
      <c r="Y223" s="381"/>
      <c r="Z223" s="381"/>
      <c r="AA223" s="381"/>
      <c r="AB223" s="381"/>
      <c r="AC223" s="381"/>
    </row>
    <row r="224" spans="1:41" s="83" customFormat="1">
      <c r="A224" s="180"/>
      <c r="B224" s="233"/>
      <c r="C224" s="107"/>
      <c r="D224" s="108"/>
      <c r="E224" s="108"/>
      <c r="F224" s="108"/>
      <c r="G224" s="108"/>
      <c r="H224" s="107"/>
      <c r="I224" s="168"/>
      <c r="J224" s="89"/>
      <c r="K224" s="175"/>
      <c r="L224" s="175"/>
      <c r="M224" s="175"/>
      <c r="N224" s="175"/>
      <c r="O224" s="175"/>
      <c r="P224" s="175"/>
      <c r="Q224" s="175"/>
      <c r="R224" s="175"/>
      <c r="S224" s="175"/>
      <c r="T224" s="175"/>
      <c r="U224" s="175"/>
      <c r="V224" s="175"/>
      <c r="W224" s="175"/>
      <c r="X224" s="175"/>
      <c r="Y224" s="175"/>
      <c r="Z224" s="175"/>
      <c r="AA224" s="175"/>
      <c r="AB224" s="175"/>
      <c r="AC224" s="171"/>
    </row>
    <row r="225" spans="1:29">
      <c r="A225" s="154"/>
      <c r="C225" s="154"/>
      <c r="D225" s="153"/>
      <c r="E225" s="153"/>
      <c r="F225" s="153"/>
      <c r="G225" s="153"/>
      <c r="H225" s="154"/>
      <c r="I225" s="359"/>
      <c r="J225" s="183"/>
      <c r="K225" s="188"/>
      <c r="L225" s="188"/>
      <c r="M225" s="188"/>
      <c r="N225" s="188"/>
      <c r="O225" s="188"/>
      <c r="P225" s="188"/>
      <c r="Q225" s="188"/>
      <c r="R225" s="188"/>
      <c r="S225" s="188"/>
      <c r="T225" s="188"/>
      <c r="U225" s="188"/>
      <c r="V225" s="188"/>
      <c r="W225" s="188"/>
      <c r="X225" s="188"/>
      <c r="Y225" s="188"/>
      <c r="Z225" s="188"/>
      <c r="AA225" s="188"/>
      <c r="AB225" s="188"/>
      <c r="AC225" s="188"/>
    </row>
    <row r="226" spans="1:29" ht="14" thickBot="1">
      <c r="A226" s="56"/>
      <c r="B226" s="56"/>
      <c r="C226" s="55"/>
      <c r="D226" s="55"/>
      <c r="E226" s="56"/>
      <c r="F226" s="56"/>
      <c r="G226" s="56"/>
      <c r="H226" s="55"/>
      <c r="I226" s="388"/>
      <c r="J226" s="389"/>
      <c r="K226" s="55"/>
      <c r="L226" s="56"/>
      <c r="M226" s="55"/>
      <c r="N226" s="55"/>
      <c r="O226" s="55"/>
      <c r="P226" s="390"/>
      <c r="Q226" s="55"/>
      <c r="R226" s="55"/>
      <c r="S226" s="55"/>
      <c r="T226" s="55"/>
      <c r="U226" s="55"/>
      <c r="V226" s="55"/>
      <c r="W226" s="56"/>
      <c r="X226" s="55"/>
      <c r="Y226" s="55"/>
      <c r="Z226" s="391"/>
      <c r="AA226" s="55"/>
      <c r="AB226" s="55"/>
      <c r="AC226" s="55"/>
    </row>
    <row r="227" spans="1:29" hidden="1">
      <c r="G227" s="47" t="s">
        <v>24</v>
      </c>
      <c r="I227" s="58"/>
      <c r="J227" s="254">
        <f t="shared" ref="J227:AC227" si="0">COUNT(J2:J226)</f>
        <v>219</v>
      </c>
      <c r="K227" s="52">
        <f t="shared" si="0"/>
        <v>28</v>
      </c>
      <c r="L227" s="52">
        <f t="shared" si="0"/>
        <v>28</v>
      </c>
      <c r="M227" s="52">
        <f t="shared" si="0"/>
        <v>28</v>
      </c>
      <c r="N227" s="52">
        <f t="shared" si="0"/>
        <v>28</v>
      </c>
      <c r="O227" s="52">
        <f t="shared" si="0"/>
        <v>28</v>
      </c>
      <c r="P227" s="52">
        <f t="shared" si="0"/>
        <v>28</v>
      </c>
      <c r="Q227" s="52">
        <f t="shared" si="0"/>
        <v>28</v>
      </c>
      <c r="R227" s="52">
        <f t="shared" si="0"/>
        <v>27</v>
      </c>
      <c r="S227" s="52">
        <f t="shared" si="0"/>
        <v>28</v>
      </c>
      <c r="T227" s="52">
        <f t="shared" si="0"/>
        <v>15</v>
      </c>
      <c r="U227" s="52">
        <f t="shared" si="0"/>
        <v>24</v>
      </c>
      <c r="V227" s="52">
        <f t="shared" si="0"/>
        <v>27</v>
      </c>
      <c r="W227" s="52">
        <f t="shared" si="0"/>
        <v>14</v>
      </c>
      <c r="X227" s="52">
        <f t="shared" si="0"/>
        <v>25</v>
      </c>
      <c r="Y227" s="52">
        <f t="shared" si="0"/>
        <v>25</v>
      </c>
      <c r="Z227" s="52">
        <f t="shared" si="0"/>
        <v>22</v>
      </c>
      <c r="AA227" s="52">
        <f t="shared" si="0"/>
        <v>25</v>
      </c>
      <c r="AB227" s="52">
        <f t="shared" si="0"/>
        <v>25</v>
      </c>
      <c r="AC227" s="52">
        <f t="shared" si="0"/>
        <v>20</v>
      </c>
    </row>
    <row r="228" spans="1:29" hidden="1">
      <c r="G228" s="47" t="s">
        <v>25</v>
      </c>
      <c r="I228" s="58"/>
      <c r="J228" s="254">
        <f t="shared" ref="J228:AC228" si="1">COUNTIF(J2:J226,"&gt;=5")</f>
        <v>196</v>
      </c>
      <c r="K228" s="52">
        <f t="shared" si="1"/>
        <v>19</v>
      </c>
      <c r="L228" s="52">
        <f t="shared" si="1"/>
        <v>20</v>
      </c>
      <c r="M228" s="52">
        <f t="shared" si="1"/>
        <v>19</v>
      </c>
      <c r="N228" s="52">
        <f t="shared" si="1"/>
        <v>20</v>
      </c>
      <c r="O228" s="52">
        <f t="shared" si="1"/>
        <v>14</v>
      </c>
      <c r="P228" s="52">
        <f t="shared" si="1"/>
        <v>16</v>
      </c>
      <c r="Q228" s="52">
        <f t="shared" si="1"/>
        <v>18</v>
      </c>
      <c r="R228" s="52">
        <f t="shared" si="1"/>
        <v>19</v>
      </c>
      <c r="S228" s="52">
        <f t="shared" si="1"/>
        <v>16</v>
      </c>
      <c r="T228" s="52">
        <f t="shared" si="1"/>
        <v>10</v>
      </c>
      <c r="U228" s="52">
        <f t="shared" si="1"/>
        <v>16</v>
      </c>
      <c r="V228" s="52">
        <f t="shared" si="1"/>
        <v>20</v>
      </c>
      <c r="W228" s="52">
        <f t="shared" si="1"/>
        <v>11</v>
      </c>
      <c r="X228" s="52">
        <f t="shared" si="1"/>
        <v>20</v>
      </c>
      <c r="Y228" s="52">
        <f t="shared" si="1"/>
        <v>18</v>
      </c>
      <c r="Z228" s="52">
        <f t="shared" si="1"/>
        <v>16</v>
      </c>
      <c r="AA228" s="52">
        <f t="shared" si="1"/>
        <v>17</v>
      </c>
      <c r="AB228" s="52">
        <f t="shared" si="1"/>
        <v>17</v>
      </c>
      <c r="AC228" s="52">
        <f t="shared" si="1"/>
        <v>16</v>
      </c>
    </row>
    <row r="229" spans="1:29" hidden="1">
      <c r="G229" s="47" t="s">
        <v>26</v>
      </c>
      <c r="I229" s="58"/>
      <c r="J229" s="254">
        <f t="shared" ref="J229:AC229" si="2">COUNTIF(J2:J226,"&gt;=7")</f>
        <v>116</v>
      </c>
      <c r="K229" s="52">
        <f t="shared" si="2"/>
        <v>6</v>
      </c>
      <c r="L229" s="52">
        <f t="shared" si="2"/>
        <v>8</v>
      </c>
      <c r="M229" s="52">
        <f t="shared" si="2"/>
        <v>10</v>
      </c>
      <c r="N229" s="52">
        <f t="shared" si="2"/>
        <v>6</v>
      </c>
      <c r="O229" s="52">
        <f t="shared" si="2"/>
        <v>5</v>
      </c>
      <c r="P229" s="52">
        <f t="shared" si="2"/>
        <v>6</v>
      </c>
      <c r="Q229" s="52">
        <f t="shared" si="2"/>
        <v>5</v>
      </c>
      <c r="R229" s="52">
        <f t="shared" si="2"/>
        <v>5</v>
      </c>
      <c r="S229" s="52">
        <f t="shared" si="2"/>
        <v>8</v>
      </c>
      <c r="T229" s="52">
        <f t="shared" si="2"/>
        <v>3</v>
      </c>
      <c r="U229" s="52">
        <f t="shared" si="2"/>
        <v>7</v>
      </c>
      <c r="V229" s="52">
        <f t="shared" si="2"/>
        <v>6</v>
      </c>
      <c r="W229" s="52">
        <f t="shared" si="2"/>
        <v>2</v>
      </c>
      <c r="X229" s="52">
        <f t="shared" si="2"/>
        <v>8</v>
      </c>
      <c r="Y229" s="52">
        <f t="shared" si="2"/>
        <v>4</v>
      </c>
      <c r="Z229" s="52">
        <f t="shared" si="2"/>
        <v>4</v>
      </c>
      <c r="AA229" s="52">
        <f t="shared" si="2"/>
        <v>5</v>
      </c>
      <c r="AB229" s="52">
        <f t="shared" si="2"/>
        <v>4</v>
      </c>
      <c r="AC229" s="52">
        <f t="shared" si="2"/>
        <v>7</v>
      </c>
    </row>
    <row r="230" spans="1:29">
      <c r="G230" s="49" t="s">
        <v>27</v>
      </c>
      <c r="H230" s="54"/>
      <c r="I230" s="392"/>
      <c r="J230" s="467">
        <f t="shared" ref="J230:AC230" si="3">J228/J227</f>
        <v>0.89497716894977164</v>
      </c>
      <c r="K230" s="393">
        <f t="shared" si="3"/>
        <v>0.6785714285714286</v>
      </c>
      <c r="L230" s="393">
        <f t="shared" si="3"/>
        <v>0.7142857142857143</v>
      </c>
      <c r="M230" s="393">
        <f t="shared" si="3"/>
        <v>0.6785714285714286</v>
      </c>
      <c r="N230" s="393">
        <f t="shared" si="3"/>
        <v>0.7142857142857143</v>
      </c>
      <c r="O230" s="394">
        <f t="shared" si="3"/>
        <v>0.5</v>
      </c>
      <c r="P230" s="394">
        <f t="shared" si="3"/>
        <v>0.5714285714285714</v>
      </c>
      <c r="Q230" s="393">
        <f t="shared" si="3"/>
        <v>0.6428571428571429</v>
      </c>
      <c r="R230" s="393">
        <f t="shared" si="3"/>
        <v>0.70370370370370372</v>
      </c>
      <c r="S230" s="394">
        <f t="shared" si="3"/>
        <v>0.5714285714285714</v>
      </c>
      <c r="T230" s="393">
        <f t="shared" si="3"/>
        <v>0.66666666666666663</v>
      </c>
      <c r="U230" s="393">
        <f t="shared" si="3"/>
        <v>0.66666666666666663</v>
      </c>
      <c r="V230" s="393">
        <f t="shared" si="3"/>
        <v>0.7407407407407407</v>
      </c>
      <c r="W230" s="393">
        <f t="shared" si="3"/>
        <v>0.7857142857142857</v>
      </c>
      <c r="X230" s="393">
        <f t="shared" si="3"/>
        <v>0.8</v>
      </c>
      <c r="Y230" s="393">
        <f t="shared" si="3"/>
        <v>0.72</v>
      </c>
      <c r="Z230" s="393">
        <f t="shared" si="3"/>
        <v>0.72727272727272729</v>
      </c>
      <c r="AA230" s="393">
        <f t="shared" si="3"/>
        <v>0.68</v>
      </c>
      <c r="AB230" s="393">
        <f t="shared" si="3"/>
        <v>0.68</v>
      </c>
      <c r="AC230" s="393">
        <f t="shared" si="3"/>
        <v>0.8</v>
      </c>
    </row>
    <row r="231" spans="1:29">
      <c r="G231" s="49" t="s">
        <v>28</v>
      </c>
      <c r="H231" s="54"/>
      <c r="I231" s="392"/>
      <c r="J231" s="467">
        <f t="shared" ref="J231:AC231" si="4">J229/J227</f>
        <v>0.52968036529680362</v>
      </c>
      <c r="K231" s="393">
        <f t="shared" si="4"/>
        <v>0.21428571428571427</v>
      </c>
      <c r="L231" s="393">
        <f t="shared" si="4"/>
        <v>0.2857142857142857</v>
      </c>
      <c r="M231" s="393">
        <f t="shared" si="4"/>
        <v>0.35714285714285715</v>
      </c>
      <c r="N231" s="393">
        <f t="shared" si="4"/>
        <v>0.21428571428571427</v>
      </c>
      <c r="O231" s="393">
        <f t="shared" si="4"/>
        <v>0.17857142857142858</v>
      </c>
      <c r="P231" s="393">
        <f t="shared" si="4"/>
        <v>0.21428571428571427</v>
      </c>
      <c r="Q231" s="393">
        <f t="shared" si="4"/>
        <v>0.17857142857142858</v>
      </c>
      <c r="R231" s="393">
        <f t="shared" si="4"/>
        <v>0.18518518518518517</v>
      </c>
      <c r="S231" s="393">
        <f t="shared" si="4"/>
        <v>0.2857142857142857</v>
      </c>
      <c r="T231" s="393">
        <f t="shared" si="4"/>
        <v>0.2</v>
      </c>
      <c r="U231" s="393">
        <f t="shared" si="4"/>
        <v>0.29166666666666669</v>
      </c>
      <c r="V231" s="393">
        <f t="shared" si="4"/>
        <v>0.22222222222222221</v>
      </c>
      <c r="W231" s="393">
        <f t="shared" si="4"/>
        <v>0.14285714285714285</v>
      </c>
      <c r="X231" s="393">
        <f t="shared" si="4"/>
        <v>0.32</v>
      </c>
      <c r="Y231" s="393">
        <f t="shared" si="4"/>
        <v>0.16</v>
      </c>
      <c r="Z231" s="393">
        <f t="shared" si="4"/>
        <v>0.18181818181818182</v>
      </c>
      <c r="AA231" s="393">
        <f t="shared" si="4"/>
        <v>0.2</v>
      </c>
      <c r="AB231" s="393">
        <f t="shared" si="4"/>
        <v>0.16</v>
      </c>
      <c r="AC231" s="393">
        <f t="shared" si="4"/>
        <v>0.35</v>
      </c>
    </row>
    <row r="232" spans="1:29">
      <c r="J232" s="106"/>
    </row>
  </sheetData>
  <conditionalFormatting sqref="K174:AE224 I189:J224 I2:I188 J174:J188 J2:AC173 I225:AC225">
    <cfRule type="cellIs" dxfId="24" priority="17" operator="between">
      <formula>1</formula>
      <formula>4</formula>
    </cfRule>
  </conditionalFormatting>
  <conditionalFormatting sqref="J2:J225">
    <cfRule type="cellIs" dxfId="23" priority="16" operator="between">
      <formula>1</formula>
      <formula>2</formula>
    </cfRule>
  </conditionalFormatting>
  <conditionalFormatting sqref="B217:B223">
    <cfRule type="duplicateValues" dxfId="22" priority="15"/>
  </conditionalFormatting>
  <conditionalFormatting sqref="B174:B188 A189:B224">
    <cfRule type="duplicateValues" dxfId="21" priority="14" stopIfTrue="1"/>
  </conditionalFormatting>
  <conditionalFormatting sqref="A189:B224 B156:B188">
    <cfRule type="duplicateValues" dxfId="20" priority="12" stopIfTrue="1"/>
    <cfRule type="duplicateValues" dxfId="19" priority="13" stopIfTrue="1"/>
  </conditionalFormatting>
  <conditionalFormatting sqref="A189:B224 B139:B188">
    <cfRule type="duplicateValues" dxfId="18" priority="11"/>
  </conditionalFormatting>
  <conditionalFormatting sqref="A189:B224 B116:B188">
    <cfRule type="duplicateValues" dxfId="17" priority="10" stopIfTrue="1"/>
  </conditionalFormatting>
  <conditionalFormatting sqref="B87:B93 A189:B224 B95:B188">
    <cfRule type="duplicateValues" dxfId="16" priority="9"/>
  </conditionalFormatting>
  <conditionalFormatting sqref="B189:B224">
    <cfRule type="duplicateValues" dxfId="15" priority="8" stopIfTrue="1"/>
  </conditionalFormatting>
  <conditionalFormatting sqref="A189:A224">
    <cfRule type="duplicateValues" dxfId="14" priority="7" stopIfTrue="1"/>
  </conditionalFormatting>
  <conditionalFormatting sqref="B192:B224">
    <cfRule type="duplicateValues" dxfId="13" priority="6"/>
  </conditionalFormatting>
  <conditionalFormatting sqref="B205:B224">
    <cfRule type="duplicateValues" dxfId="12" priority="5"/>
  </conditionalFormatting>
  <conditionalFormatting sqref="B189:B224 A139:A225">
    <cfRule type="duplicateValues" dxfId="11" priority="4"/>
  </conditionalFormatting>
  <conditionalFormatting sqref="B189:B224 A116:A225">
    <cfRule type="duplicateValues" dxfId="10" priority="3" stopIfTrue="1"/>
  </conditionalFormatting>
  <conditionalFormatting sqref="B189:B224 A59:A225">
    <cfRule type="duplicateValues" dxfId="9" priority="2" stopIfTrue="1"/>
  </conditionalFormatting>
  <conditionalFormatting sqref="B189:B224 A1:A1048576">
    <cfRule type="duplicateValues" dxfId="8" priority="1" stopIfTrue="1"/>
  </conditionalFormatting>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D99FF"/>
  </sheetPr>
  <dimension ref="A1:N67"/>
  <sheetViews>
    <sheetView workbookViewId="0">
      <pane ySplit="1" topLeftCell="A45" activePane="bottomLeft" state="frozen"/>
      <selection activeCell="J1" sqref="J1"/>
      <selection pane="bottomLeft" activeCell="L70" sqref="L70"/>
    </sheetView>
  </sheetViews>
  <sheetFormatPr baseColWidth="10" defaultColWidth="8.83203125" defaultRowHeight="13" x14ac:dyDescent="0"/>
  <cols>
    <col min="1" max="1" width="8" style="52" bestFit="1" customWidth="1"/>
    <col min="2" max="2" width="22.1640625" style="47" customWidth="1"/>
    <col min="3" max="3" width="5.5" style="52" bestFit="1" customWidth="1"/>
    <col min="4" max="4" width="24.1640625" style="47" bestFit="1" customWidth="1"/>
    <col min="5" max="5" width="18.1640625" style="47" bestFit="1" customWidth="1"/>
    <col min="6" max="6" width="30.6640625" style="47" bestFit="1" customWidth="1"/>
    <col min="7" max="7" width="12.33203125" style="47" customWidth="1"/>
    <col min="8" max="8" width="4.33203125" style="52" bestFit="1" customWidth="1"/>
    <col min="9" max="9" width="9.6640625" style="58" bestFit="1" customWidth="1"/>
    <col min="10" max="10" width="7.5" style="59" bestFit="1" customWidth="1"/>
    <col min="11" max="11" width="22.1640625" style="52" customWidth="1"/>
    <col min="12" max="12" width="72.5" style="52" customWidth="1"/>
    <col min="13" max="13" width="6.83203125" style="47" customWidth="1"/>
    <col min="14" max="16384" width="8.83203125" style="47"/>
  </cols>
  <sheetData>
    <row r="1" spans="1:13" s="64" customFormat="1" ht="26">
      <c r="A1" s="60" t="s">
        <v>187</v>
      </c>
      <c r="B1" s="60" t="s">
        <v>188</v>
      </c>
      <c r="C1" s="60" t="s">
        <v>16</v>
      </c>
      <c r="D1" s="60" t="s">
        <v>189</v>
      </c>
      <c r="E1" s="60" t="s">
        <v>190</v>
      </c>
      <c r="F1" s="60" t="s">
        <v>147</v>
      </c>
      <c r="G1" s="60" t="s">
        <v>186</v>
      </c>
      <c r="H1" s="60" t="s">
        <v>90</v>
      </c>
      <c r="I1" s="61" t="s">
        <v>191</v>
      </c>
      <c r="J1" s="62" t="s">
        <v>192</v>
      </c>
      <c r="K1" s="63" t="s">
        <v>193</v>
      </c>
      <c r="L1" s="60" t="s">
        <v>194</v>
      </c>
      <c r="M1" s="64" t="s">
        <v>20</v>
      </c>
    </row>
    <row r="2" spans="1:13" s="113" customFormat="1">
      <c r="A2" s="257">
        <v>2219552</v>
      </c>
      <c r="B2" s="87" t="s">
        <v>450</v>
      </c>
      <c r="C2" s="82">
        <v>5941</v>
      </c>
      <c r="D2" s="87" t="s">
        <v>170</v>
      </c>
      <c r="E2" s="87" t="s">
        <v>497</v>
      </c>
      <c r="F2" s="87"/>
      <c r="G2" s="87" t="s">
        <v>451</v>
      </c>
      <c r="H2" s="82" t="s">
        <v>52</v>
      </c>
      <c r="I2" s="88">
        <v>41024</v>
      </c>
      <c r="J2" s="89">
        <v>7</v>
      </c>
      <c r="K2" s="105" t="s">
        <v>214</v>
      </c>
      <c r="L2" s="87" t="s">
        <v>766</v>
      </c>
      <c r="M2" s="113" t="s">
        <v>20</v>
      </c>
    </row>
    <row r="3" spans="1:13" s="113" customFormat="1">
      <c r="A3" s="257">
        <v>2237638</v>
      </c>
      <c r="B3" s="87" t="s">
        <v>452</v>
      </c>
      <c r="C3" s="82">
        <v>2141</v>
      </c>
      <c r="D3" s="87" t="s">
        <v>223</v>
      </c>
      <c r="E3" s="87" t="s">
        <v>497</v>
      </c>
      <c r="F3" s="87"/>
      <c r="G3" s="87" t="s">
        <v>340</v>
      </c>
      <c r="H3" s="82" t="s">
        <v>67</v>
      </c>
      <c r="I3" s="88">
        <v>41024</v>
      </c>
      <c r="J3" s="89">
        <v>6</v>
      </c>
      <c r="K3" s="105" t="s">
        <v>214</v>
      </c>
      <c r="L3" s="87" t="s">
        <v>767</v>
      </c>
      <c r="M3" s="113" t="s">
        <v>20</v>
      </c>
    </row>
    <row r="4" spans="1:13" s="113" customFormat="1">
      <c r="A4" s="257">
        <v>2242487</v>
      </c>
      <c r="B4" s="87" t="s">
        <v>453</v>
      </c>
      <c r="C4" s="82">
        <v>1229</v>
      </c>
      <c r="D4" s="87" t="s">
        <v>0</v>
      </c>
      <c r="E4" s="87" t="s">
        <v>497</v>
      </c>
      <c r="F4" s="87"/>
      <c r="G4" s="87" t="s">
        <v>232</v>
      </c>
      <c r="H4" s="82" t="s">
        <v>66</v>
      </c>
      <c r="I4" s="88">
        <v>41024</v>
      </c>
      <c r="J4" s="89">
        <v>7</v>
      </c>
      <c r="K4" s="105" t="s">
        <v>214</v>
      </c>
      <c r="L4" s="87" t="s">
        <v>768</v>
      </c>
      <c r="M4" s="113" t="s">
        <v>215</v>
      </c>
    </row>
    <row r="5" spans="1:13" s="84" customFormat="1">
      <c r="A5" s="396">
        <v>2229133</v>
      </c>
      <c r="B5" s="397" t="s">
        <v>465</v>
      </c>
      <c r="C5" s="398">
        <v>2464</v>
      </c>
      <c r="D5" s="397" t="s">
        <v>159</v>
      </c>
      <c r="E5" s="87" t="s">
        <v>497</v>
      </c>
      <c r="F5" s="397"/>
      <c r="G5" s="312" t="s">
        <v>97</v>
      </c>
      <c r="H5" s="311" t="s">
        <v>56</v>
      </c>
      <c r="I5" s="399">
        <v>41037</v>
      </c>
      <c r="J5" s="400">
        <v>6</v>
      </c>
      <c r="K5" s="401" t="s">
        <v>214</v>
      </c>
      <c r="L5" s="397" t="s">
        <v>769</v>
      </c>
      <c r="M5" s="84" t="s">
        <v>20</v>
      </c>
    </row>
    <row r="6" spans="1:13" s="84" customFormat="1">
      <c r="A6" s="396">
        <v>2236569</v>
      </c>
      <c r="B6" s="397" t="s">
        <v>470</v>
      </c>
      <c r="C6" s="398">
        <v>5941</v>
      </c>
      <c r="D6" s="397" t="s">
        <v>170</v>
      </c>
      <c r="E6" s="87" t="s">
        <v>497</v>
      </c>
      <c r="F6" s="397"/>
      <c r="G6" s="312" t="s">
        <v>471</v>
      </c>
      <c r="H6" s="311" t="s">
        <v>56</v>
      </c>
      <c r="I6" s="399">
        <v>41043</v>
      </c>
      <c r="J6" s="400">
        <v>7</v>
      </c>
      <c r="K6" s="401" t="s">
        <v>214</v>
      </c>
      <c r="L6" s="397" t="s">
        <v>770</v>
      </c>
      <c r="M6" s="84" t="s">
        <v>20</v>
      </c>
    </row>
    <row r="7" spans="1:13" s="84" customFormat="1">
      <c r="A7" s="396">
        <v>2247633</v>
      </c>
      <c r="B7" s="397" t="s">
        <v>473</v>
      </c>
      <c r="C7" s="398">
        <v>6484</v>
      </c>
      <c r="D7" s="397" t="s">
        <v>255</v>
      </c>
      <c r="E7" s="87" t="s">
        <v>497</v>
      </c>
      <c r="F7" s="397"/>
      <c r="G7" s="315" t="s">
        <v>290</v>
      </c>
      <c r="H7" s="314" t="s">
        <v>61</v>
      </c>
      <c r="I7" s="399">
        <v>41045</v>
      </c>
      <c r="J7" s="400">
        <v>1</v>
      </c>
      <c r="K7" s="401" t="s">
        <v>214</v>
      </c>
      <c r="L7" s="397" t="s">
        <v>771</v>
      </c>
      <c r="M7" s="84" t="s">
        <v>20</v>
      </c>
    </row>
    <row r="8" spans="1:13" s="84" customFormat="1">
      <c r="A8" s="396">
        <v>2247776</v>
      </c>
      <c r="B8" s="397" t="s">
        <v>476</v>
      </c>
      <c r="C8" s="398">
        <v>6484</v>
      </c>
      <c r="D8" s="397" t="s">
        <v>255</v>
      </c>
      <c r="E8" s="87" t="s">
        <v>497</v>
      </c>
      <c r="F8" s="397"/>
      <c r="G8" s="312" t="s">
        <v>118</v>
      </c>
      <c r="H8" s="311" t="s">
        <v>50</v>
      </c>
      <c r="I8" s="399">
        <v>41046</v>
      </c>
      <c r="J8" s="400">
        <v>8</v>
      </c>
      <c r="K8" s="401" t="s">
        <v>214</v>
      </c>
      <c r="L8" s="397" t="s">
        <v>772</v>
      </c>
      <c r="M8" s="84" t="s">
        <v>20</v>
      </c>
    </row>
    <row r="9" spans="1:13" s="84" customFormat="1">
      <c r="A9" s="396">
        <v>2241040</v>
      </c>
      <c r="B9" s="397" t="s">
        <v>479</v>
      </c>
      <c r="C9" s="398">
        <v>6588</v>
      </c>
      <c r="D9" s="397" t="s">
        <v>267</v>
      </c>
      <c r="E9" s="87" t="s">
        <v>497</v>
      </c>
      <c r="F9" s="397"/>
      <c r="G9" s="312" t="s">
        <v>402</v>
      </c>
      <c r="H9" s="311" t="s">
        <v>72</v>
      </c>
      <c r="I9" s="399">
        <v>41050</v>
      </c>
      <c r="J9" s="400">
        <v>6</v>
      </c>
      <c r="K9" s="401" t="s">
        <v>214</v>
      </c>
      <c r="L9" s="397" t="s">
        <v>773</v>
      </c>
      <c r="M9" s="84" t="s">
        <v>20</v>
      </c>
    </row>
    <row r="10" spans="1:13" s="84" customFormat="1">
      <c r="A10" s="396">
        <v>2227515</v>
      </c>
      <c r="B10" s="397" t="s">
        <v>487</v>
      </c>
      <c r="C10" s="398">
        <v>5972</v>
      </c>
      <c r="D10" s="397" t="s">
        <v>21</v>
      </c>
      <c r="E10" s="87" t="s">
        <v>497</v>
      </c>
      <c r="F10" s="397"/>
      <c r="G10" s="312" t="s">
        <v>108</v>
      </c>
      <c r="H10" s="311" t="s">
        <v>65</v>
      </c>
      <c r="I10" s="399">
        <v>41057</v>
      </c>
      <c r="J10" s="400">
        <v>7</v>
      </c>
      <c r="K10" s="401" t="s">
        <v>214</v>
      </c>
      <c r="L10" s="397" t="s">
        <v>774</v>
      </c>
      <c r="M10" s="84" t="s">
        <v>20</v>
      </c>
    </row>
    <row r="11" spans="1:13" s="83" customFormat="1">
      <c r="A11" s="257">
        <v>2242698</v>
      </c>
      <c r="B11" s="87" t="s">
        <v>498</v>
      </c>
      <c r="C11" s="82">
        <v>6556</v>
      </c>
      <c r="D11" s="87" t="s">
        <v>149</v>
      </c>
      <c r="E11" s="87" t="s">
        <v>497</v>
      </c>
      <c r="F11" s="87"/>
      <c r="G11" s="87" t="s">
        <v>217</v>
      </c>
      <c r="H11" s="82" t="s">
        <v>71</v>
      </c>
      <c r="I11" s="88">
        <v>41065</v>
      </c>
      <c r="J11" s="89">
        <v>6</v>
      </c>
      <c r="K11" s="105" t="s">
        <v>214</v>
      </c>
      <c r="L11" s="87" t="s">
        <v>775</v>
      </c>
      <c r="M11" s="83" t="s">
        <v>20</v>
      </c>
    </row>
    <row r="12" spans="1:13" s="83" customFormat="1">
      <c r="A12" s="257">
        <v>2249657</v>
      </c>
      <c r="B12" s="87" t="s">
        <v>509</v>
      </c>
      <c r="C12" s="82">
        <v>6588</v>
      </c>
      <c r="D12" s="87" t="s">
        <v>267</v>
      </c>
      <c r="E12" s="87" t="s">
        <v>497</v>
      </c>
      <c r="F12" s="87"/>
      <c r="G12" s="87" t="s">
        <v>510</v>
      </c>
      <c r="H12" s="82" t="s">
        <v>61</v>
      </c>
      <c r="I12" s="88">
        <v>41081</v>
      </c>
      <c r="J12" s="89">
        <v>7</v>
      </c>
      <c r="K12" s="105" t="s">
        <v>214</v>
      </c>
      <c r="L12" s="87" t="s">
        <v>776</v>
      </c>
      <c r="M12" s="83" t="s">
        <v>20</v>
      </c>
    </row>
    <row r="13" spans="1:13" s="83" customFormat="1">
      <c r="A13" s="257">
        <v>4281833</v>
      </c>
      <c r="B13" s="87" t="s">
        <v>515</v>
      </c>
      <c r="C13" s="82">
        <v>6629</v>
      </c>
      <c r="D13" s="402" t="s">
        <v>516</v>
      </c>
      <c r="E13" s="87" t="s">
        <v>497</v>
      </c>
      <c r="F13" s="87"/>
      <c r="G13" s="87" t="s">
        <v>517</v>
      </c>
      <c r="H13" s="82" t="s">
        <v>72</v>
      </c>
      <c r="I13" s="88">
        <v>41085</v>
      </c>
      <c r="J13" s="89">
        <v>3</v>
      </c>
      <c r="K13" s="105" t="s">
        <v>214</v>
      </c>
      <c r="L13" s="114" t="s">
        <v>777</v>
      </c>
      <c r="M13" s="83" t="s">
        <v>20</v>
      </c>
    </row>
    <row r="14" spans="1:13" s="83" customFormat="1">
      <c r="A14" s="257">
        <v>2248690</v>
      </c>
      <c r="B14" s="87" t="s">
        <v>520</v>
      </c>
      <c r="C14" s="82">
        <v>4161</v>
      </c>
      <c r="D14" s="87" t="s">
        <v>323</v>
      </c>
      <c r="E14" s="87" t="s">
        <v>497</v>
      </c>
      <c r="F14" s="87"/>
      <c r="G14" s="87" t="s">
        <v>57</v>
      </c>
      <c r="H14" s="82" t="s">
        <v>70</v>
      </c>
      <c r="I14" s="88">
        <v>41087</v>
      </c>
      <c r="J14" s="89">
        <v>8</v>
      </c>
      <c r="K14" s="105" t="s">
        <v>214</v>
      </c>
      <c r="L14" s="87" t="s">
        <v>778</v>
      </c>
      <c r="M14" s="83" t="s">
        <v>20</v>
      </c>
    </row>
    <row r="15" spans="1:13" s="83" customFormat="1">
      <c r="A15" s="257">
        <v>2246322</v>
      </c>
      <c r="B15" s="87" t="s">
        <v>521</v>
      </c>
      <c r="C15" s="82">
        <v>4161</v>
      </c>
      <c r="D15" s="87" t="s">
        <v>323</v>
      </c>
      <c r="E15" s="87" t="s">
        <v>497</v>
      </c>
      <c r="F15" s="87"/>
      <c r="G15" s="87" t="s">
        <v>57</v>
      </c>
      <c r="H15" s="82" t="s">
        <v>70</v>
      </c>
      <c r="I15" s="88">
        <v>41087</v>
      </c>
      <c r="J15" s="89">
        <v>6</v>
      </c>
      <c r="K15" s="105" t="s">
        <v>214</v>
      </c>
      <c r="L15" s="114" t="s">
        <v>779</v>
      </c>
      <c r="M15" s="83" t="s">
        <v>20</v>
      </c>
    </row>
    <row r="16" spans="1:13" s="83" customFormat="1">
      <c r="A16" s="257">
        <v>2218700</v>
      </c>
      <c r="B16" s="87" t="s">
        <v>532</v>
      </c>
      <c r="C16" s="182">
        <v>5941</v>
      </c>
      <c r="D16" s="87" t="s">
        <v>170</v>
      </c>
      <c r="E16" s="87" t="s">
        <v>497</v>
      </c>
      <c r="F16" s="182"/>
      <c r="G16" s="87" t="s">
        <v>114</v>
      </c>
      <c r="H16" s="82" t="s">
        <v>53</v>
      </c>
      <c r="I16" s="88">
        <v>41100</v>
      </c>
      <c r="J16" s="89">
        <v>6</v>
      </c>
      <c r="K16" s="105" t="s">
        <v>214</v>
      </c>
      <c r="L16" s="87" t="s">
        <v>780</v>
      </c>
      <c r="M16" s="83" t="s">
        <v>20</v>
      </c>
    </row>
    <row r="17" spans="1:14" s="83" customFormat="1">
      <c r="A17" s="257">
        <v>2266132</v>
      </c>
      <c r="B17" s="87" t="s">
        <v>539</v>
      </c>
      <c r="C17" s="182">
        <v>6484</v>
      </c>
      <c r="D17" s="87" t="s">
        <v>255</v>
      </c>
      <c r="E17" s="87" t="s">
        <v>497</v>
      </c>
      <c r="F17" s="182"/>
      <c r="G17" s="87" t="s">
        <v>118</v>
      </c>
      <c r="H17" s="82" t="s">
        <v>50</v>
      </c>
      <c r="I17" s="88">
        <v>41103</v>
      </c>
      <c r="J17" s="89">
        <v>6</v>
      </c>
      <c r="K17" s="105" t="s">
        <v>214</v>
      </c>
      <c r="L17" s="87" t="s">
        <v>781</v>
      </c>
      <c r="M17" s="83" t="s">
        <v>20</v>
      </c>
    </row>
    <row r="18" spans="1:14" s="83" customFormat="1">
      <c r="A18" s="257">
        <v>2265807</v>
      </c>
      <c r="B18" s="87" t="s">
        <v>542</v>
      </c>
      <c r="C18" s="182">
        <v>6256</v>
      </c>
      <c r="D18" s="87" t="s">
        <v>130</v>
      </c>
      <c r="E18" s="87" t="s">
        <v>497</v>
      </c>
      <c r="F18" s="182"/>
      <c r="G18" s="87" t="s">
        <v>284</v>
      </c>
      <c r="H18" s="82" t="s">
        <v>68</v>
      </c>
      <c r="I18" s="88">
        <v>41107</v>
      </c>
      <c r="J18" s="89">
        <v>6</v>
      </c>
      <c r="K18" s="105" t="s">
        <v>214</v>
      </c>
      <c r="L18" s="87" t="s">
        <v>782</v>
      </c>
      <c r="M18" s="83" t="s">
        <v>20</v>
      </c>
    </row>
    <row r="19" spans="1:14" s="83" customFormat="1">
      <c r="A19" s="257">
        <v>2265159</v>
      </c>
      <c r="B19" s="87" t="s">
        <v>550</v>
      </c>
      <c r="C19" s="182">
        <v>3130</v>
      </c>
      <c r="D19" s="87" t="s">
        <v>264</v>
      </c>
      <c r="E19" s="87" t="s">
        <v>497</v>
      </c>
      <c r="F19" s="182"/>
      <c r="G19" s="87" t="s">
        <v>551</v>
      </c>
      <c r="H19" s="82" t="s">
        <v>50</v>
      </c>
      <c r="I19" s="88">
        <v>41113</v>
      </c>
      <c r="J19" s="89">
        <v>8</v>
      </c>
      <c r="K19" s="105" t="s">
        <v>214</v>
      </c>
      <c r="L19" s="87" t="s">
        <v>783</v>
      </c>
      <c r="M19" s="83" t="s">
        <v>20</v>
      </c>
    </row>
    <row r="20" spans="1:14" s="83" customFormat="1">
      <c r="A20" s="257">
        <v>2227301</v>
      </c>
      <c r="B20" s="87" t="s">
        <v>552</v>
      </c>
      <c r="C20" s="182">
        <v>5941</v>
      </c>
      <c r="D20" s="87" t="s">
        <v>170</v>
      </c>
      <c r="E20" s="87" t="s">
        <v>497</v>
      </c>
      <c r="F20" s="182"/>
      <c r="G20" s="87" t="s">
        <v>356</v>
      </c>
      <c r="H20" s="82" t="s">
        <v>86</v>
      </c>
      <c r="I20" s="88">
        <v>41115</v>
      </c>
      <c r="J20" s="89">
        <v>7</v>
      </c>
      <c r="K20" s="105" t="s">
        <v>214</v>
      </c>
      <c r="L20" s="87" t="s">
        <v>784</v>
      </c>
      <c r="M20" s="83" t="s">
        <v>20</v>
      </c>
    </row>
    <row r="21" spans="1:14" s="83" customFormat="1">
      <c r="A21" s="257">
        <v>2224177</v>
      </c>
      <c r="B21" s="87" t="s">
        <v>553</v>
      </c>
      <c r="C21" s="182">
        <v>5941</v>
      </c>
      <c r="D21" s="87" t="s">
        <v>170</v>
      </c>
      <c r="E21" s="87" t="s">
        <v>497</v>
      </c>
      <c r="F21" s="182"/>
      <c r="G21" s="87" t="s">
        <v>119</v>
      </c>
      <c r="H21" s="82" t="s">
        <v>94</v>
      </c>
      <c r="I21" s="88">
        <v>41115</v>
      </c>
      <c r="J21" s="89">
        <v>5</v>
      </c>
      <c r="K21" s="105" t="s">
        <v>214</v>
      </c>
      <c r="L21" s="87" t="s">
        <v>785</v>
      </c>
      <c r="M21" s="83" t="s">
        <v>20</v>
      </c>
    </row>
    <row r="22" spans="1:14" s="83" customFormat="1">
      <c r="A22" s="257">
        <v>2207971</v>
      </c>
      <c r="B22" s="87" t="s">
        <v>557</v>
      </c>
      <c r="C22" s="182">
        <v>4730</v>
      </c>
      <c r="D22" s="87" t="s">
        <v>87</v>
      </c>
      <c r="E22" s="87" t="s">
        <v>497</v>
      </c>
      <c r="F22" s="182"/>
      <c r="G22" s="87" t="s">
        <v>110</v>
      </c>
      <c r="H22" s="82" t="s">
        <v>53</v>
      </c>
      <c r="I22" s="88">
        <v>41116</v>
      </c>
      <c r="J22" s="89">
        <v>6</v>
      </c>
      <c r="K22" s="105" t="s">
        <v>214</v>
      </c>
      <c r="L22" s="114" t="s">
        <v>786</v>
      </c>
      <c r="M22" s="83" t="s">
        <v>20</v>
      </c>
    </row>
    <row r="23" spans="1:14" s="122" customFormat="1" ht="14">
      <c r="A23" s="173">
        <v>4272179</v>
      </c>
      <c r="B23" s="200" t="s">
        <v>576</v>
      </c>
      <c r="C23" s="174"/>
      <c r="D23" s="200" t="s">
        <v>134</v>
      </c>
      <c r="E23" s="200" t="s">
        <v>497</v>
      </c>
      <c r="F23" s="200"/>
      <c r="G23" s="200" t="s">
        <v>500</v>
      </c>
      <c r="H23" s="201" t="s">
        <v>61</v>
      </c>
      <c r="I23" s="202">
        <v>41128</v>
      </c>
      <c r="J23" s="169">
        <v>3</v>
      </c>
      <c r="K23" s="203" t="s">
        <v>214</v>
      </c>
      <c r="L23" s="122" t="s">
        <v>787</v>
      </c>
      <c r="M23" s="122" t="s">
        <v>20</v>
      </c>
      <c r="N23" s="200"/>
    </row>
    <row r="24" spans="1:14" s="122" customFormat="1" ht="14">
      <c r="A24" s="173">
        <v>2228095</v>
      </c>
      <c r="B24" s="200" t="s">
        <v>572</v>
      </c>
      <c r="C24" s="174">
        <v>5941</v>
      </c>
      <c r="D24" s="200" t="s">
        <v>170</v>
      </c>
      <c r="E24" s="200" t="s">
        <v>497</v>
      </c>
      <c r="F24" s="200"/>
      <c r="G24" s="200" t="s">
        <v>573</v>
      </c>
      <c r="H24" s="201" t="s">
        <v>56</v>
      </c>
      <c r="I24" s="202">
        <v>41127</v>
      </c>
      <c r="J24" s="169">
        <v>7</v>
      </c>
      <c r="K24" s="203" t="s">
        <v>214</v>
      </c>
      <c r="L24" s="200" t="s">
        <v>788</v>
      </c>
      <c r="M24" s="122" t="s">
        <v>20</v>
      </c>
    </row>
    <row r="25" spans="1:14" s="122" customFormat="1" ht="14">
      <c r="A25" s="173">
        <v>2230559</v>
      </c>
      <c r="B25" s="200" t="s">
        <v>578</v>
      </c>
      <c r="C25" s="174">
        <v>3030</v>
      </c>
      <c r="D25" s="200" t="s">
        <v>579</v>
      </c>
      <c r="E25" s="200" t="s">
        <v>497</v>
      </c>
      <c r="F25" s="200"/>
      <c r="G25" s="200" t="s">
        <v>129</v>
      </c>
      <c r="H25" s="201" t="s">
        <v>56</v>
      </c>
      <c r="I25" s="202">
        <v>41129</v>
      </c>
      <c r="J25" s="169">
        <v>3</v>
      </c>
      <c r="K25" s="203" t="s">
        <v>214</v>
      </c>
      <c r="L25" s="204" t="s">
        <v>789</v>
      </c>
      <c r="M25" s="122" t="s">
        <v>20</v>
      </c>
    </row>
    <row r="26" spans="1:14" s="122" customFormat="1" ht="14">
      <c r="A26" s="173">
        <v>2233592</v>
      </c>
      <c r="B26" s="200" t="s">
        <v>580</v>
      </c>
      <c r="C26" s="174">
        <v>5155</v>
      </c>
      <c r="D26" s="200" t="s">
        <v>253</v>
      </c>
      <c r="E26" s="200" t="s">
        <v>497</v>
      </c>
      <c r="F26" s="200"/>
      <c r="G26" s="200" t="s">
        <v>581</v>
      </c>
      <c r="H26" s="201" t="s">
        <v>66</v>
      </c>
      <c r="I26" s="202">
        <v>41130</v>
      </c>
      <c r="J26" s="169">
        <v>7</v>
      </c>
      <c r="K26" s="203" t="s">
        <v>214</v>
      </c>
      <c r="L26" s="204" t="s">
        <v>790</v>
      </c>
      <c r="M26" s="122" t="s">
        <v>20</v>
      </c>
    </row>
    <row r="27" spans="1:14" s="122" customFormat="1" ht="14">
      <c r="A27" s="173">
        <v>2276630</v>
      </c>
      <c r="B27" s="200" t="s">
        <v>582</v>
      </c>
      <c r="C27" s="174">
        <v>6256</v>
      </c>
      <c r="D27" s="200" t="s">
        <v>130</v>
      </c>
      <c r="E27" s="200" t="s">
        <v>497</v>
      </c>
      <c r="F27" s="200"/>
      <c r="G27" s="200" t="s">
        <v>269</v>
      </c>
      <c r="H27" s="201" t="s">
        <v>85</v>
      </c>
      <c r="I27" s="202">
        <v>41131</v>
      </c>
      <c r="J27" s="169">
        <v>7</v>
      </c>
      <c r="K27" s="203" t="s">
        <v>214</v>
      </c>
      <c r="L27" s="200" t="s">
        <v>791</v>
      </c>
      <c r="M27" s="122" t="s">
        <v>20</v>
      </c>
    </row>
    <row r="28" spans="1:14" s="122" customFormat="1" ht="14">
      <c r="A28" s="173">
        <v>2277743</v>
      </c>
      <c r="B28" s="200" t="s">
        <v>591</v>
      </c>
      <c r="C28" s="174">
        <v>6681</v>
      </c>
      <c r="D28" s="200" t="s">
        <v>213</v>
      </c>
      <c r="E28" s="200" t="s">
        <v>497</v>
      </c>
      <c r="F28" s="200"/>
      <c r="G28" s="200" t="s">
        <v>96</v>
      </c>
      <c r="H28" s="201" t="s">
        <v>56</v>
      </c>
      <c r="I28" s="202">
        <v>41142</v>
      </c>
      <c r="J28" s="169">
        <v>7</v>
      </c>
      <c r="K28" s="203" t="s">
        <v>214</v>
      </c>
      <c r="L28" s="200" t="s">
        <v>792</v>
      </c>
      <c r="M28" s="122" t="s">
        <v>20</v>
      </c>
    </row>
    <row r="29" spans="1:14" s="113" customFormat="1">
      <c r="A29" s="257">
        <v>2233804</v>
      </c>
      <c r="B29" s="87" t="s">
        <v>609</v>
      </c>
      <c r="C29" s="182">
        <v>6556</v>
      </c>
      <c r="D29" s="87" t="s">
        <v>149</v>
      </c>
      <c r="E29" s="87" t="s">
        <v>429</v>
      </c>
      <c r="F29" s="47"/>
      <c r="G29" s="87" t="s">
        <v>96</v>
      </c>
      <c r="H29" s="52" t="s">
        <v>56</v>
      </c>
      <c r="I29" s="88">
        <v>41155</v>
      </c>
      <c r="J29" s="89">
        <v>6</v>
      </c>
      <c r="K29" s="105" t="s">
        <v>214</v>
      </c>
      <c r="L29" s="87" t="s">
        <v>793</v>
      </c>
      <c r="M29" s="113" t="s">
        <v>20</v>
      </c>
    </row>
    <row r="30" spans="1:14" s="113" customFormat="1">
      <c r="A30" s="257">
        <v>2286461</v>
      </c>
      <c r="B30" s="87" t="s">
        <v>618</v>
      </c>
      <c r="C30" s="182">
        <v>2678</v>
      </c>
      <c r="D30" s="87" t="s">
        <v>619</v>
      </c>
      <c r="E30" s="87" t="s">
        <v>429</v>
      </c>
      <c r="F30" s="47"/>
      <c r="G30" s="87" t="s">
        <v>57</v>
      </c>
      <c r="H30" s="52" t="s">
        <v>70</v>
      </c>
      <c r="I30" s="88">
        <v>41157</v>
      </c>
      <c r="J30" s="89">
        <v>6</v>
      </c>
      <c r="K30" s="105" t="s">
        <v>214</v>
      </c>
      <c r="L30" s="87" t="s">
        <v>794</v>
      </c>
      <c r="M30" s="113" t="s">
        <v>20</v>
      </c>
    </row>
    <row r="31" spans="1:14" s="113" customFormat="1">
      <c r="A31" s="257">
        <v>2273209</v>
      </c>
      <c r="B31" s="87" t="s">
        <v>622</v>
      </c>
      <c r="C31" s="182">
        <v>6484</v>
      </c>
      <c r="D31" s="87" t="s">
        <v>255</v>
      </c>
      <c r="E31" s="87" t="s">
        <v>429</v>
      </c>
      <c r="F31" s="47"/>
      <c r="G31" s="87" t="s">
        <v>623</v>
      </c>
      <c r="H31" s="52" t="s">
        <v>56</v>
      </c>
      <c r="I31" s="88">
        <v>41166</v>
      </c>
      <c r="J31" s="89">
        <v>3</v>
      </c>
      <c r="K31" s="105" t="s">
        <v>214</v>
      </c>
      <c r="L31" s="87" t="s">
        <v>795</v>
      </c>
      <c r="M31" s="113" t="s">
        <v>20</v>
      </c>
    </row>
    <row r="32" spans="1:14" s="113" customFormat="1">
      <c r="A32" s="257">
        <v>2293295</v>
      </c>
      <c r="B32" s="87" t="s">
        <v>627</v>
      </c>
      <c r="C32" s="182">
        <v>5223</v>
      </c>
      <c r="D32" s="87" t="s">
        <v>628</v>
      </c>
      <c r="E32" s="87" t="s">
        <v>429</v>
      </c>
      <c r="F32" s="47"/>
      <c r="G32" s="87" t="s">
        <v>304</v>
      </c>
      <c r="H32" s="52" t="s">
        <v>86</v>
      </c>
      <c r="I32" s="88">
        <v>41170</v>
      </c>
      <c r="J32" s="89">
        <v>6</v>
      </c>
      <c r="K32" s="105" t="s">
        <v>214</v>
      </c>
      <c r="L32" s="114" t="s">
        <v>796</v>
      </c>
      <c r="M32" s="113" t="s">
        <v>20</v>
      </c>
    </row>
    <row r="33" spans="1:13" s="113" customFormat="1">
      <c r="A33" s="257">
        <v>2224315</v>
      </c>
      <c r="B33" s="87" t="s">
        <v>629</v>
      </c>
      <c r="C33" s="182">
        <v>6588</v>
      </c>
      <c r="D33" s="87" t="s">
        <v>267</v>
      </c>
      <c r="E33" s="87" t="s">
        <v>429</v>
      </c>
      <c r="F33" s="47"/>
      <c r="G33" s="87" t="s">
        <v>402</v>
      </c>
      <c r="H33" s="52" t="s">
        <v>72</v>
      </c>
      <c r="I33" s="88">
        <v>41170</v>
      </c>
      <c r="J33" s="89">
        <v>6</v>
      </c>
      <c r="K33" s="105" t="s">
        <v>214</v>
      </c>
      <c r="L33" s="114" t="s">
        <v>797</v>
      </c>
      <c r="M33" s="113" t="s">
        <v>20</v>
      </c>
    </row>
    <row r="34" spans="1:13" s="113" customFormat="1">
      <c r="A34" s="257">
        <v>4292016</v>
      </c>
      <c r="B34" s="87" t="s">
        <v>638</v>
      </c>
      <c r="C34" s="182"/>
      <c r="D34" s="87" t="s">
        <v>132</v>
      </c>
      <c r="E34" s="87" t="s">
        <v>429</v>
      </c>
      <c r="F34" s="47" t="s">
        <v>798</v>
      </c>
      <c r="G34" s="87" t="s">
        <v>20</v>
      </c>
      <c r="H34" s="52" t="s">
        <v>86</v>
      </c>
      <c r="I34" s="88">
        <v>41173</v>
      </c>
      <c r="J34" s="89">
        <v>3</v>
      </c>
      <c r="K34" s="105" t="s">
        <v>214</v>
      </c>
      <c r="L34" s="220" t="s">
        <v>799</v>
      </c>
      <c r="M34" s="113" t="s">
        <v>20</v>
      </c>
    </row>
    <row r="35" spans="1:13" s="113" customFormat="1">
      <c r="A35" s="257">
        <v>2225926</v>
      </c>
      <c r="B35" s="87" t="s">
        <v>637</v>
      </c>
      <c r="C35" s="182">
        <v>5155</v>
      </c>
      <c r="D35" s="87" t="s">
        <v>253</v>
      </c>
      <c r="E35" s="87" t="s">
        <v>429</v>
      </c>
      <c r="F35" s="47"/>
      <c r="G35" s="87" t="s">
        <v>369</v>
      </c>
      <c r="H35" s="52" t="s">
        <v>85</v>
      </c>
      <c r="I35" s="88">
        <v>41173</v>
      </c>
      <c r="J35" s="89">
        <v>8</v>
      </c>
      <c r="K35" s="105" t="s">
        <v>214</v>
      </c>
      <c r="L35" s="87" t="s">
        <v>800</v>
      </c>
      <c r="M35" s="113" t="s">
        <v>20</v>
      </c>
    </row>
    <row r="36" spans="1:13" s="113" customFormat="1">
      <c r="A36" s="257">
        <v>2267764</v>
      </c>
      <c r="B36" s="87" t="s">
        <v>641</v>
      </c>
      <c r="C36" s="182">
        <v>2587</v>
      </c>
      <c r="D36" s="87" t="s">
        <v>667</v>
      </c>
      <c r="E36" s="87" t="s">
        <v>429</v>
      </c>
      <c r="F36" s="47"/>
      <c r="G36" s="87" t="s">
        <v>88</v>
      </c>
      <c r="H36" s="52" t="s">
        <v>59</v>
      </c>
      <c r="I36" s="88">
        <v>41178</v>
      </c>
      <c r="J36" s="89">
        <v>6</v>
      </c>
      <c r="K36" s="105" t="s">
        <v>214</v>
      </c>
      <c r="L36" s="114" t="s">
        <v>801</v>
      </c>
      <c r="M36" s="113" t="s">
        <v>20</v>
      </c>
    </row>
    <row r="37" spans="1:13" s="113" customFormat="1">
      <c r="A37" s="257">
        <v>2243917</v>
      </c>
      <c r="B37" s="87" t="s">
        <v>645</v>
      </c>
      <c r="C37" s="182">
        <v>6588</v>
      </c>
      <c r="D37" s="87" t="s">
        <v>267</v>
      </c>
      <c r="E37" s="87" t="s">
        <v>429</v>
      </c>
      <c r="F37" s="47"/>
      <c r="G37" s="87" t="s">
        <v>402</v>
      </c>
      <c r="H37" s="52" t="s">
        <v>72</v>
      </c>
      <c r="I37" s="88">
        <v>41179</v>
      </c>
      <c r="J37" s="89">
        <v>4</v>
      </c>
      <c r="K37" s="105" t="s">
        <v>214</v>
      </c>
      <c r="L37" s="87" t="s">
        <v>802</v>
      </c>
      <c r="M37" s="113" t="s">
        <v>20</v>
      </c>
    </row>
    <row r="38" spans="1:13" s="113" customFormat="1">
      <c r="A38" s="257">
        <v>2243689</v>
      </c>
      <c r="B38" s="87" t="s">
        <v>649</v>
      </c>
      <c r="C38" s="82">
        <v>6193</v>
      </c>
      <c r="D38" s="87" t="s">
        <v>112</v>
      </c>
      <c r="E38" s="143" t="s">
        <v>429</v>
      </c>
      <c r="G38" s="87" t="s">
        <v>257</v>
      </c>
      <c r="H38" s="171" t="s">
        <v>86</v>
      </c>
      <c r="I38" s="88">
        <v>41184</v>
      </c>
      <c r="J38" s="89">
        <v>8</v>
      </c>
      <c r="K38" s="105" t="s">
        <v>214</v>
      </c>
      <c r="L38" s="87" t="s">
        <v>803</v>
      </c>
      <c r="M38" s="113" t="s">
        <v>20</v>
      </c>
    </row>
    <row r="39" spans="1:13" s="113" customFormat="1">
      <c r="A39" s="257">
        <v>2262456</v>
      </c>
      <c r="B39" s="87" t="s">
        <v>646</v>
      </c>
      <c r="C39" s="82">
        <v>4846</v>
      </c>
      <c r="D39" s="87" t="s">
        <v>647</v>
      </c>
      <c r="E39" s="143" t="s">
        <v>429</v>
      </c>
      <c r="G39" s="87" t="s">
        <v>108</v>
      </c>
      <c r="H39" s="171" t="s">
        <v>65</v>
      </c>
      <c r="I39" s="88">
        <v>41184</v>
      </c>
      <c r="J39" s="89">
        <v>6</v>
      </c>
      <c r="K39" s="105" t="s">
        <v>214</v>
      </c>
      <c r="L39" s="87" t="s">
        <v>804</v>
      </c>
      <c r="M39" s="113" t="s">
        <v>20</v>
      </c>
    </row>
    <row r="40" spans="1:13" s="113" customFormat="1">
      <c r="A40" s="257">
        <v>2213924</v>
      </c>
      <c r="B40" s="87" t="s">
        <v>648</v>
      </c>
      <c r="C40" s="82">
        <v>5972</v>
      </c>
      <c r="D40" s="87" t="s">
        <v>21</v>
      </c>
      <c r="E40" s="143" t="s">
        <v>429</v>
      </c>
      <c r="G40" s="233" t="s">
        <v>108</v>
      </c>
      <c r="H40" s="171" t="s">
        <v>65</v>
      </c>
      <c r="I40" s="88">
        <v>41184</v>
      </c>
      <c r="J40" s="89">
        <v>2</v>
      </c>
      <c r="K40" s="105" t="s">
        <v>214</v>
      </c>
      <c r="L40" s="87" t="s">
        <v>805</v>
      </c>
      <c r="M40" s="113" t="s">
        <v>20</v>
      </c>
    </row>
    <row r="41" spans="1:13" s="113" customFormat="1">
      <c r="A41" s="257">
        <v>2244970</v>
      </c>
      <c r="B41" s="87" t="s">
        <v>650</v>
      </c>
      <c r="C41" s="82">
        <v>5941</v>
      </c>
      <c r="D41" s="87" t="s">
        <v>170</v>
      </c>
      <c r="E41" s="143" t="s">
        <v>429</v>
      </c>
      <c r="G41" s="87" t="s">
        <v>233</v>
      </c>
      <c r="H41" s="171" t="s">
        <v>59</v>
      </c>
      <c r="I41" s="88">
        <v>41184</v>
      </c>
      <c r="J41" s="89">
        <v>5</v>
      </c>
      <c r="K41" s="105" t="s">
        <v>214</v>
      </c>
      <c r="L41" s="87" t="s">
        <v>806</v>
      </c>
      <c r="M41" s="113" t="s">
        <v>20</v>
      </c>
    </row>
    <row r="42" spans="1:13" s="113" customFormat="1">
      <c r="A42" s="257">
        <v>2243030</v>
      </c>
      <c r="B42" s="87" t="s">
        <v>653</v>
      </c>
      <c r="C42" s="82">
        <v>5155</v>
      </c>
      <c r="D42" s="87" t="s">
        <v>240</v>
      </c>
      <c r="E42" s="87" t="s">
        <v>497</v>
      </c>
      <c r="G42" s="233" t="s">
        <v>339</v>
      </c>
      <c r="H42" s="171" t="s">
        <v>56</v>
      </c>
      <c r="I42" s="88">
        <v>41186</v>
      </c>
      <c r="J42" s="89">
        <v>4</v>
      </c>
      <c r="K42" s="105" t="s">
        <v>214</v>
      </c>
      <c r="L42" s="114" t="s">
        <v>807</v>
      </c>
      <c r="M42" s="113" t="s">
        <v>20</v>
      </c>
    </row>
    <row r="43" spans="1:13" s="83" customFormat="1">
      <c r="A43" s="257">
        <v>2233691</v>
      </c>
      <c r="B43" s="87" t="s">
        <v>672</v>
      </c>
      <c r="C43" s="182" t="s">
        <v>808</v>
      </c>
      <c r="D43" s="87" t="s">
        <v>267</v>
      </c>
      <c r="E43" s="87" t="s">
        <v>809</v>
      </c>
      <c r="F43" s="87"/>
      <c r="G43" s="87" t="s">
        <v>402</v>
      </c>
      <c r="H43" s="171" t="s">
        <v>72</v>
      </c>
      <c r="I43" s="403">
        <v>41215</v>
      </c>
      <c r="J43" s="89">
        <v>6</v>
      </c>
      <c r="K43" s="105" t="s">
        <v>214</v>
      </c>
      <c r="L43" s="87" t="s">
        <v>810</v>
      </c>
      <c r="M43" s="83" t="s">
        <v>20</v>
      </c>
    </row>
    <row r="44" spans="1:13" s="83" customFormat="1">
      <c r="A44" s="257">
        <v>2233678</v>
      </c>
      <c r="B44" s="87" t="s">
        <v>673</v>
      </c>
      <c r="C44" s="182" t="s">
        <v>366</v>
      </c>
      <c r="D44" s="87" t="s">
        <v>253</v>
      </c>
      <c r="E44" s="87" t="s">
        <v>809</v>
      </c>
      <c r="F44" s="87"/>
      <c r="G44" s="87" t="s">
        <v>674</v>
      </c>
      <c r="H44" s="171" t="s">
        <v>85</v>
      </c>
      <c r="I44" s="403">
        <v>41218</v>
      </c>
      <c r="J44" s="89">
        <v>1</v>
      </c>
      <c r="K44" s="105" t="s">
        <v>214</v>
      </c>
      <c r="L44" s="87" t="s">
        <v>811</v>
      </c>
      <c r="M44" s="83" t="s">
        <v>20</v>
      </c>
    </row>
    <row r="45" spans="1:13" s="83" customFormat="1">
      <c r="A45" s="257">
        <v>2306164</v>
      </c>
      <c r="B45" s="87" t="s">
        <v>678</v>
      </c>
      <c r="C45" s="182" t="s">
        <v>812</v>
      </c>
      <c r="D45" s="87" t="s">
        <v>216</v>
      </c>
      <c r="E45" s="87" t="s">
        <v>809</v>
      </c>
      <c r="F45" s="87"/>
      <c r="G45" s="87" t="s">
        <v>400</v>
      </c>
      <c r="H45" s="171" t="s">
        <v>59</v>
      </c>
      <c r="I45" s="403">
        <v>41221</v>
      </c>
      <c r="J45" s="89">
        <v>6</v>
      </c>
      <c r="K45" s="105" t="s">
        <v>214</v>
      </c>
      <c r="L45" s="87" t="s">
        <v>813</v>
      </c>
      <c r="M45" s="83" t="s">
        <v>20</v>
      </c>
    </row>
    <row r="46" spans="1:13" s="83" customFormat="1">
      <c r="A46" s="257">
        <v>2260973</v>
      </c>
      <c r="B46" s="87" t="s">
        <v>691</v>
      </c>
      <c r="C46" s="182" t="s">
        <v>814</v>
      </c>
      <c r="D46" s="87" t="s">
        <v>223</v>
      </c>
      <c r="E46" s="87" t="s">
        <v>809</v>
      </c>
      <c r="F46" s="87"/>
      <c r="G46" s="87" t="s">
        <v>282</v>
      </c>
      <c r="H46" s="171" t="s">
        <v>93</v>
      </c>
      <c r="I46" s="403">
        <v>41239</v>
      </c>
      <c r="J46" s="89">
        <v>7</v>
      </c>
      <c r="K46" s="105" t="s">
        <v>214</v>
      </c>
      <c r="L46" s="87" t="s">
        <v>815</v>
      </c>
      <c r="M46" s="83" t="s">
        <v>20</v>
      </c>
    </row>
    <row r="47" spans="1:13" s="113" customFormat="1">
      <c r="A47" s="257">
        <v>2303218</v>
      </c>
      <c r="B47" s="87" t="s">
        <v>696</v>
      </c>
      <c r="C47" s="82">
        <v>5941</v>
      </c>
      <c r="D47" s="87" t="s">
        <v>221</v>
      </c>
      <c r="E47" s="87" t="s">
        <v>429</v>
      </c>
      <c r="G47" s="87" t="s">
        <v>697</v>
      </c>
      <c r="H47" s="255" t="s">
        <v>61</v>
      </c>
      <c r="I47" s="251">
        <v>41246</v>
      </c>
      <c r="J47" s="89">
        <v>6</v>
      </c>
      <c r="K47" s="105" t="s">
        <v>214</v>
      </c>
      <c r="L47" s="87" t="s">
        <v>816</v>
      </c>
      <c r="M47" s="113" t="s">
        <v>20</v>
      </c>
    </row>
    <row r="48" spans="1:13" s="113" customFormat="1">
      <c r="A48" s="257">
        <v>2301853</v>
      </c>
      <c r="B48" s="87" t="s">
        <v>699</v>
      </c>
      <c r="C48" s="82">
        <v>4802</v>
      </c>
      <c r="D48" s="87" t="s">
        <v>338</v>
      </c>
      <c r="E48" s="87" t="s">
        <v>429</v>
      </c>
      <c r="G48" s="87" t="s">
        <v>701</v>
      </c>
      <c r="H48" s="255" t="s">
        <v>59</v>
      </c>
      <c r="I48" s="251">
        <v>41247</v>
      </c>
      <c r="J48" s="89">
        <v>4</v>
      </c>
      <c r="K48" s="105" t="s">
        <v>214</v>
      </c>
      <c r="L48" s="114" t="s">
        <v>817</v>
      </c>
      <c r="M48" s="113" t="s">
        <v>20</v>
      </c>
    </row>
    <row r="49" spans="1:13" s="113" customFormat="1">
      <c r="A49" s="257">
        <v>2308853</v>
      </c>
      <c r="B49" s="87" t="s">
        <v>704</v>
      </c>
      <c r="C49" s="82">
        <v>5941</v>
      </c>
      <c r="D49" s="87" t="s">
        <v>221</v>
      </c>
      <c r="E49" s="87" t="s">
        <v>429</v>
      </c>
      <c r="G49" s="87" t="s">
        <v>705</v>
      </c>
      <c r="H49" s="255" t="s">
        <v>86</v>
      </c>
      <c r="I49" s="251">
        <v>41250</v>
      </c>
      <c r="J49" s="89">
        <v>7</v>
      </c>
      <c r="K49" s="105" t="s">
        <v>214</v>
      </c>
      <c r="L49" s="87" t="s">
        <v>818</v>
      </c>
      <c r="M49" s="113" t="s">
        <v>20</v>
      </c>
    </row>
    <row r="50" spans="1:13" s="113" customFormat="1">
      <c r="A50" s="257">
        <v>2225303</v>
      </c>
      <c r="B50" s="87" t="s">
        <v>706</v>
      </c>
      <c r="C50" s="82">
        <v>6243</v>
      </c>
      <c r="D50" s="87" t="s">
        <v>95</v>
      </c>
      <c r="E50" s="87" t="s">
        <v>429</v>
      </c>
      <c r="G50" s="87" t="s">
        <v>108</v>
      </c>
      <c r="H50" s="255" t="s">
        <v>65</v>
      </c>
      <c r="I50" s="251">
        <v>41254</v>
      </c>
      <c r="J50" s="89">
        <v>6</v>
      </c>
      <c r="K50" s="105" t="s">
        <v>214</v>
      </c>
      <c r="L50" s="87" t="s">
        <v>819</v>
      </c>
      <c r="M50" s="113" t="s">
        <v>20</v>
      </c>
    </row>
    <row r="51" spans="1:13" s="113" customFormat="1">
      <c r="A51" s="257">
        <v>2310491</v>
      </c>
      <c r="B51" s="87" t="s">
        <v>707</v>
      </c>
      <c r="C51" s="82">
        <v>4397</v>
      </c>
      <c r="D51" s="87" t="s">
        <v>17</v>
      </c>
      <c r="E51" s="87" t="s">
        <v>429</v>
      </c>
      <c r="G51" s="87" t="s">
        <v>174</v>
      </c>
      <c r="H51" s="255" t="s">
        <v>54</v>
      </c>
      <c r="I51" s="251">
        <v>41254</v>
      </c>
      <c r="J51" s="89">
        <v>6</v>
      </c>
      <c r="K51" s="105" t="s">
        <v>214</v>
      </c>
      <c r="L51" s="87" t="s">
        <v>820</v>
      </c>
      <c r="M51" s="113" t="s">
        <v>20</v>
      </c>
    </row>
    <row r="52" spans="1:13" s="113" customFormat="1">
      <c r="A52" s="257">
        <v>2318875</v>
      </c>
      <c r="B52" s="87" t="s">
        <v>708</v>
      </c>
      <c r="C52" s="82">
        <v>6256</v>
      </c>
      <c r="D52" s="87" t="s">
        <v>355</v>
      </c>
      <c r="E52" s="87" t="s">
        <v>429</v>
      </c>
      <c r="G52" s="87" t="s">
        <v>632</v>
      </c>
      <c r="H52" s="255" t="s">
        <v>70</v>
      </c>
      <c r="I52" s="251">
        <v>41255</v>
      </c>
      <c r="J52" s="89">
        <v>6</v>
      </c>
      <c r="K52" s="105" t="s">
        <v>214</v>
      </c>
      <c r="L52" s="87" t="s">
        <v>821</v>
      </c>
      <c r="M52" s="113" t="s">
        <v>20</v>
      </c>
    </row>
    <row r="53" spans="1:13" s="113" customFormat="1">
      <c r="A53" s="257">
        <v>2316819</v>
      </c>
      <c r="B53" s="87" t="s">
        <v>713</v>
      </c>
      <c r="C53" s="82">
        <v>6704</v>
      </c>
      <c r="D53" s="87" t="s">
        <v>299</v>
      </c>
      <c r="E53" s="87" t="s">
        <v>429</v>
      </c>
      <c r="G53" s="87" t="s">
        <v>109</v>
      </c>
      <c r="H53" s="255" t="s">
        <v>68</v>
      </c>
      <c r="I53" s="251">
        <v>41257</v>
      </c>
      <c r="J53" s="89">
        <v>8</v>
      </c>
      <c r="K53" s="105" t="s">
        <v>214</v>
      </c>
      <c r="L53" s="87" t="s">
        <v>822</v>
      </c>
      <c r="M53" s="113" t="s">
        <v>20</v>
      </c>
    </row>
    <row r="54" spans="1:13" s="113" customFormat="1">
      <c r="A54" s="257">
        <v>2277734</v>
      </c>
      <c r="B54" s="87" t="s">
        <v>717</v>
      </c>
      <c r="C54" s="82">
        <v>5972</v>
      </c>
      <c r="D54" s="87" t="s">
        <v>21</v>
      </c>
      <c r="E54" s="87" t="s">
        <v>429</v>
      </c>
      <c r="G54" s="87" t="s">
        <v>108</v>
      </c>
      <c r="H54" s="255" t="s">
        <v>65</v>
      </c>
      <c r="I54" s="251">
        <v>41267</v>
      </c>
      <c r="J54" s="89">
        <v>7</v>
      </c>
      <c r="K54" s="105" t="s">
        <v>214</v>
      </c>
      <c r="L54" s="114" t="s">
        <v>823</v>
      </c>
      <c r="M54" s="113" t="s">
        <v>20</v>
      </c>
    </row>
    <row r="55" spans="1:13" s="113" customFormat="1">
      <c r="A55" s="257">
        <v>2256376</v>
      </c>
      <c r="B55" s="87" t="s">
        <v>719</v>
      </c>
      <c r="C55" s="82">
        <v>5972</v>
      </c>
      <c r="D55" s="87" t="s">
        <v>21</v>
      </c>
      <c r="E55" s="87" t="s">
        <v>429</v>
      </c>
      <c r="G55" s="87" t="s">
        <v>97</v>
      </c>
      <c r="H55" s="255" t="s">
        <v>56</v>
      </c>
      <c r="I55" s="251">
        <v>41274</v>
      </c>
      <c r="J55" s="89">
        <v>8</v>
      </c>
      <c r="K55" s="105" t="s">
        <v>214</v>
      </c>
      <c r="L55" s="87" t="s">
        <v>824</v>
      </c>
      <c r="M55" s="113" t="s">
        <v>20</v>
      </c>
    </row>
    <row r="56" spans="1:13" s="83" customFormat="1">
      <c r="A56" s="257">
        <v>2278122</v>
      </c>
      <c r="B56" s="87" t="s">
        <v>723</v>
      </c>
      <c r="C56" s="182">
        <v>1111</v>
      </c>
      <c r="D56" s="87" t="s">
        <v>724</v>
      </c>
      <c r="E56" s="87" t="s">
        <v>497</v>
      </c>
      <c r="F56" s="132"/>
      <c r="G56" s="87" t="s">
        <v>97</v>
      </c>
      <c r="H56" s="82" t="s">
        <v>56</v>
      </c>
      <c r="I56" s="365">
        <v>41281</v>
      </c>
      <c r="J56" s="89">
        <v>5</v>
      </c>
      <c r="K56" s="105" t="s">
        <v>214</v>
      </c>
      <c r="L56" s="87" t="s">
        <v>825</v>
      </c>
    </row>
    <row r="57" spans="1:13" s="83" customFormat="1">
      <c r="A57" s="257">
        <v>2326682</v>
      </c>
      <c r="B57" s="87" t="s">
        <v>732</v>
      </c>
      <c r="C57" s="182">
        <v>6249</v>
      </c>
      <c r="D57" s="87" t="s">
        <v>112</v>
      </c>
      <c r="E57" s="87" t="s">
        <v>497</v>
      </c>
      <c r="G57" s="87" t="s">
        <v>613</v>
      </c>
      <c r="H57" s="82" t="s">
        <v>52</v>
      </c>
      <c r="I57" s="365">
        <v>41296</v>
      </c>
      <c r="J57" s="89">
        <v>6</v>
      </c>
      <c r="K57" s="105" t="s">
        <v>214</v>
      </c>
      <c r="L57" s="87" t="s">
        <v>826</v>
      </c>
      <c r="M57" s="83" t="s">
        <v>20</v>
      </c>
    </row>
    <row r="58" spans="1:13" s="83" customFormat="1">
      <c r="A58" s="257">
        <v>2279722</v>
      </c>
      <c r="B58" s="87" t="s">
        <v>736</v>
      </c>
      <c r="C58" s="182">
        <v>1329</v>
      </c>
      <c r="D58" s="87" t="s">
        <v>212</v>
      </c>
      <c r="E58" s="87" t="s">
        <v>497</v>
      </c>
      <c r="G58" s="87" t="s">
        <v>737</v>
      </c>
      <c r="H58" s="82" t="s">
        <v>50</v>
      </c>
      <c r="I58" s="365">
        <v>41299</v>
      </c>
      <c r="J58" s="89">
        <v>6</v>
      </c>
      <c r="K58" s="105" t="s">
        <v>214</v>
      </c>
      <c r="L58" s="87" t="s">
        <v>827</v>
      </c>
      <c r="M58" s="83" t="s">
        <v>20</v>
      </c>
    </row>
    <row r="59" spans="1:13" s="83" customFormat="1">
      <c r="A59" s="257">
        <v>2325921</v>
      </c>
      <c r="B59" s="87" t="s">
        <v>725</v>
      </c>
      <c r="C59" s="182">
        <v>5972</v>
      </c>
      <c r="D59" s="87" t="s">
        <v>21</v>
      </c>
      <c r="E59" s="87" t="s">
        <v>497</v>
      </c>
      <c r="G59" s="87" t="s">
        <v>726</v>
      </c>
      <c r="H59" s="82" t="s">
        <v>50</v>
      </c>
      <c r="I59" s="365">
        <v>41281</v>
      </c>
      <c r="J59" s="89">
        <v>6</v>
      </c>
      <c r="K59" s="105" t="s">
        <v>214</v>
      </c>
      <c r="L59" s="87" t="s">
        <v>828</v>
      </c>
      <c r="M59" s="83" t="s">
        <v>20</v>
      </c>
    </row>
    <row r="60" spans="1:13" s="83" customFormat="1">
      <c r="A60" s="257">
        <v>2319687</v>
      </c>
      <c r="B60" s="87" t="s">
        <v>731</v>
      </c>
      <c r="C60" s="182">
        <v>630</v>
      </c>
      <c r="D60" s="87" t="s">
        <v>222</v>
      </c>
      <c r="E60" s="87" t="s">
        <v>497</v>
      </c>
      <c r="G60" s="87" t="s">
        <v>57</v>
      </c>
      <c r="H60" s="82" t="s">
        <v>70</v>
      </c>
      <c r="I60" s="365">
        <v>41291</v>
      </c>
      <c r="J60" s="89">
        <v>7</v>
      </c>
      <c r="K60" s="105" t="s">
        <v>214</v>
      </c>
      <c r="L60" s="114" t="s">
        <v>829</v>
      </c>
      <c r="M60" s="83" t="s">
        <v>20</v>
      </c>
    </row>
    <row r="61" spans="1:13" s="83" customFormat="1">
      <c r="A61" s="257">
        <v>2247536</v>
      </c>
      <c r="B61" s="87" t="s">
        <v>734</v>
      </c>
      <c r="C61" s="182">
        <v>6193</v>
      </c>
      <c r="D61" s="87" t="s">
        <v>148</v>
      </c>
      <c r="E61" s="87" t="s">
        <v>497</v>
      </c>
      <c r="G61" s="87" t="s">
        <v>288</v>
      </c>
      <c r="H61" s="82" t="s">
        <v>60</v>
      </c>
      <c r="I61" s="365">
        <v>41297</v>
      </c>
      <c r="J61" s="89">
        <v>8</v>
      </c>
      <c r="K61" s="105" t="s">
        <v>214</v>
      </c>
      <c r="L61" s="87" t="s">
        <v>830</v>
      </c>
      <c r="M61" s="83" t="s">
        <v>20</v>
      </c>
    </row>
    <row r="62" spans="1:13" s="83" customFormat="1">
      <c r="A62" s="86">
        <v>2283543</v>
      </c>
      <c r="B62" s="87" t="s">
        <v>743</v>
      </c>
      <c r="C62" s="82">
        <v>4686</v>
      </c>
      <c r="D62" s="87" t="s">
        <v>168</v>
      </c>
      <c r="E62" s="87" t="s">
        <v>497</v>
      </c>
      <c r="F62" s="87"/>
      <c r="G62" s="87" t="s">
        <v>419</v>
      </c>
      <c r="H62" s="171" t="s">
        <v>68</v>
      </c>
      <c r="I62" s="271">
        <v>41311</v>
      </c>
      <c r="J62" s="272">
        <v>7</v>
      </c>
      <c r="K62" s="105" t="s">
        <v>214</v>
      </c>
      <c r="L62" s="87" t="s">
        <v>831</v>
      </c>
      <c r="M62" s="83" t="s">
        <v>20</v>
      </c>
    </row>
    <row r="63" spans="1:13" s="83" customFormat="1">
      <c r="A63" s="86">
        <v>2284395</v>
      </c>
      <c r="B63" s="87" t="s">
        <v>744</v>
      </c>
      <c r="C63" s="82">
        <v>6256</v>
      </c>
      <c r="D63" s="87" t="s">
        <v>355</v>
      </c>
      <c r="E63" s="87" t="s">
        <v>497</v>
      </c>
      <c r="F63" s="87"/>
      <c r="G63" s="87" t="s">
        <v>269</v>
      </c>
      <c r="H63" s="171" t="s">
        <v>85</v>
      </c>
      <c r="I63" s="271">
        <v>41317</v>
      </c>
      <c r="J63" s="272">
        <v>7</v>
      </c>
      <c r="K63" s="105" t="s">
        <v>214</v>
      </c>
      <c r="L63" s="87" t="s">
        <v>832</v>
      </c>
      <c r="M63" s="83" t="s">
        <v>20</v>
      </c>
    </row>
    <row r="64" spans="1:13" s="83" customFormat="1">
      <c r="A64" s="86">
        <v>2286480</v>
      </c>
      <c r="B64" s="87" t="s">
        <v>745</v>
      </c>
      <c r="C64" s="82">
        <v>6637</v>
      </c>
      <c r="D64" s="87" t="s">
        <v>254</v>
      </c>
      <c r="E64" s="87" t="s">
        <v>497</v>
      </c>
      <c r="F64" s="87"/>
      <c r="G64" s="87" t="s">
        <v>413</v>
      </c>
      <c r="H64" s="171" t="s">
        <v>61</v>
      </c>
      <c r="I64" s="271">
        <v>41319</v>
      </c>
      <c r="J64" s="272">
        <v>6</v>
      </c>
      <c r="K64" s="105" t="s">
        <v>214</v>
      </c>
      <c r="L64" s="87" t="s">
        <v>833</v>
      </c>
      <c r="M64" s="83" t="s">
        <v>20</v>
      </c>
    </row>
    <row r="65" spans="1:13" s="83" customFormat="1">
      <c r="A65" s="86">
        <v>2330763</v>
      </c>
      <c r="B65" s="87" t="s">
        <v>750</v>
      </c>
      <c r="C65" s="82">
        <v>6484</v>
      </c>
      <c r="D65" s="87" t="s">
        <v>255</v>
      </c>
      <c r="E65" s="87" t="s">
        <v>497</v>
      </c>
      <c r="F65" s="87"/>
      <c r="G65" s="87" t="s">
        <v>290</v>
      </c>
      <c r="H65" s="171" t="s">
        <v>61</v>
      </c>
      <c r="I65" s="271">
        <v>41326</v>
      </c>
      <c r="J65" s="272">
        <v>4</v>
      </c>
      <c r="K65" s="105" t="s">
        <v>214</v>
      </c>
      <c r="L65" s="114" t="s">
        <v>834</v>
      </c>
      <c r="M65" s="83" t="s">
        <v>20</v>
      </c>
    </row>
    <row r="66" spans="1:13" s="292" customFormat="1">
      <c r="A66" s="289">
        <v>2343723</v>
      </c>
      <c r="B66" s="290" t="s">
        <v>765</v>
      </c>
      <c r="C66" s="291">
        <v>6484</v>
      </c>
      <c r="D66" s="290" t="s">
        <v>255</v>
      </c>
      <c r="E66" s="290" t="s">
        <v>497</v>
      </c>
      <c r="G66" s="290" t="s">
        <v>703</v>
      </c>
      <c r="H66" s="293" t="s">
        <v>1</v>
      </c>
      <c r="I66" s="294">
        <v>41358</v>
      </c>
      <c r="J66" s="295">
        <v>6</v>
      </c>
      <c r="K66" s="296" t="s">
        <v>214</v>
      </c>
      <c r="L66" s="290" t="s">
        <v>835</v>
      </c>
      <c r="M66" s="292" t="s">
        <v>20</v>
      </c>
    </row>
    <row r="67" spans="1:13" s="292" customFormat="1">
      <c r="A67" s="289">
        <v>2344360</v>
      </c>
      <c r="B67" s="290" t="s">
        <v>756</v>
      </c>
      <c r="C67" s="291">
        <v>4686</v>
      </c>
      <c r="D67" s="290" t="s">
        <v>168</v>
      </c>
      <c r="E67" s="290" t="s">
        <v>497</v>
      </c>
      <c r="G67" s="290" t="s">
        <v>757</v>
      </c>
      <c r="H67" s="293" t="s">
        <v>59</v>
      </c>
      <c r="I67" s="294">
        <v>41338</v>
      </c>
      <c r="J67" s="295">
        <v>4</v>
      </c>
      <c r="K67" s="296" t="s">
        <v>214</v>
      </c>
      <c r="L67" s="290" t="s">
        <v>836</v>
      </c>
      <c r="M67" s="292" t="s">
        <v>20</v>
      </c>
    </row>
  </sheetData>
  <conditionalFormatting sqref="J1:L1">
    <cfRule type="cellIs" dxfId="7" priority="558" stopIfTrue="1" operator="between">
      <formula>1</formula>
      <formula>4</formula>
    </cfRule>
  </conditionalFormatting>
  <conditionalFormatting sqref="J2:J65">
    <cfRule type="cellIs" dxfId="6" priority="7" operator="between">
      <formula>1</formula>
      <formula>4</formula>
    </cfRule>
  </conditionalFormatting>
  <conditionalFormatting sqref="J38:J42">
    <cfRule type="cellIs" dxfId="5" priority="6" operator="between">
      <formula>1</formula>
      <formula>4</formula>
    </cfRule>
  </conditionalFormatting>
  <conditionalFormatting sqref="J43:J46">
    <cfRule type="cellIs" dxfId="4" priority="5" stopIfTrue="1" operator="between">
      <formula>1</formula>
      <formula>4</formula>
    </cfRule>
  </conditionalFormatting>
  <conditionalFormatting sqref="J47:J55">
    <cfRule type="cellIs" dxfId="3" priority="4" stopIfTrue="1" operator="between">
      <formula>1</formula>
      <formula>4</formula>
    </cfRule>
  </conditionalFormatting>
  <conditionalFormatting sqref="J56:J61">
    <cfRule type="cellIs" dxfId="2" priority="3" operator="between">
      <formula>1</formula>
      <formula>4</formula>
    </cfRule>
  </conditionalFormatting>
  <conditionalFormatting sqref="J62:J65">
    <cfRule type="cellIs" dxfId="1" priority="1" operator="between">
      <formula>1</formula>
      <formula>4</formula>
    </cfRule>
    <cfRule type="cellIs" priority="2" operator="between">
      <formula>1</formula>
      <formula>4</formula>
    </cfRule>
  </conditionalFormatting>
  <conditionalFormatting sqref="A1:A1048576">
    <cfRule type="duplicateValues" dxfId="0" priority="560" stopIfTrue="1"/>
  </conditionalFormatting>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7"/>
  <sheetViews>
    <sheetView workbookViewId="0">
      <selection activeCell="C21" sqref="C21"/>
    </sheetView>
  </sheetViews>
  <sheetFormatPr baseColWidth="10" defaultColWidth="8.83203125" defaultRowHeight="12" x14ac:dyDescent="0"/>
  <sheetData>
    <row r="3" spans="1:14" ht="15" thickBot="1">
      <c r="A3" s="524"/>
      <c r="B3" s="525"/>
      <c r="C3" s="525"/>
      <c r="D3" s="525"/>
      <c r="E3" s="525"/>
      <c r="F3" s="525"/>
      <c r="G3" s="525"/>
      <c r="H3" s="525"/>
      <c r="I3" s="525"/>
      <c r="J3" s="525"/>
      <c r="K3" s="525"/>
      <c r="L3" s="526"/>
      <c r="M3" s="526"/>
      <c r="N3" s="469"/>
    </row>
    <row r="4" spans="1:14" ht="25" thickBot="1">
      <c r="A4" s="470" t="s">
        <v>840</v>
      </c>
      <c r="B4" s="527" t="s">
        <v>841</v>
      </c>
      <c r="C4" s="528"/>
      <c r="D4" s="529" t="s">
        <v>842</v>
      </c>
      <c r="E4" s="530"/>
      <c r="F4" s="529" t="s">
        <v>28</v>
      </c>
      <c r="G4" s="530"/>
      <c r="H4" s="529" t="s">
        <v>27</v>
      </c>
      <c r="I4" s="530"/>
      <c r="J4" s="529" t="s">
        <v>843</v>
      </c>
      <c r="K4" s="530"/>
      <c r="L4" s="531" t="s">
        <v>844</v>
      </c>
      <c r="M4" s="532"/>
      <c r="N4" s="471" t="s">
        <v>78</v>
      </c>
    </row>
    <row r="5" spans="1:14" ht="13" thickBot="1">
      <c r="A5" s="472">
        <v>2012</v>
      </c>
      <c r="B5" s="533" t="s">
        <v>846</v>
      </c>
      <c r="C5" s="534"/>
      <c r="D5" s="533">
        <v>17</v>
      </c>
      <c r="E5" s="534"/>
      <c r="F5" s="533">
        <v>11</v>
      </c>
      <c r="G5" s="534"/>
      <c r="H5" s="533">
        <v>16</v>
      </c>
      <c r="I5" s="534"/>
      <c r="J5" s="533">
        <v>1</v>
      </c>
      <c r="K5" s="534"/>
      <c r="L5" s="535">
        <v>0.94110000000000005</v>
      </c>
      <c r="M5" s="536"/>
      <c r="N5" s="473">
        <v>0.64700000000000002</v>
      </c>
    </row>
    <row r="6" spans="1:14" ht="13" thickBot="1">
      <c r="A6" s="472">
        <v>2012</v>
      </c>
      <c r="B6" s="533" t="s">
        <v>847</v>
      </c>
      <c r="C6" s="534"/>
      <c r="D6" s="533">
        <v>23</v>
      </c>
      <c r="E6" s="534"/>
      <c r="F6" s="533">
        <v>10</v>
      </c>
      <c r="G6" s="534"/>
      <c r="H6" s="533">
        <v>20</v>
      </c>
      <c r="I6" s="534"/>
      <c r="J6" s="533">
        <v>3</v>
      </c>
      <c r="K6" s="534"/>
      <c r="L6" s="535">
        <v>0.86950000000000005</v>
      </c>
      <c r="M6" s="536"/>
      <c r="N6" s="473">
        <v>0.43469999999999998</v>
      </c>
    </row>
    <row r="7" spans="1:14" ht="13" thickBot="1">
      <c r="A7" s="472">
        <v>2012</v>
      </c>
      <c r="B7" s="533" t="s">
        <v>848</v>
      </c>
      <c r="C7" s="534"/>
      <c r="D7" s="533">
        <v>20</v>
      </c>
      <c r="E7" s="534"/>
      <c r="F7" s="533">
        <v>9</v>
      </c>
      <c r="G7" s="534"/>
      <c r="H7" s="533">
        <v>17</v>
      </c>
      <c r="I7" s="534"/>
      <c r="J7" s="533">
        <v>3</v>
      </c>
      <c r="K7" s="534"/>
      <c r="L7" s="535">
        <v>0.85</v>
      </c>
      <c r="M7" s="536"/>
      <c r="N7" s="473">
        <v>0.45</v>
      </c>
    </row>
    <row r="8" spans="1:14" ht="13" thickBot="1">
      <c r="A8" s="472">
        <v>2012</v>
      </c>
      <c r="B8" s="533" t="s">
        <v>849</v>
      </c>
      <c r="C8" s="534"/>
      <c r="D8" s="533">
        <v>28</v>
      </c>
      <c r="E8" s="534"/>
      <c r="F8" s="533">
        <v>16</v>
      </c>
      <c r="G8" s="534"/>
      <c r="H8" s="533">
        <v>28</v>
      </c>
      <c r="I8" s="534"/>
      <c r="J8" s="533">
        <v>0</v>
      </c>
      <c r="K8" s="534"/>
      <c r="L8" s="535">
        <v>1</v>
      </c>
      <c r="M8" s="536"/>
      <c r="N8" s="473">
        <v>0.57140000000000002</v>
      </c>
    </row>
    <row r="9" spans="1:14" ht="13" thickBot="1">
      <c r="A9" s="472">
        <v>2012</v>
      </c>
      <c r="B9" s="533" t="s">
        <v>850</v>
      </c>
      <c r="C9" s="534"/>
      <c r="D9" s="533">
        <v>29</v>
      </c>
      <c r="E9" s="534"/>
      <c r="F9" s="533">
        <v>19</v>
      </c>
      <c r="G9" s="534"/>
      <c r="H9" s="533">
        <v>26</v>
      </c>
      <c r="I9" s="534"/>
      <c r="J9" s="533">
        <v>3</v>
      </c>
      <c r="K9" s="534"/>
      <c r="L9" s="535">
        <v>0.89659999999999995</v>
      </c>
      <c r="M9" s="536"/>
      <c r="N9" s="473">
        <v>0.6552</v>
      </c>
    </row>
    <row r="10" spans="1:14" ht="13" thickBot="1">
      <c r="A10" s="472">
        <v>2012</v>
      </c>
      <c r="B10" s="533" t="s">
        <v>851</v>
      </c>
      <c r="C10" s="534"/>
      <c r="D10" s="533">
        <v>23</v>
      </c>
      <c r="E10" s="534"/>
      <c r="F10" s="533">
        <v>11</v>
      </c>
      <c r="G10" s="534"/>
      <c r="H10" s="533">
        <v>19</v>
      </c>
      <c r="I10" s="534"/>
      <c r="J10" s="533">
        <v>4</v>
      </c>
      <c r="K10" s="534"/>
      <c r="L10" s="535">
        <v>0.82609999999999995</v>
      </c>
      <c r="M10" s="536"/>
      <c r="N10" s="473">
        <v>0.4783</v>
      </c>
    </row>
    <row r="11" spans="1:14" ht="13" thickBot="1">
      <c r="A11" s="472">
        <v>2012</v>
      </c>
      <c r="B11" s="533" t="s">
        <v>852</v>
      </c>
      <c r="C11" s="534"/>
      <c r="D11" s="533">
        <v>16</v>
      </c>
      <c r="E11" s="534"/>
      <c r="F11" s="533">
        <v>9</v>
      </c>
      <c r="G11" s="534"/>
      <c r="H11" s="533">
        <v>14</v>
      </c>
      <c r="I11" s="534"/>
      <c r="J11" s="533">
        <v>2</v>
      </c>
      <c r="K11" s="534"/>
      <c r="L11" s="535">
        <v>0.875</v>
      </c>
      <c r="M11" s="536"/>
      <c r="N11" s="473">
        <v>0.5625</v>
      </c>
    </row>
    <row r="12" spans="1:14" ht="13" thickBot="1">
      <c r="A12" s="472">
        <v>2012</v>
      </c>
      <c r="B12" s="533" t="s">
        <v>853</v>
      </c>
      <c r="C12" s="534"/>
      <c r="D12" s="533">
        <v>18</v>
      </c>
      <c r="E12" s="534"/>
      <c r="F12" s="533">
        <v>8</v>
      </c>
      <c r="G12" s="534"/>
      <c r="H12" s="533">
        <v>15</v>
      </c>
      <c r="I12" s="534"/>
      <c r="J12" s="533">
        <v>3</v>
      </c>
      <c r="K12" s="534"/>
      <c r="L12" s="535">
        <v>0.83330000000000004</v>
      </c>
      <c r="M12" s="536"/>
      <c r="N12" s="473">
        <v>0.44440000000000002</v>
      </c>
    </row>
    <row r="13" spans="1:14" ht="13" thickBot="1">
      <c r="A13" s="472">
        <v>2012</v>
      </c>
      <c r="B13" s="533" t="s">
        <v>854</v>
      </c>
      <c r="C13" s="534"/>
      <c r="D13" s="533">
        <v>15</v>
      </c>
      <c r="E13" s="534"/>
      <c r="F13" s="533">
        <v>8</v>
      </c>
      <c r="G13" s="534"/>
      <c r="H13" s="533">
        <v>13</v>
      </c>
      <c r="I13" s="534"/>
      <c r="J13" s="533">
        <v>2</v>
      </c>
      <c r="K13" s="534"/>
      <c r="L13" s="535">
        <v>0.86660000000000004</v>
      </c>
      <c r="M13" s="536"/>
      <c r="N13" s="473">
        <v>0.5333</v>
      </c>
    </row>
    <row r="14" spans="1:14" ht="13" thickBot="1">
      <c r="A14" s="472">
        <v>2013</v>
      </c>
      <c r="B14" s="533" t="s">
        <v>855</v>
      </c>
      <c r="C14" s="534"/>
      <c r="D14" s="533">
        <v>12</v>
      </c>
      <c r="E14" s="534"/>
      <c r="F14" s="533">
        <v>8</v>
      </c>
      <c r="G14" s="534"/>
      <c r="H14" s="533">
        <v>12</v>
      </c>
      <c r="I14" s="534"/>
      <c r="J14" s="533">
        <v>0</v>
      </c>
      <c r="K14" s="534"/>
      <c r="L14" s="535">
        <v>1</v>
      </c>
      <c r="M14" s="536"/>
      <c r="N14" s="473">
        <v>0.66659999999999997</v>
      </c>
    </row>
    <row r="15" spans="1:14" ht="13" thickBot="1">
      <c r="A15" s="472">
        <v>2013</v>
      </c>
      <c r="B15" s="533" t="s">
        <v>856</v>
      </c>
      <c r="C15" s="534"/>
      <c r="D15" s="533">
        <v>11</v>
      </c>
      <c r="E15" s="534"/>
      <c r="F15" s="533">
        <v>5</v>
      </c>
      <c r="G15" s="534"/>
      <c r="H15" s="533">
        <v>10</v>
      </c>
      <c r="I15" s="534"/>
      <c r="J15" s="533">
        <v>1</v>
      </c>
      <c r="K15" s="534"/>
      <c r="L15" s="535">
        <v>0.90900000000000003</v>
      </c>
      <c r="M15" s="536"/>
      <c r="N15" s="473">
        <v>0.45450000000000002</v>
      </c>
    </row>
    <row r="16" spans="1:14" ht="13" thickBot="1">
      <c r="A16" s="474">
        <v>2013</v>
      </c>
      <c r="B16" s="537" t="s">
        <v>845</v>
      </c>
      <c r="C16" s="538"/>
      <c r="D16" s="537">
        <v>7</v>
      </c>
      <c r="E16" s="538"/>
      <c r="F16" s="537">
        <v>2</v>
      </c>
      <c r="G16" s="538"/>
      <c r="H16" s="537">
        <v>6</v>
      </c>
      <c r="I16" s="538"/>
      <c r="J16" s="537">
        <v>1</v>
      </c>
      <c r="K16" s="538"/>
      <c r="L16" s="539">
        <v>0.85709999999999997</v>
      </c>
      <c r="M16" s="540"/>
      <c r="N16" s="475">
        <v>0.28570000000000001</v>
      </c>
    </row>
    <row r="17" spans="1:14" ht="13" thickBot="1">
      <c r="A17" s="476" t="s">
        <v>857</v>
      </c>
      <c r="B17" s="541"/>
      <c r="C17" s="542"/>
      <c r="D17" s="543">
        <v>219</v>
      </c>
      <c r="E17" s="544"/>
      <c r="F17" s="543">
        <v>116</v>
      </c>
      <c r="G17" s="544"/>
      <c r="H17" s="543">
        <v>196</v>
      </c>
      <c r="I17" s="544"/>
      <c r="J17" s="543">
        <v>23</v>
      </c>
      <c r="K17" s="544"/>
      <c r="L17" s="545">
        <v>0.89490000000000003</v>
      </c>
      <c r="M17" s="546"/>
      <c r="N17" s="477">
        <v>0.52969999999999995</v>
      </c>
    </row>
  </sheetData>
  <mergeCells count="86">
    <mergeCell ref="L17:M17"/>
    <mergeCell ref="B17:C17"/>
    <mergeCell ref="D17:E17"/>
    <mergeCell ref="F17:G17"/>
    <mergeCell ref="H17:I17"/>
    <mergeCell ref="J17:K17"/>
    <mergeCell ref="L15:M15"/>
    <mergeCell ref="B16:C16"/>
    <mergeCell ref="D16:E16"/>
    <mergeCell ref="F16:G16"/>
    <mergeCell ref="H16:I16"/>
    <mergeCell ref="J16:K16"/>
    <mergeCell ref="L16:M16"/>
    <mergeCell ref="B15:C15"/>
    <mergeCell ref="D15:E15"/>
    <mergeCell ref="F15:G15"/>
    <mergeCell ref="H15:I15"/>
    <mergeCell ref="J15:K15"/>
    <mergeCell ref="L13:M13"/>
    <mergeCell ref="B14:C14"/>
    <mergeCell ref="D14:E14"/>
    <mergeCell ref="F14:G14"/>
    <mergeCell ref="H14:I14"/>
    <mergeCell ref="J14:K14"/>
    <mergeCell ref="L14:M14"/>
    <mergeCell ref="B13:C13"/>
    <mergeCell ref="D13:E13"/>
    <mergeCell ref="F13:G13"/>
    <mergeCell ref="H13:I13"/>
    <mergeCell ref="J13:K13"/>
    <mergeCell ref="L11:M11"/>
    <mergeCell ref="B12:C12"/>
    <mergeCell ref="D12:E12"/>
    <mergeCell ref="F12:G12"/>
    <mergeCell ref="H12:I12"/>
    <mergeCell ref="J12:K12"/>
    <mergeCell ref="L12:M12"/>
    <mergeCell ref="B11:C11"/>
    <mergeCell ref="D11:E11"/>
    <mergeCell ref="F11:G11"/>
    <mergeCell ref="H11:I11"/>
    <mergeCell ref="J11:K11"/>
    <mergeCell ref="L9:M9"/>
    <mergeCell ref="B10:C10"/>
    <mergeCell ref="D10:E10"/>
    <mergeCell ref="F10:G10"/>
    <mergeCell ref="H10:I10"/>
    <mergeCell ref="J10:K10"/>
    <mergeCell ref="L10:M10"/>
    <mergeCell ref="B9:C9"/>
    <mergeCell ref="D9:E9"/>
    <mergeCell ref="F9:G9"/>
    <mergeCell ref="H9:I9"/>
    <mergeCell ref="J9:K9"/>
    <mergeCell ref="L7:M7"/>
    <mergeCell ref="B8:C8"/>
    <mergeCell ref="D8:E8"/>
    <mergeCell ref="F8:G8"/>
    <mergeCell ref="H8:I8"/>
    <mergeCell ref="J8:K8"/>
    <mergeCell ref="L8:M8"/>
    <mergeCell ref="B7:C7"/>
    <mergeCell ref="D7:E7"/>
    <mergeCell ref="F7:G7"/>
    <mergeCell ref="H7:I7"/>
    <mergeCell ref="J7:K7"/>
    <mergeCell ref="L5:M5"/>
    <mergeCell ref="B6:C6"/>
    <mergeCell ref="D6:E6"/>
    <mergeCell ref="F6:G6"/>
    <mergeCell ref="H6:I6"/>
    <mergeCell ref="J6:K6"/>
    <mergeCell ref="L6:M6"/>
    <mergeCell ref="B5:C5"/>
    <mergeCell ref="D5:E5"/>
    <mergeCell ref="F5:G5"/>
    <mergeCell ref="H5:I5"/>
    <mergeCell ref="J5:K5"/>
    <mergeCell ref="A3:K3"/>
    <mergeCell ref="L3:M3"/>
    <mergeCell ref="B4:C4"/>
    <mergeCell ref="D4:E4"/>
    <mergeCell ref="F4:G4"/>
    <mergeCell ref="H4:I4"/>
    <mergeCell ref="J4:K4"/>
    <mergeCell ref="L4:M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vt:lpstr>
      <vt:lpstr>CARTUS Survey Results</vt:lpstr>
      <vt:lpstr>Quality Ratings</vt:lpstr>
      <vt:lpstr>Oakwood-Execustay Summary</vt:lpstr>
      <vt:lpstr>Execustay MAR surveys</vt:lpstr>
      <vt:lpstr>Execustay R12 surveys</vt:lpstr>
      <vt:lpstr>Comments</vt:lpstr>
      <vt:lpstr>Brand Summary</vt:lpstr>
    </vt:vector>
  </TitlesOfParts>
  <Company>Cartus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higgink</dc:creator>
  <cp:lastModifiedBy>Augustus Piazza</cp:lastModifiedBy>
  <cp:lastPrinted>2013-05-29T13:54:16Z</cp:lastPrinted>
  <dcterms:created xsi:type="dcterms:W3CDTF">2008-07-07T14:49:49Z</dcterms:created>
  <dcterms:modified xsi:type="dcterms:W3CDTF">2013-07-02T19:43:23Z</dcterms:modified>
</cp:coreProperties>
</file>