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an\Desktop\Materias\2020B\Procesamiento Digital de Señales\"/>
    </mc:Choice>
  </mc:AlternateContent>
  <bookViews>
    <workbookView xWindow="0" yWindow="0" windowWidth="11412" windowHeight="55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 s="1"/>
  <c r="F17" i="1"/>
  <c r="G17" i="1" s="1"/>
  <c r="F18" i="1"/>
  <c r="G18" i="1" s="1"/>
  <c r="F15" i="1"/>
  <c r="G15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20" i="1"/>
  <c r="G20" i="1" s="1"/>
  <c r="F21" i="1"/>
  <c r="G21" i="1" s="1"/>
  <c r="F22" i="1"/>
  <c r="G22" i="1" s="1"/>
  <c r="F24" i="1"/>
  <c r="G24" i="1" s="1"/>
  <c r="F25" i="1"/>
  <c r="G25" i="1" s="1"/>
  <c r="F26" i="1"/>
  <c r="G26" i="1" s="1"/>
  <c r="F28" i="1"/>
  <c r="G28" i="1" s="1"/>
  <c r="F29" i="1"/>
  <c r="G29" i="1" s="1"/>
  <c r="F30" i="1"/>
  <c r="G30" i="1" s="1"/>
  <c r="F36" i="1"/>
  <c r="G36" i="1" s="1"/>
  <c r="F37" i="1"/>
  <c r="G37" i="1" s="1"/>
  <c r="F38" i="1"/>
  <c r="G38" i="1" s="1"/>
  <c r="F40" i="1"/>
  <c r="G40" i="1" s="1"/>
  <c r="F41" i="1"/>
  <c r="G41" i="1" s="1"/>
  <c r="F42" i="1"/>
  <c r="G42" i="1" s="1"/>
  <c r="F44" i="1"/>
  <c r="G44" i="1" s="1"/>
  <c r="F45" i="1"/>
  <c r="G45" i="1" s="1"/>
  <c r="F46" i="1"/>
  <c r="G46" i="1" s="1"/>
  <c r="F52" i="1"/>
  <c r="G52" i="1" s="1"/>
  <c r="F53" i="1"/>
  <c r="G53" i="1" s="1"/>
  <c r="F54" i="1"/>
  <c r="G54" i="1" s="1"/>
  <c r="F56" i="1"/>
  <c r="G56" i="1" s="1"/>
  <c r="F57" i="1"/>
  <c r="G57" i="1" s="1"/>
  <c r="F58" i="1"/>
  <c r="G58" i="1" s="1"/>
  <c r="F60" i="1"/>
  <c r="G60" i="1" s="1"/>
  <c r="F61" i="1"/>
  <c r="G61" i="1" s="1"/>
  <c r="F62" i="1"/>
  <c r="G62" i="1" s="1"/>
  <c r="F3" i="1"/>
  <c r="G3" i="1" s="1"/>
</calcChain>
</file>

<file path=xl/sharedStrings.xml><?xml version="1.0" encoding="utf-8"?>
<sst xmlns="http://schemas.openxmlformats.org/spreadsheetml/2006/main" count="114" uniqueCount="16">
  <si>
    <t>Sinusoidal</t>
  </si>
  <si>
    <t>Tipo de generación</t>
  </si>
  <si>
    <t>Función de Arduino</t>
  </si>
  <si>
    <t>Librería externa</t>
  </si>
  <si>
    <t>Metodología aprendida</t>
  </si>
  <si>
    <t>Nuevo método</t>
  </si>
  <si>
    <t>Frecuencia Teórica [Hz]</t>
  </si>
  <si>
    <t>Frecuencia Práctica [Hz]</t>
  </si>
  <si>
    <t>Triangular</t>
  </si>
  <si>
    <t>Forma de onda</t>
  </si>
  <si>
    <t>Cuadrada</t>
  </si>
  <si>
    <t>Diente de Sierra</t>
  </si>
  <si>
    <t>Error</t>
  </si>
  <si>
    <t>Periódo Práctico [ms]</t>
  </si>
  <si>
    <t>Frecuencia Máxima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</si>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</sst>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5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10" fontId="0" fillId="2" borderId="11" xfId="1" applyNumberFormat="1" applyFont="1" applyFill="1" applyBorder="1" applyAlignment="1">
      <alignment horizontal="center"/>
    </xf>
    <xf numFmtId="10" fontId="0" fillId="0" borderId="11" xfId="1" applyNumberFormat="1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6"/>
  <sheetViews>
    <sheetView tabSelected="1" topLeftCell="A34" zoomScale="82" zoomScaleNormal="82" workbookViewId="0">
      <selection activeCell="E50" sqref="E50"/>
    </sheetView>
  </sheetViews>
  <sheetFormatPr baseColWidth="10" defaultRowHeight="14.4" x14ac:dyDescent="0.3"/>
  <cols>
    <col min="2" max="2" width="15.33203125" customWidth="1"/>
    <col min="3" max="3" width="14" customWidth="1"/>
    <col min="4" max="4" width="20" customWidth="1"/>
    <col min="5" max="5" width="13.21875" customWidth="1"/>
    <col min="6" max="6" width="12.88671875" customWidth="1"/>
    <col min="7" max="7" width="9.21875" customWidth="1"/>
  </cols>
  <sheetData>
    <row r="1" spans="2:7" ht="15" thickBot="1" x14ac:dyDescent="0.35"/>
    <row r="2" spans="2:7" ht="31.8" customHeight="1" thickBot="1" x14ac:dyDescent="0.35">
      <c r="B2" s="8" t="s">
        <v>9</v>
      </c>
      <c r="C2" s="6" t="s">
        <v>6</v>
      </c>
      <c r="D2" s="9" t="s">
        <v>1</v>
      </c>
      <c r="E2" s="6" t="s">
        <v>13</v>
      </c>
      <c r="F2" s="10" t="s">
        <v>7</v>
      </c>
      <c r="G2" s="7" t="s">
        <v>12</v>
      </c>
    </row>
    <row r="3" spans="2:7" x14ac:dyDescent="0.3">
      <c r="B3" s="25" t="s">
        <v>0</v>
      </c>
      <c r="C3" s="32">
        <v>500</v>
      </c>
      <c r="D3" s="1" t="s">
        <v>2</v>
      </c>
      <c r="E3" s="1">
        <v>2</v>
      </c>
      <c r="F3" s="12">
        <f>ABS((E3*10^(-3))^-1)</f>
        <v>500</v>
      </c>
      <c r="G3" s="5">
        <f>ABS(((F3-$C$3)/$C$3))</f>
        <v>0</v>
      </c>
    </row>
    <row r="4" spans="2:7" x14ac:dyDescent="0.3">
      <c r="B4" s="26"/>
      <c r="C4" s="22"/>
      <c r="D4" s="2" t="s">
        <v>3</v>
      </c>
      <c r="E4" s="2">
        <v>2.09</v>
      </c>
      <c r="F4" s="12">
        <f t="shared" ref="F4:F62" si="0">ABS((E4*10^(-3))^-1)</f>
        <v>478.46889952153111</v>
      </c>
      <c r="G4" s="5">
        <f t="shared" ref="G4:G6" si="1">ABS(((F4-$C$3)/$C$3))</f>
        <v>4.3062200956937774E-2</v>
      </c>
    </row>
    <row r="5" spans="2:7" x14ac:dyDescent="0.3">
      <c r="B5" s="26"/>
      <c r="C5" s="22"/>
      <c r="D5" s="2" t="s">
        <v>4</v>
      </c>
      <c r="E5" s="2">
        <v>2.13</v>
      </c>
      <c r="F5" s="12">
        <f t="shared" si="0"/>
        <v>469.48356807511738</v>
      </c>
      <c r="G5" s="5">
        <f t="shared" si="1"/>
        <v>6.1032863849765251E-2</v>
      </c>
    </row>
    <row r="6" spans="2:7" x14ac:dyDescent="0.3">
      <c r="B6" s="26"/>
      <c r="C6" s="23"/>
      <c r="D6" s="2" t="s">
        <v>5</v>
      </c>
      <c r="E6" s="2">
        <v>1.98</v>
      </c>
      <c r="F6" s="12">
        <f t="shared" si="0"/>
        <v>505.05050505050508</v>
      </c>
      <c r="G6" s="5">
        <f t="shared" si="1"/>
        <v>1.0101010101010161E-2</v>
      </c>
    </row>
    <row r="7" spans="2:7" x14ac:dyDescent="0.3">
      <c r="B7" s="26"/>
      <c r="C7" s="21">
        <v>750</v>
      </c>
      <c r="D7" s="2" t="s">
        <v>2</v>
      </c>
      <c r="E7" s="2">
        <v>1.25</v>
      </c>
      <c r="F7" s="12">
        <f t="shared" si="0"/>
        <v>800</v>
      </c>
      <c r="G7" s="14">
        <f>ABS(((F7-$C$7)/$C$7))</f>
        <v>6.6666666666666666E-2</v>
      </c>
    </row>
    <row r="8" spans="2:7" x14ac:dyDescent="0.3">
      <c r="B8" s="26"/>
      <c r="C8" s="22"/>
      <c r="D8" s="2" t="s">
        <v>3</v>
      </c>
      <c r="E8" s="2">
        <v>1.56</v>
      </c>
      <c r="F8" s="12">
        <f t="shared" si="0"/>
        <v>641.02564102564099</v>
      </c>
      <c r="G8" s="4">
        <f t="shared" ref="G8:G10" si="2">ABS(((F8-$C$7)/$C$7))</f>
        <v>0.14529914529914534</v>
      </c>
    </row>
    <row r="9" spans="2:7" x14ac:dyDescent="0.3">
      <c r="B9" s="26"/>
      <c r="C9" s="22"/>
      <c r="D9" s="2" t="s">
        <v>4</v>
      </c>
      <c r="E9" s="2">
        <v>1.5</v>
      </c>
      <c r="F9" s="12">
        <f t="shared" si="0"/>
        <v>666.66666666666663</v>
      </c>
      <c r="G9" s="4">
        <f t="shared" si="2"/>
        <v>0.11111111111111116</v>
      </c>
    </row>
    <row r="10" spans="2:7" x14ac:dyDescent="0.3">
      <c r="B10" s="26"/>
      <c r="C10" s="23"/>
      <c r="D10" s="2" t="s">
        <v>5</v>
      </c>
      <c r="E10" s="2">
        <v>1.24</v>
      </c>
      <c r="F10" s="12">
        <f t="shared" si="0"/>
        <v>806.45161290322585</v>
      </c>
      <c r="G10" s="4">
        <f t="shared" si="2"/>
        <v>7.5268817204301133E-2</v>
      </c>
    </row>
    <row r="11" spans="2:7" x14ac:dyDescent="0.3">
      <c r="B11" s="26"/>
      <c r="C11" s="21">
        <v>1000</v>
      </c>
      <c r="D11" s="2" t="s">
        <v>2</v>
      </c>
      <c r="E11" s="2">
        <v>1.98</v>
      </c>
      <c r="F11" s="12">
        <f t="shared" si="0"/>
        <v>505.05050505050508</v>
      </c>
      <c r="G11" s="13">
        <f>ABS(((F11-$C$11)/$C$11))</f>
        <v>0.49494949494949492</v>
      </c>
    </row>
    <row r="12" spans="2:7" x14ac:dyDescent="0.3">
      <c r="B12" s="26"/>
      <c r="C12" s="22"/>
      <c r="D12" s="2" t="s">
        <v>3</v>
      </c>
      <c r="E12" s="2">
        <v>1.07</v>
      </c>
      <c r="F12" s="12">
        <f t="shared" si="0"/>
        <v>934.57943925233644</v>
      </c>
      <c r="G12" s="14">
        <f t="shared" ref="G12:G14" si="3">ABS(((F12-$C$11)/$C$11))</f>
        <v>6.5420560747663559E-2</v>
      </c>
    </row>
    <row r="13" spans="2:7" x14ac:dyDescent="0.3">
      <c r="B13" s="26"/>
      <c r="C13" s="22"/>
      <c r="D13" s="2" t="s">
        <v>4</v>
      </c>
      <c r="E13" s="2">
        <v>1.03</v>
      </c>
      <c r="F13" s="12">
        <f t="shared" si="0"/>
        <v>970.87378640776694</v>
      </c>
      <c r="G13" s="14">
        <f t="shared" si="3"/>
        <v>2.9126213592233056E-2</v>
      </c>
    </row>
    <row r="14" spans="2:7" x14ac:dyDescent="0.3">
      <c r="B14" s="26"/>
      <c r="C14" s="23"/>
      <c r="D14" s="2" t="s">
        <v>5</v>
      </c>
      <c r="E14" s="2">
        <v>1.17</v>
      </c>
      <c r="F14" s="12">
        <f t="shared" si="0"/>
        <v>854.70085470085462</v>
      </c>
      <c r="G14" s="14">
        <f t="shared" si="3"/>
        <v>0.14529914529914539</v>
      </c>
    </row>
    <row r="15" spans="2:7" x14ac:dyDescent="0.3">
      <c r="B15" s="26"/>
      <c r="C15" s="28" t="s">
        <v>14</v>
      </c>
      <c r="D15" s="2" t="s">
        <v>2</v>
      </c>
      <c r="E15" s="2">
        <v>0.21</v>
      </c>
      <c r="F15" s="12">
        <f t="shared" si="0"/>
        <v>4761.9047619047615</v>
      </c>
      <c r="G15" s="14">
        <f>(F15-4700)/4700</f>
        <v>1.3171225937183291E-2</v>
      </c>
    </row>
    <row r="16" spans="2:7" x14ac:dyDescent="0.3">
      <c r="B16" s="26"/>
      <c r="C16" s="29"/>
      <c r="D16" s="2" t="s">
        <v>3</v>
      </c>
      <c r="E16" s="2">
        <v>0.19</v>
      </c>
      <c r="F16" s="12">
        <f t="shared" si="0"/>
        <v>5263.1578947368416</v>
      </c>
      <c r="G16" s="14">
        <f>(F16-5200)/5200</f>
        <v>1.2145748987854159E-2</v>
      </c>
    </row>
    <row r="17" spans="2:7" x14ac:dyDescent="0.3">
      <c r="B17" s="26"/>
      <c r="C17" s="29"/>
      <c r="D17" s="2" t="s">
        <v>4</v>
      </c>
      <c r="E17" s="2">
        <v>0.16</v>
      </c>
      <c r="F17" s="12">
        <f t="shared" si="0"/>
        <v>6249.9999999999991</v>
      </c>
      <c r="G17" s="14">
        <f>(F17-6200)/62500</f>
        <v>7.999999999999854E-4</v>
      </c>
    </row>
    <row r="18" spans="2:7" x14ac:dyDescent="0.3">
      <c r="B18" s="27"/>
      <c r="C18" s="30"/>
      <c r="D18" s="2" t="s">
        <v>5</v>
      </c>
      <c r="E18" s="2">
        <v>0.5</v>
      </c>
      <c r="F18" s="12">
        <f t="shared" si="0"/>
        <v>2000</v>
      </c>
      <c r="G18" s="14">
        <f>(F18-2000)/2000</f>
        <v>0</v>
      </c>
    </row>
    <row r="19" spans="2:7" x14ac:dyDescent="0.3">
      <c r="B19" s="31" t="s">
        <v>8</v>
      </c>
      <c r="C19" s="21">
        <v>500</v>
      </c>
      <c r="D19" s="2" t="s">
        <v>2</v>
      </c>
      <c r="E19" s="2" t="s">
        <v>15</v>
      </c>
      <c r="F19" s="12" t="s">
        <v>15</v>
      </c>
      <c r="G19" s="4" t="s">
        <v>15</v>
      </c>
    </row>
    <row r="20" spans="2:7" x14ac:dyDescent="0.3">
      <c r="B20" s="26"/>
      <c r="C20" s="22"/>
      <c r="D20" s="2" t="s">
        <v>3</v>
      </c>
      <c r="E20" s="2">
        <v>2.12</v>
      </c>
      <c r="F20" s="12">
        <f t="shared" si="0"/>
        <v>471.69811320754707</v>
      </c>
      <c r="G20" s="4">
        <f t="shared" ref="G20:G22" si="4">ABS(((F20-C$19)/$C$19))</f>
        <v>5.6603773584905863E-2</v>
      </c>
    </row>
    <row r="21" spans="2:7" x14ac:dyDescent="0.3">
      <c r="B21" s="26"/>
      <c r="C21" s="22"/>
      <c r="D21" s="2" t="s">
        <v>4</v>
      </c>
      <c r="E21" s="2"/>
      <c r="F21" s="12" t="e">
        <f t="shared" si="0"/>
        <v>#DIV/0!</v>
      </c>
      <c r="G21" s="4" t="e">
        <f t="shared" si="4"/>
        <v>#DIV/0!</v>
      </c>
    </row>
    <row r="22" spans="2:7" x14ac:dyDescent="0.3">
      <c r="B22" s="26"/>
      <c r="C22" s="22"/>
      <c r="D22" s="2" t="s">
        <v>5</v>
      </c>
      <c r="E22" s="2"/>
      <c r="F22" s="12" t="e">
        <f t="shared" si="0"/>
        <v>#DIV/0!</v>
      </c>
      <c r="G22" s="4" t="e">
        <f t="shared" si="4"/>
        <v>#DIV/0!</v>
      </c>
    </row>
    <row r="23" spans="2:7" x14ac:dyDescent="0.3">
      <c r="B23" s="26"/>
      <c r="C23" s="22">
        <v>750</v>
      </c>
      <c r="D23" s="2" t="s">
        <v>2</v>
      </c>
      <c r="E23" s="2" t="s">
        <v>15</v>
      </c>
      <c r="F23" s="12" t="s">
        <v>15</v>
      </c>
      <c r="G23" s="4" t="s">
        <v>15</v>
      </c>
    </row>
    <row r="24" spans="2:7" x14ac:dyDescent="0.3">
      <c r="B24" s="26"/>
      <c r="C24" s="22"/>
      <c r="D24" s="2" t="s">
        <v>3</v>
      </c>
      <c r="E24" s="2">
        <v>1.46</v>
      </c>
      <c r="F24" s="12">
        <f t="shared" si="0"/>
        <v>684.93150684931516</v>
      </c>
      <c r="G24" s="4">
        <f>ABS(((F24-$C$23)/$C$23))</f>
        <v>8.6757990867579793E-2</v>
      </c>
    </row>
    <row r="25" spans="2:7" x14ac:dyDescent="0.3">
      <c r="B25" s="26"/>
      <c r="C25" s="22"/>
      <c r="D25" s="2" t="s">
        <v>4</v>
      </c>
      <c r="E25" s="2"/>
      <c r="F25" s="12" t="e">
        <f t="shared" si="0"/>
        <v>#DIV/0!</v>
      </c>
      <c r="G25" s="4" t="e">
        <f>ABS(((F25-$C$23)/$C$23))</f>
        <v>#DIV/0!</v>
      </c>
    </row>
    <row r="26" spans="2:7" x14ac:dyDescent="0.3">
      <c r="B26" s="26"/>
      <c r="C26" s="23"/>
      <c r="D26" s="2" t="s">
        <v>5</v>
      </c>
      <c r="E26" s="2"/>
      <c r="F26" s="12" t="e">
        <f t="shared" si="0"/>
        <v>#DIV/0!</v>
      </c>
      <c r="G26" s="4" t="e">
        <f>ABS(((F26-$C$23)/$C$23))</f>
        <v>#DIV/0!</v>
      </c>
    </row>
    <row r="27" spans="2:7" x14ac:dyDescent="0.3">
      <c r="B27" s="26"/>
      <c r="C27" s="21">
        <v>1000</v>
      </c>
      <c r="D27" s="2" t="s">
        <v>2</v>
      </c>
      <c r="E27" s="2" t="s">
        <v>15</v>
      </c>
      <c r="F27" s="12" t="s">
        <v>15</v>
      </c>
      <c r="G27" s="4" t="s">
        <v>15</v>
      </c>
    </row>
    <row r="28" spans="2:7" x14ac:dyDescent="0.3">
      <c r="B28" s="26"/>
      <c r="C28" s="22"/>
      <c r="D28" s="2" t="s">
        <v>3</v>
      </c>
      <c r="E28" s="2">
        <v>1.1000000000000001</v>
      </c>
      <c r="F28" s="12">
        <f t="shared" si="0"/>
        <v>909.09090909090901</v>
      </c>
      <c r="G28" s="4">
        <f>ABS(((F28-$C$27)/$C$27))</f>
        <v>9.0909090909090995E-2</v>
      </c>
    </row>
    <row r="29" spans="2:7" x14ac:dyDescent="0.3">
      <c r="B29" s="26"/>
      <c r="C29" s="22"/>
      <c r="D29" s="2" t="s">
        <v>4</v>
      </c>
      <c r="E29" s="2"/>
      <c r="F29" s="12" t="e">
        <f t="shared" si="0"/>
        <v>#DIV/0!</v>
      </c>
      <c r="G29" s="4" t="e">
        <f>ABS(((F29-$C$27)/$C$27))</f>
        <v>#DIV/0!</v>
      </c>
    </row>
    <row r="30" spans="2:7" x14ac:dyDescent="0.3">
      <c r="B30" s="26"/>
      <c r="C30" s="23"/>
      <c r="D30" s="2" t="s">
        <v>5</v>
      </c>
      <c r="E30" s="2"/>
      <c r="F30" s="12" t="e">
        <f t="shared" si="0"/>
        <v>#DIV/0!</v>
      </c>
      <c r="G30" s="4" t="e">
        <f>ABS(((F30-$C$27)/$C$27))</f>
        <v>#DIV/0!</v>
      </c>
    </row>
    <row r="31" spans="2:7" x14ac:dyDescent="0.3">
      <c r="B31" s="26"/>
      <c r="C31" s="28" t="s">
        <v>14</v>
      </c>
      <c r="D31" s="2" t="s">
        <v>2</v>
      </c>
      <c r="E31" s="2" t="s">
        <v>15</v>
      </c>
      <c r="F31" s="12" t="s">
        <v>15</v>
      </c>
      <c r="G31" s="4" t="s">
        <v>15</v>
      </c>
    </row>
    <row r="32" spans="2:7" x14ac:dyDescent="0.3">
      <c r="B32" s="26"/>
      <c r="C32" s="29"/>
      <c r="D32" s="2" t="s">
        <v>3</v>
      </c>
      <c r="E32" s="2"/>
      <c r="F32" s="12"/>
      <c r="G32" s="4"/>
    </row>
    <row r="33" spans="2:7" x14ac:dyDescent="0.3">
      <c r="B33" s="26"/>
      <c r="C33" s="29"/>
      <c r="D33" s="2" t="s">
        <v>4</v>
      </c>
      <c r="E33" s="2"/>
      <c r="F33" s="12"/>
      <c r="G33" s="4"/>
    </row>
    <row r="34" spans="2:7" x14ac:dyDescent="0.3">
      <c r="B34" s="27"/>
      <c r="C34" s="30"/>
      <c r="D34" s="2" t="s">
        <v>5</v>
      </c>
      <c r="E34" s="2"/>
      <c r="F34" s="12"/>
      <c r="G34" s="4"/>
    </row>
    <row r="35" spans="2:7" x14ac:dyDescent="0.3">
      <c r="B35" s="31" t="s">
        <v>10</v>
      </c>
      <c r="C35" s="21">
        <v>500</v>
      </c>
      <c r="D35" s="2" t="s">
        <v>2</v>
      </c>
      <c r="E35" s="2" t="s">
        <v>15</v>
      </c>
      <c r="F35" s="12" t="s">
        <v>15</v>
      </c>
      <c r="G35" s="4" t="s">
        <v>15</v>
      </c>
    </row>
    <row r="36" spans="2:7" x14ac:dyDescent="0.3">
      <c r="B36" s="26"/>
      <c r="C36" s="22"/>
      <c r="D36" s="2" t="s">
        <v>3</v>
      </c>
      <c r="E36" s="2">
        <v>2.19</v>
      </c>
      <c r="F36" s="12">
        <f t="shared" si="0"/>
        <v>456.62100456621005</v>
      </c>
      <c r="G36" s="4">
        <f>ABS(((F36-$C$35)/$C$35))</f>
        <v>8.6757990867579904E-2</v>
      </c>
    </row>
    <row r="37" spans="2:7" x14ac:dyDescent="0.3">
      <c r="B37" s="26"/>
      <c r="C37" s="22"/>
      <c r="D37" s="2" t="s">
        <v>4</v>
      </c>
      <c r="E37" s="2">
        <v>2.1800000000000002</v>
      </c>
      <c r="F37" s="12">
        <f t="shared" si="0"/>
        <v>458.71559633027522</v>
      </c>
      <c r="G37" s="4">
        <f>ABS(((F37-$C$35)/$C$35))</f>
        <v>8.256880733944956E-2</v>
      </c>
    </row>
    <row r="38" spans="2:7" x14ac:dyDescent="0.3">
      <c r="B38" s="26"/>
      <c r="C38" s="23"/>
      <c r="D38" s="2" t="s">
        <v>5</v>
      </c>
      <c r="E38" s="2"/>
      <c r="F38" s="12" t="e">
        <f t="shared" si="0"/>
        <v>#DIV/0!</v>
      </c>
      <c r="G38" s="4" t="e">
        <f>ABS(((F38-$C$35)/$C$35))</f>
        <v>#DIV/0!</v>
      </c>
    </row>
    <row r="39" spans="2:7" x14ac:dyDescent="0.3">
      <c r="B39" s="26"/>
      <c r="C39" s="21">
        <v>750</v>
      </c>
      <c r="D39" s="2" t="s">
        <v>2</v>
      </c>
      <c r="E39" s="2" t="s">
        <v>15</v>
      </c>
      <c r="F39" s="12" t="s">
        <v>15</v>
      </c>
      <c r="G39" s="4" t="s">
        <v>15</v>
      </c>
    </row>
    <row r="40" spans="2:7" x14ac:dyDescent="0.3">
      <c r="B40" s="26"/>
      <c r="C40" s="22"/>
      <c r="D40" s="2" t="s">
        <v>3</v>
      </c>
      <c r="E40" s="2">
        <v>1.53</v>
      </c>
      <c r="F40" s="12">
        <f t="shared" si="0"/>
        <v>653.59477124183002</v>
      </c>
      <c r="G40" s="4">
        <f t="shared" ref="G40:G42" si="5">ABS(((F40-$C$39)/$C$39))</f>
        <v>0.12854030501089331</v>
      </c>
    </row>
    <row r="41" spans="2:7" x14ac:dyDescent="0.3">
      <c r="B41" s="26"/>
      <c r="C41" s="22"/>
      <c r="D41" s="2" t="s">
        <v>4</v>
      </c>
      <c r="E41" s="2">
        <v>1.51</v>
      </c>
      <c r="F41" s="12">
        <f t="shared" si="0"/>
        <v>662.25165562913901</v>
      </c>
      <c r="G41" s="4">
        <f t="shared" si="5"/>
        <v>0.11699779249448132</v>
      </c>
    </row>
    <row r="42" spans="2:7" x14ac:dyDescent="0.3">
      <c r="B42" s="26"/>
      <c r="C42" s="23"/>
      <c r="D42" s="2" t="s">
        <v>5</v>
      </c>
      <c r="E42" s="2"/>
      <c r="F42" s="12" t="e">
        <f t="shared" si="0"/>
        <v>#DIV/0!</v>
      </c>
      <c r="G42" s="4" t="e">
        <f t="shared" si="5"/>
        <v>#DIV/0!</v>
      </c>
    </row>
    <row r="43" spans="2:7" x14ac:dyDescent="0.3">
      <c r="B43" s="26"/>
      <c r="C43" s="21">
        <v>1000</v>
      </c>
      <c r="D43" s="2" t="s">
        <v>2</v>
      </c>
      <c r="E43" s="2" t="s">
        <v>15</v>
      </c>
      <c r="F43" s="12" t="s">
        <v>15</v>
      </c>
      <c r="G43" s="4" t="s">
        <v>15</v>
      </c>
    </row>
    <row r="44" spans="2:7" x14ac:dyDescent="0.3">
      <c r="B44" s="26"/>
      <c r="C44" s="22"/>
      <c r="D44" s="2" t="s">
        <v>3</v>
      </c>
      <c r="E44" s="2">
        <v>1.05</v>
      </c>
      <c r="F44" s="12">
        <f t="shared" si="0"/>
        <v>952.38095238095229</v>
      </c>
      <c r="G44" s="4">
        <f t="shared" ref="G44:G46" si="6">ABS(((F44-$C$43)/$C$43))</f>
        <v>4.7619047619047707E-2</v>
      </c>
    </row>
    <row r="45" spans="2:7" x14ac:dyDescent="0.3">
      <c r="B45" s="26"/>
      <c r="C45" s="22"/>
      <c r="D45" s="2" t="s">
        <v>4</v>
      </c>
      <c r="E45" s="2">
        <v>1.0900000000000001</v>
      </c>
      <c r="F45" s="12">
        <f t="shared" si="0"/>
        <v>917.43119266055044</v>
      </c>
      <c r="G45" s="4">
        <f t="shared" si="6"/>
        <v>8.256880733944956E-2</v>
      </c>
    </row>
    <row r="46" spans="2:7" x14ac:dyDescent="0.3">
      <c r="B46" s="26"/>
      <c r="C46" s="23"/>
      <c r="D46" s="2" t="s">
        <v>5</v>
      </c>
      <c r="E46" s="2"/>
      <c r="F46" s="12" t="e">
        <f t="shared" si="0"/>
        <v>#DIV/0!</v>
      </c>
      <c r="G46" s="4" t="e">
        <f t="shared" si="6"/>
        <v>#DIV/0!</v>
      </c>
    </row>
    <row r="47" spans="2:7" x14ac:dyDescent="0.3">
      <c r="B47" s="26"/>
      <c r="C47" s="28" t="s">
        <v>14</v>
      </c>
      <c r="D47" s="2" t="s">
        <v>2</v>
      </c>
      <c r="E47" s="2" t="s">
        <v>15</v>
      </c>
      <c r="F47" s="12" t="s">
        <v>15</v>
      </c>
      <c r="G47" s="4" t="s">
        <v>15</v>
      </c>
    </row>
    <row r="48" spans="2:7" x14ac:dyDescent="0.3">
      <c r="B48" s="26"/>
      <c r="C48" s="29"/>
      <c r="D48" s="2" t="s">
        <v>3</v>
      </c>
      <c r="E48" s="2"/>
      <c r="F48" s="12"/>
      <c r="G48" s="4"/>
    </row>
    <row r="49" spans="2:7" x14ac:dyDescent="0.3">
      <c r="B49" s="26"/>
      <c r="C49" s="29"/>
      <c r="D49" s="2" t="s">
        <v>4</v>
      </c>
      <c r="E49" s="2"/>
      <c r="F49" s="12"/>
      <c r="G49" s="4"/>
    </row>
    <row r="50" spans="2:7" x14ac:dyDescent="0.3">
      <c r="B50" s="27"/>
      <c r="C50" s="30"/>
      <c r="D50" s="2" t="s">
        <v>5</v>
      </c>
      <c r="E50" s="2"/>
      <c r="F50" s="12"/>
      <c r="G50" s="4"/>
    </row>
    <row r="51" spans="2:7" x14ac:dyDescent="0.3">
      <c r="B51" s="18" t="s">
        <v>11</v>
      </c>
      <c r="C51" s="21">
        <v>500</v>
      </c>
      <c r="D51" s="2" t="s">
        <v>2</v>
      </c>
      <c r="E51" s="33" t="s">
        <v>15</v>
      </c>
      <c r="F51" s="12" t="s">
        <v>15</v>
      </c>
      <c r="G51" s="4" t="s">
        <v>15</v>
      </c>
    </row>
    <row r="52" spans="2:7" x14ac:dyDescent="0.3">
      <c r="B52" s="19"/>
      <c r="C52" s="22"/>
      <c r="D52" s="2" t="s">
        <v>3</v>
      </c>
      <c r="E52" s="2">
        <v>2.16</v>
      </c>
      <c r="F52" s="12">
        <f t="shared" si="0"/>
        <v>462.96296296296293</v>
      </c>
      <c r="G52" s="4">
        <f t="shared" ref="G52:G54" si="7">ABS(((F52-$C$51)/$C$51))</f>
        <v>7.4074074074074139E-2</v>
      </c>
    </row>
    <row r="53" spans="2:7" x14ac:dyDescent="0.3">
      <c r="B53" s="19"/>
      <c r="C53" s="22"/>
      <c r="D53" s="2" t="s">
        <v>4</v>
      </c>
      <c r="E53" s="2">
        <v>2.1800000000000002</v>
      </c>
      <c r="F53" s="12">
        <f t="shared" si="0"/>
        <v>458.71559633027522</v>
      </c>
      <c r="G53" s="4">
        <f t="shared" si="7"/>
        <v>8.256880733944956E-2</v>
      </c>
    </row>
    <row r="54" spans="2:7" x14ac:dyDescent="0.3">
      <c r="B54" s="19"/>
      <c r="C54" s="23"/>
      <c r="D54" s="2" t="s">
        <v>5</v>
      </c>
      <c r="E54" s="2"/>
      <c r="F54" s="12" t="e">
        <f t="shared" si="0"/>
        <v>#DIV/0!</v>
      </c>
      <c r="G54" s="4" t="e">
        <f t="shared" si="7"/>
        <v>#DIV/0!</v>
      </c>
    </row>
    <row r="55" spans="2:7" x14ac:dyDescent="0.3">
      <c r="B55" s="19"/>
      <c r="C55" s="21">
        <v>750</v>
      </c>
      <c r="D55" s="2" t="s">
        <v>2</v>
      </c>
      <c r="E55" s="2" t="s">
        <v>15</v>
      </c>
      <c r="F55" s="12" t="s">
        <v>15</v>
      </c>
      <c r="G55" s="4" t="s">
        <v>15</v>
      </c>
    </row>
    <row r="56" spans="2:7" x14ac:dyDescent="0.3">
      <c r="B56" s="19"/>
      <c r="C56" s="22"/>
      <c r="D56" s="2" t="s">
        <v>3</v>
      </c>
      <c r="E56" s="2">
        <v>1.47</v>
      </c>
      <c r="F56" s="12">
        <f t="shared" si="0"/>
        <v>680.27210884353747</v>
      </c>
      <c r="G56" s="4">
        <f>ABS(((F56-$C$55)/$C$55))</f>
        <v>9.2970521541950041E-2</v>
      </c>
    </row>
    <row r="57" spans="2:7" x14ac:dyDescent="0.3">
      <c r="B57" s="19"/>
      <c r="C57" s="22"/>
      <c r="D57" s="2" t="s">
        <v>4</v>
      </c>
      <c r="E57" s="2">
        <v>1.46</v>
      </c>
      <c r="F57" s="12">
        <f t="shared" si="0"/>
        <v>684.93150684931516</v>
      </c>
      <c r="G57" s="4">
        <f t="shared" ref="G57:G58" si="8">ABS(((F57-$C$55)/$C$55))</f>
        <v>8.6757990867579793E-2</v>
      </c>
    </row>
    <row r="58" spans="2:7" x14ac:dyDescent="0.3">
      <c r="B58" s="19"/>
      <c r="C58" s="23"/>
      <c r="D58" s="2" t="s">
        <v>5</v>
      </c>
      <c r="E58" s="2"/>
      <c r="F58" s="12" t="e">
        <f t="shared" si="0"/>
        <v>#DIV/0!</v>
      </c>
      <c r="G58" s="4" t="e">
        <f t="shared" si="8"/>
        <v>#DIV/0!</v>
      </c>
    </row>
    <row r="59" spans="2:7" x14ac:dyDescent="0.3">
      <c r="B59" s="19"/>
      <c r="C59" s="24">
        <v>1000</v>
      </c>
      <c r="D59" s="2" t="s">
        <v>2</v>
      </c>
      <c r="E59" s="2" t="s">
        <v>15</v>
      </c>
      <c r="F59" s="12" t="s">
        <v>15</v>
      </c>
      <c r="G59" s="4" t="s">
        <v>15</v>
      </c>
    </row>
    <row r="60" spans="2:7" x14ac:dyDescent="0.3">
      <c r="B60" s="19"/>
      <c r="C60" s="24"/>
      <c r="D60" s="2" t="s">
        <v>3</v>
      </c>
      <c r="E60" s="2">
        <v>1.07</v>
      </c>
      <c r="F60" s="12">
        <f t="shared" si="0"/>
        <v>934.57943925233644</v>
      </c>
      <c r="G60" s="4">
        <f t="shared" ref="G59:G60" si="9">ABS(((F60-$C$59)/$C$59))</f>
        <v>6.5420560747663559E-2</v>
      </c>
    </row>
    <row r="61" spans="2:7" x14ac:dyDescent="0.3">
      <c r="B61" s="19"/>
      <c r="C61" s="24"/>
      <c r="D61" s="2" t="s">
        <v>4</v>
      </c>
      <c r="E61" s="2">
        <v>1.1399999999999999</v>
      </c>
      <c r="F61" s="15">
        <f t="shared" si="0"/>
        <v>877.19298245614038</v>
      </c>
      <c r="G61" s="4">
        <f>ABS(((F61-$C$59)/$C$59))</f>
        <v>0.12280701754385961</v>
      </c>
    </row>
    <row r="62" spans="2:7" x14ac:dyDescent="0.3">
      <c r="B62" s="19"/>
      <c r="C62" s="24"/>
      <c r="D62" s="2" t="s">
        <v>5</v>
      </c>
      <c r="E62" s="2"/>
      <c r="F62" s="15" t="e">
        <f t="shared" si="0"/>
        <v>#DIV/0!</v>
      </c>
      <c r="G62" s="4" t="e">
        <f>ABS(((F62-$C$59)/$C$59))</f>
        <v>#DIV/0!</v>
      </c>
    </row>
    <row r="63" spans="2:7" x14ac:dyDescent="0.3">
      <c r="B63" s="19"/>
      <c r="C63" s="16" t="s">
        <v>14</v>
      </c>
      <c r="D63" s="2" t="s">
        <v>2</v>
      </c>
      <c r="E63" s="11" t="s">
        <v>15</v>
      </c>
      <c r="F63" s="11" t="s">
        <v>15</v>
      </c>
      <c r="G63" s="34" t="s">
        <v>15</v>
      </c>
    </row>
    <row r="64" spans="2:7" x14ac:dyDescent="0.3">
      <c r="B64" s="19"/>
      <c r="C64" s="16"/>
      <c r="D64" s="2" t="s">
        <v>3</v>
      </c>
      <c r="E64" s="11"/>
      <c r="F64" s="11"/>
      <c r="G64" s="34"/>
    </row>
    <row r="65" spans="2:7" x14ac:dyDescent="0.3">
      <c r="B65" s="19"/>
      <c r="C65" s="16"/>
      <c r="D65" s="2" t="s">
        <v>4</v>
      </c>
      <c r="E65" s="11"/>
      <c r="F65" s="11"/>
      <c r="G65" s="34"/>
    </row>
    <row r="66" spans="2:7" ht="15" thickBot="1" x14ac:dyDescent="0.35">
      <c r="B66" s="20"/>
      <c r="C66" s="17"/>
      <c r="D66" s="3" t="s">
        <v>5</v>
      </c>
      <c r="E66" s="35"/>
      <c r="F66" s="35"/>
      <c r="G66" s="36"/>
    </row>
  </sheetData>
  <mergeCells count="20">
    <mergeCell ref="B3:B18"/>
    <mergeCell ref="C15:C18"/>
    <mergeCell ref="C47:C50"/>
    <mergeCell ref="B35:B50"/>
    <mergeCell ref="B19:B34"/>
    <mergeCell ref="C31:C34"/>
    <mergeCell ref="C3:C6"/>
    <mergeCell ref="C7:C10"/>
    <mergeCell ref="C11:C14"/>
    <mergeCell ref="C19:C22"/>
    <mergeCell ref="C23:C26"/>
    <mergeCell ref="C27:C30"/>
    <mergeCell ref="C35:C38"/>
    <mergeCell ref="C39:C42"/>
    <mergeCell ref="C63:C66"/>
    <mergeCell ref="B51:B66"/>
    <mergeCell ref="C43:C46"/>
    <mergeCell ref="C51:C54"/>
    <mergeCell ref="C55:C58"/>
    <mergeCell ref="C59:C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2020-12-22T22:57:30Z</dcterms:created>
  <dcterms:modified xsi:type="dcterms:W3CDTF">2020-12-23T04:48:15Z</dcterms:modified>
</cp:coreProperties>
</file>