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assalid manuscript_master\passalid manuscript\Supplemental data\enzyme_assays_master\cellulase\"/>
    </mc:Choice>
  </mc:AlternateContent>
  <bookViews>
    <workbookView xWindow="-105" yWindow="-105" windowWidth="23250" windowHeight="12570"/>
  </bookViews>
  <sheets>
    <sheet name="cellulas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7" i="1" l="1"/>
  <c r="I67" i="1" s="1"/>
  <c r="J67" i="1" s="1"/>
  <c r="K67" i="1" s="1"/>
  <c r="L67" i="1" s="1"/>
  <c r="M67" i="1" s="1"/>
  <c r="N67" i="1" s="1"/>
  <c r="O67" i="1" s="1"/>
  <c r="H66" i="1"/>
  <c r="I66" i="1" s="1"/>
  <c r="J66" i="1" s="1"/>
  <c r="K66" i="1" s="1"/>
  <c r="L66" i="1" s="1"/>
  <c r="M66" i="1" s="1"/>
  <c r="N66" i="1" s="1"/>
  <c r="O66" i="1" s="1"/>
  <c r="H65" i="1"/>
  <c r="I65" i="1" s="1"/>
  <c r="J65" i="1" s="1"/>
  <c r="K65" i="1" s="1"/>
  <c r="L65" i="1" s="1"/>
  <c r="M65" i="1" s="1"/>
  <c r="N65" i="1" s="1"/>
  <c r="O65" i="1" s="1"/>
  <c r="H64" i="1"/>
  <c r="I64" i="1" s="1"/>
  <c r="J64" i="1" s="1"/>
  <c r="K64" i="1" s="1"/>
  <c r="L64" i="1" s="1"/>
  <c r="M64" i="1" s="1"/>
  <c r="N64" i="1" s="1"/>
  <c r="O64" i="1" s="1"/>
  <c r="H63" i="1"/>
  <c r="I63" i="1" s="1"/>
  <c r="J63" i="1" s="1"/>
  <c r="K63" i="1" s="1"/>
  <c r="L63" i="1" s="1"/>
  <c r="M63" i="1" s="1"/>
  <c r="N63" i="1" s="1"/>
  <c r="O63" i="1" s="1"/>
  <c r="H62" i="1"/>
  <c r="I62" i="1" s="1"/>
  <c r="J62" i="1" s="1"/>
  <c r="K62" i="1" s="1"/>
  <c r="L62" i="1" s="1"/>
  <c r="M62" i="1" s="1"/>
  <c r="N62" i="1" s="1"/>
  <c r="O62" i="1" s="1"/>
  <c r="H61" i="1"/>
  <c r="I61" i="1" s="1"/>
  <c r="J61" i="1" s="1"/>
  <c r="K61" i="1" s="1"/>
  <c r="L61" i="1" s="1"/>
  <c r="M61" i="1" s="1"/>
  <c r="N61" i="1" s="1"/>
  <c r="O61" i="1" s="1"/>
  <c r="H60" i="1"/>
  <c r="I60" i="1" s="1"/>
  <c r="J60" i="1" s="1"/>
  <c r="K60" i="1" s="1"/>
  <c r="L60" i="1" s="1"/>
  <c r="M60" i="1" s="1"/>
  <c r="N60" i="1" s="1"/>
  <c r="O60" i="1" s="1"/>
  <c r="H59" i="1"/>
  <c r="I59" i="1" s="1"/>
  <c r="J59" i="1" s="1"/>
  <c r="K59" i="1" s="1"/>
  <c r="L59" i="1" s="1"/>
  <c r="M59" i="1" s="1"/>
  <c r="N59" i="1" s="1"/>
  <c r="O59" i="1" s="1"/>
  <c r="H58" i="1"/>
  <c r="I58" i="1" s="1"/>
  <c r="J58" i="1" s="1"/>
  <c r="K58" i="1" s="1"/>
  <c r="L58" i="1" s="1"/>
  <c r="M58" i="1" s="1"/>
  <c r="N58" i="1" s="1"/>
  <c r="O58" i="1" s="1"/>
  <c r="H57" i="1"/>
  <c r="I57" i="1" s="1"/>
  <c r="J57" i="1" s="1"/>
  <c r="K57" i="1" s="1"/>
  <c r="L57" i="1" s="1"/>
  <c r="M57" i="1" s="1"/>
  <c r="N57" i="1" s="1"/>
  <c r="O57" i="1" s="1"/>
  <c r="H56" i="1"/>
  <c r="I56" i="1" s="1"/>
  <c r="J56" i="1" s="1"/>
  <c r="K56" i="1" s="1"/>
  <c r="L56" i="1" s="1"/>
  <c r="M56" i="1" s="1"/>
  <c r="N56" i="1" s="1"/>
  <c r="O56" i="1" s="1"/>
  <c r="H55" i="1"/>
  <c r="I55" i="1" s="1"/>
  <c r="J55" i="1" s="1"/>
  <c r="K55" i="1" s="1"/>
  <c r="L55" i="1" s="1"/>
  <c r="M55" i="1" s="1"/>
  <c r="N55" i="1" s="1"/>
  <c r="O55" i="1" s="1"/>
  <c r="H54" i="1"/>
  <c r="I54" i="1" s="1"/>
  <c r="J54" i="1" s="1"/>
  <c r="K54" i="1" s="1"/>
  <c r="L54" i="1" s="1"/>
  <c r="M54" i="1" s="1"/>
  <c r="N54" i="1" s="1"/>
  <c r="O54" i="1" s="1"/>
  <c r="H53" i="1"/>
  <c r="I53" i="1" s="1"/>
  <c r="J53" i="1" s="1"/>
  <c r="K53" i="1" s="1"/>
  <c r="L53" i="1" s="1"/>
  <c r="M53" i="1" s="1"/>
  <c r="N53" i="1" s="1"/>
  <c r="O53" i="1" s="1"/>
  <c r="H52" i="1"/>
  <c r="I52" i="1" s="1"/>
  <c r="J52" i="1" s="1"/>
  <c r="K52" i="1" s="1"/>
  <c r="L52" i="1" s="1"/>
  <c r="M52" i="1" s="1"/>
  <c r="N52" i="1" s="1"/>
  <c r="O52" i="1" s="1"/>
  <c r="H51" i="1"/>
  <c r="I51" i="1" s="1"/>
  <c r="J51" i="1" s="1"/>
  <c r="K51" i="1" s="1"/>
  <c r="L51" i="1" s="1"/>
  <c r="M51" i="1" s="1"/>
  <c r="N51" i="1" s="1"/>
  <c r="O51" i="1" s="1"/>
  <c r="H50" i="1"/>
  <c r="I50" i="1" s="1"/>
  <c r="J50" i="1" s="1"/>
  <c r="K50" i="1" s="1"/>
  <c r="L50" i="1" s="1"/>
  <c r="M50" i="1" s="1"/>
  <c r="N50" i="1" s="1"/>
  <c r="O50" i="1" s="1"/>
  <c r="H49" i="1"/>
  <c r="I49" i="1" s="1"/>
  <c r="J49" i="1" s="1"/>
  <c r="K49" i="1" s="1"/>
  <c r="L49" i="1" s="1"/>
  <c r="M49" i="1" s="1"/>
  <c r="N49" i="1" s="1"/>
  <c r="O49" i="1" s="1"/>
  <c r="H48" i="1"/>
  <c r="I48" i="1" s="1"/>
  <c r="J48" i="1" s="1"/>
  <c r="K48" i="1" s="1"/>
  <c r="L48" i="1" s="1"/>
  <c r="M48" i="1" s="1"/>
  <c r="N48" i="1" s="1"/>
  <c r="O48" i="1" s="1"/>
  <c r="H47" i="1"/>
  <c r="I47" i="1" s="1"/>
  <c r="J47" i="1" s="1"/>
  <c r="K47" i="1" s="1"/>
  <c r="L47" i="1" s="1"/>
  <c r="M47" i="1" s="1"/>
  <c r="N47" i="1" s="1"/>
  <c r="O47" i="1" s="1"/>
  <c r="K46" i="1"/>
  <c r="L46" i="1" s="1"/>
  <c r="M46" i="1" s="1"/>
  <c r="N46" i="1" s="1"/>
  <c r="O46" i="1" s="1"/>
  <c r="I46" i="1"/>
  <c r="J46" i="1" s="1"/>
  <c r="H46" i="1"/>
  <c r="I45" i="1"/>
  <c r="J45" i="1" s="1"/>
  <c r="K45" i="1" s="1"/>
  <c r="L45" i="1" s="1"/>
  <c r="M45" i="1" s="1"/>
  <c r="N45" i="1" s="1"/>
  <c r="O45" i="1" s="1"/>
  <c r="H45" i="1"/>
  <c r="K44" i="1"/>
  <c r="L44" i="1" s="1"/>
  <c r="M44" i="1" s="1"/>
  <c r="N44" i="1" s="1"/>
  <c r="O44" i="1" s="1"/>
  <c r="I44" i="1"/>
  <c r="J44" i="1" s="1"/>
  <c r="H44" i="1"/>
  <c r="I43" i="1"/>
  <c r="J43" i="1" s="1"/>
  <c r="K43" i="1" s="1"/>
  <c r="L43" i="1" s="1"/>
  <c r="M43" i="1" s="1"/>
  <c r="N43" i="1" s="1"/>
  <c r="O43" i="1" s="1"/>
  <c r="H43" i="1"/>
  <c r="K42" i="1"/>
  <c r="L42" i="1" s="1"/>
  <c r="M42" i="1" s="1"/>
  <c r="N42" i="1" s="1"/>
  <c r="O42" i="1" s="1"/>
  <c r="I42" i="1"/>
  <c r="J42" i="1" s="1"/>
  <c r="H42" i="1"/>
  <c r="I41" i="1"/>
  <c r="J41" i="1" s="1"/>
  <c r="K41" i="1" s="1"/>
  <c r="L41" i="1" s="1"/>
  <c r="M41" i="1" s="1"/>
  <c r="N41" i="1" s="1"/>
  <c r="O41" i="1" s="1"/>
  <c r="H41" i="1"/>
  <c r="K40" i="1"/>
  <c r="L40" i="1" s="1"/>
  <c r="M40" i="1" s="1"/>
  <c r="N40" i="1" s="1"/>
  <c r="O40" i="1" s="1"/>
  <c r="I40" i="1"/>
  <c r="J40" i="1" s="1"/>
  <c r="H40" i="1"/>
  <c r="I39" i="1"/>
  <c r="J39" i="1" s="1"/>
  <c r="K39" i="1" s="1"/>
  <c r="L39" i="1" s="1"/>
  <c r="M39" i="1" s="1"/>
  <c r="N39" i="1" s="1"/>
  <c r="O39" i="1" s="1"/>
  <c r="H39" i="1"/>
  <c r="K38" i="1"/>
  <c r="L38" i="1" s="1"/>
  <c r="M38" i="1" s="1"/>
  <c r="N38" i="1" s="1"/>
  <c r="O38" i="1" s="1"/>
  <c r="I38" i="1"/>
  <c r="J38" i="1" s="1"/>
  <c r="H38" i="1"/>
  <c r="I37" i="1"/>
  <c r="J37" i="1" s="1"/>
  <c r="K37" i="1" s="1"/>
  <c r="L37" i="1" s="1"/>
  <c r="M37" i="1" s="1"/>
  <c r="N37" i="1" s="1"/>
  <c r="O37" i="1" s="1"/>
  <c r="H37" i="1"/>
  <c r="K36" i="1"/>
  <c r="L36" i="1" s="1"/>
  <c r="M36" i="1" s="1"/>
  <c r="N36" i="1" s="1"/>
  <c r="O36" i="1" s="1"/>
  <c r="I36" i="1"/>
  <c r="J36" i="1" s="1"/>
  <c r="H36" i="1"/>
  <c r="I35" i="1"/>
  <c r="J35" i="1" s="1"/>
  <c r="K35" i="1" s="1"/>
  <c r="L35" i="1" s="1"/>
  <c r="M35" i="1" s="1"/>
  <c r="N35" i="1" s="1"/>
  <c r="O35" i="1" s="1"/>
  <c r="H35" i="1"/>
  <c r="K34" i="1"/>
  <c r="L34" i="1" s="1"/>
  <c r="M34" i="1" s="1"/>
  <c r="N34" i="1" s="1"/>
  <c r="O34" i="1" s="1"/>
  <c r="I34" i="1"/>
  <c r="J34" i="1" s="1"/>
  <c r="H34" i="1"/>
  <c r="I33" i="1"/>
  <c r="J33" i="1" s="1"/>
  <c r="K33" i="1" s="1"/>
  <c r="L33" i="1" s="1"/>
  <c r="M33" i="1" s="1"/>
  <c r="N33" i="1" s="1"/>
  <c r="O33" i="1" s="1"/>
  <c r="H33" i="1"/>
  <c r="K32" i="1"/>
  <c r="L32" i="1" s="1"/>
  <c r="M32" i="1" s="1"/>
  <c r="N32" i="1" s="1"/>
  <c r="O32" i="1" s="1"/>
  <c r="I32" i="1"/>
  <c r="J32" i="1" s="1"/>
  <c r="H32" i="1"/>
  <c r="I31" i="1"/>
  <c r="J31" i="1" s="1"/>
  <c r="K31" i="1" s="1"/>
  <c r="L31" i="1" s="1"/>
  <c r="M31" i="1" s="1"/>
  <c r="N31" i="1" s="1"/>
  <c r="O31" i="1" s="1"/>
  <c r="H31" i="1"/>
  <c r="H30" i="1"/>
  <c r="I30" i="1" s="1"/>
  <c r="J30" i="1" s="1"/>
  <c r="K30" i="1" s="1"/>
  <c r="L30" i="1" s="1"/>
  <c r="M30" i="1" s="1"/>
  <c r="N30" i="1" s="1"/>
  <c r="O30" i="1" s="1"/>
  <c r="I29" i="1"/>
  <c r="J29" i="1" s="1"/>
  <c r="K29" i="1" s="1"/>
  <c r="L29" i="1" s="1"/>
  <c r="M29" i="1" s="1"/>
  <c r="N29" i="1" s="1"/>
  <c r="O29" i="1" s="1"/>
  <c r="H29" i="1"/>
  <c r="K28" i="1"/>
  <c r="L28" i="1" s="1"/>
  <c r="M28" i="1" s="1"/>
  <c r="N28" i="1" s="1"/>
  <c r="O28" i="1" s="1"/>
  <c r="I28" i="1"/>
  <c r="J28" i="1" s="1"/>
  <c r="H28" i="1"/>
  <c r="I27" i="1"/>
  <c r="J27" i="1" s="1"/>
  <c r="K27" i="1" s="1"/>
  <c r="L27" i="1" s="1"/>
  <c r="M27" i="1" s="1"/>
  <c r="N27" i="1" s="1"/>
  <c r="O27" i="1" s="1"/>
  <c r="H27" i="1"/>
  <c r="K26" i="1"/>
  <c r="L26" i="1" s="1"/>
  <c r="M26" i="1" s="1"/>
  <c r="N26" i="1" s="1"/>
  <c r="O26" i="1" s="1"/>
  <c r="I26" i="1"/>
  <c r="J26" i="1" s="1"/>
  <c r="H26" i="1"/>
  <c r="I25" i="1"/>
  <c r="J25" i="1" s="1"/>
  <c r="K25" i="1" s="1"/>
  <c r="L25" i="1" s="1"/>
  <c r="M25" i="1" s="1"/>
  <c r="N25" i="1" s="1"/>
  <c r="O25" i="1" s="1"/>
  <c r="H25" i="1"/>
  <c r="K24" i="1"/>
  <c r="L24" i="1" s="1"/>
  <c r="M24" i="1" s="1"/>
  <c r="N24" i="1" s="1"/>
  <c r="O24" i="1" s="1"/>
  <c r="I24" i="1"/>
  <c r="J24" i="1" s="1"/>
  <c r="H24" i="1"/>
  <c r="I23" i="1"/>
  <c r="J23" i="1" s="1"/>
  <c r="K23" i="1" s="1"/>
  <c r="L23" i="1" s="1"/>
  <c r="M23" i="1" s="1"/>
  <c r="N23" i="1" s="1"/>
  <c r="O23" i="1" s="1"/>
  <c r="H23" i="1"/>
  <c r="K22" i="1"/>
  <c r="L22" i="1" s="1"/>
  <c r="M22" i="1" s="1"/>
  <c r="N22" i="1" s="1"/>
  <c r="O22" i="1" s="1"/>
  <c r="I22" i="1"/>
  <c r="J22" i="1" s="1"/>
  <c r="H22" i="1"/>
  <c r="I21" i="1"/>
  <c r="J21" i="1" s="1"/>
  <c r="K21" i="1" s="1"/>
  <c r="L21" i="1" s="1"/>
  <c r="M21" i="1" s="1"/>
  <c r="N21" i="1" s="1"/>
  <c r="O21" i="1" s="1"/>
  <c r="H21" i="1"/>
  <c r="K20" i="1"/>
  <c r="L20" i="1" s="1"/>
  <c r="M20" i="1" s="1"/>
  <c r="N20" i="1" s="1"/>
  <c r="O20" i="1" s="1"/>
  <c r="I20" i="1"/>
  <c r="J20" i="1" s="1"/>
  <c r="H20" i="1"/>
  <c r="I19" i="1"/>
  <c r="J19" i="1" s="1"/>
  <c r="K19" i="1" s="1"/>
  <c r="L19" i="1" s="1"/>
  <c r="M19" i="1" s="1"/>
  <c r="N19" i="1" s="1"/>
  <c r="O19" i="1" s="1"/>
  <c r="H19" i="1"/>
  <c r="K18" i="1"/>
  <c r="L18" i="1" s="1"/>
  <c r="M18" i="1" s="1"/>
  <c r="N18" i="1" s="1"/>
  <c r="O18" i="1" s="1"/>
  <c r="I18" i="1"/>
  <c r="J18" i="1" s="1"/>
  <c r="H18" i="1"/>
  <c r="I17" i="1"/>
  <c r="J17" i="1" s="1"/>
  <c r="K17" i="1" s="1"/>
  <c r="L17" i="1" s="1"/>
  <c r="M17" i="1" s="1"/>
  <c r="N17" i="1" s="1"/>
  <c r="O17" i="1" s="1"/>
  <c r="H17" i="1"/>
  <c r="K16" i="1"/>
  <c r="L16" i="1" s="1"/>
  <c r="M16" i="1" s="1"/>
  <c r="N16" i="1" s="1"/>
  <c r="O16" i="1" s="1"/>
  <c r="I16" i="1"/>
  <c r="J16" i="1" s="1"/>
  <c r="H16" i="1"/>
  <c r="I15" i="1"/>
  <c r="J15" i="1" s="1"/>
  <c r="K15" i="1" s="1"/>
  <c r="L15" i="1" s="1"/>
  <c r="M15" i="1" s="1"/>
  <c r="N15" i="1" s="1"/>
  <c r="O15" i="1" s="1"/>
  <c r="H15" i="1"/>
  <c r="K14" i="1"/>
  <c r="L14" i="1" s="1"/>
  <c r="M14" i="1" s="1"/>
  <c r="N14" i="1" s="1"/>
  <c r="O14" i="1" s="1"/>
  <c r="I14" i="1"/>
  <c r="J14" i="1" s="1"/>
  <c r="H14" i="1"/>
  <c r="I13" i="1"/>
  <c r="J13" i="1" s="1"/>
  <c r="K13" i="1" s="1"/>
  <c r="L13" i="1" s="1"/>
  <c r="M13" i="1" s="1"/>
  <c r="N13" i="1" s="1"/>
  <c r="O13" i="1" s="1"/>
  <c r="H13" i="1"/>
  <c r="K12" i="1"/>
  <c r="L12" i="1" s="1"/>
  <c r="M12" i="1" s="1"/>
  <c r="N12" i="1" s="1"/>
  <c r="O12" i="1" s="1"/>
  <c r="I12" i="1"/>
  <c r="J12" i="1" s="1"/>
  <c r="H12" i="1"/>
  <c r="I11" i="1"/>
  <c r="J11" i="1" s="1"/>
  <c r="K11" i="1" s="1"/>
  <c r="L11" i="1" s="1"/>
  <c r="M11" i="1" s="1"/>
  <c r="N11" i="1" s="1"/>
  <c r="O11" i="1" s="1"/>
  <c r="H11" i="1"/>
  <c r="K10" i="1"/>
  <c r="L10" i="1" s="1"/>
  <c r="M10" i="1" s="1"/>
  <c r="N10" i="1" s="1"/>
  <c r="O10" i="1" s="1"/>
  <c r="I10" i="1"/>
  <c r="J10" i="1" s="1"/>
  <c r="H10" i="1"/>
  <c r="I9" i="1"/>
  <c r="J9" i="1" s="1"/>
  <c r="K9" i="1" s="1"/>
  <c r="L9" i="1" s="1"/>
  <c r="M9" i="1" s="1"/>
  <c r="N9" i="1" s="1"/>
  <c r="O9" i="1" s="1"/>
  <c r="H9" i="1"/>
  <c r="K8" i="1"/>
  <c r="L8" i="1" s="1"/>
  <c r="M8" i="1" s="1"/>
  <c r="N8" i="1" s="1"/>
  <c r="O8" i="1" s="1"/>
  <c r="I8" i="1"/>
  <c r="J8" i="1" s="1"/>
  <c r="H8" i="1"/>
  <c r="I7" i="1"/>
  <c r="J7" i="1" s="1"/>
  <c r="K7" i="1" s="1"/>
  <c r="L7" i="1" s="1"/>
  <c r="M7" i="1" s="1"/>
  <c r="N7" i="1" s="1"/>
  <c r="O7" i="1" s="1"/>
  <c r="H7" i="1"/>
  <c r="K6" i="1"/>
  <c r="L6" i="1" s="1"/>
  <c r="M6" i="1" s="1"/>
  <c r="N6" i="1" s="1"/>
  <c r="O6" i="1" s="1"/>
  <c r="I6" i="1"/>
  <c r="J6" i="1" s="1"/>
  <c r="H6" i="1"/>
  <c r="I5" i="1"/>
  <c r="J5" i="1" s="1"/>
  <c r="K5" i="1" s="1"/>
  <c r="L5" i="1" s="1"/>
  <c r="M5" i="1" s="1"/>
  <c r="N5" i="1" s="1"/>
  <c r="O5" i="1" s="1"/>
  <c r="H5" i="1"/>
  <c r="I4" i="1"/>
  <c r="J4" i="1" s="1"/>
  <c r="K4" i="1" s="1"/>
  <c r="L4" i="1" s="1"/>
  <c r="M4" i="1" s="1"/>
  <c r="N4" i="1" s="1"/>
  <c r="O4" i="1" s="1"/>
  <c r="H4" i="1"/>
  <c r="I3" i="1"/>
  <c r="J3" i="1" s="1"/>
  <c r="K3" i="1" s="1"/>
  <c r="L3" i="1" s="1"/>
  <c r="M3" i="1" s="1"/>
  <c r="N3" i="1" s="1"/>
  <c r="O3" i="1" s="1"/>
  <c r="H3" i="1"/>
  <c r="I2" i="1"/>
  <c r="J2" i="1" s="1"/>
  <c r="K2" i="1" s="1"/>
  <c r="L2" i="1" s="1"/>
  <c r="M2" i="1" s="1"/>
  <c r="N2" i="1" s="1"/>
  <c r="O2" i="1" s="1"/>
  <c r="H2" i="1"/>
</calcChain>
</file>

<file path=xl/sharedStrings.xml><?xml version="1.0" encoding="utf-8"?>
<sst xmlns="http://schemas.openxmlformats.org/spreadsheetml/2006/main" count="214" uniqueCount="24">
  <si>
    <t>AHG</t>
  </si>
  <si>
    <t>fiber free</t>
  </si>
  <si>
    <t>tissue</t>
  </si>
  <si>
    <t>fraction</t>
  </si>
  <si>
    <t>extract</t>
  </si>
  <si>
    <t>crude</t>
  </si>
  <si>
    <t>PHG</t>
  </si>
  <si>
    <t>MG</t>
  </si>
  <si>
    <t>fiber</t>
  </si>
  <si>
    <t>luminal fluid</t>
  </si>
  <si>
    <t>pH</t>
  </si>
  <si>
    <t>slope</t>
  </si>
  <si>
    <t>Sample</t>
  </si>
  <si>
    <t>reducing sugar released for 100 uL of crude enzyme extract</t>
  </si>
  <si>
    <t>reducing sugar released/min</t>
  </si>
  <si>
    <t>units of enzyme activity (umol sugar released/min)</t>
  </si>
  <si>
    <t>mU</t>
  </si>
  <si>
    <t>Abs</t>
  </si>
  <si>
    <t>Pellet</t>
  </si>
  <si>
    <t>Reducing sugars (ug)</t>
  </si>
  <si>
    <t>Multiply by (total reducing sugars ug)</t>
  </si>
  <si>
    <t>units of enzyme activity per beetle (umol sugar released/min/2g insect)</t>
  </si>
  <si>
    <t>dilution correction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</si>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</sst>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/>
    <xf numFmtId="0" fontId="3" fillId="0" borderId="0" xfId="1" applyFont="1"/>
    <xf numFmtId="0" fontId="3" fillId="0" borderId="0" xfId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abSelected="1" workbookViewId="0">
      <selection activeCell="Q5" sqref="Q5"/>
    </sheetView>
  </sheetViews>
  <sheetFormatPr defaultRowHeight="15" x14ac:dyDescent="0.25"/>
  <cols>
    <col min="15" max="15" width="15.7109375" bestFit="1" customWidth="1"/>
  </cols>
  <sheetData>
    <row r="1" spans="1:16" x14ac:dyDescent="0.25">
      <c r="A1" t="s">
        <v>12</v>
      </c>
      <c r="B1" t="s">
        <v>2</v>
      </c>
      <c r="C1" t="s">
        <v>3</v>
      </c>
      <c r="D1" t="s">
        <v>4</v>
      </c>
      <c r="E1" t="s">
        <v>10</v>
      </c>
      <c r="F1" t="s">
        <v>11</v>
      </c>
      <c r="G1" t="s">
        <v>17</v>
      </c>
      <c r="H1" t="s">
        <v>19</v>
      </c>
      <c r="I1" s="2" t="s">
        <v>13</v>
      </c>
      <c r="J1" s="2" t="s">
        <v>20</v>
      </c>
      <c r="K1" s="1" t="s">
        <v>14</v>
      </c>
      <c r="L1" s="2" t="s">
        <v>15</v>
      </c>
      <c r="M1" s="2" t="s">
        <v>21</v>
      </c>
      <c r="N1" s="3" t="s">
        <v>16</v>
      </c>
      <c r="O1" s="3" t="s">
        <v>22</v>
      </c>
      <c r="P1" s="2" t="s">
        <v>23</v>
      </c>
    </row>
    <row r="2" spans="1:16" x14ac:dyDescent="0.25">
      <c r="A2">
        <v>1</v>
      </c>
      <c r="B2" t="s">
        <v>0</v>
      </c>
      <c r="C2" t="s">
        <v>1</v>
      </c>
      <c r="D2" t="s">
        <v>5</v>
      </c>
      <c r="E2">
        <v>7.2</v>
      </c>
      <c r="F2">
        <v>4.7300000000000002E-2</v>
      </c>
      <c r="G2">
        <v>3.7999999999999999E-2</v>
      </c>
      <c r="H2">
        <f>G2/F2</f>
        <v>0.80338266384778012</v>
      </c>
      <c r="I2">
        <f>H2*3.33</f>
        <v>2.6752642706131078</v>
      </c>
      <c r="J2">
        <f>I2*2</f>
        <v>5.3505285412262156</v>
      </c>
      <c r="K2">
        <f>J2/60</f>
        <v>8.9175475687103586E-2</v>
      </c>
      <c r="L2">
        <f>K2/180.156</f>
        <v>4.949903177640688E-4</v>
      </c>
      <c r="M2">
        <f>L2/2</f>
        <v>2.474951588820344E-4</v>
      </c>
      <c r="N2">
        <f>M2*1000</f>
        <v>0.24749515888203441</v>
      </c>
      <c r="O2">
        <f>N2*10</f>
        <v>2.4749515888203439</v>
      </c>
    </row>
    <row r="3" spans="1:16" x14ac:dyDescent="0.25">
      <c r="A3">
        <v>1</v>
      </c>
      <c r="B3" t="s">
        <v>6</v>
      </c>
      <c r="C3" t="s">
        <v>1</v>
      </c>
      <c r="D3" t="s">
        <v>5</v>
      </c>
      <c r="E3">
        <v>6.8</v>
      </c>
      <c r="F3">
        <v>5.04E-2</v>
      </c>
      <c r="G3">
        <v>5.7000000000000002E-2</v>
      </c>
      <c r="H3">
        <f t="shared" ref="H3:H66" si="0">G3/F3</f>
        <v>1.1309523809523809</v>
      </c>
      <c r="I3">
        <f t="shared" ref="I3:I66" si="1">H3*3.33</f>
        <v>3.7660714285714287</v>
      </c>
      <c r="J3">
        <f t="shared" ref="J3:J66" si="2">I3*2</f>
        <v>7.5321428571428575</v>
      </c>
      <c r="K3">
        <f t="shared" ref="K3:K66" si="3">J3/60</f>
        <v>0.12553571428571428</v>
      </c>
      <c r="L3">
        <f t="shared" ref="L3:L66" si="4">K3/180.156</f>
        <v>6.9681672709048976E-4</v>
      </c>
      <c r="M3">
        <f t="shared" ref="M3:M66" si="5">L3/2</f>
        <v>3.4840836354524488E-4</v>
      </c>
      <c r="N3">
        <f t="shared" ref="N3:N66" si="6">M3*1000</f>
        <v>0.3484083635452449</v>
      </c>
      <c r="O3">
        <f t="shared" ref="O3:O66" si="7">N3*10</f>
        <v>3.4840836354524489</v>
      </c>
    </row>
    <row r="4" spans="1:16" x14ac:dyDescent="0.25">
      <c r="A4">
        <v>1</v>
      </c>
      <c r="B4" t="s">
        <v>7</v>
      </c>
      <c r="C4" t="s">
        <v>1</v>
      </c>
      <c r="D4" t="s">
        <v>5</v>
      </c>
      <c r="E4">
        <v>8.4</v>
      </c>
      <c r="F4">
        <v>5.0999999999999997E-2</v>
      </c>
      <c r="G4">
        <v>5.2999999999999999E-2</v>
      </c>
      <c r="H4">
        <f t="shared" si="0"/>
        <v>1.0392156862745099</v>
      </c>
      <c r="I4">
        <f t="shared" si="1"/>
        <v>3.460588235294118</v>
      </c>
      <c r="J4">
        <f t="shared" si="2"/>
        <v>6.9211764705882359</v>
      </c>
      <c r="K4">
        <f t="shared" si="3"/>
        <v>0.1153529411764706</v>
      </c>
      <c r="L4">
        <f t="shared" si="4"/>
        <v>6.4029475108500747E-4</v>
      </c>
      <c r="M4">
        <f t="shared" si="5"/>
        <v>3.2014737554250373E-4</v>
      </c>
      <c r="N4">
        <f t="shared" si="6"/>
        <v>0.32014737554250372</v>
      </c>
      <c r="O4">
        <f t="shared" si="7"/>
        <v>3.2014737554250372</v>
      </c>
    </row>
    <row r="5" spans="1:16" x14ac:dyDescent="0.25">
      <c r="A5">
        <v>2</v>
      </c>
      <c r="B5" t="s">
        <v>0</v>
      </c>
      <c r="C5" t="s">
        <v>1</v>
      </c>
      <c r="D5" t="s">
        <v>5</v>
      </c>
      <c r="E5">
        <v>7.2</v>
      </c>
      <c r="F5">
        <v>4.7300000000000002E-2</v>
      </c>
      <c r="G5">
        <v>5.6000000000000001E-2</v>
      </c>
      <c r="H5">
        <f t="shared" si="0"/>
        <v>1.1839323467230445</v>
      </c>
      <c r="I5">
        <f t="shared" si="1"/>
        <v>3.9424947145877383</v>
      </c>
      <c r="J5">
        <f t="shared" si="2"/>
        <v>7.8849894291754765</v>
      </c>
      <c r="K5">
        <f t="shared" si="3"/>
        <v>0.13141649048625795</v>
      </c>
      <c r="L5">
        <f t="shared" si="4"/>
        <v>7.2945941565231217E-4</v>
      </c>
      <c r="M5">
        <f t="shared" si="5"/>
        <v>3.6472970782615608E-4</v>
      </c>
      <c r="N5">
        <f t="shared" si="6"/>
        <v>0.3647297078261561</v>
      </c>
      <c r="O5">
        <f t="shared" si="7"/>
        <v>3.6472970782615608</v>
      </c>
    </row>
    <row r="6" spans="1:16" x14ac:dyDescent="0.25">
      <c r="A6">
        <v>2</v>
      </c>
      <c r="B6" t="s">
        <v>6</v>
      </c>
      <c r="C6" t="s">
        <v>1</v>
      </c>
      <c r="D6" t="s">
        <v>5</v>
      </c>
      <c r="E6">
        <v>6.8</v>
      </c>
      <c r="F6">
        <v>5.04E-2</v>
      </c>
      <c r="G6">
        <v>7.4999999999999997E-2</v>
      </c>
      <c r="H6">
        <f t="shared" si="0"/>
        <v>1.4880952380952381</v>
      </c>
      <c r="I6">
        <f t="shared" si="1"/>
        <v>4.9553571428571432</v>
      </c>
      <c r="J6">
        <f t="shared" si="2"/>
        <v>9.9107142857142865</v>
      </c>
      <c r="K6">
        <f t="shared" si="3"/>
        <v>0.16517857142857145</v>
      </c>
      <c r="L6">
        <f t="shared" si="4"/>
        <v>9.1686411459274988E-4</v>
      </c>
      <c r="M6">
        <f t="shared" si="5"/>
        <v>4.5843205729637494E-4</v>
      </c>
      <c r="N6">
        <f t="shared" si="6"/>
        <v>0.45843205729637493</v>
      </c>
      <c r="O6">
        <f t="shared" si="7"/>
        <v>4.5843205729637493</v>
      </c>
    </row>
    <row r="7" spans="1:16" x14ac:dyDescent="0.25">
      <c r="A7">
        <v>2</v>
      </c>
      <c r="B7" t="s">
        <v>7</v>
      </c>
      <c r="C7" t="s">
        <v>1</v>
      </c>
      <c r="D7" t="s">
        <v>5</v>
      </c>
      <c r="E7">
        <v>8.4</v>
      </c>
      <c r="F7">
        <v>5.0999999999999997E-2</v>
      </c>
      <c r="G7">
        <v>5.8000000000000003E-2</v>
      </c>
      <c r="H7">
        <f t="shared" si="0"/>
        <v>1.1372549019607845</v>
      </c>
      <c r="I7">
        <f t="shared" si="1"/>
        <v>3.7870588235294123</v>
      </c>
      <c r="J7">
        <f t="shared" si="2"/>
        <v>7.5741176470588245</v>
      </c>
      <c r="K7">
        <f t="shared" si="3"/>
        <v>0.12623529411764708</v>
      </c>
      <c r="L7">
        <f t="shared" si="4"/>
        <v>7.0069991628170626E-4</v>
      </c>
      <c r="M7">
        <f t="shared" si="5"/>
        <v>3.5034995814085313E-4</v>
      </c>
      <c r="N7">
        <f t="shared" si="6"/>
        <v>0.35034995814085312</v>
      </c>
      <c r="O7">
        <f t="shared" si="7"/>
        <v>3.5034995814085312</v>
      </c>
    </row>
    <row r="8" spans="1:16" x14ac:dyDescent="0.25">
      <c r="A8">
        <v>3</v>
      </c>
      <c r="B8" t="s">
        <v>0</v>
      </c>
      <c r="C8" t="s">
        <v>1</v>
      </c>
      <c r="D8" t="s">
        <v>5</v>
      </c>
      <c r="E8">
        <v>7.2</v>
      </c>
      <c r="F8">
        <v>4.7300000000000002E-2</v>
      </c>
      <c r="G8">
        <v>0.06</v>
      </c>
      <c r="H8">
        <f t="shared" si="0"/>
        <v>1.2684989429175475</v>
      </c>
      <c r="I8">
        <f t="shared" si="1"/>
        <v>4.2241014799154328</v>
      </c>
      <c r="J8">
        <f t="shared" si="2"/>
        <v>8.4482029598308657</v>
      </c>
      <c r="K8">
        <f t="shared" si="3"/>
        <v>0.14080338266384776</v>
      </c>
      <c r="L8">
        <f t="shared" si="4"/>
        <v>7.8156365962747708E-4</v>
      </c>
      <c r="M8">
        <f t="shared" si="5"/>
        <v>3.9078182981373854E-4</v>
      </c>
      <c r="N8">
        <f t="shared" si="6"/>
        <v>0.39078182981373855</v>
      </c>
      <c r="O8">
        <f t="shared" si="7"/>
        <v>3.9078182981373857</v>
      </c>
    </row>
    <row r="9" spans="1:16" x14ac:dyDescent="0.25">
      <c r="A9">
        <v>3</v>
      </c>
      <c r="B9" t="s">
        <v>6</v>
      </c>
      <c r="C9" t="s">
        <v>1</v>
      </c>
      <c r="D9" t="s">
        <v>5</v>
      </c>
      <c r="E9">
        <v>6.8</v>
      </c>
      <c r="F9">
        <v>5.04E-2</v>
      </c>
      <c r="G9">
        <v>5.2999999999999999E-2</v>
      </c>
      <c r="H9">
        <f t="shared" si="0"/>
        <v>1.0515873015873016</v>
      </c>
      <c r="I9">
        <f t="shared" si="1"/>
        <v>3.5017857142857145</v>
      </c>
      <c r="J9">
        <f t="shared" si="2"/>
        <v>7.003571428571429</v>
      </c>
      <c r="K9">
        <f t="shared" si="3"/>
        <v>0.11672619047619048</v>
      </c>
      <c r="L9">
        <f t="shared" si="4"/>
        <v>6.4791730764554318E-4</v>
      </c>
      <c r="M9">
        <f t="shared" si="5"/>
        <v>3.2395865382277159E-4</v>
      </c>
      <c r="N9">
        <f t="shared" si="6"/>
        <v>0.32395865382277161</v>
      </c>
      <c r="O9">
        <f t="shared" si="7"/>
        <v>3.2395865382277163</v>
      </c>
    </row>
    <row r="10" spans="1:16" x14ac:dyDescent="0.25">
      <c r="A10">
        <v>3</v>
      </c>
      <c r="B10" t="s">
        <v>7</v>
      </c>
      <c r="C10" t="s">
        <v>1</v>
      </c>
      <c r="D10" t="s">
        <v>5</v>
      </c>
      <c r="E10">
        <v>8.4</v>
      </c>
      <c r="F10">
        <v>5.0999999999999997E-2</v>
      </c>
      <c r="G10">
        <v>7.0999999999999994E-2</v>
      </c>
      <c r="H10">
        <f t="shared" si="0"/>
        <v>1.392156862745098</v>
      </c>
      <c r="I10">
        <f t="shared" si="1"/>
        <v>4.6358823529411763</v>
      </c>
      <c r="J10">
        <f t="shared" si="2"/>
        <v>9.2717647058823527</v>
      </c>
      <c r="K10">
        <f t="shared" si="3"/>
        <v>0.15452941176470589</v>
      </c>
      <c r="L10">
        <f t="shared" si="4"/>
        <v>8.5775334579312314E-4</v>
      </c>
      <c r="M10">
        <f t="shared" si="5"/>
        <v>4.2887667289656157E-4</v>
      </c>
      <c r="N10">
        <f t="shared" si="6"/>
        <v>0.42887667289656156</v>
      </c>
      <c r="O10">
        <f t="shared" si="7"/>
        <v>4.2887667289656157</v>
      </c>
    </row>
    <row r="11" spans="1:16" x14ac:dyDescent="0.25">
      <c r="A11">
        <v>4</v>
      </c>
      <c r="B11" t="s">
        <v>6</v>
      </c>
      <c r="C11" t="s">
        <v>1</v>
      </c>
      <c r="D11" t="s">
        <v>5</v>
      </c>
      <c r="E11">
        <v>7.2</v>
      </c>
      <c r="F11">
        <v>4.7300000000000002E-2</v>
      </c>
      <c r="G11">
        <v>8.1000000000000003E-2</v>
      </c>
      <c r="H11">
        <f t="shared" si="0"/>
        <v>1.7124735729386893</v>
      </c>
      <c r="I11">
        <f t="shared" si="1"/>
        <v>5.7025369978858356</v>
      </c>
      <c r="J11">
        <f t="shared" si="2"/>
        <v>11.405073995771671</v>
      </c>
      <c r="K11">
        <f t="shared" si="3"/>
        <v>0.19008456659619452</v>
      </c>
      <c r="L11">
        <f t="shared" si="4"/>
        <v>1.0551109404970942E-3</v>
      </c>
      <c r="M11">
        <f t="shared" si="5"/>
        <v>5.2755547024854711E-4</v>
      </c>
      <c r="N11">
        <f t="shared" si="6"/>
        <v>0.5275554702485471</v>
      </c>
      <c r="O11">
        <f t="shared" si="7"/>
        <v>5.2755547024854712</v>
      </c>
    </row>
    <row r="12" spans="1:16" x14ac:dyDescent="0.25">
      <c r="A12">
        <v>4</v>
      </c>
      <c r="B12" t="s">
        <v>0</v>
      </c>
      <c r="C12" t="s">
        <v>1</v>
      </c>
      <c r="D12" t="s">
        <v>5</v>
      </c>
      <c r="E12">
        <v>6.8</v>
      </c>
      <c r="F12">
        <v>5.04E-2</v>
      </c>
      <c r="G12">
        <v>6.6000000000000003E-2</v>
      </c>
      <c r="H12">
        <f t="shared" si="0"/>
        <v>1.3095238095238095</v>
      </c>
      <c r="I12">
        <f t="shared" si="1"/>
        <v>4.3607142857142858</v>
      </c>
      <c r="J12">
        <f t="shared" si="2"/>
        <v>8.7214285714285715</v>
      </c>
      <c r="K12">
        <f t="shared" si="3"/>
        <v>0.14535714285714285</v>
      </c>
      <c r="L12">
        <f t="shared" si="4"/>
        <v>8.0684042084161977E-4</v>
      </c>
      <c r="M12">
        <f t="shared" si="5"/>
        <v>4.0342021042080988E-4</v>
      </c>
      <c r="N12">
        <f t="shared" si="6"/>
        <v>0.40342021042080989</v>
      </c>
      <c r="O12">
        <f t="shared" si="7"/>
        <v>4.0342021042080987</v>
      </c>
    </row>
    <row r="13" spans="1:16" x14ac:dyDescent="0.25">
      <c r="A13">
        <v>1</v>
      </c>
      <c r="B13" t="s">
        <v>0</v>
      </c>
      <c r="C13" t="s">
        <v>8</v>
      </c>
      <c r="D13" t="s">
        <v>5</v>
      </c>
      <c r="E13">
        <v>6.8</v>
      </c>
      <c r="F13">
        <v>5.04E-2</v>
      </c>
      <c r="G13">
        <v>5.5E-2</v>
      </c>
      <c r="H13">
        <f t="shared" si="0"/>
        <v>1.0912698412698412</v>
      </c>
      <c r="I13">
        <f t="shared" si="1"/>
        <v>3.6339285714285712</v>
      </c>
      <c r="J13">
        <f t="shared" si="2"/>
        <v>7.2678571428571423</v>
      </c>
      <c r="K13">
        <f t="shared" si="3"/>
        <v>0.12113095238095237</v>
      </c>
      <c r="L13">
        <f t="shared" si="4"/>
        <v>6.7236701736801642E-4</v>
      </c>
      <c r="M13">
        <f t="shared" si="5"/>
        <v>3.3618350868400821E-4</v>
      </c>
      <c r="N13">
        <f t="shared" si="6"/>
        <v>0.3361835086840082</v>
      </c>
      <c r="O13">
        <f t="shared" si="7"/>
        <v>3.3618350868400819</v>
      </c>
    </row>
    <row r="14" spans="1:16" x14ac:dyDescent="0.25">
      <c r="A14">
        <v>1</v>
      </c>
      <c r="B14" t="s">
        <v>6</v>
      </c>
      <c r="C14" t="s">
        <v>8</v>
      </c>
      <c r="D14" t="s">
        <v>5</v>
      </c>
      <c r="E14">
        <v>7.2</v>
      </c>
      <c r="F14">
        <v>4.7300000000000002E-2</v>
      </c>
      <c r="G14">
        <v>5.7000000000000002E-2</v>
      </c>
      <c r="H14">
        <f t="shared" si="0"/>
        <v>1.2050739957716703</v>
      </c>
      <c r="I14">
        <f t="shared" si="1"/>
        <v>4.0128964059196619</v>
      </c>
      <c r="J14">
        <f t="shared" si="2"/>
        <v>8.0257928118393238</v>
      </c>
      <c r="K14">
        <f t="shared" si="3"/>
        <v>0.1337632135306554</v>
      </c>
      <c r="L14">
        <f t="shared" si="4"/>
        <v>7.4248547664610331E-4</v>
      </c>
      <c r="M14">
        <f t="shared" si="5"/>
        <v>3.7124273832305166E-4</v>
      </c>
      <c r="N14">
        <f t="shared" si="6"/>
        <v>0.37124273832305166</v>
      </c>
      <c r="O14">
        <f t="shared" si="7"/>
        <v>3.7124273832305166</v>
      </c>
    </row>
    <row r="15" spans="1:16" x14ac:dyDescent="0.25">
      <c r="A15">
        <v>1</v>
      </c>
      <c r="B15" t="s">
        <v>7</v>
      </c>
      <c r="C15" t="s">
        <v>8</v>
      </c>
      <c r="D15" t="s">
        <v>5</v>
      </c>
      <c r="E15">
        <v>8.4</v>
      </c>
      <c r="F15">
        <v>5.0999999999999997E-2</v>
      </c>
      <c r="G15">
        <v>5.1999999999999998E-2</v>
      </c>
      <c r="H15">
        <f t="shared" si="0"/>
        <v>1.0196078431372548</v>
      </c>
      <c r="I15">
        <f t="shared" si="1"/>
        <v>3.3952941176470586</v>
      </c>
      <c r="J15">
        <f t="shared" si="2"/>
        <v>6.7905882352941171</v>
      </c>
      <c r="K15">
        <f t="shared" si="3"/>
        <v>0.11317647058823528</v>
      </c>
      <c r="L15">
        <f t="shared" si="4"/>
        <v>6.2821371804566749E-4</v>
      </c>
      <c r="M15">
        <f t="shared" si="5"/>
        <v>3.1410685902283375E-4</v>
      </c>
      <c r="N15">
        <f t="shared" si="6"/>
        <v>0.31410685902283375</v>
      </c>
      <c r="O15">
        <f t="shared" si="7"/>
        <v>3.1410685902283375</v>
      </c>
    </row>
    <row r="16" spans="1:16" x14ac:dyDescent="0.25">
      <c r="A16">
        <v>2</v>
      </c>
      <c r="B16" t="s">
        <v>0</v>
      </c>
      <c r="C16" t="s">
        <v>8</v>
      </c>
      <c r="D16" t="s">
        <v>5</v>
      </c>
      <c r="E16">
        <v>7.2</v>
      </c>
      <c r="F16">
        <v>4.7300000000000002E-2</v>
      </c>
      <c r="G16">
        <v>5.2999999999999999E-2</v>
      </c>
      <c r="H16">
        <f t="shared" si="0"/>
        <v>1.1205073995771671</v>
      </c>
      <c r="I16">
        <f t="shared" si="1"/>
        <v>3.7312896405919664</v>
      </c>
      <c r="J16">
        <f t="shared" si="2"/>
        <v>7.4625792811839329</v>
      </c>
      <c r="K16">
        <f t="shared" si="3"/>
        <v>0.12437632135306555</v>
      </c>
      <c r="L16">
        <f t="shared" si="4"/>
        <v>6.9038123267093818E-4</v>
      </c>
      <c r="M16">
        <f t="shared" si="5"/>
        <v>3.4519061633546909E-4</v>
      </c>
      <c r="N16">
        <f t="shared" si="6"/>
        <v>0.3451906163354691</v>
      </c>
      <c r="O16">
        <f t="shared" si="7"/>
        <v>3.4519061633546908</v>
      </c>
    </row>
    <row r="17" spans="1:15" x14ac:dyDescent="0.25">
      <c r="A17">
        <v>2</v>
      </c>
      <c r="B17" t="s">
        <v>6</v>
      </c>
      <c r="C17" t="s">
        <v>8</v>
      </c>
      <c r="D17" t="s">
        <v>5</v>
      </c>
      <c r="E17">
        <v>6.8</v>
      </c>
      <c r="F17">
        <v>5.04E-2</v>
      </c>
      <c r="G17">
        <v>5.6000000000000001E-2</v>
      </c>
      <c r="H17">
        <f t="shared" si="0"/>
        <v>1.1111111111111112</v>
      </c>
      <c r="I17">
        <f t="shared" si="1"/>
        <v>3.7</v>
      </c>
      <c r="J17">
        <f t="shared" si="2"/>
        <v>7.4</v>
      </c>
      <c r="K17">
        <f t="shared" si="3"/>
        <v>0.12333333333333334</v>
      </c>
      <c r="L17">
        <f t="shared" si="4"/>
        <v>6.8459187222925314E-4</v>
      </c>
      <c r="M17">
        <f t="shared" si="5"/>
        <v>3.4229593611462657E-4</v>
      </c>
      <c r="N17">
        <f t="shared" si="6"/>
        <v>0.34229593611462655</v>
      </c>
      <c r="O17">
        <f t="shared" si="7"/>
        <v>3.4229593611462654</v>
      </c>
    </row>
    <row r="18" spans="1:15" x14ac:dyDescent="0.25">
      <c r="A18">
        <v>2</v>
      </c>
      <c r="B18" t="s">
        <v>7</v>
      </c>
      <c r="C18" t="s">
        <v>8</v>
      </c>
      <c r="D18" t="s">
        <v>5</v>
      </c>
      <c r="E18">
        <v>8.4</v>
      </c>
      <c r="F18">
        <v>5.0999999999999997E-2</v>
      </c>
      <c r="G18">
        <v>7.3999999999999996E-2</v>
      </c>
      <c r="H18">
        <f t="shared" si="0"/>
        <v>1.4509803921568627</v>
      </c>
      <c r="I18">
        <f t="shared" si="1"/>
        <v>4.8317647058823532</v>
      </c>
      <c r="J18">
        <f t="shared" si="2"/>
        <v>9.6635294117647064</v>
      </c>
      <c r="K18">
        <f t="shared" si="3"/>
        <v>0.16105882352941178</v>
      </c>
      <c r="L18">
        <f t="shared" si="4"/>
        <v>8.9399644491114242E-4</v>
      </c>
      <c r="M18">
        <f t="shared" si="5"/>
        <v>4.4699822245557121E-4</v>
      </c>
      <c r="N18">
        <f t="shared" si="6"/>
        <v>0.44699822245557119</v>
      </c>
      <c r="O18">
        <f t="shared" si="7"/>
        <v>4.4699822245557117</v>
      </c>
    </row>
    <row r="19" spans="1:15" x14ac:dyDescent="0.25">
      <c r="A19">
        <v>3</v>
      </c>
      <c r="B19" t="s">
        <v>0</v>
      </c>
      <c r="C19" t="s">
        <v>8</v>
      </c>
      <c r="D19" t="s">
        <v>5</v>
      </c>
      <c r="E19">
        <v>7.2</v>
      </c>
      <c r="F19">
        <v>4.7300000000000002E-2</v>
      </c>
      <c r="G19">
        <v>5.3999999999999999E-2</v>
      </c>
      <c r="H19">
        <f t="shared" si="0"/>
        <v>1.1416490486257929</v>
      </c>
      <c r="I19">
        <f t="shared" si="1"/>
        <v>3.8016913319238905</v>
      </c>
      <c r="J19">
        <f t="shared" si="2"/>
        <v>7.6033826638477811</v>
      </c>
      <c r="K19">
        <f t="shared" si="3"/>
        <v>0.12672304439746301</v>
      </c>
      <c r="L19">
        <f t="shared" si="4"/>
        <v>7.0340729366472955E-4</v>
      </c>
      <c r="M19">
        <f t="shared" si="5"/>
        <v>3.5170364683236477E-4</v>
      </c>
      <c r="N19">
        <f t="shared" si="6"/>
        <v>0.35170364683236477</v>
      </c>
      <c r="O19">
        <f t="shared" si="7"/>
        <v>3.5170364683236475</v>
      </c>
    </row>
    <row r="20" spans="1:15" x14ac:dyDescent="0.25">
      <c r="A20">
        <v>3</v>
      </c>
      <c r="B20" t="s">
        <v>6</v>
      </c>
      <c r="C20" t="s">
        <v>8</v>
      </c>
      <c r="D20" t="s">
        <v>5</v>
      </c>
      <c r="E20">
        <v>6.8</v>
      </c>
      <c r="F20">
        <v>5.04E-2</v>
      </c>
      <c r="G20">
        <v>4.5999999999999999E-2</v>
      </c>
      <c r="H20">
        <f t="shared" si="0"/>
        <v>0.91269841269841268</v>
      </c>
      <c r="I20">
        <f t="shared" si="1"/>
        <v>3.0392857142857141</v>
      </c>
      <c r="J20">
        <f t="shared" si="2"/>
        <v>6.0785714285714283</v>
      </c>
      <c r="K20">
        <f t="shared" si="3"/>
        <v>0.10130952380952381</v>
      </c>
      <c r="L20">
        <f t="shared" si="4"/>
        <v>5.6234332361688652E-4</v>
      </c>
      <c r="M20">
        <f t="shared" si="5"/>
        <v>2.8117166180844326E-4</v>
      </c>
      <c r="N20">
        <f t="shared" si="6"/>
        <v>0.28117166180844327</v>
      </c>
      <c r="O20">
        <f t="shared" si="7"/>
        <v>2.8117166180844326</v>
      </c>
    </row>
    <row r="21" spans="1:15" x14ac:dyDescent="0.25">
      <c r="A21">
        <v>3</v>
      </c>
      <c r="B21" t="s">
        <v>7</v>
      </c>
      <c r="C21" t="s">
        <v>8</v>
      </c>
      <c r="D21" t="s">
        <v>5</v>
      </c>
      <c r="E21">
        <v>8.4</v>
      </c>
      <c r="F21">
        <v>5.0999999999999997E-2</v>
      </c>
      <c r="G21">
        <v>5.3999999999999999E-2</v>
      </c>
      <c r="H21">
        <f t="shared" si="0"/>
        <v>1.0588235294117647</v>
      </c>
      <c r="I21">
        <f t="shared" si="1"/>
        <v>3.5258823529411765</v>
      </c>
      <c r="J21">
        <f t="shared" si="2"/>
        <v>7.0517647058823529</v>
      </c>
      <c r="K21">
        <f t="shared" si="3"/>
        <v>0.11752941176470588</v>
      </c>
      <c r="L21">
        <f t="shared" si="4"/>
        <v>6.5237578412434712E-4</v>
      </c>
      <c r="M21">
        <f t="shared" si="5"/>
        <v>3.2618789206217356E-4</v>
      </c>
      <c r="N21">
        <f t="shared" si="6"/>
        <v>0.32618789206217358</v>
      </c>
      <c r="O21">
        <f t="shared" si="7"/>
        <v>3.2618789206217356</v>
      </c>
    </row>
    <row r="22" spans="1:15" x14ac:dyDescent="0.25">
      <c r="A22">
        <v>4</v>
      </c>
      <c r="B22" t="s">
        <v>0</v>
      </c>
      <c r="C22" t="s">
        <v>8</v>
      </c>
      <c r="D22" t="s">
        <v>5</v>
      </c>
      <c r="E22">
        <v>7.2</v>
      </c>
      <c r="F22">
        <v>4.7300000000000002E-2</v>
      </c>
      <c r="G22">
        <v>4.7E-2</v>
      </c>
      <c r="H22">
        <f t="shared" si="0"/>
        <v>0.99365750528541219</v>
      </c>
      <c r="I22">
        <f t="shared" si="1"/>
        <v>3.3088794926004228</v>
      </c>
      <c r="J22">
        <f t="shared" si="2"/>
        <v>6.6177589852008456</v>
      </c>
      <c r="K22">
        <f t="shared" si="3"/>
        <v>0.11029598308668076</v>
      </c>
      <c r="L22">
        <f t="shared" si="4"/>
        <v>6.1222486670819043E-4</v>
      </c>
      <c r="M22">
        <f t="shared" si="5"/>
        <v>3.0611243335409522E-4</v>
      </c>
      <c r="N22">
        <f t="shared" si="6"/>
        <v>0.30611243335409521</v>
      </c>
      <c r="O22">
        <f t="shared" si="7"/>
        <v>3.0611243335409521</v>
      </c>
    </row>
    <row r="23" spans="1:15" x14ac:dyDescent="0.25">
      <c r="A23">
        <v>4</v>
      </c>
      <c r="B23" t="s">
        <v>6</v>
      </c>
      <c r="C23" t="s">
        <v>8</v>
      </c>
      <c r="D23" t="s">
        <v>5</v>
      </c>
      <c r="E23">
        <v>6.8</v>
      </c>
      <c r="F23">
        <v>5.04E-2</v>
      </c>
      <c r="G23">
        <v>0.06</v>
      </c>
      <c r="H23">
        <f t="shared" si="0"/>
        <v>1.1904761904761905</v>
      </c>
      <c r="I23">
        <f t="shared" si="1"/>
        <v>3.9642857142857144</v>
      </c>
      <c r="J23">
        <f t="shared" si="2"/>
        <v>7.9285714285714288</v>
      </c>
      <c r="K23">
        <f t="shared" si="3"/>
        <v>0.13214285714285715</v>
      </c>
      <c r="L23">
        <f t="shared" si="4"/>
        <v>7.3349129167419984E-4</v>
      </c>
      <c r="M23">
        <f t="shared" si="5"/>
        <v>3.6674564583709992E-4</v>
      </c>
      <c r="N23">
        <f t="shared" si="6"/>
        <v>0.3667456458370999</v>
      </c>
      <c r="O23">
        <f t="shared" si="7"/>
        <v>3.667456458370999</v>
      </c>
    </row>
    <row r="24" spans="1:15" x14ac:dyDescent="0.25">
      <c r="A24">
        <v>1</v>
      </c>
      <c r="B24" t="s">
        <v>6</v>
      </c>
      <c r="C24" t="s">
        <v>9</v>
      </c>
      <c r="D24" t="s">
        <v>5</v>
      </c>
      <c r="E24">
        <v>6.8</v>
      </c>
      <c r="F24">
        <v>5.04E-2</v>
      </c>
      <c r="G24">
        <v>7.0000000000000007E-2</v>
      </c>
      <c r="H24">
        <f t="shared" si="0"/>
        <v>1.3888888888888891</v>
      </c>
      <c r="I24">
        <f t="shared" si="1"/>
        <v>4.6250000000000009</v>
      </c>
      <c r="J24">
        <f t="shared" si="2"/>
        <v>9.2500000000000018</v>
      </c>
      <c r="K24">
        <f t="shared" si="3"/>
        <v>0.1541666666666667</v>
      </c>
      <c r="L24">
        <f t="shared" si="4"/>
        <v>8.5573984028656667E-4</v>
      </c>
      <c r="M24">
        <f t="shared" si="5"/>
        <v>4.2786992014328334E-4</v>
      </c>
      <c r="N24">
        <f t="shared" si="6"/>
        <v>0.42786992014328334</v>
      </c>
      <c r="O24">
        <f t="shared" si="7"/>
        <v>4.2786992014328336</v>
      </c>
    </row>
    <row r="25" spans="1:15" x14ac:dyDescent="0.25">
      <c r="A25">
        <v>1</v>
      </c>
      <c r="B25" t="s">
        <v>6</v>
      </c>
      <c r="C25" t="s">
        <v>9</v>
      </c>
      <c r="D25" t="s">
        <v>5</v>
      </c>
      <c r="E25">
        <v>6.8</v>
      </c>
      <c r="F25">
        <v>5.04E-2</v>
      </c>
      <c r="G25">
        <v>6.9000000000000006E-2</v>
      </c>
      <c r="H25">
        <f t="shared" si="0"/>
        <v>1.3690476190476191</v>
      </c>
      <c r="I25">
        <f t="shared" si="1"/>
        <v>4.5589285714285719</v>
      </c>
      <c r="J25">
        <f t="shared" si="2"/>
        <v>9.1178571428571438</v>
      </c>
      <c r="K25">
        <f t="shared" si="3"/>
        <v>0.15196428571428572</v>
      </c>
      <c r="L25">
        <f t="shared" si="4"/>
        <v>8.4351498542532984E-4</v>
      </c>
      <c r="M25">
        <f t="shared" si="5"/>
        <v>4.2175749271266492E-4</v>
      </c>
      <c r="N25">
        <f t="shared" si="6"/>
        <v>0.42175749271266494</v>
      </c>
      <c r="O25">
        <f t="shared" si="7"/>
        <v>4.2175749271266492</v>
      </c>
    </row>
    <row r="26" spans="1:15" x14ac:dyDescent="0.25">
      <c r="A26">
        <v>1</v>
      </c>
      <c r="B26" t="s">
        <v>7</v>
      </c>
      <c r="C26" t="s">
        <v>9</v>
      </c>
      <c r="D26" t="s">
        <v>5</v>
      </c>
      <c r="E26">
        <v>8.4</v>
      </c>
      <c r="F26">
        <v>5.0999999999999997E-2</v>
      </c>
      <c r="G26">
        <v>0.20699999999999999</v>
      </c>
      <c r="H26">
        <f t="shared" si="0"/>
        <v>4.0588235294117645</v>
      </c>
      <c r="I26">
        <f t="shared" si="1"/>
        <v>13.515882352941176</v>
      </c>
      <c r="J26">
        <f t="shared" si="2"/>
        <v>27.031764705882352</v>
      </c>
      <c r="K26">
        <f t="shared" si="3"/>
        <v>0.4505294117647059</v>
      </c>
      <c r="L26">
        <f t="shared" si="4"/>
        <v>2.5007738391433307E-3</v>
      </c>
      <c r="M26">
        <f t="shared" si="5"/>
        <v>1.2503869195716654E-3</v>
      </c>
      <c r="N26">
        <f t="shared" si="6"/>
        <v>1.2503869195716655</v>
      </c>
      <c r="O26">
        <f t="shared" si="7"/>
        <v>12.503869195716655</v>
      </c>
    </row>
    <row r="27" spans="1:15" x14ac:dyDescent="0.25">
      <c r="A27">
        <v>2</v>
      </c>
      <c r="B27" t="s">
        <v>0</v>
      </c>
      <c r="C27" t="s">
        <v>9</v>
      </c>
      <c r="D27" t="s">
        <v>5</v>
      </c>
      <c r="E27">
        <v>7.2</v>
      </c>
      <c r="F27">
        <v>4.7300000000000002E-2</v>
      </c>
      <c r="G27">
        <v>6.0999999999999999E-2</v>
      </c>
      <c r="H27">
        <f t="shared" si="0"/>
        <v>1.2896405919661733</v>
      </c>
      <c r="I27">
        <f t="shared" si="1"/>
        <v>4.2945031712473574</v>
      </c>
      <c r="J27">
        <f t="shared" si="2"/>
        <v>8.5890063424947147</v>
      </c>
      <c r="K27">
        <f t="shared" si="3"/>
        <v>0.14315010570824524</v>
      </c>
      <c r="L27">
        <f t="shared" si="4"/>
        <v>7.9458972062126845E-4</v>
      </c>
      <c r="M27">
        <f t="shared" si="5"/>
        <v>3.9729486031063422E-4</v>
      </c>
      <c r="N27">
        <f t="shared" si="6"/>
        <v>0.39729486031063421</v>
      </c>
      <c r="O27">
        <f t="shared" si="7"/>
        <v>3.9729486031063423</v>
      </c>
    </row>
    <row r="28" spans="1:15" x14ac:dyDescent="0.25">
      <c r="A28">
        <v>2</v>
      </c>
      <c r="B28" t="s">
        <v>6</v>
      </c>
      <c r="C28" t="s">
        <v>9</v>
      </c>
      <c r="D28" t="s">
        <v>5</v>
      </c>
      <c r="E28">
        <v>6.8</v>
      </c>
      <c r="F28">
        <v>5.04E-2</v>
      </c>
      <c r="G28">
        <v>9.1999999999999998E-2</v>
      </c>
      <c r="H28">
        <f t="shared" si="0"/>
        <v>1.8253968253968254</v>
      </c>
      <c r="I28">
        <f t="shared" si="1"/>
        <v>6.0785714285714283</v>
      </c>
      <c r="J28">
        <f t="shared" si="2"/>
        <v>12.157142857142857</v>
      </c>
      <c r="K28">
        <f t="shared" si="3"/>
        <v>0.20261904761904762</v>
      </c>
      <c r="L28">
        <f t="shared" si="4"/>
        <v>1.124686647233773E-3</v>
      </c>
      <c r="M28">
        <f t="shared" si="5"/>
        <v>5.6234332361688652E-4</v>
      </c>
      <c r="N28">
        <f t="shared" si="6"/>
        <v>0.56234332361688655</v>
      </c>
      <c r="O28">
        <f t="shared" si="7"/>
        <v>5.6234332361688653</v>
      </c>
    </row>
    <row r="29" spans="1:15" x14ac:dyDescent="0.25">
      <c r="A29">
        <v>2</v>
      </c>
      <c r="B29" t="s">
        <v>6</v>
      </c>
      <c r="C29" t="s">
        <v>9</v>
      </c>
      <c r="D29" t="s">
        <v>5</v>
      </c>
      <c r="E29">
        <v>6.8</v>
      </c>
      <c r="F29">
        <v>5.04E-2</v>
      </c>
      <c r="G29">
        <v>6.6000000000000003E-2</v>
      </c>
      <c r="H29">
        <f t="shared" si="0"/>
        <v>1.3095238095238095</v>
      </c>
      <c r="I29">
        <f t="shared" si="1"/>
        <v>4.3607142857142858</v>
      </c>
      <c r="J29">
        <f t="shared" si="2"/>
        <v>8.7214285714285715</v>
      </c>
      <c r="K29">
        <f t="shared" si="3"/>
        <v>0.14535714285714285</v>
      </c>
      <c r="L29">
        <f t="shared" si="4"/>
        <v>8.0684042084161977E-4</v>
      </c>
      <c r="M29">
        <f t="shared" si="5"/>
        <v>4.0342021042080988E-4</v>
      </c>
      <c r="N29">
        <f t="shared" si="6"/>
        <v>0.40342021042080989</v>
      </c>
      <c r="O29">
        <f t="shared" si="7"/>
        <v>4.0342021042080987</v>
      </c>
    </row>
    <row r="30" spans="1:15" x14ac:dyDescent="0.25">
      <c r="A30">
        <v>3</v>
      </c>
      <c r="B30" t="s">
        <v>0</v>
      </c>
      <c r="C30" t="s">
        <v>9</v>
      </c>
      <c r="D30" t="s">
        <v>5</v>
      </c>
      <c r="E30">
        <v>7.2</v>
      </c>
      <c r="F30">
        <v>4.7300000000000002E-2</v>
      </c>
      <c r="G30">
        <v>9.2999999999999999E-2</v>
      </c>
      <c r="H30">
        <f t="shared" si="0"/>
        <v>1.9661733615221986</v>
      </c>
      <c r="I30">
        <f t="shared" si="1"/>
        <v>6.5473572938689211</v>
      </c>
      <c r="J30">
        <f t="shared" si="2"/>
        <v>13.094714587737842</v>
      </c>
      <c r="K30">
        <f t="shared" si="3"/>
        <v>0.21824524312896404</v>
      </c>
      <c r="L30">
        <f t="shared" si="4"/>
        <v>1.2114236724225895E-3</v>
      </c>
      <c r="M30">
        <f t="shared" si="5"/>
        <v>6.0571183621129475E-4</v>
      </c>
      <c r="N30">
        <f t="shared" si="6"/>
        <v>0.60571183621129476</v>
      </c>
      <c r="O30">
        <f t="shared" si="7"/>
        <v>6.0571183621129476</v>
      </c>
    </row>
    <row r="31" spans="1:15" x14ac:dyDescent="0.25">
      <c r="A31">
        <v>3</v>
      </c>
      <c r="B31" t="s">
        <v>0</v>
      </c>
      <c r="C31" t="s">
        <v>9</v>
      </c>
      <c r="D31" t="s">
        <v>5</v>
      </c>
      <c r="E31">
        <v>7.2</v>
      </c>
      <c r="F31">
        <v>4.7300000000000002E-2</v>
      </c>
      <c r="G31">
        <v>0.246</v>
      </c>
      <c r="H31">
        <f t="shared" si="0"/>
        <v>5.2008456659619444</v>
      </c>
      <c r="I31">
        <f t="shared" si="1"/>
        <v>17.318816067653277</v>
      </c>
      <c r="J31">
        <f t="shared" si="2"/>
        <v>34.637632135306553</v>
      </c>
      <c r="K31">
        <f t="shared" si="3"/>
        <v>0.57729386892177592</v>
      </c>
      <c r="L31">
        <f t="shared" si="4"/>
        <v>3.2044110044726565E-3</v>
      </c>
      <c r="M31">
        <f t="shared" si="5"/>
        <v>1.6022055022363283E-3</v>
      </c>
      <c r="N31">
        <f t="shared" si="6"/>
        <v>1.6022055022363282</v>
      </c>
      <c r="O31">
        <f t="shared" si="7"/>
        <v>16.022055022363283</v>
      </c>
    </row>
    <row r="32" spans="1:15" x14ac:dyDescent="0.25">
      <c r="A32">
        <v>3</v>
      </c>
      <c r="B32" t="s">
        <v>7</v>
      </c>
      <c r="C32" t="s">
        <v>9</v>
      </c>
      <c r="D32" t="s">
        <v>5</v>
      </c>
      <c r="E32">
        <v>8.4</v>
      </c>
      <c r="F32">
        <v>5.0999999999999997E-2</v>
      </c>
      <c r="G32">
        <v>0.108</v>
      </c>
      <c r="H32">
        <f t="shared" si="0"/>
        <v>2.1176470588235294</v>
      </c>
      <c r="I32">
        <f t="shared" si="1"/>
        <v>7.0517647058823529</v>
      </c>
      <c r="J32">
        <f t="shared" si="2"/>
        <v>14.103529411764706</v>
      </c>
      <c r="K32">
        <f t="shared" si="3"/>
        <v>0.23505882352941176</v>
      </c>
      <c r="L32">
        <f t="shared" si="4"/>
        <v>1.3047515682486942E-3</v>
      </c>
      <c r="M32">
        <f t="shared" si="5"/>
        <v>6.5237578412434712E-4</v>
      </c>
      <c r="N32">
        <f t="shared" si="6"/>
        <v>0.65237578412434716</v>
      </c>
      <c r="O32">
        <f t="shared" si="7"/>
        <v>6.5237578412434711</v>
      </c>
    </row>
    <row r="33" spans="1:15" x14ac:dyDescent="0.25">
      <c r="A33">
        <v>4</v>
      </c>
      <c r="B33" t="s">
        <v>0</v>
      </c>
      <c r="C33" t="s">
        <v>9</v>
      </c>
      <c r="D33" t="s">
        <v>5</v>
      </c>
      <c r="E33">
        <v>7.2</v>
      </c>
      <c r="F33">
        <v>4.7300000000000002E-2</v>
      </c>
      <c r="G33">
        <v>7.6999999999999999E-2</v>
      </c>
      <c r="H33">
        <f t="shared" si="0"/>
        <v>1.6279069767441861</v>
      </c>
      <c r="I33">
        <f t="shared" si="1"/>
        <v>5.4209302325581401</v>
      </c>
      <c r="J33">
        <f t="shared" si="2"/>
        <v>10.84186046511628</v>
      </c>
      <c r="K33">
        <f t="shared" si="3"/>
        <v>0.18069767441860468</v>
      </c>
      <c r="L33">
        <f t="shared" si="4"/>
        <v>1.0030066965219292E-3</v>
      </c>
      <c r="M33">
        <f t="shared" si="5"/>
        <v>5.0150334826096459E-4</v>
      </c>
      <c r="N33">
        <f t="shared" si="6"/>
        <v>0.50150334826096454</v>
      </c>
      <c r="O33">
        <f t="shared" si="7"/>
        <v>5.0150334826096454</v>
      </c>
    </row>
    <row r="34" spans="1:15" x14ac:dyDescent="0.25">
      <c r="A34">
        <v>4</v>
      </c>
      <c r="B34" t="s">
        <v>7</v>
      </c>
      <c r="C34" t="s">
        <v>9</v>
      </c>
      <c r="D34" t="s">
        <v>5</v>
      </c>
      <c r="E34">
        <v>8.4</v>
      </c>
      <c r="F34">
        <v>5.0999999999999997E-2</v>
      </c>
      <c r="G34">
        <v>0.153</v>
      </c>
      <c r="H34">
        <f t="shared" si="0"/>
        <v>3</v>
      </c>
      <c r="I34">
        <f t="shared" si="1"/>
        <v>9.99</v>
      </c>
      <c r="J34">
        <f t="shared" si="2"/>
        <v>19.98</v>
      </c>
      <c r="K34">
        <f t="shared" si="3"/>
        <v>0.33300000000000002</v>
      </c>
      <c r="L34">
        <f t="shared" si="4"/>
        <v>1.8483980550189835E-3</v>
      </c>
      <c r="M34">
        <f t="shared" si="5"/>
        <v>9.2419902750949176E-4</v>
      </c>
      <c r="N34">
        <f t="shared" si="6"/>
        <v>0.92419902750949179</v>
      </c>
      <c r="O34">
        <f t="shared" si="7"/>
        <v>9.241990275094917</v>
      </c>
    </row>
    <row r="35" spans="1:15" x14ac:dyDescent="0.25">
      <c r="A35">
        <v>1</v>
      </c>
      <c r="B35" t="s">
        <v>0</v>
      </c>
      <c r="C35" t="s">
        <v>1</v>
      </c>
      <c r="D35" t="s">
        <v>18</v>
      </c>
      <c r="E35">
        <v>7.2</v>
      </c>
      <c r="F35">
        <v>4.7300000000000002E-2</v>
      </c>
      <c r="G35">
        <v>7.3999999999999996E-2</v>
      </c>
      <c r="H35">
        <f t="shared" si="0"/>
        <v>1.5644820295983086</v>
      </c>
      <c r="I35">
        <f t="shared" si="1"/>
        <v>5.2097251585623674</v>
      </c>
      <c r="J35">
        <f t="shared" si="2"/>
        <v>10.419450317124735</v>
      </c>
      <c r="K35">
        <f t="shared" si="3"/>
        <v>0.17365750528541224</v>
      </c>
      <c r="L35">
        <f t="shared" si="4"/>
        <v>9.6392851354055499E-4</v>
      </c>
      <c r="M35">
        <f t="shared" si="5"/>
        <v>4.8196425677027749E-4</v>
      </c>
      <c r="N35">
        <f t="shared" si="6"/>
        <v>0.48196425677027749</v>
      </c>
      <c r="O35">
        <f t="shared" si="7"/>
        <v>4.8196425677027745</v>
      </c>
    </row>
    <row r="36" spans="1:15" x14ac:dyDescent="0.25">
      <c r="A36">
        <v>1</v>
      </c>
      <c r="B36" t="s">
        <v>6</v>
      </c>
      <c r="C36" t="s">
        <v>1</v>
      </c>
      <c r="D36" t="s">
        <v>18</v>
      </c>
      <c r="E36">
        <v>6.8</v>
      </c>
      <c r="F36">
        <v>5.04E-2</v>
      </c>
      <c r="G36">
        <v>7.0000000000000007E-2</v>
      </c>
      <c r="H36">
        <f t="shared" si="0"/>
        <v>1.3888888888888891</v>
      </c>
      <c r="I36">
        <f t="shared" si="1"/>
        <v>4.6250000000000009</v>
      </c>
      <c r="J36">
        <f t="shared" si="2"/>
        <v>9.2500000000000018</v>
      </c>
      <c r="K36">
        <f t="shared" si="3"/>
        <v>0.1541666666666667</v>
      </c>
      <c r="L36">
        <f t="shared" si="4"/>
        <v>8.5573984028656667E-4</v>
      </c>
      <c r="M36">
        <f t="shared" si="5"/>
        <v>4.2786992014328334E-4</v>
      </c>
      <c r="N36">
        <f t="shared" si="6"/>
        <v>0.42786992014328334</v>
      </c>
      <c r="O36">
        <f t="shared" si="7"/>
        <v>4.2786992014328336</v>
      </c>
    </row>
    <row r="37" spans="1:15" x14ac:dyDescent="0.25">
      <c r="A37">
        <v>1</v>
      </c>
      <c r="B37" t="s">
        <v>7</v>
      </c>
      <c r="C37" t="s">
        <v>1</v>
      </c>
      <c r="D37" t="s">
        <v>18</v>
      </c>
      <c r="E37">
        <v>8.4</v>
      </c>
      <c r="F37">
        <v>5.0999999999999997E-2</v>
      </c>
      <c r="G37">
        <v>6.3E-2</v>
      </c>
      <c r="H37">
        <f t="shared" si="0"/>
        <v>1.2352941176470589</v>
      </c>
      <c r="I37">
        <f t="shared" si="1"/>
        <v>4.1135294117647065</v>
      </c>
      <c r="J37">
        <f t="shared" si="2"/>
        <v>8.2270588235294131</v>
      </c>
      <c r="K37">
        <f t="shared" si="3"/>
        <v>0.13711764705882354</v>
      </c>
      <c r="L37">
        <f t="shared" si="4"/>
        <v>7.6110508147840506E-4</v>
      </c>
      <c r="M37">
        <f t="shared" si="5"/>
        <v>3.8055254073920253E-4</v>
      </c>
      <c r="N37">
        <f t="shared" si="6"/>
        <v>0.38055254073920253</v>
      </c>
      <c r="O37">
        <f t="shared" si="7"/>
        <v>3.8055254073920253</v>
      </c>
    </row>
    <row r="38" spans="1:15" x14ac:dyDescent="0.25">
      <c r="A38">
        <v>2</v>
      </c>
      <c r="B38" t="s">
        <v>0</v>
      </c>
      <c r="C38" t="s">
        <v>1</v>
      </c>
      <c r="D38" t="s">
        <v>18</v>
      </c>
      <c r="E38">
        <v>7.2</v>
      </c>
      <c r="F38">
        <v>4.7300000000000002E-2</v>
      </c>
      <c r="G38">
        <v>6.9000000000000006E-2</v>
      </c>
      <c r="H38">
        <f t="shared" si="0"/>
        <v>1.4587737843551798</v>
      </c>
      <c r="I38">
        <f t="shared" si="1"/>
        <v>4.8577167019027492</v>
      </c>
      <c r="J38">
        <f t="shared" si="2"/>
        <v>9.7154334038054984</v>
      </c>
      <c r="K38">
        <f t="shared" si="3"/>
        <v>0.16192389006342497</v>
      </c>
      <c r="L38">
        <f t="shared" si="4"/>
        <v>8.9879820857159893E-4</v>
      </c>
      <c r="M38">
        <f t="shared" si="5"/>
        <v>4.4939910428579946E-4</v>
      </c>
      <c r="N38">
        <f t="shared" si="6"/>
        <v>0.44939910428579949</v>
      </c>
      <c r="O38">
        <f t="shared" si="7"/>
        <v>4.4939910428579948</v>
      </c>
    </row>
    <row r="39" spans="1:15" x14ac:dyDescent="0.25">
      <c r="A39">
        <v>2</v>
      </c>
      <c r="B39" t="s">
        <v>6</v>
      </c>
      <c r="C39" t="s">
        <v>1</v>
      </c>
      <c r="D39" t="s">
        <v>18</v>
      </c>
      <c r="E39">
        <v>6.8</v>
      </c>
      <c r="F39">
        <v>5.04E-2</v>
      </c>
      <c r="G39">
        <v>8.5000000000000006E-2</v>
      </c>
      <c r="H39">
        <f t="shared" si="0"/>
        <v>1.6865079365079365</v>
      </c>
      <c r="I39">
        <f t="shared" si="1"/>
        <v>5.6160714285714288</v>
      </c>
      <c r="J39">
        <f t="shared" si="2"/>
        <v>11.232142857142858</v>
      </c>
      <c r="K39">
        <f t="shared" si="3"/>
        <v>0.18720238095238095</v>
      </c>
      <c r="L39">
        <f t="shared" si="4"/>
        <v>1.0391126632051163E-3</v>
      </c>
      <c r="M39">
        <f t="shared" si="5"/>
        <v>5.1955633160255814E-4</v>
      </c>
      <c r="N39">
        <f t="shared" si="6"/>
        <v>0.5195563316025581</v>
      </c>
      <c r="O39">
        <f t="shared" si="7"/>
        <v>5.1955633160255807</v>
      </c>
    </row>
    <row r="40" spans="1:15" x14ac:dyDescent="0.25">
      <c r="A40">
        <v>2</v>
      </c>
      <c r="B40" t="s">
        <v>7</v>
      </c>
      <c r="C40" t="s">
        <v>1</v>
      </c>
      <c r="D40" t="s">
        <v>18</v>
      </c>
      <c r="E40">
        <v>8.4</v>
      </c>
      <c r="F40">
        <v>5.0999999999999997E-2</v>
      </c>
      <c r="G40">
        <v>6.6000000000000003E-2</v>
      </c>
      <c r="H40">
        <f t="shared" si="0"/>
        <v>1.2941176470588236</v>
      </c>
      <c r="I40">
        <f t="shared" si="1"/>
        <v>4.3094117647058825</v>
      </c>
      <c r="J40">
        <f t="shared" si="2"/>
        <v>8.618823529411765</v>
      </c>
      <c r="K40">
        <f t="shared" si="3"/>
        <v>0.14364705882352941</v>
      </c>
      <c r="L40">
        <f t="shared" si="4"/>
        <v>7.9734818059642423E-4</v>
      </c>
      <c r="M40">
        <f t="shared" si="5"/>
        <v>3.9867409029821212E-4</v>
      </c>
      <c r="N40">
        <f t="shared" si="6"/>
        <v>0.3986740902982121</v>
      </c>
      <c r="O40">
        <f t="shared" si="7"/>
        <v>3.9867409029821212</v>
      </c>
    </row>
    <row r="41" spans="1:15" x14ac:dyDescent="0.25">
      <c r="A41">
        <v>3</v>
      </c>
      <c r="B41" t="s">
        <v>0</v>
      </c>
      <c r="C41" t="s">
        <v>1</v>
      </c>
      <c r="D41" t="s">
        <v>18</v>
      </c>
      <c r="E41">
        <v>7.2</v>
      </c>
      <c r="F41">
        <v>4.7300000000000002E-2</v>
      </c>
      <c r="G41">
        <v>5.8000000000000003E-2</v>
      </c>
      <c r="H41">
        <f t="shared" si="0"/>
        <v>1.2262156448202961</v>
      </c>
      <c r="I41">
        <f t="shared" si="1"/>
        <v>4.0832980972515864</v>
      </c>
      <c r="J41">
        <f t="shared" si="2"/>
        <v>8.1665961945031729</v>
      </c>
      <c r="K41">
        <f t="shared" si="3"/>
        <v>0.13610993657505288</v>
      </c>
      <c r="L41">
        <f t="shared" si="4"/>
        <v>7.5551153763989479E-4</v>
      </c>
      <c r="M41">
        <f t="shared" si="5"/>
        <v>3.7775576881994739E-4</v>
      </c>
      <c r="N41">
        <f t="shared" si="6"/>
        <v>0.37775576881994738</v>
      </c>
      <c r="O41">
        <f t="shared" si="7"/>
        <v>3.7775576881994737</v>
      </c>
    </row>
    <row r="42" spans="1:15" x14ac:dyDescent="0.25">
      <c r="A42">
        <v>3</v>
      </c>
      <c r="B42" t="s">
        <v>6</v>
      </c>
      <c r="C42" t="s">
        <v>1</v>
      </c>
      <c r="D42" t="s">
        <v>18</v>
      </c>
      <c r="E42">
        <v>6.8</v>
      </c>
      <c r="F42">
        <v>5.04E-2</v>
      </c>
      <c r="G42">
        <v>6.5000000000000002E-2</v>
      </c>
      <c r="H42">
        <f t="shared" si="0"/>
        <v>1.2896825396825398</v>
      </c>
      <c r="I42">
        <f t="shared" si="1"/>
        <v>4.2946428571428577</v>
      </c>
      <c r="J42">
        <f t="shared" si="2"/>
        <v>8.5892857142857153</v>
      </c>
      <c r="K42">
        <f t="shared" si="3"/>
        <v>0.14315476190476192</v>
      </c>
      <c r="L42">
        <f t="shared" si="4"/>
        <v>7.9461556598038325E-4</v>
      </c>
      <c r="M42">
        <f t="shared" si="5"/>
        <v>3.9730778299019163E-4</v>
      </c>
      <c r="N42">
        <f t="shared" si="6"/>
        <v>0.39730778299019165</v>
      </c>
      <c r="O42">
        <f t="shared" si="7"/>
        <v>3.9730778299019165</v>
      </c>
    </row>
    <row r="43" spans="1:15" x14ac:dyDescent="0.25">
      <c r="A43">
        <v>3</v>
      </c>
      <c r="B43" t="s">
        <v>7</v>
      </c>
      <c r="C43" t="s">
        <v>1</v>
      </c>
      <c r="D43" t="s">
        <v>18</v>
      </c>
      <c r="E43">
        <v>8.4</v>
      </c>
      <c r="F43">
        <v>5.0999999999999997E-2</v>
      </c>
      <c r="G43">
        <v>7.3999999999999996E-2</v>
      </c>
      <c r="H43">
        <f t="shared" si="0"/>
        <v>1.4509803921568627</v>
      </c>
      <c r="I43">
        <f t="shared" si="1"/>
        <v>4.8317647058823532</v>
      </c>
      <c r="J43">
        <f t="shared" si="2"/>
        <v>9.6635294117647064</v>
      </c>
      <c r="K43">
        <f t="shared" si="3"/>
        <v>0.16105882352941178</v>
      </c>
      <c r="L43">
        <f t="shared" si="4"/>
        <v>8.9399644491114242E-4</v>
      </c>
      <c r="M43">
        <f t="shared" si="5"/>
        <v>4.4699822245557121E-4</v>
      </c>
      <c r="N43">
        <f t="shared" si="6"/>
        <v>0.44699822245557119</v>
      </c>
      <c r="O43">
        <f t="shared" si="7"/>
        <v>4.4699822245557117</v>
      </c>
    </row>
    <row r="44" spans="1:15" x14ac:dyDescent="0.25">
      <c r="A44">
        <v>4</v>
      </c>
      <c r="B44" t="s">
        <v>6</v>
      </c>
      <c r="C44" t="s">
        <v>1</v>
      </c>
      <c r="D44" t="s">
        <v>18</v>
      </c>
      <c r="E44">
        <v>7.2</v>
      </c>
      <c r="F44">
        <v>4.7300000000000002E-2</v>
      </c>
      <c r="G44">
        <v>7.0000000000000007E-2</v>
      </c>
      <c r="H44">
        <f t="shared" si="0"/>
        <v>1.4799154334038056</v>
      </c>
      <c r="I44">
        <f t="shared" si="1"/>
        <v>4.9281183932346728</v>
      </c>
      <c r="J44">
        <f t="shared" si="2"/>
        <v>9.8562367864693456</v>
      </c>
      <c r="K44">
        <f t="shared" si="3"/>
        <v>0.16427061310782243</v>
      </c>
      <c r="L44">
        <f t="shared" si="4"/>
        <v>9.1182426956539007E-4</v>
      </c>
      <c r="M44">
        <f t="shared" si="5"/>
        <v>4.5591213478269504E-4</v>
      </c>
      <c r="N44">
        <f t="shared" si="6"/>
        <v>0.45591213478269504</v>
      </c>
      <c r="O44">
        <f t="shared" si="7"/>
        <v>4.5591213478269506</v>
      </c>
    </row>
    <row r="45" spans="1:15" x14ac:dyDescent="0.25">
      <c r="A45">
        <v>4</v>
      </c>
      <c r="B45" t="s">
        <v>0</v>
      </c>
      <c r="C45" t="s">
        <v>1</v>
      </c>
      <c r="D45" t="s">
        <v>18</v>
      </c>
      <c r="E45">
        <v>6.8</v>
      </c>
      <c r="F45">
        <v>5.04E-2</v>
      </c>
      <c r="G45">
        <v>6.4000000000000001E-2</v>
      </c>
      <c r="H45">
        <f t="shared" si="0"/>
        <v>1.2698412698412698</v>
      </c>
      <c r="I45">
        <f t="shared" si="1"/>
        <v>4.2285714285714286</v>
      </c>
      <c r="J45">
        <f t="shared" si="2"/>
        <v>8.4571428571428573</v>
      </c>
      <c r="K45">
        <f t="shared" si="3"/>
        <v>0.14095238095238097</v>
      </c>
      <c r="L45">
        <f t="shared" si="4"/>
        <v>7.8239071111914653E-4</v>
      </c>
      <c r="M45">
        <f t="shared" si="5"/>
        <v>3.9119535555957326E-4</v>
      </c>
      <c r="N45">
        <f t="shared" si="6"/>
        <v>0.39119535555957324</v>
      </c>
      <c r="O45">
        <f t="shared" si="7"/>
        <v>3.9119535555957325</v>
      </c>
    </row>
    <row r="46" spans="1:15" x14ac:dyDescent="0.25">
      <c r="A46">
        <v>1</v>
      </c>
      <c r="B46" t="s">
        <v>0</v>
      </c>
      <c r="C46" t="s">
        <v>8</v>
      </c>
      <c r="D46" t="s">
        <v>18</v>
      </c>
      <c r="E46">
        <v>6.8</v>
      </c>
      <c r="F46">
        <v>5.04E-2</v>
      </c>
      <c r="G46">
        <v>6.5000000000000002E-2</v>
      </c>
      <c r="H46">
        <f t="shared" si="0"/>
        <v>1.2896825396825398</v>
      </c>
      <c r="I46">
        <f t="shared" si="1"/>
        <v>4.2946428571428577</v>
      </c>
      <c r="J46">
        <f t="shared" si="2"/>
        <v>8.5892857142857153</v>
      </c>
      <c r="K46">
        <f t="shared" si="3"/>
        <v>0.14315476190476192</v>
      </c>
      <c r="L46">
        <f t="shared" si="4"/>
        <v>7.9461556598038325E-4</v>
      </c>
      <c r="M46">
        <f t="shared" si="5"/>
        <v>3.9730778299019163E-4</v>
      </c>
      <c r="N46">
        <f t="shared" si="6"/>
        <v>0.39730778299019165</v>
      </c>
      <c r="O46">
        <f t="shared" si="7"/>
        <v>3.9730778299019165</v>
      </c>
    </row>
    <row r="47" spans="1:15" x14ac:dyDescent="0.25">
      <c r="A47">
        <v>1</v>
      </c>
      <c r="B47" t="s">
        <v>6</v>
      </c>
      <c r="C47" t="s">
        <v>8</v>
      </c>
      <c r="D47" t="s">
        <v>18</v>
      </c>
      <c r="E47">
        <v>7.2</v>
      </c>
      <c r="F47">
        <v>4.7300000000000002E-2</v>
      </c>
      <c r="G47">
        <v>6.9000000000000006E-2</v>
      </c>
      <c r="H47">
        <f t="shared" si="0"/>
        <v>1.4587737843551798</v>
      </c>
      <c r="I47">
        <f t="shared" si="1"/>
        <v>4.8577167019027492</v>
      </c>
      <c r="J47">
        <f t="shared" si="2"/>
        <v>9.7154334038054984</v>
      </c>
      <c r="K47">
        <f t="shared" si="3"/>
        <v>0.16192389006342497</v>
      </c>
      <c r="L47">
        <f t="shared" si="4"/>
        <v>8.9879820857159893E-4</v>
      </c>
      <c r="M47">
        <f t="shared" si="5"/>
        <v>4.4939910428579946E-4</v>
      </c>
      <c r="N47">
        <f t="shared" si="6"/>
        <v>0.44939910428579949</v>
      </c>
      <c r="O47">
        <f t="shared" si="7"/>
        <v>4.4939910428579948</v>
      </c>
    </row>
    <row r="48" spans="1:15" x14ac:dyDescent="0.25">
      <c r="A48">
        <v>1</v>
      </c>
      <c r="B48" t="s">
        <v>7</v>
      </c>
      <c r="C48" t="s">
        <v>8</v>
      </c>
      <c r="D48" t="s">
        <v>18</v>
      </c>
      <c r="E48">
        <v>8.4</v>
      </c>
      <c r="F48">
        <v>5.0999999999999997E-2</v>
      </c>
      <c r="G48">
        <v>6.5000000000000002E-2</v>
      </c>
      <c r="H48">
        <f t="shared" si="0"/>
        <v>1.2745098039215688</v>
      </c>
      <c r="I48">
        <f t="shared" si="1"/>
        <v>4.2441176470588244</v>
      </c>
      <c r="J48">
        <f t="shared" si="2"/>
        <v>8.4882352941176489</v>
      </c>
      <c r="K48">
        <f t="shared" si="3"/>
        <v>0.14147058823529415</v>
      </c>
      <c r="L48">
        <f t="shared" si="4"/>
        <v>7.8526714755708469E-4</v>
      </c>
      <c r="M48">
        <f t="shared" si="5"/>
        <v>3.9263357377854234E-4</v>
      </c>
      <c r="N48">
        <f t="shared" si="6"/>
        <v>0.39263357377854236</v>
      </c>
      <c r="O48">
        <f t="shared" si="7"/>
        <v>3.9263357377854238</v>
      </c>
    </row>
    <row r="49" spans="1:15" x14ac:dyDescent="0.25">
      <c r="A49">
        <v>2</v>
      </c>
      <c r="B49" t="s">
        <v>0</v>
      </c>
      <c r="C49" t="s">
        <v>8</v>
      </c>
      <c r="D49" t="s">
        <v>18</v>
      </c>
      <c r="E49">
        <v>7.2</v>
      </c>
      <c r="F49">
        <v>4.7300000000000002E-2</v>
      </c>
      <c r="G49">
        <v>6.3E-2</v>
      </c>
      <c r="H49">
        <f t="shared" si="0"/>
        <v>1.3319238900634249</v>
      </c>
      <c r="I49">
        <f t="shared" si="1"/>
        <v>4.4353065539112055</v>
      </c>
      <c r="J49">
        <f t="shared" si="2"/>
        <v>8.8706131078224111</v>
      </c>
      <c r="K49">
        <f t="shared" si="3"/>
        <v>0.14784355179704017</v>
      </c>
      <c r="L49">
        <f t="shared" si="4"/>
        <v>8.2064184260885107E-4</v>
      </c>
      <c r="M49">
        <f t="shared" si="5"/>
        <v>4.1032092130442553E-4</v>
      </c>
      <c r="N49">
        <f t="shared" si="6"/>
        <v>0.41032092130442555</v>
      </c>
      <c r="O49">
        <f t="shared" si="7"/>
        <v>4.1032092130442557</v>
      </c>
    </row>
    <row r="50" spans="1:15" x14ac:dyDescent="0.25">
      <c r="A50">
        <v>2</v>
      </c>
      <c r="B50" t="s">
        <v>6</v>
      </c>
      <c r="C50" t="s">
        <v>8</v>
      </c>
      <c r="D50" t="s">
        <v>18</v>
      </c>
      <c r="E50">
        <v>6.8</v>
      </c>
      <c r="F50">
        <v>5.04E-2</v>
      </c>
      <c r="G50">
        <v>6.4000000000000001E-2</v>
      </c>
      <c r="H50">
        <f t="shared" si="0"/>
        <v>1.2698412698412698</v>
      </c>
      <c r="I50">
        <f t="shared" si="1"/>
        <v>4.2285714285714286</v>
      </c>
      <c r="J50">
        <f t="shared" si="2"/>
        <v>8.4571428571428573</v>
      </c>
      <c r="K50">
        <f t="shared" si="3"/>
        <v>0.14095238095238097</v>
      </c>
      <c r="L50">
        <f t="shared" si="4"/>
        <v>7.8239071111914653E-4</v>
      </c>
      <c r="M50">
        <f t="shared" si="5"/>
        <v>3.9119535555957326E-4</v>
      </c>
      <c r="N50">
        <f t="shared" si="6"/>
        <v>0.39119535555957324</v>
      </c>
      <c r="O50">
        <f t="shared" si="7"/>
        <v>3.9119535555957325</v>
      </c>
    </row>
    <row r="51" spans="1:15" x14ac:dyDescent="0.25">
      <c r="A51">
        <v>2</v>
      </c>
      <c r="B51" t="s">
        <v>7</v>
      </c>
      <c r="C51" t="s">
        <v>8</v>
      </c>
      <c r="D51" t="s">
        <v>18</v>
      </c>
      <c r="E51">
        <v>8.4</v>
      </c>
      <c r="F51">
        <v>5.0999999999999997E-2</v>
      </c>
      <c r="G51">
        <v>6.5000000000000002E-2</v>
      </c>
      <c r="H51">
        <f t="shared" si="0"/>
        <v>1.2745098039215688</v>
      </c>
      <c r="I51">
        <f t="shared" si="1"/>
        <v>4.2441176470588244</v>
      </c>
      <c r="J51">
        <f t="shared" si="2"/>
        <v>8.4882352941176489</v>
      </c>
      <c r="K51">
        <f t="shared" si="3"/>
        <v>0.14147058823529415</v>
      </c>
      <c r="L51">
        <f t="shared" si="4"/>
        <v>7.8526714755708469E-4</v>
      </c>
      <c r="M51">
        <f t="shared" si="5"/>
        <v>3.9263357377854234E-4</v>
      </c>
      <c r="N51">
        <f t="shared" si="6"/>
        <v>0.39263357377854236</v>
      </c>
      <c r="O51">
        <f t="shared" si="7"/>
        <v>3.9263357377854238</v>
      </c>
    </row>
    <row r="52" spans="1:15" x14ac:dyDescent="0.25">
      <c r="A52">
        <v>3</v>
      </c>
      <c r="B52" t="s">
        <v>0</v>
      </c>
      <c r="C52" t="s">
        <v>8</v>
      </c>
      <c r="D52" t="s">
        <v>18</v>
      </c>
      <c r="E52">
        <v>7.2</v>
      </c>
      <c r="F52">
        <v>4.7300000000000002E-2</v>
      </c>
      <c r="G52">
        <v>7.0999999999999994E-2</v>
      </c>
      <c r="H52">
        <f t="shared" si="0"/>
        <v>1.5010570824524312</v>
      </c>
      <c r="I52">
        <f t="shared" si="1"/>
        <v>4.9985200845665956</v>
      </c>
      <c r="J52">
        <f t="shared" si="2"/>
        <v>9.9970401691331912</v>
      </c>
      <c r="K52">
        <f t="shared" si="3"/>
        <v>0.16661733615221985</v>
      </c>
      <c r="L52">
        <f t="shared" si="4"/>
        <v>9.2485033055918122E-4</v>
      </c>
      <c r="M52">
        <f t="shared" si="5"/>
        <v>4.6242516527959061E-4</v>
      </c>
      <c r="N52">
        <f t="shared" si="6"/>
        <v>0.4624251652795906</v>
      </c>
      <c r="O52">
        <f t="shared" si="7"/>
        <v>4.6242516527959063</v>
      </c>
    </row>
    <row r="53" spans="1:15" x14ac:dyDescent="0.25">
      <c r="A53">
        <v>3</v>
      </c>
      <c r="B53" t="s">
        <v>6</v>
      </c>
      <c r="C53" t="s">
        <v>8</v>
      </c>
      <c r="D53" t="s">
        <v>18</v>
      </c>
      <c r="E53">
        <v>6.8</v>
      </c>
      <c r="F53">
        <v>5.04E-2</v>
      </c>
      <c r="G53">
        <v>7.3999999999999996E-2</v>
      </c>
      <c r="H53">
        <f t="shared" si="0"/>
        <v>1.4682539682539681</v>
      </c>
      <c r="I53">
        <f t="shared" si="1"/>
        <v>4.8892857142857142</v>
      </c>
      <c r="J53">
        <f t="shared" si="2"/>
        <v>9.7785714285714285</v>
      </c>
      <c r="K53">
        <f t="shared" si="3"/>
        <v>0.16297619047619047</v>
      </c>
      <c r="L53">
        <f t="shared" si="4"/>
        <v>9.0463925973151304E-4</v>
      </c>
      <c r="M53">
        <f t="shared" si="5"/>
        <v>4.5231962986575652E-4</v>
      </c>
      <c r="N53">
        <f t="shared" si="6"/>
        <v>0.45231962986575652</v>
      </c>
      <c r="O53">
        <f t="shared" si="7"/>
        <v>4.5231962986575649</v>
      </c>
    </row>
    <row r="54" spans="1:15" x14ac:dyDescent="0.25">
      <c r="A54">
        <v>3</v>
      </c>
      <c r="B54" t="s">
        <v>7</v>
      </c>
      <c r="C54" t="s">
        <v>8</v>
      </c>
      <c r="D54" t="s">
        <v>18</v>
      </c>
      <c r="E54">
        <v>8.4</v>
      </c>
      <c r="F54">
        <v>5.0999999999999997E-2</v>
      </c>
      <c r="G54">
        <v>6.3E-2</v>
      </c>
      <c r="H54">
        <f t="shared" si="0"/>
        <v>1.2352941176470589</v>
      </c>
      <c r="I54">
        <f t="shared" si="1"/>
        <v>4.1135294117647065</v>
      </c>
      <c r="J54">
        <f t="shared" si="2"/>
        <v>8.2270588235294131</v>
      </c>
      <c r="K54">
        <f t="shared" si="3"/>
        <v>0.13711764705882354</v>
      </c>
      <c r="L54">
        <f t="shared" si="4"/>
        <v>7.6110508147840506E-4</v>
      </c>
      <c r="M54">
        <f t="shared" si="5"/>
        <v>3.8055254073920253E-4</v>
      </c>
      <c r="N54">
        <f t="shared" si="6"/>
        <v>0.38055254073920253</v>
      </c>
      <c r="O54">
        <f t="shared" si="7"/>
        <v>3.8055254073920253</v>
      </c>
    </row>
    <row r="55" spans="1:15" x14ac:dyDescent="0.25">
      <c r="A55">
        <v>4</v>
      </c>
      <c r="B55" t="s">
        <v>0</v>
      </c>
      <c r="C55" t="s">
        <v>8</v>
      </c>
      <c r="D55" t="s">
        <v>18</v>
      </c>
      <c r="E55">
        <v>7.2</v>
      </c>
      <c r="F55">
        <v>4.7300000000000002E-2</v>
      </c>
      <c r="G55">
        <v>6.2E-2</v>
      </c>
      <c r="H55">
        <f t="shared" si="0"/>
        <v>1.3107822410147991</v>
      </c>
      <c r="I55">
        <f t="shared" si="1"/>
        <v>4.364904862579281</v>
      </c>
      <c r="J55">
        <f t="shared" si="2"/>
        <v>8.729809725158562</v>
      </c>
      <c r="K55">
        <f t="shared" si="3"/>
        <v>0.14549682875264269</v>
      </c>
      <c r="L55">
        <f t="shared" si="4"/>
        <v>8.076157816150597E-4</v>
      </c>
      <c r="M55">
        <f t="shared" si="5"/>
        <v>4.0380789080752985E-4</v>
      </c>
      <c r="N55">
        <f t="shared" si="6"/>
        <v>0.40380789080752982</v>
      </c>
      <c r="O55">
        <f t="shared" si="7"/>
        <v>4.0380789080752981</v>
      </c>
    </row>
    <row r="56" spans="1:15" x14ac:dyDescent="0.25">
      <c r="A56">
        <v>4</v>
      </c>
      <c r="B56" t="s">
        <v>6</v>
      </c>
      <c r="C56" t="s">
        <v>8</v>
      </c>
      <c r="D56" t="s">
        <v>18</v>
      </c>
      <c r="E56">
        <v>6.8</v>
      </c>
      <c r="F56">
        <v>5.04E-2</v>
      </c>
      <c r="G56">
        <v>7.2999999999999995E-2</v>
      </c>
      <c r="H56">
        <f t="shared" si="0"/>
        <v>1.4484126984126984</v>
      </c>
      <c r="I56">
        <f t="shared" si="1"/>
        <v>4.8232142857142861</v>
      </c>
      <c r="J56">
        <f t="shared" si="2"/>
        <v>9.6464285714285722</v>
      </c>
      <c r="K56">
        <f t="shared" si="3"/>
        <v>0.16077380952380954</v>
      </c>
      <c r="L56">
        <f t="shared" si="4"/>
        <v>8.9241440487027653E-4</v>
      </c>
      <c r="M56">
        <f t="shared" si="5"/>
        <v>4.4620720243513827E-4</v>
      </c>
      <c r="N56">
        <f t="shared" si="6"/>
        <v>0.44620720243513828</v>
      </c>
      <c r="O56">
        <f t="shared" si="7"/>
        <v>4.4620720243513832</v>
      </c>
    </row>
    <row r="57" spans="1:15" x14ac:dyDescent="0.25">
      <c r="A57">
        <v>1</v>
      </c>
      <c r="B57" t="s">
        <v>6</v>
      </c>
      <c r="C57" t="s">
        <v>9</v>
      </c>
      <c r="D57" t="s">
        <v>18</v>
      </c>
      <c r="E57">
        <v>6.8</v>
      </c>
      <c r="F57">
        <v>5.04E-2</v>
      </c>
      <c r="G57">
        <v>0.125</v>
      </c>
      <c r="H57">
        <f t="shared" si="0"/>
        <v>2.4801587301587302</v>
      </c>
      <c r="I57">
        <f t="shared" si="1"/>
        <v>8.2589285714285712</v>
      </c>
      <c r="J57">
        <f t="shared" si="2"/>
        <v>16.517857142857142</v>
      </c>
      <c r="K57">
        <f t="shared" si="3"/>
        <v>0.27529761904761901</v>
      </c>
      <c r="L57">
        <f t="shared" si="4"/>
        <v>1.5281068576545828E-3</v>
      </c>
      <c r="M57">
        <f t="shared" si="5"/>
        <v>7.6405342882729138E-4</v>
      </c>
      <c r="N57">
        <f t="shared" si="6"/>
        <v>0.76405342882729144</v>
      </c>
      <c r="O57">
        <f t="shared" si="7"/>
        <v>7.6405342882729146</v>
      </c>
    </row>
    <row r="58" spans="1:15" x14ac:dyDescent="0.25">
      <c r="A58">
        <v>1</v>
      </c>
      <c r="B58" t="s">
        <v>6</v>
      </c>
      <c r="C58" t="s">
        <v>9</v>
      </c>
      <c r="D58" t="s">
        <v>18</v>
      </c>
      <c r="E58">
        <v>6.8</v>
      </c>
      <c r="F58">
        <v>5.04E-2</v>
      </c>
      <c r="G58">
        <v>7.1999999999999995E-2</v>
      </c>
      <c r="H58">
        <f t="shared" si="0"/>
        <v>1.4285714285714284</v>
      </c>
      <c r="I58">
        <f t="shared" si="1"/>
        <v>4.7571428571428562</v>
      </c>
      <c r="J58">
        <f t="shared" si="2"/>
        <v>9.5142857142857125</v>
      </c>
      <c r="K58">
        <f t="shared" si="3"/>
        <v>0.15857142857142853</v>
      </c>
      <c r="L58">
        <f t="shared" si="4"/>
        <v>8.8018955000903948E-4</v>
      </c>
      <c r="M58">
        <f t="shared" si="5"/>
        <v>4.4009477500451974E-4</v>
      </c>
      <c r="N58">
        <f t="shared" si="6"/>
        <v>0.44009477500451971</v>
      </c>
      <c r="O58">
        <f t="shared" si="7"/>
        <v>4.400947750045197</v>
      </c>
    </row>
    <row r="59" spans="1:15" x14ac:dyDescent="0.25">
      <c r="A59">
        <v>1</v>
      </c>
      <c r="B59" t="s">
        <v>7</v>
      </c>
      <c r="C59" t="s">
        <v>9</v>
      </c>
      <c r="D59" t="s">
        <v>18</v>
      </c>
      <c r="E59">
        <v>8.4</v>
      </c>
      <c r="F59">
        <v>5.0999999999999997E-2</v>
      </c>
      <c r="G59">
        <v>9.8000000000000004E-2</v>
      </c>
      <c r="H59">
        <f t="shared" si="0"/>
        <v>1.9215686274509807</v>
      </c>
      <c r="I59">
        <f t="shared" si="1"/>
        <v>6.3988235294117661</v>
      </c>
      <c r="J59">
        <f t="shared" si="2"/>
        <v>12.797647058823532</v>
      </c>
      <c r="K59">
        <f t="shared" si="3"/>
        <v>0.21329411764705888</v>
      </c>
      <c r="L59">
        <f t="shared" si="4"/>
        <v>1.1839412378552969E-3</v>
      </c>
      <c r="M59">
        <f t="shared" si="5"/>
        <v>5.9197061892764843E-4</v>
      </c>
      <c r="N59">
        <f t="shared" si="6"/>
        <v>0.59197061892764846</v>
      </c>
      <c r="O59">
        <f t="shared" si="7"/>
        <v>5.9197061892764848</v>
      </c>
    </row>
    <row r="60" spans="1:15" x14ac:dyDescent="0.25">
      <c r="A60">
        <v>2</v>
      </c>
      <c r="B60" t="s">
        <v>0</v>
      </c>
      <c r="C60" t="s">
        <v>9</v>
      </c>
      <c r="D60" t="s">
        <v>18</v>
      </c>
      <c r="E60">
        <v>7.2</v>
      </c>
      <c r="F60">
        <v>4.7300000000000002E-2</v>
      </c>
      <c r="G60">
        <v>6.7000000000000004E-2</v>
      </c>
      <c r="H60">
        <f t="shared" si="0"/>
        <v>1.4164904862579282</v>
      </c>
      <c r="I60">
        <f t="shared" si="1"/>
        <v>4.716913319238901</v>
      </c>
      <c r="J60">
        <f t="shared" si="2"/>
        <v>9.433826638477802</v>
      </c>
      <c r="K60">
        <f t="shared" si="3"/>
        <v>0.15723044397463004</v>
      </c>
      <c r="L60">
        <f t="shared" si="4"/>
        <v>8.7274608658401631E-4</v>
      </c>
      <c r="M60">
        <f t="shared" si="5"/>
        <v>4.3637304329200815E-4</v>
      </c>
      <c r="N60">
        <f t="shared" si="6"/>
        <v>0.43637304329200816</v>
      </c>
      <c r="O60">
        <f t="shared" si="7"/>
        <v>4.3637304329200814</v>
      </c>
    </row>
    <row r="61" spans="1:15" x14ac:dyDescent="0.25">
      <c r="A61">
        <v>2</v>
      </c>
      <c r="B61" t="s">
        <v>6</v>
      </c>
      <c r="C61" t="s">
        <v>9</v>
      </c>
      <c r="D61" t="s">
        <v>18</v>
      </c>
      <c r="E61">
        <v>6.8</v>
      </c>
      <c r="F61">
        <v>5.04E-2</v>
      </c>
      <c r="G61">
        <v>6.9000000000000006E-2</v>
      </c>
      <c r="H61">
        <f t="shared" si="0"/>
        <v>1.3690476190476191</v>
      </c>
      <c r="I61">
        <f t="shared" si="1"/>
        <v>4.5589285714285719</v>
      </c>
      <c r="J61">
        <f t="shared" si="2"/>
        <v>9.1178571428571438</v>
      </c>
      <c r="K61">
        <f t="shared" si="3"/>
        <v>0.15196428571428572</v>
      </c>
      <c r="L61">
        <f t="shared" si="4"/>
        <v>8.4351498542532984E-4</v>
      </c>
      <c r="M61">
        <f t="shared" si="5"/>
        <v>4.2175749271266492E-4</v>
      </c>
      <c r="N61">
        <f t="shared" si="6"/>
        <v>0.42175749271266494</v>
      </c>
      <c r="O61">
        <f t="shared" si="7"/>
        <v>4.2175749271266492</v>
      </c>
    </row>
    <row r="62" spans="1:15" x14ac:dyDescent="0.25">
      <c r="A62">
        <v>2</v>
      </c>
      <c r="B62" t="s">
        <v>6</v>
      </c>
      <c r="C62" t="s">
        <v>9</v>
      </c>
      <c r="D62" t="s">
        <v>18</v>
      </c>
      <c r="E62">
        <v>6.8</v>
      </c>
      <c r="F62">
        <v>5.04E-2</v>
      </c>
      <c r="G62">
        <v>9.4E-2</v>
      </c>
      <c r="H62">
        <f t="shared" si="0"/>
        <v>1.8650793650793651</v>
      </c>
      <c r="I62">
        <f t="shared" si="1"/>
        <v>6.2107142857142863</v>
      </c>
      <c r="J62">
        <f t="shared" si="2"/>
        <v>12.421428571428573</v>
      </c>
      <c r="K62">
        <f t="shared" si="3"/>
        <v>0.20702380952380955</v>
      </c>
      <c r="L62">
        <f t="shared" si="4"/>
        <v>1.1491363569562465E-3</v>
      </c>
      <c r="M62">
        <f t="shared" si="5"/>
        <v>5.7456817847812325E-4</v>
      </c>
      <c r="N62">
        <f t="shared" si="6"/>
        <v>0.57456817847812325</v>
      </c>
      <c r="O62">
        <f t="shared" si="7"/>
        <v>5.7456817847812323</v>
      </c>
    </row>
    <row r="63" spans="1:15" x14ac:dyDescent="0.25">
      <c r="A63">
        <v>3</v>
      </c>
      <c r="B63" t="s">
        <v>0</v>
      </c>
      <c r="C63" t="s">
        <v>9</v>
      </c>
      <c r="D63" t="s">
        <v>18</v>
      </c>
      <c r="E63">
        <v>7.2</v>
      </c>
      <c r="F63">
        <v>4.7300000000000002E-2</v>
      </c>
      <c r="G63">
        <v>6.0999999999999999E-2</v>
      </c>
      <c r="H63">
        <f t="shared" si="0"/>
        <v>1.2896405919661733</v>
      </c>
      <c r="I63">
        <f t="shared" si="1"/>
        <v>4.2945031712473574</v>
      </c>
      <c r="J63">
        <f t="shared" si="2"/>
        <v>8.5890063424947147</v>
      </c>
      <c r="K63">
        <f t="shared" si="3"/>
        <v>0.14315010570824524</v>
      </c>
      <c r="L63">
        <f t="shared" si="4"/>
        <v>7.9458972062126845E-4</v>
      </c>
      <c r="M63">
        <f t="shared" si="5"/>
        <v>3.9729486031063422E-4</v>
      </c>
      <c r="N63">
        <f t="shared" si="6"/>
        <v>0.39729486031063421</v>
      </c>
      <c r="O63">
        <f t="shared" si="7"/>
        <v>3.9729486031063423</v>
      </c>
    </row>
    <row r="64" spans="1:15" x14ac:dyDescent="0.25">
      <c r="A64">
        <v>3</v>
      </c>
      <c r="B64" t="s">
        <v>0</v>
      </c>
      <c r="C64" t="s">
        <v>9</v>
      </c>
      <c r="D64" t="s">
        <v>18</v>
      </c>
      <c r="E64">
        <v>7.2</v>
      </c>
      <c r="F64">
        <v>4.7300000000000002E-2</v>
      </c>
      <c r="G64">
        <v>0.20300000000000001</v>
      </c>
      <c r="H64">
        <f t="shared" si="0"/>
        <v>4.2917547568710361</v>
      </c>
      <c r="I64">
        <f t="shared" si="1"/>
        <v>14.291543340380551</v>
      </c>
      <c r="J64">
        <f t="shared" si="2"/>
        <v>28.583086680761102</v>
      </c>
      <c r="K64">
        <f t="shared" si="3"/>
        <v>0.47638477801268503</v>
      </c>
      <c r="L64">
        <f t="shared" si="4"/>
        <v>2.6442903817396313E-3</v>
      </c>
      <c r="M64">
        <f t="shared" si="5"/>
        <v>1.3221451908698157E-3</v>
      </c>
      <c r="N64">
        <f t="shared" si="6"/>
        <v>1.3221451908698156</v>
      </c>
      <c r="O64">
        <f t="shared" si="7"/>
        <v>13.221451908698157</v>
      </c>
    </row>
    <row r="65" spans="1:15" x14ac:dyDescent="0.25">
      <c r="A65">
        <v>3</v>
      </c>
      <c r="B65" t="s">
        <v>7</v>
      </c>
      <c r="C65" t="s">
        <v>9</v>
      </c>
      <c r="D65" t="s">
        <v>18</v>
      </c>
      <c r="E65">
        <v>8.4</v>
      </c>
      <c r="F65">
        <v>5.0999999999999997E-2</v>
      </c>
      <c r="G65">
        <v>6.5000000000000002E-2</v>
      </c>
      <c r="H65">
        <f t="shared" si="0"/>
        <v>1.2745098039215688</v>
      </c>
      <c r="I65">
        <f t="shared" si="1"/>
        <v>4.2441176470588244</v>
      </c>
      <c r="J65">
        <f t="shared" si="2"/>
        <v>8.4882352941176489</v>
      </c>
      <c r="K65">
        <f t="shared" si="3"/>
        <v>0.14147058823529415</v>
      </c>
      <c r="L65">
        <f t="shared" si="4"/>
        <v>7.8526714755708469E-4</v>
      </c>
      <c r="M65">
        <f t="shared" si="5"/>
        <v>3.9263357377854234E-4</v>
      </c>
      <c r="N65">
        <f t="shared" si="6"/>
        <v>0.39263357377854236</v>
      </c>
      <c r="O65">
        <f t="shared" si="7"/>
        <v>3.9263357377854238</v>
      </c>
    </row>
    <row r="66" spans="1:15" x14ac:dyDescent="0.25">
      <c r="A66">
        <v>4</v>
      </c>
      <c r="B66" t="s">
        <v>0</v>
      </c>
      <c r="C66" t="s">
        <v>9</v>
      </c>
      <c r="D66" t="s">
        <v>18</v>
      </c>
      <c r="E66">
        <v>7.2</v>
      </c>
      <c r="F66">
        <v>4.7300000000000002E-2</v>
      </c>
      <c r="G66">
        <v>7.6999999999999999E-2</v>
      </c>
      <c r="H66">
        <f t="shared" si="0"/>
        <v>1.6279069767441861</v>
      </c>
      <c r="I66">
        <f t="shared" si="1"/>
        <v>5.4209302325581401</v>
      </c>
      <c r="J66">
        <f t="shared" si="2"/>
        <v>10.84186046511628</v>
      </c>
      <c r="K66">
        <f t="shared" si="3"/>
        <v>0.18069767441860468</v>
      </c>
      <c r="L66">
        <f t="shared" si="4"/>
        <v>1.0030066965219292E-3</v>
      </c>
      <c r="M66">
        <f t="shared" si="5"/>
        <v>5.0150334826096459E-4</v>
      </c>
      <c r="N66">
        <f t="shared" si="6"/>
        <v>0.50150334826096454</v>
      </c>
      <c r="O66">
        <f t="shared" si="7"/>
        <v>5.0150334826096454</v>
      </c>
    </row>
    <row r="67" spans="1:15" x14ac:dyDescent="0.25">
      <c r="A67">
        <v>4</v>
      </c>
      <c r="B67" t="s">
        <v>7</v>
      </c>
      <c r="C67" t="s">
        <v>9</v>
      </c>
      <c r="D67" t="s">
        <v>18</v>
      </c>
      <c r="E67">
        <v>8.4</v>
      </c>
      <c r="F67">
        <v>5.0999999999999997E-2</v>
      </c>
      <c r="G67">
        <v>8.2000000000000003E-2</v>
      </c>
      <c r="H67">
        <f t="shared" ref="H67" si="8">G67/F67</f>
        <v>1.607843137254902</v>
      </c>
      <c r="I67">
        <f t="shared" ref="I67" si="9">H67*3.33</f>
        <v>5.3541176470588239</v>
      </c>
      <c r="J67">
        <f t="shared" ref="J67" si="10">I67*2</f>
        <v>10.708235294117648</v>
      </c>
      <c r="K67">
        <f t="shared" ref="K67" si="11">J67/60</f>
        <v>0.17847058823529413</v>
      </c>
      <c r="L67">
        <f t="shared" ref="L67" si="12">K67/180.156</f>
        <v>9.9064470922586049E-4</v>
      </c>
      <c r="M67">
        <f t="shared" ref="M67" si="13">L67/2</f>
        <v>4.9532235461293025E-4</v>
      </c>
      <c r="N67">
        <f t="shared" ref="N67" si="14">M67*1000</f>
        <v>0.49532235461293023</v>
      </c>
      <c r="O67">
        <f t="shared" ref="O67" si="15">N67*10</f>
        <v>4.9532235461293022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cellulase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Beardsly</dc:creator>
  <cp:lastModifiedBy>Melbert Schwarz</cp:lastModifiedBy>
  <dcterms:created xsi:type="dcterms:W3CDTF">2020-10-16T15:52:23Z</dcterms:created>
  <dcterms:modified xsi:type="dcterms:W3CDTF">2022-10-11T12:02:28Z</dcterms:modified>
</cp:coreProperties>
</file>