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H67" i="1" l="1"/>
  <c r="I67" i="1" s="1"/>
  <c r="J67" i="1" s="1"/>
  <c r="K67" i="1" s="1"/>
  <c r="M67" i="1" s="1"/>
  <c r="N67" i="1" s="1"/>
  <c r="G67" i="1"/>
  <c r="H66" i="1"/>
  <c r="I66" i="1" s="1"/>
  <c r="J66" i="1" s="1"/>
  <c r="K66" i="1" s="1"/>
  <c r="M66" i="1" s="1"/>
  <c r="N66" i="1" s="1"/>
  <c r="G66" i="1"/>
  <c r="H65" i="1"/>
  <c r="I65" i="1" s="1"/>
  <c r="J65" i="1" s="1"/>
  <c r="K65" i="1" s="1"/>
  <c r="M65" i="1" s="1"/>
  <c r="N65" i="1" s="1"/>
  <c r="G65" i="1"/>
  <c r="H64" i="1"/>
  <c r="I64" i="1" s="1"/>
  <c r="J64" i="1" s="1"/>
  <c r="K64" i="1" s="1"/>
  <c r="M64" i="1" s="1"/>
  <c r="N64" i="1" s="1"/>
  <c r="G64" i="1"/>
  <c r="H63" i="1"/>
  <c r="I63" i="1" s="1"/>
  <c r="J63" i="1" s="1"/>
  <c r="K63" i="1" s="1"/>
  <c r="M63" i="1" s="1"/>
  <c r="N63" i="1" s="1"/>
  <c r="G63" i="1"/>
  <c r="H62" i="1"/>
  <c r="I62" i="1" s="1"/>
  <c r="J62" i="1" s="1"/>
  <c r="K62" i="1" s="1"/>
  <c r="M62" i="1" s="1"/>
  <c r="N62" i="1" s="1"/>
  <c r="G62" i="1"/>
  <c r="H61" i="1"/>
  <c r="I61" i="1" s="1"/>
  <c r="J61" i="1" s="1"/>
  <c r="K61" i="1" s="1"/>
  <c r="M61" i="1" s="1"/>
  <c r="N61" i="1" s="1"/>
  <c r="G61" i="1"/>
  <c r="H60" i="1"/>
  <c r="I60" i="1" s="1"/>
  <c r="J60" i="1" s="1"/>
  <c r="K60" i="1" s="1"/>
  <c r="M60" i="1" s="1"/>
  <c r="N60" i="1" s="1"/>
  <c r="G60" i="1"/>
  <c r="H59" i="1"/>
  <c r="I59" i="1" s="1"/>
  <c r="J59" i="1" s="1"/>
  <c r="K59" i="1" s="1"/>
  <c r="M59" i="1" s="1"/>
  <c r="N59" i="1" s="1"/>
  <c r="G59" i="1"/>
  <c r="H58" i="1"/>
  <c r="I58" i="1" s="1"/>
  <c r="J58" i="1" s="1"/>
  <c r="K58" i="1" s="1"/>
  <c r="M58" i="1" s="1"/>
  <c r="N58" i="1" s="1"/>
  <c r="G58" i="1"/>
  <c r="H57" i="1"/>
  <c r="I57" i="1" s="1"/>
  <c r="J57" i="1" s="1"/>
  <c r="K57" i="1" s="1"/>
  <c r="M57" i="1" s="1"/>
  <c r="N57" i="1" s="1"/>
  <c r="G57" i="1"/>
  <c r="H56" i="1"/>
  <c r="I56" i="1" s="1"/>
  <c r="J56" i="1" s="1"/>
  <c r="K56" i="1" s="1"/>
  <c r="M56" i="1" s="1"/>
  <c r="N56" i="1" s="1"/>
  <c r="G56" i="1"/>
  <c r="H55" i="1"/>
  <c r="I55" i="1" s="1"/>
  <c r="J55" i="1" s="1"/>
  <c r="K55" i="1" s="1"/>
  <c r="M55" i="1" s="1"/>
  <c r="N55" i="1" s="1"/>
  <c r="G55" i="1"/>
  <c r="H54" i="1"/>
  <c r="I54" i="1" s="1"/>
  <c r="J54" i="1" s="1"/>
  <c r="K54" i="1" s="1"/>
  <c r="M54" i="1" s="1"/>
  <c r="N54" i="1" s="1"/>
  <c r="G54" i="1"/>
  <c r="H53" i="1"/>
  <c r="I53" i="1" s="1"/>
  <c r="J53" i="1" s="1"/>
  <c r="K53" i="1" s="1"/>
  <c r="M53" i="1" s="1"/>
  <c r="N53" i="1" s="1"/>
  <c r="G53" i="1"/>
  <c r="H52" i="1"/>
  <c r="I52" i="1" s="1"/>
  <c r="J52" i="1" s="1"/>
  <c r="K52" i="1" s="1"/>
  <c r="M52" i="1" s="1"/>
  <c r="N52" i="1" s="1"/>
  <c r="G52" i="1"/>
  <c r="H51" i="1"/>
  <c r="I51" i="1" s="1"/>
  <c r="J51" i="1" s="1"/>
  <c r="K51" i="1" s="1"/>
  <c r="M51" i="1" s="1"/>
  <c r="N51" i="1" s="1"/>
  <c r="G51" i="1"/>
  <c r="J50" i="1"/>
  <c r="K50" i="1" s="1"/>
  <c r="M50" i="1" s="1"/>
  <c r="N50" i="1" s="1"/>
  <c r="H50" i="1"/>
  <c r="I50" i="1" s="1"/>
  <c r="G50" i="1"/>
  <c r="H49" i="1"/>
  <c r="I49" i="1" s="1"/>
  <c r="J49" i="1" s="1"/>
  <c r="K49" i="1" s="1"/>
  <c r="M49" i="1" s="1"/>
  <c r="N49" i="1" s="1"/>
  <c r="G49" i="1"/>
  <c r="J48" i="1"/>
  <c r="K48" i="1" s="1"/>
  <c r="M48" i="1" s="1"/>
  <c r="N48" i="1" s="1"/>
  <c r="H48" i="1"/>
  <c r="I48" i="1" s="1"/>
  <c r="G48" i="1"/>
  <c r="H47" i="1"/>
  <c r="I47" i="1" s="1"/>
  <c r="J47" i="1" s="1"/>
  <c r="K47" i="1" s="1"/>
  <c r="M47" i="1" s="1"/>
  <c r="N47" i="1" s="1"/>
  <c r="G47" i="1"/>
  <c r="J46" i="1"/>
  <c r="K46" i="1" s="1"/>
  <c r="M46" i="1" s="1"/>
  <c r="N46" i="1" s="1"/>
  <c r="H46" i="1"/>
  <c r="I46" i="1" s="1"/>
  <c r="G46" i="1"/>
  <c r="H45" i="1"/>
  <c r="I45" i="1" s="1"/>
  <c r="J45" i="1" s="1"/>
  <c r="K45" i="1" s="1"/>
  <c r="M45" i="1" s="1"/>
  <c r="N45" i="1" s="1"/>
  <c r="G45" i="1"/>
  <c r="J44" i="1"/>
  <c r="K44" i="1" s="1"/>
  <c r="M44" i="1" s="1"/>
  <c r="N44" i="1" s="1"/>
  <c r="H44" i="1"/>
  <c r="I44" i="1" s="1"/>
  <c r="G44" i="1"/>
  <c r="H43" i="1"/>
  <c r="I43" i="1" s="1"/>
  <c r="J43" i="1" s="1"/>
  <c r="K43" i="1" s="1"/>
  <c r="M43" i="1" s="1"/>
  <c r="N43" i="1" s="1"/>
  <c r="G43" i="1"/>
  <c r="J42" i="1"/>
  <c r="K42" i="1" s="1"/>
  <c r="M42" i="1" s="1"/>
  <c r="N42" i="1" s="1"/>
  <c r="H42" i="1"/>
  <c r="I42" i="1" s="1"/>
  <c r="G42" i="1"/>
  <c r="H41" i="1"/>
  <c r="I41" i="1" s="1"/>
  <c r="J41" i="1" s="1"/>
  <c r="K41" i="1" s="1"/>
  <c r="M41" i="1" s="1"/>
  <c r="N41" i="1" s="1"/>
  <c r="G41" i="1"/>
  <c r="J40" i="1"/>
  <c r="K40" i="1" s="1"/>
  <c r="M40" i="1" s="1"/>
  <c r="N40" i="1" s="1"/>
  <c r="H40" i="1"/>
  <c r="I40" i="1" s="1"/>
  <c r="G40" i="1"/>
  <c r="H39" i="1"/>
  <c r="I39" i="1" s="1"/>
  <c r="J39" i="1" s="1"/>
  <c r="K39" i="1" s="1"/>
  <c r="M39" i="1" s="1"/>
  <c r="N39" i="1" s="1"/>
  <c r="G39" i="1"/>
  <c r="H38" i="1"/>
  <c r="I38" i="1" s="1"/>
  <c r="J38" i="1" s="1"/>
  <c r="K38" i="1" s="1"/>
  <c r="M38" i="1" s="1"/>
  <c r="N38" i="1" s="1"/>
  <c r="G38" i="1"/>
  <c r="H37" i="1"/>
  <c r="I37" i="1" s="1"/>
  <c r="J37" i="1" s="1"/>
  <c r="K37" i="1" s="1"/>
  <c r="M37" i="1" s="1"/>
  <c r="N37" i="1" s="1"/>
  <c r="G37" i="1"/>
  <c r="H36" i="1"/>
  <c r="I36" i="1" s="1"/>
  <c r="J36" i="1" s="1"/>
  <c r="K36" i="1" s="1"/>
  <c r="M36" i="1" s="1"/>
  <c r="N36" i="1" s="1"/>
  <c r="G36" i="1"/>
  <c r="H35" i="1"/>
  <c r="I35" i="1" s="1"/>
  <c r="J35" i="1" s="1"/>
  <c r="K35" i="1" s="1"/>
  <c r="M35" i="1" s="1"/>
  <c r="N35" i="1" s="1"/>
  <c r="G35" i="1"/>
  <c r="H34" i="1"/>
  <c r="I34" i="1" s="1"/>
  <c r="J34" i="1" s="1"/>
  <c r="K34" i="1" s="1"/>
  <c r="M34" i="1" s="1"/>
  <c r="N34" i="1" s="1"/>
  <c r="G34" i="1"/>
  <c r="H33" i="1"/>
  <c r="I33" i="1" s="1"/>
  <c r="J33" i="1" s="1"/>
  <c r="K33" i="1" s="1"/>
  <c r="M33" i="1" s="1"/>
  <c r="N33" i="1" s="1"/>
  <c r="G33" i="1"/>
  <c r="H32" i="1"/>
  <c r="I32" i="1" s="1"/>
  <c r="J32" i="1" s="1"/>
  <c r="K32" i="1" s="1"/>
  <c r="M32" i="1" s="1"/>
  <c r="N32" i="1" s="1"/>
  <c r="G32" i="1"/>
  <c r="H31" i="1"/>
  <c r="I31" i="1" s="1"/>
  <c r="J31" i="1" s="1"/>
  <c r="K31" i="1" s="1"/>
  <c r="M31" i="1" s="1"/>
  <c r="N31" i="1" s="1"/>
  <c r="G31" i="1"/>
  <c r="H30" i="1"/>
  <c r="I30" i="1" s="1"/>
  <c r="J30" i="1" s="1"/>
  <c r="K30" i="1" s="1"/>
  <c r="M30" i="1" s="1"/>
  <c r="N30" i="1" s="1"/>
  <c r="G30" i="1"/>
  <c r="H29" i="1"/>
  <c r="I29" i="1" s="1"/>
  <c r="J29" i="1" s="1"/>
  <c r="K29" i="1" s="1"/>
  <c r="M29" i="1" s="1"/>
  <c r="N29" i="1" s="1"/>
  <c r="G29" i="1"/>
  <c r="H28" i="1"/>
  <c r="I28" i="1" s="1"/>
  <c r="J28" i="1" s="1"/>
  <c r="K28" i="1" s="1"/>
  <c r="M28" i="1" s="1"/>
  <c r="N28" i="1" s="1"/>
  <c r="G28" i="1"/>
  <c r="H27" i="1"/>
  <c r="I27" i="1" s="1"/>
  <c r="J27" i="1" s="1"/>
  <c r="K27" i="1" s="1"/>
  <c r="M27" i="1" s="1"/>
  <c r="N27" i="1" s="1"/>
  <c r="G27" i="1"/>
  <c r="H26" i="1"/>
  <c r="I26" i="1" s="1"/>
  <c r="J26" i="1" s="1"/>
  <c r="K26" i="1" s="1"/>
  <c r="M26" i="1" s="1"/>
  <c r="N26" i="1" s="1"/>
  <c r="G26" i="1"/>
  <c r="H25" i="1"/>
  <c r="I25" i="1" s="1"/>
  <c r="J25" i="1" s="1"/>
  <c r="K25" i="1" s="1"/>
  <c r="M25" i="1" s="1"/>
  <c r="N25" i="1" s="1"/>
  <c r="G25" i="1"/>
  <c r="H24" i="1"/>
  <c r="I24" i="1" s="1"/>
  <c r="J24" i="1" s="1"/>
  <c r="K24" i="1" s="1"/>
  <c r="M24" i="1" s="1"/>
  <c r="N24" i="1" s="1"/>
  <c r="G24" i="1"/>
  <c r="H23" i="1"/>
  <c r="I23" i="1" s="1"/>
  <c r="J23" i="1" s="1"/>
  <c r="K23" i="1" s="1"/>
  <c r="M23" i="1" s="1"/>
  <c r="N23" i="1" s="1"/>
  <c r="G23" i="1"/>
  <c r="H22" i="1"/>
  <c r="I22" i="1" s="1"/>
  <c r="J22" i="1" s="1"/>
  <c r="K22" i="1" s="1"/>
  <c r="M22" i="1" s="1"/>
  <c r="N22" i="1" s="1"/>
  <c r="G22" i="1"/>
  <c r="H21" i="1"/>
  <c r="I21" i="1" s="1"/>
  <c r="J21" i="1" s="1"/>
  <c r="K21" i="1" s="1"/>
  <c r="M21" i="1" s="1"/>
  <c r="N21" i="1" s="1"/>
  <c r="G21" i="1"/>
  <c r="H20" i="1"/>
  <c r="I20" i="1" s="1"/>
  <c r="J20" i="1" s="1"/>
  <c r="K20" i="1" s="1"/>
  <c r="M20" i="1" s="1"/>
  <c r="N20" i="1" s="1"/>
  <c r="G20" i="1"/>
  <c r="H19" i="1"/>
  <c r="I19" i="1" s="1"/>
  <c r="J19" i="1" s="1"/>
  <c r="K19" i="1" s="1"/>
  <c r="M19" i="1" s="1"/>
  <c r="N19" i="1" s="1"/>
  <c r="G19" i="1"/>
  <c r="H18" i="1"/>
  <c r="I18" i="1" s="1"/>
  <c r="J18" i="1" s="1"/>
  <c r="K18" i="1" s="1"/>
  <c r="M18" i="1" s="1"/>
  <c r="N18" i="1" s="1"/>
  <c r="G18" i="1"/>
  <c r="H17" i="1"/>
  <c r="I17" i="1" s="1"/>
  <c r="J17" i="1" s="1"/>
  <c r="K17" i="1" s="1"/>
  <c r="M17" i="1" s="1"/>
  <c r="N17" i="1" s="1"/>
  <c r="G17" i="1"/>
  <c r="H16" i="1"/>
  <c r="I16" i="1" s="1"/>
  <c r="J16" i="1" s="1"/>
  <c r="K16" i="1" s="1"/>
  <c r="M16" i="1" s="1"/>
  <c r="N16" i="1" s="1"/>
  <c r="G16" i="1"/>
  <c r="H15" i="1"/>
  <c r="I15" i="1" s="1"/>
  <c r="J15" i="1" s="1"/>
  <c r="K15" i="1" s="1"/>
  <c r="M15" i="1" s="1"/>
  <c r="N15" i="1" s="1"/>
  <c r="G15" i="1"/>
  <c r="H14" i="1"/>
  <c r="I14" i="1" s="1"/>
  <c r="J14" i="1" s="1"/>
  <c r="K14" i="1" s="1"/>
  <c r="M14" i="1" s="1"/>
  <c r="N14" i="1" s="1"/>
  <c r="G14" i="1"/>
  <c r="H13" i="1"/>
  <c r="I13" i="1" s="1"/>
  <c r="J13" i="1" s="1"/>
  <c r="K13" i="1" s="1"/>
  <c r="M13" i="1" s="1"/>
  <c r="N13" i="1" s="1"/>
  <c r="G13" i="1"/>
  <c r="H12" i="1"/>
  <c r="I12" i="1" s="1"/>
  <c r="J12" i="1" s="1"/>
  <c r="K12" i="1" s="1"/>
  <c r="M12" i="1" s="1"/>
  <c r="N12" i="1" s="1"/>
  <c r="G12" i="1"/>
  <c r="H11" i="1"/>
  <c r="I11" i="1" s="1"/>
  <c r="J11" i="1" s="1"/>
  <c r="K11" i="1" s="1"/>
  <c r="M11" i="1" s="1"/>
  <c r="N11" i="1" s="1"/>
  <c r="G11" i="1"/>
  <c r="H10" i="1"/>
  <c r="I10" i="1" s="1"/>
  <c r="J10" i="1" s="1"/>
  <c r="K10" i="1" s="1"/>
  <c r="M10" i="1" s="1"/>
  <c r="N10" i="1" s="1"/>
  <c r="G10" i="1"/>
  <c r="H9" i="1"/>
  <c r="I9" i="1" s="1"/>
  <c r="J9" i="1" s="1"/>
  <c r="K9" i="1" s="1"/>
  <c r="M9" i="1" s="1"/>
  <c r="N9" i="1" s="1"/>
  <c r="G9" i="1"/>
  <c r="H8" i="1"/>
  <c r="I8" i="1" s="1"/>
  <c r="J8" i="1" s="1"/>
  <c r="K8" i="1" s="1"/>
  <c r="M8" i="1" s="1"/>
  <c r="N8" i="1" s="1"/>
  <c r="G8" i="1"/>
  <c r="H7" i="1"/>
  <c r="I7" i="1" s="1"/>
  <c r="J7" i="1" s="1"/>
  <c r="K7" i="1" s="1"/>
  <c r="M7" i="1" s="1"/>
  <c r="N7" i="1" s="1"/>
  <c r="G7" i="1"/>
  <c r="H6" i="1"/>
  <c r="I6" i="1" s="1"/>
  <c r="J6" i="1" s="1"/>
  <c r="K6" i="1" s="1"/>
  <c r="M6" i="1" s="1"/>
  <c r="N6" i="1" s="1"/>
  <c r="G6" i="1"/>
  <c r="H5" i="1"/>
  <c r="I5" i="1" s="1"/>
  <c r="J5" i="1" s="1"/>
  <c r="K5" i="1" s="1"/>
  <c r="M5" i="1" s="1"/>
  <c r="N5" i="1" s="1"/>
  <c r="G5" i="1"/>
  <c r="H4" i="1"/>
  <c r="I4" i="1" s="1"/>
  <c r="J4" i="1" s="1"/>
  <c r="K4" i="1" s="1"/>
  <c r="M4" i="1" s="1"/>
  <c r="N4" i="1" s="1"/>
  <c r="G4" i="1"/>
  <c r="H3" i="1"/>
  <c r="I3" i="1" s="1"/>
  <c r="J3" i="1" s="1"/>
  <c r="K3" i="1" s="1"/>
  <c r="M3" i="1" s="1"/>
  <c r="N3" i="1" s="1"/>
  <c r="G3" i="1"/>
  <c r="H2" i="1"/>
  <c r="I2" i="1" s="1"/>
  <c r="J2" i="1" s="1"/>
  <c r="K2" i="1" s="1"/>
  <c r="M2" i="1" s="1"/>
  <c r="N2" i="1" s="1"/>
  <c r="G2" i="1"/>
</calcChain>
</file>

<file path=xl/sharedStrings.xml><?xml version="1.0" encoding="utf-8"?>
<sst xmlns="http://schemas.openxmlformats.org/spreadsheetml/2006/main" count="214" uniqueCount="24">
  <si>
    <t>tissue</t>
  </si>
  <si>
    <t>fraction</t>
  </si>
  <si>
    <t>extract</t>
  </si>
  <si>
    <t>pH</t>
  </si>
  <si>
    <t>slope</t>
  </si>
  <si>
    <t>abs</t>
  </si>
  <si>
    <t>115 uL  + 1 mL Tetrazolium blue</t>
  </si>
  <si>
    <t>dilution</t>
  </si>
  <si>
    <t>230 uL (30 uL enzyme extract + 2% cellulose)</t>
  </si>
  <si>
    <t>reducing sugar released for 100 uL of crude enzyme extract</t>
  </si>
  <si>
    <t>reducing sugar released/min</t>
  </si>
  <si>
    <t>units of enzyme activity (umol sugar released/min)</t>
  </si>
  <si>
    <t>units of enzyme activity (umol sugar released/min/2 g beetle)</t>
  </si>
  <si>
    <t>mU</t>
  </si>
  <si>
    <t>AHG</t>
  </si>
  <si>
    <t>fiber free</t>
  </si>
  <si>
    <t>crude</t>
  </si>
  <si>
    <t>PHG</t>
  </si>
  <si>
    <t>MG</t>
  </si>
  <si>
    <t>fiber</t>
  </si>
  <si>
    <t>luminal fluid</t>
  </si>
  <si>
    <t>Pellet</t>
  </si>
  <si>
    <t>empty</t>
  </si>
  <si>
    <t>empty2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</si>
</sst>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1" applyFont="1"/>
    <xf numFmtId="4" fontId="4" fillId="0" borderId="0" xfId="1" applyNumberFormat="1" applyFont="1" applyAlignment="1">
      <alignment horizontal="right"/>
    </xf>
    <xf numFmtId="0" fontId="3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L1" sqref="L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22</v>
      </c>
      <c r="P1" s="4" t="s">
        <v>23</v>
      </c>
    </row>
    <row r="2" spans="1:16" x14ac:dyDescent="0.25">
      <c r="A2" t="s">
        <v>14</v>
      </c>
      <c r="B2" t="s">
        <v>15</v>
      </c>
      <c r="C2" t="s">
        <v>16</v>
      </c>
      <c r="D2">
        <v>7.2</v>
      </c>
      <c r="E2">
        <v>5.4699999999999999E-2</v>
      </c>
      <c r="F2">
        <v>0.50449999999999995</v>
      </c>
      <c r="G2" s="3">
        <f t="shared" ref="G2:G65" si="0">F2/E2</f>
        <v>9.2230347349177322</v>
      </c>
      <c r="H2">
        <f>G2*10</f>
        <v>92.230347349177322</v>
      </c>
      <c r="I2" s="1">
        <f t="shared" ref="I2:I65" si="1">H2*2</f>
        <v>184.46069469835464</v>
      </c>
      <c r="J2" s="2">
        <f>I2*3.33</f>
        <v>614.25411334552098</v>
      </c>
      <c r="K2" s="2">
        <f>J2/60</f>
        <v>10.237568555758683</v>
      </c>
      <c r="L2" s="1">
        <f>K2/150.13</f>
        <v>6.8191357861577859E-2</v>
      </c>
      <c r="M2" s="2">
        <f>L2/4</f>
        <v>1.7047839465394465E-2</v>
      </c>
      <c r="N2">
        <f>M2*1000</f>
        <v>17.047839465394464</v>
      </c>
    </row>
    <row r="3" spans="1:16" x14ac:dyDescent="0.25">
      <c r="A3" t="s">
        <v>17</v>
      </c>
      <c r="B3" t="s">
        <v>15</v>
      </c>
      <c r="C3" t="s">
        <v>16</v>
      </c>
      <c r="D3">
        <v>6.8</v>
      </c>
      <c r="E3">
        <v>5.2999999999999999E-2</v>
      </c>
      <c r="F3">
        <v>0.58750000000000002</v>
      </c>
      <c r="G3" s="3">
        <f t="shared" si="0"/>
        <v>11.084905660377359</v>
      </c>
      <c r="H3">
        <f t="shared" ref="H3:H66" si="2">G3*10</f>
        <v>110.84905660377359</v>
      </c>
      <c r="I3" s="1">
        <f t="shared" si="1"/>
        <v>221.69811320754718</v>
      </c>
      <c r="J3" s="2">
        <f t="shared" ref="J3:J66" si="3">I3*3.33</f>
        <v>738.25471698113211</v>
      </c>
      <c r="K3" s="2">
        <f t="shared" ref="K3:K66" si="4">J3/60</f>
        <v>12.304245283018869</v>
      </c>
      <c r="L3" s="1">
        <f t="shared" ref="L3:L66" si="5">K3/150.13</f>
        <v>8.1957272250841734E-2</v>
      </c>
      <c r="M3" s="2">
        <f t="shared" ref="M3:M66" si="6">L3/4</f>
        <v>2.0489318062710433E-2</v>
      </c>
      <c r="N3">
        <f t="shared" ref="N3:N66" si="7">M3*1000</f>
        <v>20.489318062710435</v>
      </c>
    </row>
    <row r="4" spans="1:16" x14ac:dyDescent="0.25">
      <c r="A4" t="s">
        <v>18</v>
      </c>
      <c r="B4" t="s">
        <v>15</v>
      </c>
      <c r="C4" t="s">
        <v>16</v>
      </c>
      <c r="D4">
        <v>8.4</v>
      </c>
      <c r="E4">
        <v>5.5E-2</v>
      </c>
      <c r="F4">
        <v>0.624</v>
      </c>
      <c r="G4" s="3">
        <f t="shared" si="0"/>
        <v>11.345454545454546</v>
      </c>
      <c r="H4">
        <f t="shared" si="2"/>
        <v>113.45454545454545</v>
      </c>
      <c r="I4" s="1">
        <f t="shared" si="1"/>
        <v>226.90909090909091</v>
      </c>
      <c r="J4" s="2">
        <f t="shared" si="3"/>
        <v>755.60727272727274</v>
      </c>
      <c r="K4" s="2">
        <f t="shared" si="4"/>
        <v>12.593454545454545</v>
      </c>
      <c r="L4" s="1">
        <f t="shared" si="5"/>
        <v>8.3883664460497873E-2</v>
      </c>
      <c r="M4" s="2">
        <f t="shared" si="6"/>
        <v>2.0970916115124468E-2</v>
      </c>
      <c r="N4">
        <f t="shared" si="7"/>
        <v>20.970916115124467</v>
      </c>
    </row>
    <row r="5" spans="1:16" x14ac:dyDescent="0.25">
      <c r="A5" t="s">
        <v>14</v>
      </c>
      <c r="B5" t="s">
        <v>15</v>
      </c>
      <c r="C5" t="s">
        <v>16</v>
      </c>
      <c r="D5">
        <v>7.2</v>
      </c>
      <c r="E5">
        <v>5.4699999999999999E-2</v>
      </c>
      <c r="F5">
        <v>0.51449999999999996</v>
      </c>
      <c r="G5" s="3">
        <f t="shared" si="0"/>
        <v>9.405850091407677</v>
      </c>
      <c r="H5">
        <f t="shared" si="2"/>
        <v>94.058500914076774</v>
      </c>
      <c r="I5" s="1">
        <f t="shared" si="1"/>
        <v>188.11700182815355</v>
      </c>
      <c r="J5" s="2">
        <f t="shared" si="3"/>
        <v>626.42961608775136</v>
      </c>
      <c r="K5" s="2">
        <f t="shared" si="4"/>
        <v>10.440493601462522</v>
      </c>
      <c r="L5" s="1">
        <f t="shared" si="5"/>
        <v>6.9543020059032318E-2</v>
      </c>
      <c r="M5" s="2">
        <f t="shared" si="6"/>
        <v>1.7385755014758079E-2</v>
      </c>
      <c r="N5">
        <f t="shared" si="7"/>
        <v>17.385755014758079</v>
      </c>
    </row>
    <row r="6" spans="1:16" x14ac:dyDescent="0.25">
      <c r="A6" t="s">
        <v>17</v>
      </c>
      <c r="B6" t="s">
        <v>15</v>
      </c>
      <c r="C6" t="s">
        <v>16</v>
      </c>
      <c r="D6">
        <v>6.8</v>
      </c>
      <c r="E6">
        <v>5.2999999999999999E-2</v>
      </c>
      <c r="F6">
        <v>0.60750000000000004</v>
      </c>
      <c r="G6" s="3">
        <f t="shared" si="0"/>
        <v>11.462264150943398</v>
      </c>
      <c r="H6">
        <f t="shared" si="2"/>
        <v>114.62264150943398</v>
      </c>
      <c r="I6" s="1">
        <f t="shared" si="1"/>
        <v>229.24528301886795</v>
      </c>
      <c r="J6" s="2">
        <f t="shared" si="3"/>
        <v>763.38679245283026</v>
      </c>
      <c r="K6" s="2">
        <f t="shared" si="4"/>
        <v>12.72311320754717</v>
      </c>
      <c r="L6" s="1">
        <f t="shared" si="5"/>
        <v>8.4747307050870385E-2</v>
      </c>
      <c r="M6" s="2">
        <f t="shared" si="6"/>
        <v>2.1186826762717596E-2</v>
      </c>
      <c r="N6">
        <f t="shared" si="7"/>
        <v>21.186826762717597</v>
      </c>
    </row>
    <row r="7" spans="1:16" x14ac:dyDescent="0.25">
      <c r="A7" t="s">
        <v>18</v>
      </c>
      <c r="B7" t="s">
        <v>15</v>
      </c>
      <c r="C7" t="s">
        <v>16</v>
      </c>
      <c r="D7">
        <v>8.4</v>
      </c>
      <c r="E7">
        <v>5.5E-2</v>
      </c>
      <c r="F7">
        <v>0.64400000000000002</v>
      </c>
      <c r="G7" s="3">
        <f t="shared" si="0"/>
        <v>11.709090909090909</v>
      </c>
      <c r="H7">
        <f t="shared" si="2"/>
        <v>117.09090909090909</v>
      </c>
      <c r="I7" s="1">
        <f t="shared" si="1"/>
        <v>234.18181818181819</v>
      </c>
      <c r="J7" s="2">
        <f t="shared" si="3"/>
        <v>779.82545454545459</v>
      </c>
      <c r="K7" s="2">
        <f t="shared" si="4"/>
        <v>12.997090909090909</v>
      </c>
      <c r="L7" s="1">
        <f t="shared" si="5"/>
        <v>8.6572243449616393E-2</v>
      </c>
      <c r="M7" s="2">
        <f t="shared" si="6"/>
        <v>2.1643060862404098E-2</v>
      </c>
      <c r="N7">
        <f t="shared" si="7"/>
        <v>21.643060862404099</v>
      </c>
    </row>
    <row r="8" spans="1:16" x14ac:dyDescent="0.25">
      <c r="A8" t="s">
        <v>14</v>
      </c>
      <c r="B8" t="s">
        <v>15</v>
      </c>
      <c r="C8" t="s">
        <v>16</v>
      </c>
      <c r="D8">
        <v>7.2</v>
      </c>
      <c r="E8">
        <v>5.4699999999999999E-2</v>
      </c>
      <c r="F8">
        <v>0.50449999999999995</v>
      </c>
      <c r="G8" s="3">
        <f t="shared" si="0"/>
        <v>9.2230347349177322</v>
      </c>
      <c r="H8">
        <f t="shared" si="2"/>
        <v>92.230347349177322</v>
      </c>
      <c r="I8" s="1">
        <f t="shared" si="1"/>
        <v>184.46069469835464</v>
      </c>
      <c r="J8" s="2">
        <f t="shared" si="3"/>
        <v>614.25411334552098</v>
      </c>
      <c r="K8" s="2">
        <f t="shared" si="4"/>
        <v>10.237568555758683</v>
      </c>
      <c r="L8" s="1">
        <f t="shared" si="5"/>
        <v>6.8191357861577859E-2</v>
      </c>
      <c r="M8" s="2">
        <f t="shared" si="6"/>
        <v>1.7047839465394465E-2</v>
      </c>
      <c r="N8">
        <f t="shared" si="7"/>
        <v>17.047839465394464</v>
      </c>
    </row>
    <row r="9" spans="1:16" x14ac:dyDescent="0.25">
      <c r="A9" t="s">
        <v>17</v>
      </c>
      <c r="B9" t="s">
        <v>15</v>
      </c>
      <c r="C9" t="s">
        <v>16</v>
      </c>
      <c r="D9">
        <v>6.8</v>
      </c>
      <c r="E9">
        <v>5.2999999999999999E-2</v>
      </c>
      <c r="F9">
        <v>0.57099999999999995</v>
      </c>
      <c r="G9" s="3">
        <f t="shared" si="0"/>
        <v>10.773584905660377</v>
      </c>
      <c r="H9">
        <f t="shared" si="2"/>
        <v>107.73584905660377</v>
      </c>
      <c r="I9" s="1">
        <f t="shared" si="1"/>
        <v>215.47169811320754</v>
      </c>
      <c r="J9" s="2">
        <f t="shared" si="3"/>
        <v>717.52075471698106</v>
      </c>
      <c r="K9" s="2">
        <f t="shared" si="4"/>
        <v>11.958679245283017</v>
      </c>
      <c r="L9" s="1">
        <f t="shared" si="5"/>
        <v>7.9655493540818079E-2</v>
      </c>
      <c r="M9" s="2">
        <f t="shared" si="6"/>
        <v>1.991387338520452E-2</v>
      </c>
      <c r="N9">
        <f t="shared" si="7"/>
        <v>19.913873385204521</v>
      </c>
    </row>
    <row r="10" spans="1:16" x14ac:dyDescent="0.25">
      <c r="A10" t="s">
        <v>18</v>
      </c>
      <c r="B10" t="s">
        <v>15</v>
      </c>
      <c r="C10" t="s">
        <v>16</v>
      </c>
      <c r="D10">
        <v>8.4</v>
      </c>
      <c r="E10">
        <v>5.5E-2</v>
      </c>
      <c r="F10">
        <v>0.71650000000000003</v>
      </c>
      <c r="G10" s="3">
        <f t="shared" si="0"/>
        <v>13.027272727272727</v>
      </c>
      <c r="H10">
        <f t="shared" si="2"/>
        <v>130.27272727272728</v>
      </c>
      <c r="I10" s="1">
        <f t="shared" si="1"/>
        <v>260.54545454545456</v>
      </c>
      <c r="J10" s="2">
        <f t="shared" si="3"/>
        <v>867.61636363636376</v>
      </c>
      <c r="K10" s="2">
        <f t="shared" si="4"/>
        <v>14.460272727272729</v>
      </c>
      <c r="L10" s="1">
        <f t="shared" si="5"/>
        <v>9.6318342285171041E-2</v>
      </c>
      <c r="M10" s="2">
        <f t="shared" si="6"/>
        <v>2.407958557129276E-2</v>
      </c>
      <c r="N10">
        <f t="shared" si="7"/>
        <v>24.07958557129276</v>
      </c>
    </row>
    <row r="11" spans="1:16" x14ac:dyDescent="0.25">
      <c r="A11" t="s">
        <v>17</v>
      </c>
      <c r="B11" t="s">
        <v>15</v>
      </c>
      <c r="C11" t="s">
        <v>16</v>
      </c>
      <c r="D11">
        <v>7.2</v>
      </c>
      <c r="E11">
        <v>5.4699999999999999E-2</v>
      </c>
      <c r="F11">
        <v>0.6</v>
      </c>
      <c r="G11" s="3">
        <f t="shared" si="0"/>
        <v>10.968921389396709</v>
      </c>
      <c r="H11">
        <f t="shared" si="2"/>
        <v>109.68921389396709</v>
      </c>
      <c r="I11" s="1">
        <f t="shared" si="1"/>
        <v>219.37842778793419</v>
      </c>
      <c r="J11" s="2">
        <f t="shared" si="3"/>
        <v>730.53016453382088</v>
      </c>
      <c r="K11" s="2">
        <f t="shared" si="4"/>
        <v>12.175502742230348</v>
      </c>
      <c r="L11" s="1">
        <f t="shared" si="5"/>
        <v>8.1099731847268028E-2</v>
      </c>
      <c r="M11" s="2">
        <f t="shared" si="6"/>
        <v>2.0274932961817007E-2</v>
      </c>
      <c r="N11">
        <f t="shared" si="7"/>
        <v>20.274932961817008</v>
      </c>
    </row>
    <row r="12" spans="1:16" x14ac:dyDescent="0.25">
      <c r="A12" t="s">
        <v>14</v>
      </c>
      <c r="B12" t="s">
        <v>15</v>
      </c>
      <c r="C12" t="s">
        <v>16</v>
      </c>
      <c r="D12">
        <v>6.8</v>
      </c>
      <c r="E12">
        <v>5.2999999999999999E-2</v>
      </c>
      <c r="F12">
        <v>0.50449999999999995</v>
      </c>
      <c r="G12" s="3">
        <f t="shared" si="0"/>
        <v>9.5188679245283012</v>
      </c>
      <c r="H12">
        <f t="shared" si="2"/>
        <v>95.188679245283012</v>
      </c>
      <c r="I12" s="1">
        <f t="shared" si="1"/>
        <v>190.37735849056602</v>
      </c>
      <c r="J12" s="2">
        <f t="shared" si="3"/>
        <v>633.9566037735849</v>
      </c>
      <c r="K12" s="2">
        <f t="shared" si="4"/>
        <v>10.565943396226414</v>
      </c>
      <c r="L12" s="1">
        <f t="shared" si="5"/>
        <v>7.0378627830722809E-2</v>
      </c>
      <c r="M12" s="2">
        <f t="shared" si="6"/>
        <v>1.7594656957680702E-2</v>
      </c>
      <c r="N12">
        <f t="shared" si="7"/>
        <v>17.594656957680701</v>
      </c>
    </row>
    <row r="13" spans="1:16" x14ac:dyDescent="0.25">
      <c r="A13" t="s">
        <v>14</v>
      </c>
      <c r="B13" t="s">
        <v>19</v>
      </c>
      <c r="C13" t="s">
        <v>16</v>
      </c>
      <c r="D13">
        <v>6.8</v>
      </c>
      <c r="E13">
        <v>5.2999999999999999E-2</v>
      </c>
      <c r="F13">
        <v>0.51249999999999996</v>
      </c>
      <c r="G13" s="3">
        <f t="shared" si="0"/>
        <v>9.6698113207547163</v>
      </c>
      <c r="H13">
        <f t="shared" si="2"/>
        <v>96.698113207547166</v>
      </c>
      <c r="I13" s="1">
        <f t="shared" si="1"/>
        <v>193.39622641509433</v>
      </c>
      <c r="J13" s="2">
        <f t="shared" si="3"/>
        <v>644.0094339622641</v>
      </c>
      <c r="K13" s="2">
        <f t="shared" si="4"/>
        <v>10.733490566037736</v>
      </c>
      <c r="L13" s="1">
        <f t="shared" si="5"/>
        <v>7.1494641750734264E-2</v>
      </c>
      <c r="M13" s="2">
        <f t="shared" si="6"/>
        <v>1.7873660437683566E-2</v>
      </c>
      <c r="N13">
        <f t="shared" si="7"/>
        <v>17.873660437683565</v>
      </c>
    </row>
    <row r="14" spans="1:16" x14ac:dyDescent="0.25">
      <c r="A14" t="s">
        <v>17</v>
      </c>
      <c r="B14" t="s">
        <v>19</v>
      </c>
      <c r="C14" t="s">
        <v>16</v>
      </c>
      <c r="D14">
        <v>7.2</v>
      </c>
      <c r="E14">
        <v>5.2999999999999999E-2</v>
      </c>
      <c r="F14">
        <v>0.51700000000000002</v>
      </c>
      <c r="G14" s="3">
        <f t="shared" si="0"/>
        <v>9.7547169811320753</v>
      </c>
      <c r="H14">
        <f t="shared" si="2"/>
        <v>97.547169811320757</v>
      </c>
      <c r="I14" s="1">
        <f t="shared" si="1"/>
        <v>195.09433962264151</v>
      </c>
      <c r="J14" s="2">
        <f t="shared" si="3"/>
        <v>649.66415094339629</v>
      </c>
      <c r="K14" s="2">
        <f t="shared" si="4"/>
        <v>10.827735849056605</v>
      </c>
      <c r="L14" s="1">
        <f t="shared" si="5"/>
        <v>7.2122399580740723E-2</v>
      </c>
      <c r="M14" s="2">
        <f t="shared" si="6"/>
        <v>1.8030599895185181E-2</v>
      </c>
      <c r="N14">
        <f t="shared" si="7"/>
        <v>18.03059989518518</v>
      </c>
    </row>
    <row r="15" spans="1:16" x14ac:dyDescent="0.25">
      <c r="A15" t="s">
        <v>18</v>
      </c>
      <c r="B15" t="s">
        <v>19</v>
      </c>
      <c r="C15" t="s">
        <v>16</v>
      </c>
      <c r="D15">
        <v>8.4</v>
      </c>
      <c r="E15">
        <v>5.5E-2</v>
      </c>
      <c r="F15">
        <v>0.56899999999999995</v>
      </c>
      <c r="G15" s="3">
        <f t="shared" si="0"/>
        <v>10.345454545454544</v>
      </c>
      <c r="H15">
        <f t="shared" si="2"/>
        <v>103.45454545454544</v>
      </c>
      <c r="I15" s="1">
        <f t="shared" si="1"/>
        <v>206.90909090909088</v>
      </c>
      <c r="J15" s="2">
        <f t="shared" si="3"/>
        <v>689.00727272727261</v>
      </c>
      <c r="K15" s="2">
        <f t="shared" si="4"/>
        <v>11.483454545454544</v>
      </c>
      <c r="L15" s="1">
        <f t="shared" si="5"/>
        <v>7.6490072240421925E-2</v>
      </c>
      <c r="M15" s="2">
        <f t="shared" si="6"/>
        <v>1.9122518060105481E-2</v>
      </c>
      <c r="N15">
        <f t="shared" si="7"/>
        <v>19.122518060105481</v>
      </c>
    </row>
    <row r="16" spans="1:16" x14ac:dyDescent="0.25">
      <c r="A16" t="s">
        <v>14</v>
      </c>
      <c r="B16" t="s">
        <v>19</v>
      </c>
      <c r="C16" t="s">
        <v>16</v>
      </c>
      <c r="D16">
        <v>7.2</v>
      </c>
      <c r="E16">
        <v>5.4699999999999999E-2</v>
      </c>
      <c r="F16">
        <v>0.56850000000000001</v>
      </c>
      <c r="G16" s="3">
        <f t="shared" si="0"/>
        <v>10.393053016453383</v>
      </c>
      <c r="H16">
        <f t="shared" si="2"/>
        <v>103.93053016453382</v>
      </c>
      <c r="I16" s="1">
        <f t="shared" si="1"/>
        <v>207.86106032906764</v>
      </c>
      <c r="J16" s="2">
        <f t="shared" si="3"/>
        <v>692.17733089579531</v>
      </c>
      <c r="K16" s="2">
        <f t="shared" si="4"/>
        <v>11.536288848263256</v>
      </c>
      <c r="L16" s="1">
        <f t="shared" si="5"/>
        <v>7.6841995925286455E-2</v>
      </c>
      <c r="M16" s="2">
        <f t="shared" si="6"/>
        <v>1.9210498981321614E-2</v>
      </c>
      <c r="N16">
        <f t="shared" si="7"/>
        <v>19.210498981321614</v>
      </c>
    </row>
    <row r="17" spans="1:14" x14ac:dyDescent="0.25">
      <c r="A17" t="s">
        <v>17</v>
      </c>
      <c r="B17" t="s">
        <v>19</v>
      </c>
      <c r="C17" t="s">
        <v>16</v>
      </c>
      <c r="D17">
        <v>6.8</v>
      </c>
      <c r="E17">
        <v>5.2999999999999999E-2</v>
      </c>
      <c r="F17">
        <v>0.51249999999999996</v>
      </c>
      <c r="G17" s="3">
        <f t="shared" si="0"/>
        <v>9.6698113207547163</v>
      </c>
      <c r="H17">
        <f t="shared" si="2"/>
        <v>96.698113207547166</v>
      </c>
      <c r="I17" s="1">
        <f t="shared" si="1"/>
        <v>193.39622641509433</v>
      </c>
      <c r="J17" s="2">
        <f t="shared" si="3"/>
        <v>644.0094339622641</v>
      </c>
      <c r="K17" s="2">
        <f t="shared" si="4"/>
        <v>10.733490566037736</v>
      </c>
      <c r="L17" s="1">
        <f t="shared" si="5"/>
        <v>7.1494641750734264E-2</v>
      </c>
      <c r="M17" s="2">
        <f t="shared" si="6"/>
        <v>1.7873660437683566E-2</v>
      </c>
      <c r="N17">
        <f t="shared" si="7"/>
        <v>17.873660437683565</v>
      </c>
    </row>
    <row r="18" spans="1:14" x14ac:dyDescent="0.25">
      <c r="A18" t="s">
        <v>18</v>
      </c>
      <c r="B18" t="s">
        <v>19</v>
      </c>
      <c r="C18" t="s">
        <v>16</v>
      </c>
      <c r="D18">
        <v>8.4</v>
      </c>
      <c r="E18">
        <v>5.5E-2</v>
      </c>
      <c r="F18">
        <v>0.59899999999999998</v>
      </c>
      <c r="G18" s="3">
        <f t="shared" si="0"/>
        <v>10.890909090909091</v>
      </c>
      <c r="H18">
        <f t="shared" si="2"/>
        <v>108.90909090909091</v>
      </c>
      <c r="I18" s="1">
        <f t="shared" si="1"/>
        <v>217.81818181818181</v>
      </c>
      <c r="J18" s="2">
        <f t="shared" si="3"/>
        <v>725.33454545454549</v>
      </c>
      <c r="K18" s="2">
        <f t="shared" si="4"/>
        <v>12.088909090909091</v>
      </c>
      <c r="L18" s="1">
        <f t="shared" si="5"/>
        <v>8.0522940724099726E-2</v>
      </c>
      <c r="M18" s="2">
        <f t="shared" si="6"/>
        <v>2.0130735181024931E-2</v>
      </c>
      <c r="N18">
        <f t="shared" si="7"/>
        <v>20.130735181024932</v>
      </c>
    </row>
    <row r="19" spans="1:14" x14ac:dyDescent="0.25">
      <c r="A19" t="s">
        <v>14</v>
      </c>
      <c r="B19" t="s">
        <v>19</v>
      </c>
      <c r="C19" t="s">
        <v>16</v>
      </c>
      <c r="D19">
        <v>7.2</v>
      </c>
      <c r="E19">
        <v>5.4699999999999999E-2</v>
      </c>
      <c r="F19">
        <v>0.502</v>
      </c>
      <c r="G19" s="3">
        <f t="shared" si="0"/>
        <v>9.1773308957952473</v>
      </c>
      <c r="H19">
        <f t="shared" si="2"/>
        <v>91.77330895795248</v>
      </c>
      <c r="I19" s="1">
        <f t="shared" si="1"/>
        <v>183.54661791590496</v>
      </c>
      <c r="J19" s="2">
        <f t="shared" si="3"/>
        <v>611.21023765996358</v>
      </c>
      <c r="K19" s="2">
        <f t="shared" si="4"/>
        <v>10.186837294332726</v>
      </c>
      <c r="L19" s="1">
        <f t="shared" si="5"/>
        <v>6.7853442312214254E-2</v>
      </c>
      <c r="M19" s="2">
        <f t="shared" si="6"/>
        <v>1.6963360578053564E-2</v>
      </c>
      <c r="N19">
        <f t="shared" si="7"/>
        <v>16.963360578053564</v>
      </c>
    </row>
    <row r="20" spans="1:14" x14ac:dyDescent="0.25">
      <c r="A20" t="s">
        <v>17</v>
      </c>
      <c r="B20" t="s">
        <v>19</v>
      </c>
      <c r="C20" t="s">
        <v>16</v>
      </c>
      <c r="D20">
        <v>6.8</v>
      </c>
      <c r="E20">
        <v>5.2999999999999999E-2</v>
      </c>
      <c r="F20">
        <v>0.58750000000000002</v>
      </c>
      <c r="G20" s="3">
        <f t="shared" si="0"/>
        <v>11.084905660377359</v>
      </c>
      <c r="H20">
        <f t="shared" si="2"/>
        <v>110.84905660377359</v>
      </c>
      <c r="I20" s="1">
        <f t="shared" si="1"/>
        <v>221.69811320754718</v>
      </c>
      <c r="J20" s="2">
        <f t="shared" si="3"/>
        <v>738.25471698113211</v>
      </c>
      <c r="K20" s="2">
        <f t="shared" si="4"/>
        <v>12.304245283018869</v>
      </c>
      <c r="L20" s="1">
        <f t="shared" si="5"/>
        <v>8.1957272250841734E-2</v>
      </c>
      <c r="M20" s="2">
        <f t="shared" si="6"/>
        <v>2.0489318062710433E-2</v>
      </c>
      <c r="N20">
        <f t="shared" si="7"/>
        <v>20.489318062710435</v>
      </c>
    </row>
    <row r="21" spans="1:14" x14ac:dyDescent="0.25">
      <c r="A21" t="s">
        <v>18</v>
      </c>
      <c r="B21" t="s">
        <v>19</v>
      </c>
      <c r="C21" t="s">
        <v>16</v>
      </c>
      <c r="D21">
        <v>8.4</v>
      </c>
      <c r="E21">
        <v>5.5E-2</v>
      </c>
      <c r="F21">
        <v>0.41499999999999998</v>
      </c>
      <c r="G21" s="3">
        <f t="shared" si="0"/>
        <v>7.545454545454545</v>
      </c>
      <c r="H21">
        <f t="shared" si="2"/>
        <v>75.454545454545453</v>
      </c>
      <c r="I21" s="1">
        <f t="shared" si="1"/>
        <v>150.90909090909091</v>
      </c>
      <c r="J21" s="2">
        <f t="shared" si="3"/>
        <v>502.5272727272727</v>
      </c>
      <c r="K21" s="2">
        <f t="shared" si="4"/>
        <v>8.375454545454545</v>
      </c>
      <c r="L21" s="1">
        <f t="shared" si="5"/>
        <v>5.5788014024209319E-2</v>
      </c>
      <c r="M21" s="2">
        <f t="shared" si="6"/>
        <v>1.394700350605233E-2</v>
      </c>
      <c r="N21">
        <f t="shared" si="7"/>
        <v>13.947003506052329</v>
      </c>
    </row>
    <row r="22" spans="1:14" x14ac:dyDescent="0.25">
      <c r="A22" t="s">
        <v>14</v>
      </c>
      <c r="B22" t="s">
        <v>19</v>
      </c>
      <c r="C22" t="s">
        <v>16</v>
      </c>
      <c r="D22">
        <v>7.2</v>
      </c>
      <c r="E22">
        <v>5.4699999999999999E-2</v>
      </c>
      <c r="F22">
        <v>0.52149999999999996</v>
      </c>
      <c r="G22" s="3">
        <f t="shared" si="0"/>
        <v>9.5338208409506393</v>
      </c>
      <c r="H22">
        <f t="shared" si="2"/>
        <v>95.338208409506393</v>
      </c>
      <c r="I22" s="1">
        <f t="shared" si="1"/>
        <v>190.67641681901279</v>
      </c>
      <c r="J22" s="2">
        <f t="shared" si="3"/>
        <v>634.95246800731263</v>
      </c>
      <c r="K22" s="2">
        <f t="shared" si="4"/>
        <v>10.58254113345521</v>
      </c>
      <c r="L22" s="1">
        <f t="shared" si="5"/>
        <v>7.0489183597250454E-2</v>
      </c>
      <c r="M22" s="2">
        <f t="shared" si="6"/>
        <v>1.7622295899312614E-2</v>
      </c>
      <c r="N22">
        <f t="shared" si="7"/>
        <v>17.622295899312615</v>
      </c>
    </row>
    <row r="23" spans="1:14" x14ac:dyDescent="0.25">
      <c r="A23" t="s">
        <v>17</v>
      </c>
      <c r="B23" t="s">
        <v>19</v>
      </c>
      <c r="C23" t="s">
        <v>16</v>
      </c>
      <c r="D23">
        <v>6.8</v>
      </c>
      <c r="E23">
        <v>5.2999999999999999E-2</v>
      </c>
      <c r="F23">
        <v>0.58950000000000002</v>
      </c>
      <c r="G23" s="3">
        <f t="shared" si="0"/>
        <v>11.122641509433963</v>
      </c>
      <c r="H23">
        <f t="shared" si="2"/>
        <v>111.22641509433963</v>
      </c>
      <c r="I23" s="1">
        <f t="shared" si="1"/>
        <v>222.45283018867926</v>
      </c>
      <c r="J23" s="2">
        <f t="shared" si="3"/>
        <v>740.76792452830193</v>
      </c>
      <c r="K23" s="2">
        <f t="shared" si="4"/>
        <v>12.346132075471699</v>
      </c>
      <c r="L23" s="1">
        <f t="shared" si="5"/>
        <v>8.2236275730844591E-2</v>
      </c>
      <c r="M23" s="2">
        <f t="shared" si="6"/>
        <v>2.0559068932711148E-2</v>
      </c>
      <c r="N23">
        <f t="shared" si="7"/>
        <v>20.559068932711149</v>
      </c>
    </row>
    <row r="24" spans="1:14" x14ac:dyDescent="0.25">
      <c r="A24" t="s">
        <v>17</v>
      </c>
      <c r="B24" t="s">
        <v>20</v>
      </c>
      <c r="C24" t="s">
        <v>16</v>
      </c>
      <c r="D24">
        <v>6.8</v>
      </c>
      <c r="E24">
        <v>5.2999999999999999E-2</v>
      </c>
      <c r="F24">
        <v>1.0109999999999999</v>
      </c>
      <c r="G24" s="3">
        <f t="shared" si="0"/>
        <v>19.075471698113205</v>
      </c>
      <c r="H24">
        <f t="shared" si="2"/>
        <v>190.75471698113205</v>
      </c>
      <c r="I24" s="1">
        <f t="shared" si="1"/>
        <v>381.5094339622641</v>
      </c>
      <c r="J24" s="2">
        <f t="shared" si="3"/>
        <v>1270.4264150943395</v>
      </c>
      <c r="K24" s="2">
        <f t="shared" si="4"/>
        <v>21.173773584905657</v>
      </c>
      <c r="L24" s="1">
        <f t="shared" si="5"/>
        <v>0.14103625914144846</v>
      </c>
      <c r="M24" s="2">
        <f t="shared" si="6"/>
        <v>3.5259064785362115E-2</v>
      </c>
      <c r="N24">
        <f t="shared" si="7"/>
        <v>35.259064785362114</v>
      </c>
    </row>
    <row r="25" spans="1:14" x14ac:dyDescent="0.25">
      <c r="A25" t="s">
        <v>17</v>
      </c>
      <c r="B25" t="s">
        <v>20</v>
      </c>
      <c r="C25" t="s">
        <v>16</v>
      </c>
      <c r="D25">
        <v>6.8</v>
      </c>
      <c r="E25">
        <v>5.2999999999999999E-2</v>
      </c>
      <c r="F25">
        <v>1.048</v>
      </c>
      <c r="G25" s="3">
        <f t="shared" si="0"/>
        <v>19.773584905660378</v>
      </c>
      <c r="H25">
        <f t="shared" si="2"/>
        <v>197.7358490566038</v>
      </c>
      <c r="I25" s="1">
        <f t="shared" si="1"/>
        <v>395.47169811320759</v>
      </c>
      <c r="J25" s="2">
        <f t="shared" si="3"/>
        <v>1316.9207547169813</v>
      </c>
      <c r="K25" s="2">
        <f t="shared" si="4"/>
        <v>21.948679245283021</v>
      </c>
      <c r="L25" s="1">
        <f t="shared" si="5"/>
        <v>0.14619782352150151</v>
      </c>
      <c r="M25" s="2">
        <f t="shared" si="6"/>
        <v>3.6549455880375378E-2</v>
      </c>
      <c r="N25">
        <f t="shared" si="7"/>
        <v>36.549455880375376</v>
      </c>
    </row>
    <row r="26" spans="1:14" x14ac:dyDescent="0.25">
      <c r="A26" t="s">
        <v>18</v>
      </c>
      <c r="B26" t="s">
        <v>20</v>
      </c>
      <c r="C26" t="s">
        <v>16</v>
      </c>
      <c r="D26">
        <v>8.4</v>
      </c>
      <c r="E26">
        <v>5.5E-2</v>
      </c>
      <c r="F26">
        <v>1.151</v>
      </c>
      <c r="G26" s="3">
        <f t="shared" si="0"/>
        <v>20.927272727272726</v>
      </c>
      <c r="H26">
        <f t="shared" si="2"/>
        <v>209.27272727272725</v>
      </c>
      <c r="I26" s="1">
        <f t="shared" si="1"/>
        <v>418.5454545454545</v>
      </c>
      <c r="J26" s="2">
        <f t="shared" si="3"/>
        <v>1393.7563636363636</v>
      </c>
      <c r="K26" s="2">
        <f t="shared" si="4"/>
        <v>23.229272727272726</v>
      </c>
      <c r="L26" s="1">
        <f t="shared" si="5"/>
        <v>0.1547277208237709</v>
      </c>
      <c r="M26" s="2">
        <f t="shared" si="6"/>
        <v>3.8681930205942724E-2</v>
      </c>
      <c r="N26">
        <f t="shared" si="7"/>
        <v>38.681930205942727</v>
      </c>
    </row>
    <row r="27" spans="1:14" x14ac:dyDescent="0.25">
      <c r="A27" t="s">
        <v>14</v>
      </c>
      <c r="B27" t="s">
        <v>20</v>
      </c>
      <c r="C27" t="s">
        <v>16</v>
      </c>
      <c r="D27">
        <v>7.2</v>
      </c>
      <c r="E27">
        <v>5.4699999999999999E-2</v>
      </c>
      <c r="F27">
        <v>1.1299999999999999</v>
      </c>
      <c r="G27" s="3">
        <f t="shared" si="0"/>
        <v>20.658135283363801</v>
      </c>
      <c r="H27">
        <f t="shared" si="2"/>
        <v>206.58135283363802</v>
      </c>
      <c r="I27" s="1">
        <f t="shared" si="1"/>
        <v>413.16270566727604</v>
      </c>
      <c r="J27" s="2">
        <f t="shared" si="3"/>
        <v>1375.8318098720292</v>
      </c>
      <c r="K27" s="2">
        <f t="shared" si="4"/>
        <v>22.93053016453382</v>
      </c>
      <c r="L27" s="1">
        <f t="shared" si="5"/>
        <v>0.15273782831235477</v>
      </c>
      <c r="M27" s="2">
        <f t="shared" si="6"/>
        <v>3.8184457078088693E-2</v>
      </c>
      <c r="N27">
        <f t="shared" si="7"/>
        <v>38.184457078088691</v>
      </c>
    </row>
    <row r="28" spans="1:14" x14ac:dyDescent="0.25">
      <c r="A28" t="s">
        <v>17</v>
      </c>
      <c r="B28" t="s">
        <v>20</v>
      </c>
      <c r="C28" t="s">
        <v>16</v>
      </c>
      <c r="D28">
        <v>6.8</v>
      </c>
      <c r="E28">
        <v>5.2999999999999999E-2</v>
      </c>
      <c r="F28">
        <v>0.753</v>
      </c>
      <c r="G28" s="3">
        <f t="shared" si="0"/>
        <v>14.20754716981132</v>
      </c>
      <c r="H28">
        <f t="shared" si="2"/>
        <v>142.0754716981132</v>
      </c>
      <c r="I28" s="1">
        <f t="shared" si="1"/>
        <v>284.15094339622641</v>
      </c>
      <c r="J28" s="2">
        <f t="shared" si="3"/>
        <v>946.22264150943397</v>
      </c>
      <c r="K28" s="2">
        <f t="shared" si="4"/>
        <v>15.770377358490567</v>
      </c>
      <c r="L28" s="1">
        <f t="shared" si="5"/>
        <v>0.10504481022107885</v>
      </c>
      <c r="M28" s="2">
        <f t="shared" si="6"/>
        <v>2.6261202555269713E-2</v>
      </c>
      <c r="N28">
        <f t="shared" si="7"/>
        <v>26.261202555269712</v>
      </c>
    </row>
    <row r="29" spans="1:14" x14ac:dyDescent="0.25">
      <c r="A29" t="s">
        <v>17</v>
      </c>
      <c r="B29" t="s">
        <v>20</v>
      </c>
      <c r="C29" t="s">
        <v>16</v>
      </c>
      <c r="D29">
        <v>6.8</v>
      </c>
      <c r="E29">
        <v>5.2999999999999999E-2</v>
      </c>
      <c r="F29">
        <v>1.0660000000000001</v>
      </c>
      <c r="G29" s="3">
        <f t="shared" si="0"/>
        <v>20.113207547169814</v>
      </c>
      <c r="H29">
        <f t="shared" si="2"/>
        <v>201.13207547169816</v>
      </c>
      <c r="I29" s="1">
        <f t="shared" si="1"/>
        <v>402.26415094339632</v>
      </c>
      <c r="J29" s="2">
        <f t="shared" si="3"/>
        <v>1339.5396226415098</v>
      </c>
      <c r="K29" s="2">
        <f t="shared" si="4"/>
        <v>22.325660377358496</v>
      </c>
      <c r="L29" s="1">
        <f t="shared" si="5"/>
        <v>0.14870885484152732</v>
      </c>
      <c r="M29" s="2">
        <f t="shared" si="6"/>
        <v>3.717721371038183E-2</v>
      </c>
      <c r="N29">
        <f t="shared" si="7"/>
        <v>37.177213710381828</v>
      </c>
    </row>
    <row r="30" spans="1:14" x14ac:dyDescent="0.25">
      <c r="A30" t="s">
        <v>14</v>
      </c>
      <c r="B30" t="s">
        <v>20</v>
      </c>
      <c r="C30" t="s">
        <v>16</v>
      </c>
      <c r="D30">
        <v>7.2</v>
      </c>
      <c r="E30">
        <v>5.4699999999999999E-2</v>
      </c>
      <c r="F30">
        <v>1.4239999999999999</v>
      </c>
      <c r="G30" s="3">
        <f t="shared" si="0"/>
        <v>26.032906764168189</v>
      </c>
      <c r="H30">
        <f t="shared" si="2"/>
        <v>260.32906764168189</v>
      </c>
      <c r="I30" s="1">
        <f t="shared" si="1"/>
        <v>520.65813528336378</v>
      </c>
      <c r="J30" s="2">
        <f t="shared" si="3"/>
        <v>1733.7915904936015</v>
      </c>
      <c r="K30" s="2">
        <f t="shared" si="4"/>
        <v>28.896526508226692</v>
      </c>
      <c r="L30" s="1">
        <f t="shared" si="5"/>
        <v>0.19247669691751612</v>
      </c>
      <c r="M30" s="2">
        <f t="shared" si="6"/>
        <v>4.811917422937903E-2</v>
      </c>
      <c r="N30">
        <f t="shared" si="7"/>
        <v>48.119174229379027</v>
      </c>
    </row>
    <row r="31" spans="1:14" x14ac:dyDescent="0.25">
      <c r="A31" t="s">
        <v>14</v>
      </c>
      <c r="B31" t="s">
        <v>20</v>
      </c>
      <c r="C31" t="s">
        <v>16</v>
      </c>
      <c r="D31">
        <v>7.2</v>
      </c>
      <c r="E31">
        <v>5.4699999999999999E-2</v>
      </c>
      <c r="F31">
        <v>0.70399999999999996</v>
      </c>
      <c r="G31" s="3">
        <f t="shared" si="0"/>
        <v>12.870201096892139</v>
      </c>
      <c r="H31">
        <f t="shared" si="2"/>
        <v>128.7020109689214</v>
      </c>
      <c r="I31" s="1">
        <f t="shared" si="1"/>
        <v>257.4040219378428</v>
      </c>
      <c r="J31" s="2">
        <f t="shared" si="3"/>
        <v>857.1553930530165</v>
      </c>
      <c r="K31" s="2">
        <f t="shared" si="4"/>
        <v>14.285923217550275</v>
      </c>
      <c r="L31" s="1">
        <f t="shared" si="5"/>
        <v>9.5157018700794488E-2</v>
      </c>
      <c r="M31" s="2">
        <f t="shared" si="6"/>
        <v>2.3789254675198622E-2</v>
      </c>
      <c r="N31">
        <f t="shared" si="7"/>
        <v>23.78925467519862</v>
      </c>
    </row>
    <row r="32" spans="1:14" x14ac:dyDescent="0.25">
      <c r="A32" t="s">
        <v>18</v>
      </c>
      <c r="B32" t="s">
        <v>20</v>
      </c>
      <c r="C32" t="s">
        <v>16</v>
      </c>
      <c r="D32">
        <v>8.4</v>
      </c>
      <c r="E32">
        <v>5.5E-2</v>
      </c>
      <c r="F32">
        <v>1.268</v>
      </c>
      <c r="G32" s="3">
        <f t="shared" si="0"/>
        <v>23.054545454545455</v>
      </c>
      <c r="H32">
        <f t="shared" si="2"/>
        <v>230.54545454545456</v>
      </c>
      <c r="I32" s="1">
        <f t="shared" si="1"/>
        <v>461.09090909090912</v>
      </c>
      <c r="J32" s="2">
        <f t="shared" si="3"/>
        <v>1535.4327272727273</v>
      </c>
      <c r="K32" s="2">
        <f t="shared" si="4"/>
        <v>25.590545454545456</v>
      </c>
      <c r="L32" s="1">
        <f t="shared" si="5"/>
        <v>0.17045590791011428</v>
      </c>
      <c r="M32" s="2">
        <f t="shared" si="6"/>
        <v>4.261397697752857E-2</v>
      </c>
      <c r="N32">
        <f t="shared" si="7"/>
        <v>42.613976977528573</v>
      </c>
    </row>
    <row r="33" spans="1:14" x14ac:dyDescent="0.25">
      <c r="A33" t="s">
        <v>14</v>
      </c>
      <c r="B33" t="s">
        <v>20</v>
      </c>
      <c r="C33" t="s">
        <v>16</v>
      </c>
      <c r="D33">
        <v>7.2</v>
      </c>
      <c r="E33">
        <v>5.4699999999999999E-2</v>
      </c>
      <c r="F33">
        <v>1.1539999999999999</v>
      </c>
      <c r="G33" s="3">
        <f t="shared" si="0"/>
        <v>21.096892138939669</v>
      </c>
      <c r="H33">
        <f t="shared" si="2"/>
        <v>210.96892138939668</v>
      </c>
      <c r="I33" s="1">
        <f t="shared" si="1"/>
        <v>421.93784277879337</v>
      </c>
      <c r="J33" s="2">
        <f t="shared" si="3"/>
        <v>1405.053016453382</v>
      </c>
      <c r="K33" s="2">
        <f t="shared" si="4"/>
        <v>23.417550274223036</v>
      </c>
      <c r="L33" s="1">
        <f t="shared" si="5"/>
        <v>0.15598181758624549</v>
      </c>
      <c r="M33" s="2">
        <f t="shared" si="6"/>
        <v>3.8995454396561373E-2</v>
      </c>
      <c r="N33">
        <f t="shared" si="7"/>
        <v>38.995454396561371</v>
      </c>
    </row>
    <row r="34" spans="1:14" x14ac:dyDescent="0.25">
      <c r="A34" t="s">
        <v>18</v>
      </c>
      <c r="B34" t="s">
        <v>20</v>
      </c>
      <c r="C34" t="s">
        <v>16</v>
      </c>
      <c r="D34">
        <v>8.4</v>
      </c>
      <c r="E34">
        <v>5.5E-2</v>
      </c>
      <c r="F34">
        <v>1.3740000000000001</v>
      </c>
      <c r="G34" s="3">
        <f t="shared" si="0"/>
        <v>24.981818181818184</v>
      </c>
      <c r="H34">
        <f t="shared" si="2"/>
        <v>249.81818181818184</v>
      </c>
      <c r="I34" s="1">
        <f t="shared" si="1"/>
        <v>499.63636363636368</v>
      </c>
      <c r="J34" s="2">
        <f t="shared" si="3"/>
        <v>1663.7890909090911</v>
      </c>
      <c r="K34" s="2">
        <f t="shared" si="4"/>
        <v>27.729818181818185</v>
      </c>
      <c r="L34" s="1">
        <f t="shared" si="5"/>
        <v>0.18470537655244246</v>
      </c>
      <c r="M34" s="2">
        <f t="shared" si="6"/>
        <v>4.6176344138110614E-2</v>
      </c>
      <c r="N34">
        <f t="shared" si="7"/>
        <v>46.176344138110615</v>
      </c>
    </row>
    <row r="35" spans="1:14" x14ac:dyDescent="0.25">
      <c r="A35" t="s">
        <v>14</v>
      </c>
      <c r="B35" t="s">
        <v>15</v>
      </c>
      <c r="C35" t="s">
        <v>21</v>
      </c>
      <c r="D35">
        <v>7.2</v>
      </c>
      <c r="E35">
        <v>5.4699999999999999E-2</v>
      </c>
      <c r="F35">
        <v>0.71850000000000003</v>
      </c>
      <c r="G35" s="3">
        <f t="shared" si="0"/>
        <v>13.135283363802561</v>
      </c>
      <c r="H35">
        <f t="shared" si="2"/>
        <v>131.3528336380256</v>
      </c>
      <c r="I35" s="1">
        <f t="shared" si="1"/>
        <v>262.7056672760512</v>
      </c>
      <c r="J35" s="2">
        <f t="shared" si="3"/>
        <v>874.80987202925053</v>
      </c>
      <c r="K35" s="2">
        <f t="shared" si="4"/>
        <v>14.580164533820842</v>
      </c>
      <c r="L35" s="1">
        <f t="shared" si="5"/>
        <v>9.7116928887103451E-2</v>
      </c>
      <c r="M35" s="2">
        <f t="shared" si="6"/>
        <v>2.4279232221775863E-2</v>
      </c>
      <c r="N35">
        <f t="shared" si="7"/>
        <v>24.279232221775864</v>
      </c>
    </row>
    <row r="36" spans="1:14" x14ac:dyDescent="0.25">
      <c r="A36" t="s">
        <v>17</v>
      </c>
      <c r="B36" t="s">
        <v>15</v>
      </c>
      <c r="C36" t="s">
        <v>21</v>
      </c>
      <c r="D36">
        <v>6.8</v>
      </c>
      <c r="E36">
        <v>5.2999999999999999E-2</v>
      </c>
      <c r="F36">
        <v>0.84850000000000003</v>
      </c>
      <c r="G36" s="3">
        <f t="shared" si="0"/>
        <v>16.009433962264151</v>
      </c>
      <c r="H36">
        <f t="shared" si="2"/>
        <v>160.09433962264151</v>
      </c>
      <c r="I36" s="1">
        <f t="shared" si="1"/>
        <v>320.18867924528303</v>
      </c>
      <c r="J36" s="2">
        <f t="shared" si="3"/>
        <v>1066.2283018867925</v>
      </c>
      <c r="K36" s="2">
        <f t="shared" si="4"/>
        <v>17.770471698113209</v>
      </c>
      <c r="L36" s="1">
        <f t="shared" si="5"/>
        <v>0.11836722639121568</v>
      </c>
      <c r="M36" s="2">
        <f t="shared" si="6"/>
        <v>2.9591806597803919E-2</v>
      </c>
      <c r="N36">
        <f t="shared" si="7"/>
        <v>29.59180659780392</v>
      </c>
    </row>
    <row r="37" spans="1:14" x14ac:dyDescent="0.25">
      <c r="A37" t="s">
        <v>18</v>
      </c>
      <c r="B37" t="s">
        <v>15</v>
      </c>
      <c r="C37" t="s">
        <v>21</v>
      </c>
      <c r="D37">
        <v>8.4</v>
      </c>
      <c r="E37">
        <v>5.5E-2</v>
      </c>
      <c r="F37">
        <v>0.87849999999999995</v>
      </c>
      <c r="G37" s="3">
        <f t="shared" si="0"/>
        <v>15.972727272727271</v>
      </c>
      <c r="H37">
        <f t="shared" si="2"/>
        <v>159.72727272727272</v>
      </c>
      <c r="I37" s="1">
        <f t="shared" si="1"/>
        <v>319.45454545454544</v>
      </c>
      <c r="J37" s="2">
        <f t="shared" si="3"/>
        <v>1063.7836363636363</v>
      </c>
      <c r="K37" s="2">
        <f t="shared" si="4"/>
        <v>17.729727272727271</v>
      </c>
      <c r="L37" s="1">
        <f t="shared" si="5"/>
        <v>0.11809583209703105</v>
      </c>
      <c r="M37" s="2">
        <f t="shared" si="6"/>
        <v>2.9523958024257762E-2</v>
      </c>
      <c r="N37">
        <f t="shared" si="7"/>
        <v>29.523958024257762</v>
      </c>
    </row>
    <row r="38" spans="1:14" x14ac:dyDescent="0.25">
      <c r="A38" t="s">
        <v>14</v>
      </c>
      <c r="B38" t="s">
        <v>15</v>
      </c>
      <c r="C38" t="s">
        <v>21</v>
      </c>
      <c r="D38">
        <v>7.2</v>
      </c>
      <c r="E38">
        <v>5.4699999999999999E-2</v>
      </c>
      <c r="F38">
        <v>0.72350000000000003</v>
      </c>
      <c r="G38" s="3">
        <f t="shared" si="0"/>
        <v>13.226691042047532</v>
      </c>
      <c r="H38">
        <f t="shared" si="2"/>
        <v>132.26691042047531</v>
      </c>
      <c r="I38" s="1">
        <f t="shared" si="1"/>
        <v>264.53382084095063</v>
      </c>
      <c r="J38" s="2">
        <f t="shared" si="3"/>
        <v>880.89762340036555</v>
      </c>
      <c r="K38" s="2">
        <f t="shared" si="4"/>
        <v>14.68162705667276</v>
      </c>
      <c r="L38" s="1">
        <f t="shared" si="5"/>
        <v>9.7792759985830674E-2</v>
      </c>
      <c r="M38" s="2">
        <f t="shared" si="6"/>
        <v>2.4448189996457668E-2</v>
      </c>
      <c r="N38">
        <f t="shared" si="7"/>
        <v>24.448189996457668</v>
      </c>
    </row>
    <row r="39" spans="1:14" x14ac:dyDescent="0.25">
      <c r="A39" t="s">
        <v>17</v>
      </c>
      <c r="B39" t="s">
        <v>15</v>
      </c>
      <c r="C39" t="s">
        <v>21</v>
      </c>
      <c r="D39">
        <v>6.8</v>
      </c>
      <c r="E39">
        <v>5.2999999999999999E-2</v>
      </c>
      <c r="F39">
        <v>0.85499999999999998</v>
      </c>
      <c r="G39" s="3">
        <f t="shared" si="0"/>
        <v>16.132075471698112</v>
      </c>
      <c r="H39">
        <f t="shared" si="2"/>
        <v>161.32075471698113</v>
      </c>
      <c r="I39" s="1">
        <f t="shared" si="1"/>
        <v>322.64150943396226</v>
      </c>
      <c r="J39" s="2">
        <f t="shared" si="3"/>
        <v>1074.3962264150944</v>
      </c>
      <c r="K39" s="2">
        <f t="shared" si="4"/>
        <v>17.906603773584905</v>
      </c>
      <c r="L39" s="1">
        <f t="shared" si="5"/>
        <v>0.11927398770122498</v>
      </c>
      <c r="M39" s="2">
        <f t="shared" si="6"/>
        <v>2.9818496925306245E-2</v>
      </c>
      <c r="N39">
        <f t="shared" si="7"/>
        <v>29.818496925306246</v>
      </c>
    </row>
    <row r="40" spans="1:14" x14ac:dyDescent="0.25">
      <c r="A40" t="s">
        <v>18</v>
      </c>
      <c r="B40" t="s">
        <v>15</v>
      </c>
      <c r="C40" t="s">
        <v>21</v>
      </c>
      <c r="D40">
        <v>8.4</v>
      </c>
      <c r="E40">
        <v>5.5E-2</v>
      </c>
      <c r="F40">
        <v>0.8145</v>
      </c>
      <c r="G40" s="3">
        <f t="shared" si="0"/>
        <v>14.809090909090909</v>
      </c>
      <c r="H40">
        <f t="shared" si="2"/>
        <v>148.09090909090909</v>
      </c>
      <c r="I40" s="1">
        <f t="shared" si="1"/>
        <v>296.18181818181819</v>
      </c>
      <c r="J40" s="2">
        <f t="shared" si="3"/>
        <v>986.28545454545463</v>
      </c>
      <c r="K40" s="2">
        <f t="shared" si="4"/>
        <v>16.43809090909091</v>
      </c>
      <c r="L40" s="1">
        <f t="shared" si="5"/>
        <v>0.1094923793318518</v>
      </c>
      <c r="M40" s="2">
        <f t="shared" si="6"/>
        <v>2.7373094832962949E-2</v>
      </c>
      <c r="N40">
        <f t="shared" si="7"/>
        <v>27.373094832962948</v>
      </c>
    </row>
    <row r="41" spans="1:14" x14ac:dyDescent="0.25">
      <c r="A41" t="s">
        <v>14</v>
      </c>
      <c r="B41" t="s">
        <v>15</v>
      </c>
      <c r="C41" t="s">
        <v>21</v>
      </c>
      <c r="D41">
        <v>7.2</v>
      </c>
      <c r="E41">
        <v>5.4699999999999999E-2</v>
      </c>
      <c r="F41">
        <v>0.75149999999999995</v>
      </c>
      <c r="G41" s="3">
        <f t="shared" si="0"/>
        <v>13.738574040219378</v>
      </c>
      <c r="H41">
        <f t="shared" si="2"/>
        <v>137.38574040219379</v>
      </c>
      <c r="I41" s="1">
        <f t="shared" si="1"/>
        <v>274.77148080438758</v>
      </c>
      <c r="J41" s="2">
        <f t="shared" si="3"/>
        <v>914.98903107861065</v>
      </c>
      <c r="K41" s="2">
        <f t="shared" si="4"/>
        <v>15.249817184643511</v>
      </c>
      <c r="L41" s="1">
        <f t="shared" si="5"/>
        <v>0.10157741413870321</v>
      </c>
      <c r="M41" s="2">
        <f t="shared" si="6"/>
        <v>2.5394353534675802E-2</v>
      </c>
      <c r="N41">
        <f t="shared" si="7"/>
        <v>25.394353534675801</v>
      </c>
    </row>
    <row r="42" spans="1:14" x14ac:dyDescent="0.25">
      <c r="A42" t="s">
        <v>17</v>
      </c>
      <c r="B42" t="s">
        <v>15</v>
      </c>
      <c r="C42" t="s">
        <v>21</v>
      </c>
      <c r="D42">
        <v>6.8</v>
      </c>
      <c r="E42">
        <v>5.2999999999999999E-2</v>
      </c>
      <c r="F42">
        <v>0.629</v>
      </c>
      <c r="G42" s="3">
        <f t="shared" si="0"/>
        <v>11.867924528301888</v>
      </c>
      <c r="H42">
        <f t="shared" si="2"/>
        <v>118.67924528301887</v>
      </c>
      <c r="I42" s="1">
        <f t="shared" si="1"/>
        <v>237.35849056603774</v>
      </c>
      <c r="J42" s="2">
        <f t="shared" si="3"/>
        <v>790.40377358490571</v>
      </c>
      <c r="K42" s="2">
        <f t="shared" si="4"/>
        <v>13.173396226415095</v>
      </c>
      <c r="L42" s="1">
        <f t="shared" si="5"/>
        <v>8.7746594460901189E-2</v>
      </c>
      <c r="M42" s="2">
        <f t="shared" si="6"/>
        <v>2.1936648615225297E-2</v>
      </c>
      <c r="N42">
        <f t="shared" si="7"/>
        <v>21.936648615225298</v>
      </c>
    </row>
    <row r="43" spans="1:14" x14ac:dyDescent="0.25">
      <c r="A43" t="s">
        <v>18</v>
      </c>
      <c r="B43" t="s">
        <v>15</v>
      </c>
      <c r="C43" t="s">
        <v>21</v>
      </c>
      <c r="D43">
        <v>8.4</v>
      </c>
      <c r="E43">
        <v>5.5E-2</v>
      </c>
      <c r="F43">
        <v>0.74299999999999999</v>
      </c>
      <c r="G43" s="3">
        <f t="shared" si="0"/>
        <v>13.50909090909091</v>
      </c>
      <c r="H43">
        <f t="shared" si="2"/>
        <v>135.09090909090909</v>
      </c>
      <c r="I43" s="1">
        <f t="shared" si="1"/>
        <v>270.18181818181819</v>
      </c>
      <c r="J43" s="2">
        <f t="shared" si="3"/>
        <v>899.70545454545459</v>
      </c>
      <c r="K43" s="2">
        <f t="shared" si="4"/>
        <v>14.99509090909091</v>
      </c>
      <c r="L43" s="1">
        <f t="shared" si="5"/>
        <v>9.9880709445753085E-2</v>
      </c>
      <c r="M43" s="2">
        <f t="shared" si="6"/>
        <v>2.4970177361438271E-2</v>
      </c>
      <c r="N43">
        <f t="shared" si="7"/>
        <v>24.970177361438271</v>
      </c>
    </row>
    <row r="44" spans="1:14" x14ac:dyDescent="0.25">
      <c r="A44" t="s">
        <v>17</v>
      </c>
      <c r="B44" t="s">
        <v>15</v>
      </c>
      <c r="C44" t="s">
        <v>21</v>
      </c>
      <c r="D44">
        <v>7.2</v>
      </c>
      <c r="E44">
        <v>5.4699999999999999E-2</v>
      </c>
      <c r="F44">
        <v>0.89649999999999996</v>
      </c>
      <c r="G44" s="3">
        <f t="shared" si="0"/>
        <v>16.389396709323584</v>
      </c>
      <c r="H44">
        <f t="shared" si="2"/>
        <v>163.89396709323586</v>
      </c>
      <c r="I44" s="1">
        <f t="shared" si="1"/>
        <v>327.78793418647172</v>
      </c>
      <c r="J44" s="2">
        <f t="shared" si="3"/>
        <v>1091.5338208409507</v>
      </c>
      <c r="K44" s="2">
        <f t="shared" si="4"/>
        <v>18.192230347349177</v>
      </c>
      <c r="L44" s="1">
        <f t="shared" si="5"/>
        <v>0.12117651600179297</v>
      </c>
      <c r="M44" s="2">
        <f t="shared" si="6"/>
        <v>3.0294129000448242E-2</v>
      </c>
      <c r="N44">
        <f t="shared" si="7"/>
        <v>30.29412900044824</v>
      </c>
    </row>
    <row r="45" spans="1:14" x14ac:dyDescent="0.25">
      <c r="A45" t="s">
        <v>14</v>
      </c>
      <c r="B45" t="s">
        <v>15</v>
      </c>
      <c r="C45" t="s">
        <v>21</v>
      </c>
      <c r="D45">
        <v>6.8</v>
      </c>
      <c r="E45">
        <v>5.2999999999999999E-2</v>
      </c>
      <c r="F45">
        <v>0.70004999999999995</v>
      </c>
      <c r="G45" s="3">
        <f t="shared" si="0"/>
        <v>13.208490566037735</v>
      </c>
      <c r="H45">
        <f t="shared" si="2"/>
        <v>132.08490566037736</v>
      </c>
      <c r="I45" s="1">
        <f t="shared" si="1"/>
        <v>264.16981132075472</v>
      </c>
      <c r="J45" s="2">
        <f t="shared" si="3"/>
        <v>879.68547169811325</v>
      </c>
      <c r="K45" s="2">
        <f t="shared" si="4"/>
        <v>14.661424528301888</v>
      </c>
      <c r="L45" s="1">
        <f t="shared" si="5"/>
        <v>9.7658193088002984E-2</v>
      </c>
      <c r="M45" s="2">
        <f t="shared" si="6"/>
        <v>2.4414548272000746E-2</v>
      </c>
      <c r="N45">
        <f t="shared" si="7"/>
        <v>24.414548272000747</v>
      </c>
    </row>
    <row r="46" spans="1:14" x14ac:dyDescent="0.25">
      <c r="A46" t="s">
        <v>14</v>
      </c>
      <c r="B46" t="s">
        <v>19</v>
      </c>
      <c r="C46" t="s">
        <v>21</v>
      </c>
      <c r="D46">
        <v>6.8</v>
      </c>
      <c r="E46">
        <v>5.2999999999999999E-2</v>
      </c>
      <c r="F46">
        <v>0.82550000000000001</v>
      </c>
      <c r="G46" s="3">
        <f t="shared" si="0"/>
        <v>15.575471698113208</v>
      </c>
      <c r="H46">
        <f t="shared" si="2"/>
        <v>155.75471698113208</v>
      </c>
      <c r="I46" s="1">
        <f t="shared" si="1"/>
        <v>311.50943396226415</v>
      </c>
      <c r="J46" s="2">
        <f t="shared" si="3"/>
        <v>1037.3264150943396</v>
      </c>
      <c r="K46" s="2">
        <f t="shared" si="4"/>
        <v>17.288773584905659</v>
      </c>
      <c r="L46" s="1">
        <f t="shared" si="5"/>
        <v>0.11515868637118271</v>
      </c>
      <c r="M46" s="2">
        <f t="shared" si="6"/>
        <v>2.8789671592795676E-2</v>
      </c>
      <c r="N46">
        <f t="shared" si="7"/>
        <v>28.789671592795678</v>
      </c>
    </row>
    <row r="47" spans="1:14" x14ac:dyDescent="0.25">
      <c r="A47" t="s">
        <v>17</v>
      </c>
      <c r="B47" t="s">
        <v>19</v>
      </c>
      <c r="C47" t="s">
        <v>21</v>
      </c>
      <c r="D47">
        <v>7.2</v>
      </c>
      <c r="E47">
        <v>5.2999999999999999E-2</v>
      </c>
      <c r="F47">
        <v>0.76300000000000001</v>
      </c>
      <c r="G47" s="3">
        <f t="shared" si="0"/>
        <v>14.39622641509434</v>
      </c>
      <c r="H47">
        <f t="shared" si="2"/>
        <v>143.96226415094338</v>
      </c>
      <c r="I47" s="1">
        <f t="shared" si="1"/>
        <v>287.92452830188677</v>
      </c>
      <c r="J47" s="2">
        <f t="shared" si="3"/>
        <v>958.78867924528299</v>
      </c>
      <c r="K47" s="2">
        <f t="shared" si="4"/>
        <v>15.979811320754717</v>
      </c>
      <c r="L47" s="1">
        <f t="shared" si="5"/>
        <v>0.10643982762109316</v>
      </c>
      <c r="M47" s="2">
        <f t="shared" si="6"/>
        <v>2.6609956905273291E-2</v>
      </c>
      <c r="N47">
        <f t="shared" si="7"/>
        <v>26.60995690527329</v>
      </c>
    </row>
    <row r="48" spans="1:14" x14ac:dyDescent="0.25">
      <c r="A48" t="s">
        <v>18</v>
      </c>
      <c r="B48" t="s">
        <v>19</v>
      </c>
      <c r="C48" t="s">
        <v>21</v>
      </c>
      <c r="D48">
        <v>8.4</v>
      </c>
      <c r="E48">
        <v>5.5E-2</v>
      </c>
      <c r="F48">
        <v>0.77249999999999996</v>
      </c>
      <c r="G48" s="3">
        <f t="shared" si="0"/>
        <v>14.045454545454545</v>
      </c>
      <c r="H48">
        <f t="shared" si="2"/>
        <v>140.45454545454544</v>
      </c>
      <c r="I48" s="1">
        <f t="shared" si="1"/>
        <v>280.90909090909088</v>
      </c>
      <c r="J48" s="2">
        <f t="shared" si="3"/>
        <v>935.42727272727268</v>
      </c>
      <c r="K48" s="2">
        <f t="shared" si="4"/>
        <v>15.590454545454545</v>
      </c>
      <c r="L48" s="1">
        <f t="shared" si="5"/>
        <v>0.1038463634547029</v>
      </c>
      <c r="M48" s="2">
        <f t="shared" si="6"/>
        <v>2.5961590863675724E-2</v>
      </c>
      <c r="N48">
        <f t="shared" si="7"/>
        <v>25.961590863675724</v>
      </c>
    </row>
    <row r="49" spans="1:14" x14ac:dyDescent="0.25">
      <c r="A49" t="s">
        <v>14</v>
      </c>
      <c r="B49" t="s">
        <v>19</v>
      </c>
      <c r="C49" t="s">
        <v>21</v>
      </c>
      <c r="D49">
        <v>7.2</v>
      </c>
      <c r="E49">
        <v>5.4699999999999999E-2</v>
      </c>
      <c r="F49">
        <v>0.82</v>
      </c>
      <c r="G49" s="3">
        <f t="shared" si="0"/>
        <v>14.990859232175502</v>
      </c>
      <c r="H49">
        <f t="shared" si="2"/>
        <v>149.90859232175501</v>
      </c>
      <c r="I49" s="1">
        <f t="shared" si="1"/>
        <v>299.81718464351002</v>
      </c>
      <c r="J49" s="2">
        <f t="shared" si="3"/>
        <v>998.39122486288841</v>
      </c>
      <c r="K49" s="2">
        <f t="shared" si="4"/>
        <v>16.639853747714806</v>
      </c>
      <c r="L49" s="1">
        <f t="shared" si="5"/>
        <v>0.11083630019126628</v>
      </c>
      <c r="M49" s="2">
        <f t="shared" si="6"/>
        <v>2.770907504781657E-2</v>
      </c>
      <c r="N49">
        <f t="shared" si="7"/>
        <v>27.709075047816569</v>
      </c>
    </row>
    <row r="50" spans="1:14" x14ac:dyDescent="0.25">
      <c r="A50" t="s">
        <v>17</v>
      </c>
      <c r="B50" t="s">
        <v>19</v>
      </c>
      <c r="C50" t="s">
        <v>21</v>
      </c>
      <c r="D50">
        <v>6.8</v>
      </c>
      <c r="E50">
        <v>5.2999999999999999E-2</v>
      </c>
      <c r="F50">
        <v>0.67200000000000004</v>
      </c>
      <c r="G50" s="3">
        <f t="shared" si="0"/>
        <v>12.679245283018869</v>
      </c>
      <c r="H50">
        <f t="shared" si="2"/>
        <v>126.79245283018869</v>
      </c>
      <c r="I50" s="1">
        <f t="shared" si="1"/>
        <v>253.58490566037739</v>
      </c>
      <c r="J50" s="2">
        <f t="shared" si="3"/>
        <v>844.43773584905671</v>
      </c>
      <c r="K50" s="2">
        <f t="shared" si="4"/>
        <v>14.073962264150945</v>
      </c>
      <c r="L50" s="1">
        <f t="shared" si="5"/>
        <v>9.3745169280962798E-2</v>
      </c>
      <c r="M50" s="2">
        <f t="shared" si="6"/>
        <v>2.3436292320240699E-2</v>
      </c>
      <c r="N50">
        <f t="shared" si="7"/>
        <v>23.4362923202407</v>
      </c>
    </row>
    <row r="51" spans="1:14" x14ac:dyDescent="0.25">
      <c r="A51" t="s">
        <v>18</v>
      </c>
      <c r="B51" t="s">
        <v>19</v>
      </c>
      <c r="C51" t="s">
        <v>21</v>
      </c>
      <c r="D51">
        <v>8.4</v>
      </c>
      <c r="E51">
        <v>5.5E-2</v>
      </c>
      <c r="F51">
        <v>0.66700000000000004</v>
      </c>
      <c r="G51" s="3">
        <f t="shared" si="0"/>
        <v>12.127272727272729</v>
      </c>
      <c r="H51">
        <f t="shared" si="2"/>
        <v>121.27272727272728</v>
      </c>
      <c r="I51" s="1">
        <f t="shared" si="1"/>
        <v>242.54545454545456</v>
      </c>
      <c r="J51" s="2">
        <f t="shared" si="3"/>
        <v>807.6763636363637</v>
      </c>
      <c r="K51" s="2">
        <f t="shared" si="4"/>
        <v>13.461272727272728</v>
      </c>
      <c r="L51" s="1">
        <f t="shared" si="5"/>
        <v>8.9664109287102708E-2</v>
      </c>
      <c r="M51" s="2">
        <f t="shared" si="6"/>
        <v>2.2416027321775677E-2</v>
      </c>
      <c r="N51">
        <f t="shared" si="7"/>
        <v>22.416027321775676</v>
      </c>
    </row>
    <row r="52" spans="1:14" x14ac:dyDescent="0.25">
      <c r="A52" t="s">
        <v>14</v>
      </c>
      <c r="B52" t="s">
        <v>19</v>
      </c>
      <c r="C52" t="s">
        <v>21</v>
      </c>
      <c r="D52">
        <v>7.2</v>
      </c>
      <c r="E52">
        <v>5.4699999999999999E-2</v>
      </c>
      <c r="F52">
        <v>0.73699999999999999</v>
      </c>
      <c r="G52" s="3">
        <f t="shared" si="0"/>
        <v>13.473491773308957</v>
      </c>
      <c r="H52">
        <f t="shared" si="2"/>
        <v>134.73491773308956</v>
      </c>
      <c r="I52" s="1">
        <f t="shared" si="1"/>
        <v>269.46983546617912</v>
      </c>
      <c r="J52" s="2">
        <f t="shared" si="3"/>
        <v>897.33455210237651</v>
      </c>
      <c r="K52" s="2">
        <f t="shared" si="4"/>
        <v>14.955575868372941</v>
      </c>
      <c r="L52" s="1">
        <f t="shared" si="5"/>
        <v>9.9617503952394201E-2</v>
      </c>
      <c r="M52" s="2">
        <f t="shared" si="6"/>
        <v>2.490437598809855E-2</v>
      </c>
      <c r="N52">
        <f t="shared" si="7"/>
        <v>24.90437598809855</v>
      </c>
    </row>
    <row r="53" spans="1:14" x14ac:dyDescent="0.25">
      <c r="A53" t="s">
        <v>17</v>
      </c>
      <c r="B53" t="s">
        <v>19</v>
      </c>
      <c r="C53" t="s">
        <v>21</v>
      </c>
      <c r="D53">
        <v>6.8</v>
      </c>
      <c r="E53">
        <v>5.2999999999999999E-2</v>
      </c>
      <c r="F53">
        <v>0.97199999999999998</v>
      </c>
      <c r="G53" s="3">
        <f t="shared" si="0"/>
        <v>18.339622641509433</v>
      </c>
      <c r="H53">
        <f t="shared" si="2"/>
        <v>183.39622641509433</v>
      </c>
      <c r="I53" s="1">
        <f t="shared" si="1"/>
        <v>366.79245283018867</v>
      </c>
      <c r="J53" s="2">
        <f t="shared" si="3"/>
        <v>1221.4188679245283</v>
      </c>
      <c r="K53" s="2">
        <f t="shared" si="4"/>
        <v>20.356981132075472</v>
      </c>
      <c r="L53" s="1">
        <f t="shared" si="5"/>
        <v>0.13559569128139262</v>
      </c>
      <c r="M53" s="2">
        <f t="shared" si="6"/>
        <v>3.3898922820348155E-2</v>
      </c>
      <c r="N53">
        <f t="shared" si="7"/>
        <v>33.898922820348155</v>
      </c>
    </row>
    <row r="54" spans="1:14" x14ac:dyDescent="0.25">
      <c r="A54" t="s">
        <v>18</v>
      </c>
      <c r="B54" t="s">
        <v>19</v>
      </c>
      <c r="C54" t="s">
        <v>21</v>
      </c>
      <c r="D54">
        <v>8.4</v>
      </c>
      <c r="E54">
        <v>5.5E-2</v>
      </c>
      <c r="F54">
        <v>0.90600000000000003</v>
      </c>
      <c r="G54" s="3">
        <f t="shared" si="0"/>
        <v>16.472727272727273</v>
      </c>
      <c r="H54">
        <f t="shared" si="2"/>
        <v>164.72727272727272</v>
      </c>
      <c r="I54" s="1">
        <f t="shared" si="1"/>
        <v>329.45454545454544</v>
      </c>
      <c r="J54" s="2">
        <f t="shared" si="3"/>
        <v>1097.0836363636363</v>
      </c>
      <c r="K54" s="2">
        <f t="shared" si="4"/>
        <v>18.28472727272727</v>
      </c>
      <c r="L54" s="1">
        <f t="shared" si="5"/>
        <v>0.12179262820706901</v>
      </c>
      <c r="M54" s="2">
        <f t="shared" si="6"/>
        <v>3.0448157051767254E-2</v>
      </c>
      <c r="N54">
        <f t="shared" si="7"/>
        <v>30.448157051767254</v>
      </c>
    </row>
    <row r="55" spans="1:14" x14ac:dyDescent="0.25">
      <c r="A55" t="s">
        <v>14</v>
      </c>
      <c r="B55" t="s">
        <v>19</v>
      </c>
      <c r="C55" t="s">
        <v>21</v>
      </c>
      <c r="D55">
        <v>7.2</v>
      </c>
      <c r="E55">
        <v>5.4699999999999999E-2</v>
      </c>
      <c r="F55">
        <v>0.57499999999999996</v>
      </c>
      <c r="G55" s="3">
        <f t="shared" si="0"/>
        <v>10.511882998171846</v>
      </c>
      <c r="H55">
        <f t="shared" si="2"/>
        <v>105.11882998171845</v>
      </c>
      <c r="I55" s="1">
        <f t="shared" si="1"/>
        <v>210.2376599634369</v>
      </c>
      <c r="J55" s="2">
        <f t="shared" si="3"/>
        <v>700.09140767824488</v>
      </c>
      <c r="K55" s="2">
        <f t="shared" si="4"/>
        <v>11.668190127970748</v>
      </c>
      <c r="L55" s="1">
        <f t="shared" si="5"/>
        <v>7.7720576353631846E-2</v>
      </c>
      <c r="M55" s="2">
        <f t="shared" si="6"/>
        <v>1.9430144088407961E-2</v>
      </c>
      <c r="N55">
        <f t="shared" si="7"/>
        <v>19.43014408840796</v>
      </c>
    </row>
    <row r="56" spans="1:14" x14ac:dyDescent="0.25">
      <c r="A56" t="s">
        <v>17</v>
      </c>
      <c r="B56" t="s">
        <v>19</v>
      </c>
      <c r="C56" t="s">
        <v>21</v>
      </c>
      <c r="D56">
        <v>6.8</v>
      </c>
      <c r="E56">
        <v>5.2999999999999999E-2</v>
      </c>
      <c r="F56">
        <v>0.79449999999999998</v>
      </c>
      <c r="G56" s="3">
        <f t="shared" si="0"/>
        <v>14.990566037735849</v>
      </c>
      <c r="H56">
        <f t="shared" si="2"/>
        <v>149.90566037735849</v>
      </c>
      <c r="I56" s="1">
        <f t="shared" si="1"/>
        <v>299.81132075471697</v>
      </c>
      <c r="J56" s="2">
        <f t="shared" si="3"/>
        <v>998.37169811320757</v>
      </c>
      <c r="K56" s="2">
        <f t="shared" si="4"/>
        <v>16.639528301886791</v>
      </c>
      <c r="L56" s="1">
        <f t="shared" si="5"/>
        <v>0.11083413243113829</v>
      </c>
      <c r="M56" s="2">
        <f t="shared" si="6"/>
        <v>2.7708533107784573E-2</v>
      </c>
      <c r="N56">
        <f t="shared" si="7"/>
        <v>27.708533107784575</v>
      </c>
    </row>
    <row r="57" spans="1:14" x14ac:dyDescent="0.25">
      <c r="A57" t="s">
        <v>17</v>
      </c>
      <c r="B57" t="s">
        <v>20</v>
      </c>
      <c r="C57" t="s">
        <v>21</v>
      </c>
      <c r="D57">
        <v>6.8</v>
      </c>
      <c r="E57">
        <v>5.2999999999999999E-2</v>
      </c>
      <c r="F57">
        <v>1.0920000000000001</v>
      </c>
      <c r="G57" s="3">
        <f t="shared" si="0"/>
        <v>20.603773584905664</v>
      </c>
      <c r="H57">
        <f t="shared" si="2"/>
        <v>206.03773584905665</v>
      </c>
      <c r="I57" s="1">
        <f t="shared" si="1"/>
        <v>412.07547169811329</v>
      </c>
      <c r="J57" s="2">
        <f t="shared" si="3"/>
        <v>1372.2113207547172</v>
      </c>
      <c r="K57" s="2">
        <f t="shared" si="4"/>
        <v>22.870188679245288</v>
      </c>
      <c r="L57" s="1">
        <f t="shared" si="5"/>
        <v>0.15233590008156456</v>
      </c>
      <c r="M57" s="2">
        <f t="shared" si="6"/>
        <v>3.8083975020391139E-2</v>
      </c>
      <c r="N57">
        <f t="shared" si="7"/>
        <v>38.083975020391136</v>
      </c>
    </row>
    <row r="58" spans="1:14" x14ac:dyDescent="0.25">
      <c r="A58" t="s">
        <v>17</v>
      </c>
      <c r="B58" t="s">
        <v>20</v>
      </c>
      <c r="C58" t="s">
        <v>21</v>
      </c>
      <c r="D58">
        <v>6.8</v>
      </c>
      <c r="E58">
        <v>5.2999999999999999E-2</v>
      </c>
      <c r="F58">
        <v>1.02</v>
      </c>
      <c r="G58" s="3">
        <f t="shared" si="0"/>
        <v>19.245283018867926</v>
      </c>
      <c r="H58">
        <f t="shared" si="2"/>
        <v>192.45283018867926</v>
      </c>
      <c r="I58" s="1">
        <f t="shared" si="1"/>
        <v>384.90566037735852</v>
      </c>
      <c r="J58" s="2">
        <f t="shared" si="3"/>
        <v>1281.7358490566039</v>
      </c>
      <c r="K58" s="2">
        <f t="shared" si="4"/>
        <v>21.3622641509434</v>
      </c>
      <c r="L58" s="1">
        <f t="shared" si="5"/>
        <v>0.14229177480146141</v>
      </c>
      <c r="M58" s="2">
        <f t="shared" si="6"/>
        <v>3.5572943700365352E-2</v>
      </c>
      <c r="N58">
        <f t="shared" si="7"/>
        <v>35.57294370036535</v>
      </c>
    </row>
    <row r="59" spans="1:14" x14ac:dyDescent="0.25">
      <c r="A59" t="s">
        <v>18</v>
      </c>
      <c r="B59" t="s">
        <v>20</v>
      </c>
      <c r="C59" t="s">
        <v>21</v>
      </c>
      <c r="D59">
        <v>8.4</v>
      </c>
      <c r="E59">
        <v>5.5E-2</v>
      </c>
      <c r="F59">
        <v>0.89200000000000002</v>
      </c>
      <c r="G59" s="3">
        <f t="shared" si="0"/>
        <v>16.218181818181819</v>
      </c>
      <c r="H59">
        <f t="shared" si="2"/>
        <v>162.18181818181819</v>
      </c>
      <c r="I59" s="1">
        <f t="shared" si="1"/>
        <v>324.36363636363637</v>
      </c>
      <c r="J59" s="2">
        <f t="shared" si="3"/>
        <v>1080.1309090909092</v>
      </c>
      <c r="K59" s="2">
        <f t="shared" si="4"/>
        <v>18.002181818181821</v>
      </c>
      <c r="L59" s="1">
        <f t="shared" si="5"/>
        <v>0.11991062291468609</v>
      </c>
      <c r="M59" s="2">
        <f t="shared" si="6"/>
        <v>2.9977655728671521E-2</v>
      </c>
      <c r="N59">
        <f t="shared" si="7"/>
        <v>29.977655728671522</v>
      </c>
    </row>
    <row r="60" spans="1:14" x14ac:dyDescent="0.25">
      <c r="A60" t="s">
        <v>14</v>
      </c>
      <c r="B60" t="s">
        <v>20</v>
      </c>
      <c r="C60" t="s">
        <v>21</v>
      </c>
      <c r="D60">
        <v>7.2</v>
      </c>
      <c r="E60">
        <v>5.4699999999999999E-2</v>
      </c>
      <c r="F60">
        <v>1.5509999999999999</v>
      </c>
      <c r="G60" s="3">
        <f t="shared" si="0"/>
        <v>28.354661791590495</v>
      </c>
      <c r="H60">
        <f t="shared" si="2"/>
        <v>283.54661791590496</v>
      </c>
      <c r="I60" s="1">
        <f t="shared" si="1"/>
        <v>567.09323583180992</v>
      </c>
      <c r="J60" s="2">
        <f t="shared" si="3"/>
        <v>1888.4204753199272</v>
      </c>
      <c r="K60" s="2">
        <f t="shared" si="4"/>
        <v>31.473674588665453</v>
      </c>
      <c r="L60" s="1">
        <f t="shared" si="5"/>
        <v>0.20964280682518788</v>
      </c>
      <c r="M60" s="2">
        <f t="shared" si="6"/>
        <v>5.2410701706296969E-2</v>
      </c>
      <c r="N60">
        <f t="shared" si="7"/>
        <v>52.410701706296969</v>
      </c>
    </row>
    <row r="61" spans="1:14" x14ac:dyDescent="0.25">
      <c r="A61" t="s">
        <v>17</v>
      </c>
      <c r="B61" t="s">
        <v>20</v>
      </c>
      <c r="C61" t="s">
        <v>21</v>
      </c>
      <c r="D61">
        <v>6.8</v>
      </c>
      <c r="E61">
        <v>5.2999999999999999E-2</v>
      </c>
      <c r="F61">
        <v>1.851</v>
      </c>
      <c r="G61" s="3">
        <f t="shared" si="0"/>
        <v>34.924528301886795</v>
      </c>
      <c r="H61">
        <f t="shared" si="2"/>
        <v>349.24528301886795</v>
      </c>
      <c r="I61" s="1">
        <f t="shared" si="1"/>
        <v>698.4905660377359</v>
      </c>
      <c r="J61" s="2">
        <f t="shared" si="3"/>
        <v>2325.9735849056606</v>
      </c>
      <c r="K61" s="2">
        <f t="shared" si="4"/>
        <v>38.766226415094344</v>
      </c>
      <c r="L61" s="1">
        <f t="shared" si="5"/>
        <v>0.25821772074265198</v>
      </c>
      <c r="M61" s="2">
        <f t="shared" si="6"/>
        <v>6.4554430185662995E-2</v>
      </c>
      <c r="N61">
        <f t="shared" si="7"/>
        <v>64.554430185662994</v>
      </c>
    </row>
    <row r="62" spans="1:14" x14ac:dyDescent="0.25">
      <c r="A62" t="s">
        <v>17</v>
      </c>
      <c r="B62" t="s">
        <v>20</v>
      </c>
      <c r="C62" t="s">
        <v>21</v>
      </c>
      <c r="D62">
        <v>6.8</v>
      </c>
      <c r="E62">
        <v>5.2999999999999999E-2</v>
      </c>
      <c r="F62">
        <v>1.1080000000000001</v>
      </c>
      <c r="G62" s="3">
        <f t="shared" si="0"/>
        <v>20.905660377358494</v>
      </c>
      <c r="H62">
        <f t="shared" si="2"/>
        <v>209.05660377358492</v>
      </c>
      <c r="I62" s="1">
        <f t="shared" si="1"/>
        <v>418.11320754716985</v>
      </c>
      <c r="J62" s="2">
        <f t="shared" si="3"/>
        <v>1392.3169811320756</v>
      </c>
      <c r="K62" s="2">
        <f t="shared" si="4"/>
        <v>23.205283018867927</v>
      </c>
      <c r="L62" s="1">
        <f t="shared" si="5"/>
        <v>0.15456792792158747</v>
      </c>
      <c r="M62" s="2">
        <f t="shared" si="6"/>
        <v>3.8641981980396867E-2</v>
      </c>
      <c r="N62">
        <f t="shared" si="7"/>
        <v>38.641981980396864</v>
      </c>
    </row>
    <row r="63" spans="1:14" x14ac:dyDescent="0.25">
      <c r="A63" t="s">
        <v>14</v>
      </c>
      <c r="B63" t="s">
        <v>20</v>
      </c>
      <c r="C63" t="s">
        <v>21</v>
      </c>
      <c r="D63">
        <v>7.2</v>
      </c>
      <c r="E63">
        <v>5.4699999999999999E-2</v>
      </c>
      <c r="F63">
        <v>1.8120000000000001</v>
      </c>
      <c r="G63" s="3">
        <f t="shared" si="0"/>
        <v>33.126142595978067</v>
      </c>
      <c r="H63">
        <f t="shared" si="2"/>
        <v>331.26142595978069</v>
      </c>
      <c r="I63" s="1">
        <f t="shared" si="1"/>
        <v>662.52285191956139</v>
      </c>
      <c r="J63" s="2">
        <f t="shared" si="3"/>
        <v>2206.2010968921395</v>
      </c>
      <c r="K63" s="2">
        <f t="shared" si="4"/>
        <v>36.770018281535656</v>
      </c>
      <c r="L63" s="1">
        <f t="shared" si="5"/>
        <v>0.24492119017874947</v>
      </c>
      <c r="M63" s="2">
        <f t="shared" si="6"/>
        <v>6.1230297544687368E-2</v>
      </c>
      <c r="N63">
        <f t="shared" si="7"/>
        <v>61.230297544687367</v>
      </c>
    </row>
    <row r="64" spans="1:14" x14ac:dyDescent="0.25">
      <c r="A64" t="s">
        <v>14</v>
      </c>
      <c r="B64" t="s">
        <v>20</v>
      </c>
      <c r="C64" t="s">
        <v>21</v>
      </c>
      <c r="D64">
        <v>7.2</v>
      </c>
      <c r="E64">
        <v>5.4699999999999999E-2</v>
      </c>
      <c r="F64">
        <v>1.792</v>
      </c>
      <c r="G64" s="3">
        <f t="shared" si="0"/>
        <v>32.760511882998173</v>
      </c>
      <c r="H64">
        <f t="shared" si="2"/>
        <v>327.60511882998173</v>
      </c>
      <c r="I64" s="1">
        <f t="shared" si="1"/>
        <v>655.21023765996347</v>
      </c>
      <c r="J64" s="2">
        <f t="shared" si="3"/>
        <v>2181.8500914076785</v>
      </c>
      <c r="K64" s="2">
        <f t="shared" si="4"/>
        <v>36.364168190127977</v>
      </c>
      <c r="L64" s="1">
        <f t="shared" si="5"/>
        <v>0.24221786578384052</v>
      </c>
      <c r="M64" s="2">
        <f t="shared" si="6"/>
        <v>6.0554466445960131E-2</v>
      </c>
      <c r="N64">
        <f t="shared" si="7"/>
        <v>60.554466445960131</v>
      </c>
    </row>
    <row r="65" spans="1:14" x14ac:dyDescent="0.25">
      <c r="A65" t="s">
        <v>18</v>
      </c>
      <c r="B65" t="s">
        <v>20</v>
      </c>
      <c r="C65" t="s">
        <v>21</v>
      </c>
      <c r="D65">
        <v>8.4</v>
      </c>
      <c r="E65">
        <v>5.5E-2</v>
      </c>
      <c r="F65">
        <v>0.89500000000000002</v>
      </c>
      <c r="G65" s="3">
        <f t="shared" si="0"/>
        <v>16.272727272727273</v>
      </c>
      <c r="H65">
        <f t="shared" si="2"/>
        <v>162.72727272727275</v>
      </c>
      <c r="I65" s="1">
        <f t="shared" si="1"/>
        <v>325.4545454545455</v>
      </c>
      <c r="J65" s="2">
        <f t="shared" si="3"/>
        <v>1083.7636363636366</v>
      </c>
      <c r="K65" s="2">
        <f t="shared" si="4"/>
        <v>18.062727272727276</v>
      </c>
      <c r="L65" s="1">
        <f t="shared" si="5"/>
        <v>0.12031390976305387</v>
      </c>
      <c r="M65" s="2">
        <f t="shared" si="6"/>
        <v>3.0078477440763467E-2</v>
      </c>
      <c r="N65">
        <f t="shared" si="7"/>
        <v>30.078477440763468</v>
      </c>
    </row>
    <row r="66" spans="1:14" x14ac:dyDescent="0.25">
      <c r="A66" t="s">
        <v>14</v>
      </c>
      <c r="B66" t="s">
        <v>20</v>
      </c>
      <c r="C66" t="s">
        <v>21</v>
      </c>
      <c r="D66">
        <v>7.2</v>
      </c>
      <c r="E66">
        <v>5.4699999999999999E-2</v>
      </c>
      <c r="F66">
        <v>1.734</v>
      </c>
      <c r="G66" s="3">
        <f t="shared" ref="G66:G67" si="8">F66/E66</f>
        <v>31.700182815356492</v>
      </c>
      <c r="H66">
        <f t="shared" si="2"/>
        <v>317.00182815356493</v>
      </c>
      <c r="I66" s="1">
        <f t="shared" ref="I66:I67" si="9">H66*2</f>
        <v>634.00365630712986</v>
      </c>
      <c r="J66" s="2">
        <f t="shared" si="3"/>
        <v>2111.2321755027424</v>
      </c>
      <c r="K66" s="2">
        <f t="shared" si="4"/>
        <v>35.187202925045703</v>
      </c>
      <c r="L66" s="1">
        <f t="shared" si="5"/>
        <v>0.23437822503860456</v>
      </c>
      <c r="M66" s="2">
        <f t="shared" si="6"/>
        <v>5.859455625965114E-2</v>
      </c>
      <c r="N66">
        <f t="shared" si="7"/>
        <v>58.594556259651142</v>
      </c>
    </row>
    <row r="67" spans="1:14" x14ac:dyDescent="0.25">
      <c r="A67" t="s">
        <v>18</v>
      </c>
      <c r="B67" t="s">
        <v>20</v>
      </c>
      <c r="C67" t="s">
        <v>21</v>
      </c>
      <c r="D67">
        <v>8.4</v>
      </c>
      <c r="E67">
        <v>5.5E-2</v>
      </c>
      <c r="F67">
        <v>0.95</v>
      </c>
      <c r="G67" s="3">
        <f t="shared" si="8"/>
        <v>17.272727272727273</v>
      </c>
      <c r="H67">
        <f t="shared" ref="H67" si="10">G67*10</f>
        <v>172.72727272727275</v>
      </c>
      <c r="I67" s="1">
        <f t="shared" si="9"/>
        <v>345.4545454545455</v>
      </c>
      <c r="J67" s="2">
        <f t="shared" ref="J67" si="11">I67*3.33</f>
        <v>1150.3636363636365</v>
      </c>
      <c r="K67" s="2">
        <f t="shared" ref="K67" si="12">J67/60</f>
        <v>19.172727272727276</v>
      </c>
      <c r="L67" s="1">
        <f t="shared" ref="L67" si="13">K67/150.13</f>
        <v>0.1277075019831298</v>
      </c>
      <c r="M67" s="2">
        <f t="shared" ref="M67" si="14">L67/4</f>
        <v>3.192687549578245E-2</v>
      </c>
      <c r="N67">
        <f t="shared" ref="N67" si="15">M67*1000</f>
        <v>31.926875495782451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2022-10-19T18:33:31Z</dcterms:modified>
</cp:coreProperties>
</file>