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ive 1\CLASS\HALMSTAD\AI\LAB 2\lab2_code\lab2_code\"/>
    </mc:Choice>
  </mc:AlternateContent>
  <xr:revisionPtr revIDLastSave="0" documentId="13_ncr:1_{515D4E92-9D20-4052-8021-EA03E3D17AF1}" xr6:coauthVersionLast="47" xr6:coauthVersionMax="47" xr10:uidLastSave="{00000000-0000-0000-0000-000000000000}"/>
  <bookViews>
    <workbookView xWindow="-28920" yWindow="-120" windowWidth="29040" windowHeight="15720" xr2:uid="{0DBC4D45-5F1D-41CD-A11C-4CB262737C87}"/>
  </bookViews>
  <sheets>
    <sheet name="Combined data" sheetId="2" r:id="rId1"/>
    <sheet name="Details of A star CUSTOM" sheetId="3" r:id="rId2"/>
    <sheet name="Details of A star Euclidean" sheetId="4" r:id="rId3"/>
    <sheet name="Details of A star Manhattan" sheetId="5" r:id="rId4"/>
    <sheet name="Details of BFS" sheetId="6" r:id="rId5"/>
    <sheet name="Details of DFS" sheetId="8" r:id="rId6"/>
    <sheet name="Details of Greedy Euclidean" sheetId="9" r:id="rId7"/>
    <sheet name="Details of Greedy Manhatten" sheetId="10" r:id="rId8"/>
    <sheet name="Random Search" sheetId="11" r:id="rId9"/>
    <sheet name="results First map" sheetId="1" r:id="rId10"/>
  </sheets>
  <calcPr calcId="181029"/>
  <pivotCaches>
    <pivotCache cacheId="1" r:id="rId11"/>
  </pivotCaches>
  <fileRecoveryPr repairLoad="1"/>
</workbook>
</file>

<file path=xl/calcChain.xml><?xml version="1.0" encoding="utf-8"?>
<calcChain xmlns="http://schemas.openxmlformats.org/spreadsheetml/2006/main">
  <c r="D104" i="6" l="1"/>
  <c r="D104" i="11"/>
  <c r="C104" i="11"/>
  <c r="B104" i="11"/>
  <c r="D104" i="10"/>
  <c r="C104" i="10"/>
  <c r="B104" i="10"/>
  <c r="D104" i="9"/>
  <c r="C104" i="9"/>
  <c r="B104" i="9"/>
  <c r="C104" i="8"/>
  <c r="D104" i="8"/>
  <c r="B104" i="8"/>
  <c r="C104" i="6"/>
  <c r="B104" i="6"/>
  <c r="D104" i="5"/>
  <c r="C104" i="5"/>
  <c r="B104" i="5"/>
  <c r="D104" i="4"/>
  <c r="C104" i="4"/>
  <c r="B104" i="4"/>
  <c r="D104" i="3"/>
  <c r="C104" i="3"/>
  <c r="B104" i="3"/>
</calcChain>
</file>

<file path=xl/sharedStrings.xml><?xml version="1.0" encoding="utf-8"?>
<sst xmlns="http://schemas.openxmlformats.org/spreadsheetml/2006/main" count="1666" uniqueCount="26">
  <si>
    <t>algorithm</t>
  </si>
  <si>
    <t>time</t>
  </si>
  <si>
    <t>path_length</t>
  </si>
  <si>
    <t>explored_nodes</t>
  </si>
  <si>
    <t>iteration</t>
  </si>
  <si>
    <t>A* (Custom)</t>
  </si>
  <si>
    <t>A* (Euclidean)</t>
  </si>
  <si>
    <t>A* (Manhattan)</t>
  </si>
  <si>
    <t>Greedy (Euclidean)</t>
  </si>
  <si>
    <t>Greedy (Manhattan)</t>
  </si>
  <si>
    <t>Random Search</t>
  </si>
  <si>
    <t>BFS</t>
  </si>
  <si>
    <t>DFS</t>
  </si>
  <si>
    <t>Row Labels</t>
  </si>
  <si>
    <t>Grand Total</t>
  </si>
  <si>
    <t>Average of time</t>
  </si>
  <si>
    <t>Average of path_length</t>
  </si>
  <si>
    <t>Average of explored_nodes</t>
  </si>
  <si>
    <t>Details for Average of explored_nodes - algorithm: A* (Custom)</t>
  </si>
  <si>
    <t>Details for Average of explored_nodes - algorithm: A* (Euclidean)</t>
  </si>
  <si>
    <t>Details for Average of explored_nodes - algorithm: A* (Manhattan)</t>
  </si>
  <si>
    <t>Details for Average of explored_nodes - algorithm: BFS</t>
  </si>
  <si>
    <t>Details for Average of explored_nodes - algorithm: DFS</t>
  </si>
  <si>
    <t>Details for Average of explored_nodes - algorithm: Greedy (Euclidean)</t>
  </si>
  <si>
    <t>Details for Average of explored_nodes - algorithm: Greedy (Manhattan)</t>
  </si>
  <si>
    <t>Details for Average of explored_nodes - algorithm: Random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</si>
</sst>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biju john" refreshedDate="45630.991053124999" createdVersion="8" refreshedVersion="8" minRefreshableVersion="3" recordCount="800" xr:uid="{2587AEFF-E661-4848-928D-B2175AE522A3}">
  <cacheSource type="worksheet">
    <worksheetSource ref="A1:E801" sheet="results First map"/>
  </cacheSource>
  <cacheFields count="5">
    <cacheField name="algorithm" numFmtId="0">
      <sharedItems count="8">
        <s v="A* (Custom)"/>
        <s v="A* (Euclidean)"/>
        <s v="A* (Manhattan)"/>
        <s v="Greedy (Euclidean)"/>
        <s v="Greedy (Manhattan)"/>
        <s v="Random Search"/>
        <s v="BFS"/>
        <s v="DFS"/>
      </sharedItems>
    </cacheField>
    <cacheField name="time" numFmtId="0">
      <sharedItems containsSemiMixedTypes="0" containsString="0" containsNumber="1" minValue="0" maxValue="0.62398004500000004"/>
    </cacheField>
    <cacheField name="path_length" numFmtId="0">
      <sharedItems containsSemiMixedTypes="0" containsString="0" containsNumber="1" containsInteger="1" minValue="7" maxValue="1170"/>
    </cacheField>
    <cacheField name="explored_nodes" numFmtId="0">
      <sharedItems containsSemiMixedTypes="0" containsString="0" containsNumber="1" containsInteger="1" minValue="6" maxValue="3238"/>
    </cacheField>
    <cacheField name="iteration" numFmtId="0">
      <sharedItems containsSemiMixedTypes="0" containsString="0" containsNumber="1" containsInteger="1" minValue="1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0">
  <r>
    <x v="0"/>
    <n v="1.971006E-3"/>
    <n v="28"/>
    <n v="121"/>
    <n v="1"/>
  </r>
  <r>
    <x v="1"/>
    <n v="1.0337829999999999E-3"/>
    <n v="28"/>
    <n v="143"/>
    <n v="1"/>
  </r>
  <r>
    <x v="2"/>
    <n v="9.6750299999999998E-4"/>
    <n v="28"/>
    <n v="91"/>
    <n v="1"/>
  </r>
  <r>
    <x v="3"/>
    <n v="0"/>
    <n v="30"/>
    <n v="29"/>
    <n v="1"/>
  </r>
  <r>
    <x v="4"/>
    <n v="0"/>
    <n v="28"/>
    <n v="29"/>
    <n v="1"/>
  </r>
  <r>
    <x v="5"/>
    <n v="0.376512766"/>
    <n v="248"/>
    <n v="2779"/>
    <n v="1"/>
  </r>
  <r>
    <x v="6"/>
    <n v="2.257967E-2"/>
    <n v="28"/>
    <n v="1185"/>
    <n v="1"/>
  </r>
  <r>
    <x v="7"/>
    <n v="3.6965847000000003E-2"/>
    <n v="352"/>
    <n v="462"/>
    <n v="1"/>
  </r>
  <r>
    <x v="0"/>
    <n v="4.5096870000000001E-3"/>
    <n v="51"/>
    <n v="478"/>
    <n v="2"/>
  </r>
  <r>
    <x v="1"/>
    <n v="5.0058359999999996E-3"/>
    <n v="51"/>
    <n v="682"/>
    <n v="2"/>
  </r>
  <r>
    <x v="2"/>
    <n v="2.9973980000000001E-3"/>
    <n v="51"/>
    <n v="470"/>
    <n v="2"/>
  </r>
  <r>
    <x v="3"/>
    <n v="1.002073E-3"/>
    <n v="51"/>
    <n v="50"/>
    <n v="2"/>
  </r>
  <r>
    <x v="4"/>
    <n v="0"/>
    <n v="55"/>
    <n v="55"/>
    <n v="2"/>
  </r>
  <r>
    <x v="5"/>
    <n v="0.264995337"/>
    <n v="569"/>
    <n v="1968"/>
    <n v="2"/>
  </r>
  <r>
    <x v="6"/>
    <n v="3.1584978E-2"/>
    <n v="51"/>
    <n v="1913"/>
    <n v="2"/>
  </r>
  <r>
    <x v="7"/>
    <n v="0.27558684300000003"/>
    <n v="459"/>
    <n v="1945"/>
    <n v="2"/>
  </r>
  <r>
    <x v="0"/>
    <n v="1.9655229999999998E-3"/>
    <n v="28"/>
    <n v="112"/>
    <n v="3"/>
  </r>
  <r>
    <x v="1"/>
    <n v="1.1191370000000001E-3"/>
    <n v="28"/>
    <n v="152"/>
    <n v="3"/>
  </r>
  <r>
    <x v="2"/>
    <n v="8.8000299999999997E-4"/>
    <n v="28"/>
    <n v="118"/>
    <n v="3"/>
  </r>
  <r>
    <x v="3"/>
    <n v="1.0004040000000001E-3"/>
    <n v="28"/>
    <n v="28"/>
    <n v="3"/>
  </r>
  <r>
    <x v="4"/>
    <n v="0"/>
    <n v="32"/>
    <n v="35"/>
    <n v="3"/>
  </r>
  <r>
    <x v="5"/>
    <n v="0.32008671799999999"/>
    <n v="540"/>
    <n v="2580"/>
    <n v="3"/>
  </r>
  <r>
    <x v="6"/>
    <n v="1.6512870999999998E-2"/>
    <n v="28"/>
    <n v="1016"/>
    <n v="3"/>
  </r>
  <r>
    <x v="7"/>
    <n v="0.26051354399999999"/>
    <n v="372"/>
    <n v="2474"/>
    <n v="3"/>
  </r>
  <r>
    <x v="0"/>
    <n v="9.6774100000000004E-4"/>
    <n v="14"/>
    <n v="28"/>
    <n v="4"/>
  </r>
  <r>
    <x v="1"/>
    <n v="0"/>
    <n v="14"/>
    <n v="24"/>
    <n v="4"/>
  </r>
  <r>
    <x v="2"/>
    <n v="0"/>
    <n v="14"/>
    <n v="16"/>
    <n v="4"/>
  </r>
  <r>
    <x v="3"/>
    <n v="9.9921199999999997E-4"/>
    <n v="14"/>
    <n v="13"/>
    <n v="4"/>
  </r>
  <r>
    <x v="4"/>
    <n v="0"/>
    <n v="14"/>
    <n v="15"/>
    <n v="4"/>
  </r>
  <r>
    <x v="5"/>
    <n v="0.31769681"/>
    <n v="688"/>
    <n v="2072"/>
    <n v="4"/>
  </r>
  <r>
    <x v="6"/>
    <n v="4.0063859999999998E-3"/>
    <n v="14"/>
    <n v="300"/>
    <n v="4"/>
  </r>
  <r>
    <x v="7"/>
    <n v="0.41039252300000001"/>
    <n v="100"/>
    <n v="3087"/>
    <n v="4"/>
  </r>
  <r>
    <x v="0"/>
    <n v="3.0128960000000002E-3"/>
    <n v="42"/>
    <n v="247"/>
    <n v="5"/>
  </r>
  <r>
    <x v="1"/>
    <n v="2.9864309999999999E-3"/>
    <n v="42"/>
    <n v="328"/>
    <n v="5"/>
  </r>
  <r>
    <x v="2"/>
    <n v="1.0335450000000001E-3"/>
    <n v="42"/>
    <n v="228"/>
    <n v="5"/>
  </r>
  <r>
    <x v="3"/>
    <n v="9.9539799999999999E-4"/>
    <n v="44"/>
    <n v="43"/>
    <n v="5"/>
  </r>
  <r>
    <x v="4"/>
    <n v="9.7107900000000002E-4"/>
    <n v="44"/>
    <n v="45"/>
    <n v="5"/>
  </r>
  <r>
    <x v="5"/>
    <n v="0.44551014900000002"/>
    <n v="508"/>
    <n v="2481"/>
    <n v="5"/>
  </r>
  <r>
    <x v="6"/>
    <n v="3.1549214999999999E-2"/>
    <n v="42"/>
    <n v="1832"/>
    <n v="5"/>
  </r>
  <r>
    <x v="7"/>
    <n v="0.35391378400000001"/>
    <n v="58"/>
    <n v="3146"/>
    <n v="5"/>
  </r>
  <r>
    <x v="0"/>
    <n v="9.6654900000000003E-4"/>
    <n v="14"/>
    <n v="19"/>
    <n v="6"/>
  </r>
  <r>
    <x v="1"/>
    <n v="0"/>
    <n v="14"/>
    <n v="47"/>
    <n v="6"/>
  </r>
  <r>
    <x v="2"/>
    <n v="1.0006430000000001E-3"/>
    <n v="14"/>
    <n v="33"/>
    <n v="6"/>
  </r>
  <r>
    <x v="3"/>
    <n v="0"/>
    <n v="14"/>
    <n v="13"/>
    <n v="6"/>
  </r>
  <r>
    <x v="4"/>
    <n v="0"/>
    <n v="14"/>
    <n v="14"/>
    <n v="6"/>
  </r>
  <r>
    <x v="5"/>
    <n v="9.9921199999999997E-4"/>
    <n v="14"/>
    <n v="13"/>
    <n v="6"/>
  </r>
  <r>
    <x v="6"/>
    <n v="1.999378E-3"/>
    <n v="14"/>
    <n v="207"/>
    <n v="6"/>
  </r>
  <r>
    <x v="7"/>
    <n v="0.27965092699999999"/>
    <n v="402"/>
    <n v="2121"/>
    <n v="6"/>
  </r>
  <r>
    <x v="0"/>
    <n v="5.0005910000000004E-3"/>
    <n v="53"/>
    <n v="420"/>
    <n v="7"/>
  </r>
  <r>
    <x v="1"/>
    <n v="5.9790609999999999E-3"/>
    <n v="53"/>
    <n v="719"/>
    <n v="7"/>
  </r>
  <r>
    <x v="2"/>
    <n v="2.9890540000000001E-3"/>
    <n v="53"/>
    <n v="454"/>
    <n v="7"/>
  </r>
  <r>
    <x v="3"/>
    <n v="9.9825900000000004E-4"/>
    <n v="53"/>
    <n v="52"/>
    <n v="7"/>
  </r>
  <r>
    <x v="4"/>
    <n v="0"/>
    <n v="57"/>
    <n v="56"/>
    <n v="7"/>
  </r>
  <r>
    <x v="5"/>
    <n v="0.110579967"/>
    <n v="745"/>
    <n v="1021"/>
    <n v="7"/>
  </r>
  <r>
    <x v="6"/>
    <n v="6.0530900999999998E-2"/>
    <n v="53"/>
    <n v="2820"/>
    <n v="7"/>
  </r>
  <r>
    <x v="7"/>
    <n v="0.376512766"/>
    <n v="833"/>
    <n v="1971"/>
    <n v="7"/>
  </r>
  <r>
    <x v="0"/>
    <n v="1.9655229999999998E-3"/>
    <n v="42"/>
    <n v="178"/>
    <n v="8"/>
  </r>
  <r>
    <x v="1"/>
    <n v="4.0011409999999997E-3"/>
    <n v="42"/>
    <n v="509"/>
    <n v="8"/>
  </r>
  <r>
    <x v="2"/>
    <n v="2.5110240000000002E-3"/>
    <n v="42"/>
    <n v="401"/>
    <n v="8"/>
  </r>
  <r>
    <x v="3"/>
    <n v="0"/>
    <n v="42"/>
    <n v="41"/>
    <n v="8"/>
  </r>
  <r>
    <x v="4"/>
    <n v="9.99689E-4"/>
    <n v="44"/>
    <n v="43"/>
    <n v="8"/>
  </r>
  <r>
    <x v="5"/>
    <n v="1.999855E-3"/>
    <n v="94"/>
    <n v="101"/>
    <n v="8"/>
  </r>
  <r>
    <x v="6"/>
    <n v="2.1508454999999999E-2"/>
    <n v="42"/>
    <n v="1370"/>
    <n v="8"/>
  </r>
  <r>
    <x v="7"/>
    <n v="0.117549419"/>
    <n v="532"/>
    <n v="949"/>
    <n v="8"/>
  </r>
  <r>
    <x v="0"/>
    <n v="5.0003529999999999E-3"/>
    <n v="53"/>
    <n v="344"/>
    <n v="9"/>
  </r>
  <r>
    <x v="1"/>
    <n v="4.9998760000000003E-3"/>
    <n v="53"/>
    <n v="566"/>
    <n v="9"/>
  </r>
  <r>
    <x v="2"/>
    <n v="3.0000209999999999E-3"/>
    <n v="53"/>
    <n v="389"/>
    <n v="9"/>
  </r>
  <r>
    <x v="3"/>
    <n v="1.0004040000000001E-3"/>
    <n v="53"/>
    <n v="52"/>
    <n v="9"/>
  </r>
  <r>
    <x v="4"/>
    <n v="0"/>
    <n v="53"/>
    <n v="52"/>
    <n v="9"/>
  </r>
  <r>
    <x v="5"/>
    <n v="0.31658744799999999"/>
    <n v="379"/>
    <n v="2204"/>
    <n v="9"/>
  </r>
  <r>
    <x v="6"/>
    <n v="2.2973776000000001E-2"/>
    <n v="53"/>
    <n v="1557"/>
    <n v="9"/>
  </r>
  <r>
    <x v="7"/>
    <n v="0.27237844500000002"/>
    <n v="329"/>
    <n v="1926"/>
    <n v="9"/>
  </r>
  <r>
    <x v="0"/>
    <n v="3.9994719999999996E-3"/>
    <n v="58"/>
    <n v="452"/>
    <n v="10"/>
  </r>
  <r>
    <x v="1"/>
    <n v="8.5184570000000001E-3"/>
    <n v="58"/>
    <n v="889"/>
    <n v="10"/>
  </r>
  <r>
    <x v="2"/>
    <n v="4.0047169999999997E-3"/>
    <n v="58"/>
    <n v="606"/>
    <n v="10"/>
  </r>
  <r>
    <x v="3"/>
    <n v="0"/>
    <n v="58"/>
    <n v="60"/>
    <n v="10"/>
  </r>
  <r>
    <x v="4"/>
    <n v="0"/>
    <n v="60"/>
    <n v="62"/>
    <n v="10"/>
  </r>
  <r>
    <x v="5"/>
    <n v="6.1023235000000002E-2"/>
    <n v="536"/>
    <n v="784"/>
    <n v="10"/>
  </r>
  <r>
    <x v="6"/>
    <n v="2.7515411E-2"/>
    <n v="58"/>
    <n v="1808"/>
    <n v="10"/>
  </r>
  <r>
    <x v="7"/>
    <n v="0.282348871"/>
    <n v="388"/>
    <n v="1937"/>
    <n v="10"/>
  </r>
  <r>
    <x v="0"/>
    <n v="4.0049550000000001E-3"/>
    <n v="42"/>
    <n v="396"/>
    <n v="11"/>
  </r>
  <r>
    <x v="1"/>
    <n v="4.467726E-3"/>
    <n v="42"/>
    <n v="487"/>
    <n v="11"/>
  </r>
  <r>
    <x v="2"/>
    <n v="3.0088419999999999E-3"/>
    <n v="42"/>
    <n v="361"/>
    <n v="11"/>
  </r>
  <r>
    <x v="3"/>
    <n v="9.9706600000000001E-4"/>
    <n v="42"/>
    <n v="44"/>
    <n v="11"/>
  </r>
  <r>
    <x v="4"/>
    <n v="0"/>
    <n v="44"/>
    <n v="43"/>
    <n v="11"/>
  </r>
  <r>
    <x v="5"/>
    <n v="1.3004780000000001E-2"/>
    <n v="230"/>
    <n v="321"/>
    <n v="11"/>
  </r>
  <r>
    <x v="6"/>
    <n v="5.6019544999999997E-2"/>
    <n v="42"/>
    <n v="2213"/>
    <n v="11"/>
  </r>
  <r>
    <x v="7"/>
    <n v="0.31254816099999999"/>
    <n v="328"/>
    <n v="2628"/>
    <n v="11"/>
  </r>
  <r>
    <x v="0"/>
    <n v="2.9995439999999998E-3"/>
    <n v="49"/>
    <n v="270"/>
    <n v="12"/>
  </r>
  <r>
    <x v="1"/>
    <n v="2.0027159999999999E-3"/>
    <n v="49"/>
    <n v="338"/>
    <n v="12"/>
  </r>
  <r>
    <x v="2"/>
    <n v="3.5281179999999998E-3"/>
    <n v="49"/>
    <n v="230"/>
    <n v="12"/>
  </r>
  <r>
    <x v="3"/>
    <n v="1.0011200000000001E-3"/>
    <n v="49"/>
    <n v="48"/>
    <n v="12"/>
  </r>
  <r>
    <x v="4"/>
    <n v="1.0147089999999999E-3"/>
    <n v="59"/>
    <n v="62"/>
    <n v="12"/>
  </r>
  <r>
    <x v="5"/>
    <n v="0.180563688"/>
    <n v="887"/>
    <n v="1304"/>
    <n v="12"/>
  </r>
  <r>
    <x v="6"/>
    <n v="3.9515972000000003E-2"/>
    <n v="49"/>
    <n v="2191"/>
    <n v="12"/>
  </r>
  <r>
    <x v="7"/>
    <n v="0.26023793200000001"/>
    <n v="233"/>
    <n v="2364"/>
    <n v="12"/>
  </r>
  <r>
    <x v="0"/>
    <n v="1.0006430000000001E-3"/>
    <n v="27"/>
    <n v="81"/>
    <n v="13"/>
  </r>
  <r>
    <x v="1"/>
    <n v="9.9992799999999997E-4"/>
    <n v="27"/>
    <n v="133"/>
    <n v="13"/>
  </r>
  <r>
    <x v="2"/>
    <n v="9.6702599999999995E-4"/>
    <n v="27"/>
    <n v="73"/>
    <n v="13"/>
  </r>
  <r>
    <x v="3"/>
    <n v="1.099348E-3"/>
    <n v="29"/>
    <n v="28"/>
    <n v="13"/>
  </r>
  <r>
    <x v="4"/>
    <n v="9.1052099999999996E-4"/>
    <n v="31"/>
    <n v="34"/>
    <n v="13"/>
  </r>
  <r>
    <x v="5"/>
    <n v="6.6602229999999998E-2"/>
    <n v="463"/>
    <n v="993"/>
    <n v="13"/>
  </r>
  <r>
    <x v="6"/>
    <n v="2.3999214000000001E-2"/>
    <n v="27"/>
    <n v="1196"/>
    <n v="13"/>
  </r>
  <r>
    <x v="7"/>
    <n v="1.0032649999999999E-3"/>
    <n v="57"/>
    <n v="56"/>
    <n v="13"/>
  </r>
  <r>
    <x v="0"/>
    <n v="3.9994719999999996E-3"/>
    <n v="51"/>
    <n v="363"/>
    <n v="14"/>
  </r>
  <r>
    <x v="1"/>
    <n v="3.0102729999999999E-3"/>
    <n v="51"/>
    <n v="316"/>
    <n v="14"/>
  </r>
  <r>
    <x v="2"/>
    <n v="9.896760000000001E-4"/>
    <n v="51"/>
    <n v="220"/>
    <n v="14"/>
  </r>
  <r>
    <x v="3"/>
    <n v="9.9992799999999997E-4"/>
    <n v="53"/>
    <n v="52"/>
    <n v="14"/>
  </r>
  <r>
    <x v="4"/>
    <n v="0"/>
    <n v="57"/>
    <n v="60"/>
    <n v="14"/>
  </r>
  <r>
    <x v="5"/>
    <n v="7.2170734E-2"/>
    <n v="515"/>
    <n v="860"/>
    <n v="14"/>
  </r>
  <r>
    <x v="6"/>
    <n v="3.2960652999999999E-2"/>
    <n v="51"/>
    <n v="1988"/>
    <n v="14"/>
  </r>
  <r>
    <x v="7"/>
    <n v="0.151695251"/>
    <n v="261"/>
    <n v="1720"/>
    <n v="14"/>
  </r>
  <r>
    <x v="0"/>
    <n v="1.9640920000000002E-3"/>
    <n v="25"/>
    <n v="115"/>
    <n v="15"/>
  </r>
  <r>
    <x v="1"/>
    <n v="1.0328290000000001E-3"/>
    <n v="25"/>
    <n v="155"/>
    <n v="15"/>
  </r>
  <r>
    <x v="2"/>
    <n v="9.6845600000000003E-4"/>
    <n v="25"/>
    <n v="98"/>
    <n v="15"/>
  </r>
  <r>
    <x v="3"/>
    <n v="0"/>
    <n v="25"/>
    <n v="24"/>
    <n v="15"/>
  </r>
  <r>
    <x v="4"/>
    <n v="9.984970000000001E-4"/>
    <n v="25"/>
    <n v="24"/>
    <n v="15"/>
  </r>
  <r>
    <x v="5"/>
    <n v="0.41452336299999998"/>
    <n v="485"/>
    <n v="2688"/>
    <n v="15"/>
  </r>
  <r>
    <x v="6"/>
    <n v="1.9996643000000001E-2"/>
    <n v="25"/>
    <n v="1024"/>
    <n v="15"/>
  </r>
  <r>
    <x v="7"/>
    <n v="9.3540667999999993E-2"/>
    <n v="467"/>
    <n v="896"/>
    <n v="15"/>
  </r>
  <r>
    <x v="0"/>
    <n v="2.9981140000000001E-3"/>
    <n v="36"/>
    <n v="226"/>
    <n v="16"/>
  </r>
  <r>
    <x v="1"/>
    <n v="3.0004979999999999E-3"/>
    <n v="36"/>
    <n v="355"/>
    <n v="16"/>
  </r>
  <r>
    <x v="2"/>
    <n v="1.999855E-3"/>
    <n v="36"/>
    <n v="248"/>
    <n v="16"/>
  </r>
  <r>
    <x v="3"/>
    <n v="0"/>
    <n v="36"/>
    <n v="35"/>
    <n v="16"/>
  </r>
  <r>
    <x v="4"/>
    <n v="1.0149479999999999E-3"/>
    <n v="36"/>
    <n v="35"/>
    <n v="16"/>
  </r>
  <r>
    <x v="5"/>
    <n v="0.20227503799999999"/>
    <n v="504"/>
    <n v="1729"/>
    <n v="16"/>
  </r>
  <r>
    <x v="6"/>
    <n v="2.0541191E-2"/>
    <n v="36"/>
    <n v="1257"/>
    <n v="16"/>
  </r>
  <r>
    <x v="7"/>
    <n v="1.1007071E-2"/>
    <n v="234"/>
    <n v="234"/>
    <n v="16"/>
  </r>
  <r>
    <x v="0"/>
    <n v="9.9873499999999994E-4"/>
    <n v="7"/>
    <n v="19"/>
    <n v="17"/>
  </r>
  <r>
    <x v="1"/>
    <n v="0"/>
    <n v="7"/>
    <n v="10"/>
    <n v="17"/>
  </r>
  <r>
    <x v="2"/>
    <n v="0"/>
    <n v="7"/>
    <n v="10"/>
    <n v="17"/>
  </r>
  <r>
    <x v="3"/>
    <n v="0"/>
    <n v="7"/>
    <n v="6"/>
    <n v="17"/>
  </r>
  <r>
    <x v="4"/>
    <n v="1.0030270000000001E-3"/>
    <n v="7"/>
    <n v="6"/>
    <n v="17"/>
  </r>
  <r>
    <x v="5"/>
    <n v="0.42048501999999999"/>
    <n v="9"/>
    <n v="3211"/>
    <n v="17"/>
  </r>
  <r>
    <x v="6"/>
    <n v="0"/>
    <n v="7"/>
    <n v="55"/>
    <n v="17"/>
  </r>
  <r>
    <x v="7"/>
    <n v="0.29760623000000003"/>
    <n v="265"/>
    <n v="2843"/>
    <n v="17"/>
  </r>
  <r>
    <x v="0"/>
    <n v="0"/>
    <n v="8"/>
    <n v="7"/>
    <n v="18"/>
  </r>
  <r>
    <x v="1"/>
    <n v="9.6559499999999997E-4"/>
    <n v="8"/>
    <n v="7"/>
    <n v="18"/>
  </r>
  <r>
    <x v="2"/>
    <n v="0"/>
    <n v="8"/>
    <n v="7"/>
    <n v="18"/>
  </r>
  <r>
    <x v="3"/>
    <n v="0"/>
    <n v="8"/>
    <n v="7"/>
    <n v="18"/>
  </r>
  <r>
    <x v="4"/>
    <n v="9.9945099999999994E-4"/>
    <n v="8"/>
    <n v="7"/>
    <n v="18"/>
  </r>
  <r>
    <x v="5"/>
    <n v="0.34757900200000003"/>
    <n v="296"/>
    <n v="2685"/>
    <n v="18"/>
  </r>
  <r>
    <x v="6"/>
    <n v="1.0328290000000001E-3"/>
    <n v="8"/>
    <n v="96"/>
    <n v="18"/>
  </r>
  <r>
    <x v="7"/>
    <n v="0"/>
    <n v="8"/>
    <n v="7"/>
    <n v="18"/>
  </r>
  <r>
    <x v="0"/>
    <n v="4.9982070000000002E-3"/>
    <n v="64"/>
    <n v="442"/>
    <n v="19"/>
  </r>
  <r>
    <x v="1"/>
    <n v="9.0012549999999997E-3"/>
    <n v="64"/>
    <n v="1240"/>
    <n v="19"/>
  </r>
  <r>
    <x v="2"/>
    <n v="6.0060019999999999E-3"/>
    <n v="64"/>
    <n v="862"/>
    <n v="19"/>
  </r>
  <r>
    <x v="3"/>
    <n v="1.002073E-3"/>
    <n v="64"/>
    <n v="63"/>
    <n v="19"/>
  </r>
  <r>
    <x v="4"/>
    <n v="9.9778200000000001E-4"/>
    <n v="70"/>
    <n v="70"/>
    <n v="19"/>
  </r>
  <r>
    <x v="5"/>
    <n v="9.001017E-3"/>
    <n v="226"/>
    <n v="240"/>
    <n v="19"/>
  </r>
  <r>
    <x v="6"/>
    <n v="4.0023326999999997E-2"/>
    <n v="64"/>
    <n v="2435"/>
    <n v="19"/>
  </r>
  <r>
    <x v="7"/>
    <n v="8.9569807000000001E-2"/>
    <n v="604"/>
    <n v="1000"/>
    <n v="19"/>
  </r>
  <r>
    <x v="0"/>
    <n v="1.9972319999999998E-3"/>
    <n v="29"/>
    <n v="110"/>
    <n v="20"/>
  </r>
  <r>
    <x v="1"/>
    <n v="9.9945099999999994E-4"/>
    <n v="29"/>
    <n v="132"/>
    <n v="20"/>
  </r>
  <r>
    <x v="2"/>
    <n v="9.6535700000000002E-4"/>
    <n v="29"/>
    <n v="91"/>
    <n v="20"/>
  </r>
  <r>
    <x v="3"/>
    <n v="1.0006430000000001E-3"/>
    <n v="29"/>
    <n v="28"/>
    <n v="20"/>
  </r>
  <r>
    <x v="4"/>
    <n v="0"/>
    <n v="31"/>
    <n v="30"/>
    <n v="20"/>
  </r>
  <r>
    <x v="5"/>
    <n v="0.37903595000000001"/>
    <n v="513"/>
    <n v="2485"/>
    <n v="20"/>
  </r>
  <r>
    <x v="6"/>
    <n v="2.3576498000000001E-2"/>
    <n v="29"/>
    <n v="1202"/>
    <n v="20"/>
  </r>
  <r>
    <x v="7"/>
    <n v="0.36075472800000002"/>
    <n v="199"/>
    <n v="2932"/>
    <n v="20"/>
  </r>
  <r>
    <x v="0"/>
    <n v="4.5087340000000004E-3"/>
    <n v="57"/>
    <n v="422"/>
    <n v="21"/>
  </r>
  <r>
    <x v="1"/>
    <n v="6.0000419999999997E-3"/>
    <n v="57"/>
    <n v="769"/>
    <n v="21"/>
  </r>
  <r>
    <x v="2"/>
    <n v="3.0019280000000001E-3"/>
    <n v="57"/>
    <n v="494"/>
    <n v="21"/>
  </r>
  <r>
    <x v="3"/>
    <n v="9.9897399999999991E-4"/>
    <n v="57"/>
    <n v="56"/>
    <n v="21"/>
  </r>
  <r>
    <x v="4"/>
    <n v="1.000166E-3"/>
    <n v="59"/>
    <n v="58"/>
    <n v="21"/>
  </r>
  <r>
    <x v="5"/>
    <n v="8.5168361999999997E-2"/>
    <n v="705"/>
    <n v="830"/>
    <n v="21"/>
  </r>
  <r>
    <x v="6"/>
    <n v="3.3992290000000001E-2"/>
    <n v="57"/>
    <n v="2060"/>
    <n v="21"/>
  </r>
  <r>
    <x v="7"/>
    <n v="0.42560935"/>
    <n v="849"/>
    <n v="1978"/>
    <n v="21"/>
  </r>
  <r>
    <x v="0"/>
    <n v="2.9973980000000001E-3"/>
    <n v="53"/>
    <n v="358"/>
    <n v="22"/>
  </r>
  <r>
    <x v="1"/>
    <n v="5.4724220000000002E-3"/>
    <n v="53"/>
    <n v="597"/>
    <n v="22"/>
  </r>
  <r>
    <x v="2"/>
    <n v="2.0072459999999999E-3"/>
    <n v="53"/>
    <n v="367"/>
    <n v="22"/>
  </r>
  <r>
    <x v="3"/>
    <n v="0"/>
    <n v="53"/>
    <n v="52"/>
    <n v="22"/>
  </r>
  <r>
    <x v="4"/>
    <n v="9.9158300000000009E-4"/>
    <n v="53"/>
    <n v="52"/>
    <n v="22"/>
  </r>
  <r>
    <x v="5"/>
    <n v="0.16870117200000001"/>
    <n v="655"/>
    <n v="1704"/>
    <n v="22"/>
  </r>
  <r>
    <x v="6"/>
    <n v="2.6508569999999999E-2"/>
    <n v="53"/>
    <n v="1711"/>
    <n v="22"/>
  </r>
  <r>
    <x v="7"/>
    <n v="0.124637365"/>
    <n v="323"/>
    <n v="1107"/>
    <n v="22"/>
  </r>
  <r>
    <x v="0"/>
    <n v="1.1510611E-2"/>
    <n v="81"/>
    <n v="1142"/>
    <n v="23"/>
  </r>
  <r>
    <x v="1"/>
    <n v="2.2512436E-2"/>
    <n v="81"/>
    <n v="1405"/>
    <n v="23"/>
  </r>
  <r>
    <x v="2"/>
    <n v="7.9963210000000007E-3"/>
    <n v="81"/>
    <n v="1213"/>
    <n v="23"/>
  </r>
  <r>
    <x v="3"/>
    <n v="9.9921199999999997E-4"/>
    <n v="81"/>
    <n v="81"/>
    <n v="23"/>
  </r>
  <r>
    <x v="4"/>
    <n v="9.99689E-4"/>
    <n v="89"/>
    <n v="92"/>
    <n v="23"/>
  </r>
  <r>
    <x v="5"/>
    <n v="0.313715935"/>
    <n v="433"/>
    <n v="2536"/>
    <n v="23"/>
  </r>
  <r>
    <x v="6"/>
    <n v="4.3046713E-2"/>
    <n v="81"/>
    <n v="2709"/>
    <n v="23"/>
  </r>
  <r>
    <x v="7"/>
    <n v="0.30373573300000001"/>
    <n v="257"/>
    <n v="2057"/>
    <n v="23"/>
  </r>
  <r>
    <x v="0"/>
    <n v="9.1156959999999995E-3"/>
    <n v="72"/>
    <n v="873"/>
    <n v="24"/>
  </r>
  <r>
    <x v="1"/>
    <n v="1.1999607000000001E-2"/>
    <n v="72"/>
    <n v="1553"/>
    <n v="24"/>
  </r>
  <r>
    <x v="2"/>
    <n v="7.005692E-3"/>
    <n v="72"/>
    <n v="972"/>
    <n v="24"/>
  </r>
  <r>
    <x v="3"/>
    <n v="0"/>
    <n v="72"/>
    <n v="71"/>
    <n v="24"/>
  </r>
  <r>
    <x v="4"/>
    <n v="0"/>
    <n v="78"/>
    <n v="78"/>
    <n v="24"/>
  </r>
  <r>
    <x v="5"/>
    <n v="5.6508780000000002E-2"/>
    <n v="274"/>
    <n v="803"/>
    <n v="24"/>
  </r>
  <r>
    <x v="6"/>
    <n v="5.4025412000000002E-2"/>
    <n v="72"/>
    <n v="3064"/>
    <n v="24"/>
  </r>
  <r>
    <x v="7"/>
    <n v="0.20417070400000001"/>
    <n v="864"/>
    <n v="1487"/>
    <n v="24"/>
  </r>
  <r>
    <x v="0"/>
    <n v="4.9650670000000001E-3"/>
    <n v="67"/>
    <n v="430"/>
    <n v="25"/>
  </r>
  <r>
    <x v="1"/>
    <n v="5.0270560000000002E-3"/>
    <n v="67"/>
    <n v="649"/>
    <n v="25"/>
  </r>
  <r>
    <x v="2"/>
    <n v="3.9715769999999996E-3"/>
    <n v="67"/>
    <n v="408"/>
    <n v="25"/>
  </r>
  <r>
    <x v="3"/>
    <n v="0"/>
    <n v="67"/>
    <n v="66"/>
    <n v="25"/>
  </r>
  <r>
    <x v="4"/>
    <n v="0"/>
    <n v="67"/>
    <n v="67"/>
    <n v="25"/>
  </r>
  <r>
    <x v="5"/>
    <n v="0.170301914"/>
    <n v="675"/>
    <n v="1796"/>
    <n v="25"/>
  </r>
  <r>
    <x v="6"/>
    <n v="4.1477202999999997E-2"/>
    <n v="67"/>
    <n v="2307"/>
    <n v="25"/>
  </r>
  <r>
    <x v="7"/>
    <n v="0.31459498400000002"/>
    <n v="1115"/>
    <n v="1592"/>
    <n v="25"/>
  </r>
  <r>
    <x v="0"/>
    <n v="5.0089360000000003E-3"/>
    <n v="60"/>
    <n v="377"/>
    <n v="26"/>
  </r>
  <r>
    <x v="1"/>
    <n v="6.999969E-3"/>
    <n v="60"/>
    <n v="867"/>
    <n v="26"/>
  </r>
  <r>
    <x v="2"/>
    <n v="2.9985900000000002E-3"/>
    <n v="60"/>
    <n v="475"/>
    <n v="26"/>
  </r>
  <r>
    <x v="3"/>
    <n v="0"/>
    <n v="62"/>
    <n v="62"/>
    <n v="26"/>
  </r>
  <r>
    <x v="4"/>
    <n v="1.5044209999999999E-3"/>
    <n v="66"/>
    <n v="66"/>
    <n v="26"/>
  </r>
  <r>
    <x v="5"/>
    <n v="0.32519221300000001"/>
    <n v="372"/>
    <n v="2843"/>
    <n v="26"/>
  </r>
  <r>
    <x v="6"/>
    <n v="4.350996E-2"/>
    <n v="60"/>
    <n v="2555"/>
    <n v="26"/>
  </r>
  <r>
    <x v="7"/>
    <n v="0.21306586299999999"/>
    <n v="1032"/>
    <n v="1366"/>
    <n v="26"/>
  </r>
  <r>
    <x v="0"/>
    <n v="3.005743E-3"/>
    <n v="33"/>
    <n v="222"/>
    <n v="27"/>
  </r>
  <r>
    <x v="1"/>
    <n v="3.0009749999999999E-3"/>
    <n v="33"/>
    <n v="307"/>
    <n v="27"/>
  </r>
  <r>
    <x v="2"/>
    <n v="1.0273459999999999E-3"/>
    <n v="33"/>
    <n v="228"/>
    <n v="27"/>
  </r>
  <r>
    <x v="3"/>
    <n v="1.004457E-3"/>
    <n v="33"/>
    <n v="32"/>
    <n v="27"/>
  </r>
  <r>
    <x v="4"/>
    <n v="0"/>
    <n v="37"/>
    <n v="36"/>
    <n v="27"/>
  </r>
  <r>
    <x v="5"/>
    <n v="0.15036511399999999"/>
    <n v="679"/>
    <n v="1498"/>
    <n v="27"/>
  </r>
  <r>
    <x v="6"/>
    <n v="4.2508125000000001E-2"/>
    <n v="33"/>
    <n v="1719"/>
    <n v="27"/>
  </r>
  <r>
    <x v="7"/>
    <n v="7.4540138000000006E-2"/>
    <n v="647"/>
    <n v="744"/>
    <n v="27"/>
  </r>
  <r>
    <x v="0"/>
    <n v="6.5095420000000001E-3"/>
    <n v="56"/>
    <n v="660"/>
    <n v="28"/>
  </r>
  <r>
    <x v="1"/>
    <n v="7.0021149999999997E-3"/>
    <n v="56"/>
    <n v="817"/>
    <n v="28"/>
  </r>
  <r>
    <x v="2"/>
    <n v="3.9992329999999996E-3"/>
    <n v="56"/>
    <n v="668"/>
    <n v="28"/>
  </r>
  <r>
    <x v="3"/>
    <n v="9.9921199999999997E-4"/>
    <n v="56"/>
    <n v="56"/>
    <n v="28"/>
  </r>
  <r>
    <x v="4"/>
    <n v="0"/>
    <n v="58"/>
    <n v="57"/>
    <n v="28"/>
  </r>
  <r>
    <x v="5"/>
    <n v="4.9998760000000003E-3"/>
    <n v="148"/>
    <n v="201"/>
    <n v="28"/>
  </r>
  <r>
    <x v="6"/>
    <n v="3.7404299000000002E-2"/>
    <n v="56"/>
    <n v="2173"/>
    <n v="28"/>
  </r>
  <r>
    <x v="7"/>
    <n v="4.5511483999999998E-2"/>
    <n v="512"/>
    <n v="535"/>
    <n v="28"/>
  </r>
  <r>
    <x v="0"/>
    <n v="6.0005190000000002E-3"/>
    <n v="62"/>
    <n v="571"/>
    <n v="29"/>
  </r>
  <r>
    <x v="1"/>
    <n v="6.0002800000000002E-3"/>
    <n v="62"/>
    <n v="780"/>
    <n v="29"/>
  </r>
  <r>
    <x v="2"/>
    <n v="2.9993060000000002E-3"/>
    <n v="62"/>
    <n v="413"/>
    <n v="29"/>
  </r>
  <r>
    <x v="3"/>
    <n v="0"/>
    <n v="62"/>
    <n v="61"/>
    <n v="29"/>
  </r>
  <r>
    <x v="4"/>
    <n v="9.9945099999999994E-4"/>
    <n v="74"/>
    <n v="78"/>
    <n v="29"/>
  </r>
  <r>
    <x v="5"/>
    <n v="0.34087848700000001"/>
    <n v="628"/>
    <n v="2127"/>
    <n v="29"/>
  </r>
  <r>
    <x v="6"/>
    <n v="3.2466887999999999E-2"/>
    <n v="62"/>
    <n v="2098"/>
    <n v="29"/>
  </r>
  <r>
    <x v="7"/>
    <n v="0.22351479499999999"/>
    <n v="218"/>
    <n v="2003"/>
    <n v="29"/>
  </r>
  <r>
    <x v="0"/>
    <n v="1.000166E-3"/>
    <n v="24"/>
    <n v="41"/>
    <n v="30"/>
  </r>
  <r>
    <x v="1"/>
    <n v="1.000166E-3"/>
    <n v="24"/>
    <n v="103"/>
    <n v="30"/>
  </r>
  <r>
    <x v="2"/>
    <n v="0"/>
    <n v="24"/>
    <n v="74"/>
    <n v="30"/>
  </r>
  <r>
    <x v="3"/>
    <n v="9.6440299999999996E-4"/>
    <n v="24"/>
    <n v="23"/>
    <n v="30"/>
  </r>
  <r>
    <x v="4"/>
    <n v="0"/>
    <n v="24"/>
    <n v="23"/>
    <n v="30"/>
  </r>
  <r>
    <x v="5"/>
    <n v="0.21765422800000001"/>
    <n v="786"/>
    <n v="1480"/>
    <n v="30"/>
  </r>
  <r>
    <x v="6"/>
    <n v="1.6576052000000001E-2"/>
    <n v="24"/>
    <n v="898"/>
    <n v="30"/>
  </r>
  <r>
    <x v="7"/>
    <n v="5.7512999000000002E-2"/>
    <n v="202"/>
    <n v="726"/>
    <n v="30"/>
  </r>
  <r>
    <x v="0"/>
    <n v="9.9945099999999994E-4"/>
    <n v="21"/>
    <n v="129"/>
    <n v="31"/>
  </r>
  <r>
    <x v="1"/>
    <n v="1.0004040000000001E-3"/>
    <n v="21"/>
    <n v="78"/>
    <n v="31"/>
  </r>
  <r>
    <x v="2"/>
    <n v="0"/>
    <n v="21"/>
    <n v="64"/>
    <n v="31"/>
  </r>
  <r>
    <x v="3"/>
    <n v="1.29199E-3"/>
    <n v="21"/>
    <n v="20"/>
    <n v="31"/>
  </r>
  <r>
    <x v="4"/>
    <n v="0"/>
    <n v="21"/>
    <n v="20"/>
    <n v="31"/>
  </r>
  <r>
    <x v="5"/>
    <n v="1.4037609E-2"/>
    <n v="263"/>
    <n v="335"/>
    <n v="31"/>
  </r>
  <r>
    <x v="6"/>
    <n v="4.0047169999999997E-3"/>
    <n v="21"/>
    <n v="396"/>
    <n v="31"/>
  </r>
  <r>
    <x v="7"/>
    <n v="0.33054375600000002"/>
    <n v="393"/>
    <n v="2665"/>
    <n v="31"/>
  </r>
  <r>
    <x v="0"/>
    <n v="9.9778200000000001E-4"/>
    <n v="16"/>
    <n v="28"/>
    <n v="32"/>
  </r>
  <r>
    <x v="1"/>
    <n v="1.0011200000000001E-3"/>
    <n v="16"/>
    <n v="74"/>
    <n v="32"/>
  </r>
  <r>
    <x v="2"/>
    <n v="0"/>
    <n v="16"/>
    <n v="53"/>
    <n v="32"/>
  </r>
  <r>
    <x v="3"/>
    <n v="0"/>
    <n v="16"/>
    <n v="15"/>
    <n v="32"/>
  </r>
  <r>
    <x v="4"/>
    <n v="0"/>
    <n v="16"/>
    <n v="15"/>
    <n v="32"/>
  </r>
  <r>
    <x v="5"/>
    <n v="0.36027741400000002"/>
    <n v="108"/>
    <n v="3052"/>
    <n v="32"/>
  </r>
  <r>
    <x v="6"/>
    <n v="5.9995650000000001E-3"/>
    <n v="16"/>
    <n v="382"/>
    <n v="32"/>
  </r>
  <r>
    <x v="7"/>
    <n v="0.31777524899999998"/>
    <n v="502"/>
    <n v="2328"/>
    <n v="32"/>
  </r>
  <r>
    <x v="0"/>
    <n v="1.3998508E-2"/>
    <n v="78"/>
    <n v="1209"/>
    <n v="33"/>
  </r>
  <r>
    <x v="1"/>
    <n v="1.300168E-2"/>
    <n v="78"/>
    <n v="1674"/>
    <n v="33"/>
  </r>
  <r>
    <x v="2"/>
    <n v="8.0008509999999998E-3"/>
    <n v="78"/>
    <n v="1207"/>
    <n v="33"/>
  </r>
  <r>
    <x v="3"/>
    <n v="9.9921199999999997E-4"/>
    <n v="78"/>
    <n v="77"/>
    <n v="33"/>
  </r>
  <r>
    <x v="4"/>
    <n v="9.9992799999999997E-4"/>
    <n v="80"/>
    <n v="80"/>
    <n v="33"/>
  </r>
  <r>
    <x v="5"/>
    <n v="0.35819506600000001"/>
    <n v="684"/>
    <n v="2189"/>
    <n v="33"/>
  </r>
  <r>
    <x v="6"/>
    <n v="5.2515745000000003E-2"/>
    <n v="78"/>
    <n v="3161"/>
    <n v="33"/>
  </r>
  <r>
    <x v="7"/>
    <n v="0.22629118000000001"/>
    <n v="974"/>
    <n v="1446"/>
    <n v="33"/>
  </r>
  <r>
    <x v="0"/>
    <n v="7.5085159999999998E-3"/>
    <n v="57"/>
    <n v="688"/>
    <n v="34"/>
  </r>
  <r>
    <x v="1"/>
    <n v="7.153034E-3"/>
    <n v="57"/>
    <n v="868"/>
    <n v="34"/>
  </r>
  <r>
    <x v="2"/>
    <n v="2.9671189999999998E-3"/>
    <n v="57"/>
    <n v="492"/>
    <n v="34"/>
  </r>
  <r>
    <x v="3"/>
    <n v="9.9992799999999997E-4"/>
    <n v="57"/>
    <n v="60"/>
    <n v="34"/>
  </r>
  <r>
    <x v="4"/>
    <n v="9.9945099999999994E-4"/>
    <n v="59"/>
    <n v="61"/>
    <n v="34"/>
  </r>
  <r>
    <x v="5"/>
    <n v="3.3000946000000003E-2"/>
    <n v="459"/>
    <n v="525"/>
    <n v="34"/>
  </r>
  <r>
    <x v="6"/>
    <n v="4.3518305E-2"/>
    <n v="57"/>
    <n v="2456"/>
    <n v="34"/>
  </r>
  <r>
    <x v="7"/>
    <n v="0.1130476"/>
    <n v="669"/>
    <n v="850"/>
    <n v="34"/>
  </r>
  <r>
    <x v="0"/>
    <n v="1.9979479999999998E-3"/>
    <n v="48"/>
    <n v="206"/>
    <n v="35"/>
  </r>
  <r>
    <x v="1"/>
    <n v="4.5084950000000004E-3"/>
    <n v="48"/>
    <n v="540"/>
    <n v="35"/>
  </r>
  <r>
    <x v="2"/>
    <n v="2.0015240000000002E-3"/>
    <n v="48"/>
    <n v="366"/>
    <n v="35"/>
  </r>
  <r>
    <x v="3"/>
    <n v="9.9992799999999997E-4"/>
    <n v="48"/>
    <n v="48"/>
    <n v="35"/>
  </r>
  <r>
    <x v="4"/>
    <n v="0"/>
    <n v="60"/>
    <n v="62"/>
    <n v="35"/>
  </r>
  <r>
    <x v="5"/>
    <n v="0.29272127199999998"/>
    <n v="562"/>
    <n v="2465"/>
    <n v="35"/>
  </r>
  <r>
    <x v="6"/>
    <n v="2.7578591999999999E-2"/>
    <n v="48"/>
    <n v="1774"/>
    <n v="35"/>
  </r>
  <r>
    <x v="7"/>
    <n v="0.28326511399999998"/>
    <n v="238"/>
    <n v="2299"/>
    <n v="35"/>
  </r>
  <r>
    <x v="0"/>
    <n v="1.9979479999999998E-3"/>
    <n v="55"/>
    <n v="233"/>
    <n v="36"/>
  </r>
  <r>
    <x v="1"/>
    <n v="3.0026440000000001E-3"/>
    <n v="55"/>
    <n v="279"/>
    <n v="36"/>
  </r>
  <r>
    <x v="2"/>
    <n v="1.999855E-3"/>
    <n v="55"/>
    <n v="174"/>
    <n v="36"/>
  </r>
  <r>
    <x v="3"/>
    <n v="9.99689E-4"/>
    <n v="55"/>
    <n v="55"/>
    <n v="36"/>
  </r>
  <r>
    <x v="4"/>
    <n v="0"/>
    <n v="55"/>
    <n v="55"/>
    <n v="36"/>
  </r>
  <r>
    <x v="5"/>
    <n v="0.31872272499999998"/>
    <n v="557"/>
    <n v="2204"/>
    <n v="36"/>
  </r>
  <r>
    <x v="6"/>
    <n v="2.9508352000000002E-2"/>
    <n v="55"/>
    <n v="1933"/>
    <n v="36"/>
  </r>
  <r>
    <x v="7"/>
    <n v="0.34555792800000001"/>
    <n v="881"/>
    <n v="1978"/>
    <n v="36"/>
  </r>
  <r>
    <x v="0"/>
    <n v="4.9993989999999999E-3"/>
    <n v="49"/>
    <n v="417"/>
    <n v="37"/>
  </r>
  <r>
    <x v="1"/>
    <n v="5.001307E-3"/>
    <n v="49"/>
    <n v="602"/>
    <n v="37"/>
  </r>
  <r>
    <x v="2"/>
    <n v="3.0002589999999999E-3"/>
    <n v="49"/>
    <n v="406"/>
    <n v="37"/>
  </r>
  <r>
    <x v="3"/>
    <n v="0"/>
    <n v="49"/>
    <n v="48"/>
    <n v="37"/>
  </r>
  <r>
    <x v="4"/>
    <n v="9.9945099999999994E-4"/>
    <n v="49"/>
    <n v="48"/>
    <n v="37"/>
  </r>
  <r>
    <x v="5"/>
    <n v="0.106533289"/>
    <n v="649"/>
    <n v="1069"/>
    <n v="37"/>
  </r>
  <r>
    <x v="6"/>
    <n v="3.9510249999999997E-2"/>
    <n v="49"/>
    <n v="2160"/>
    <n v="37"/>
  </r>
  <r>
    <x v="7"/>
    <n v="9.4058036999999997E-2"/>
    <n v="97"/>
    <n v="1203"/>
    <n v="37"/>
  </r>
  <r>
    <x v="0"/>
    <n v="9.9754300000000004E-4"/>
    <n v="19"/>
    <n v="38"/>
    <n v="38"/>
  </r>
  <r>
    <x v="1"/>
    <n v="1.0004040000000001E-3"/>
    <n v="19"/>
    <n v="48"/>
    <n v="38"/>
  </r>
  <r>
    <x v="2"/>
    <n v="0"/>
    <n v="19"/>
    <n v="36"/>
    <n v="38"/>
  </r>
  <r>
    <x v="3"/>
    <n v="1.0006430000000001E-3"/>
    <n v="19"/>
    <n v="18"/>
    <n v="38"/>
  </r>
  <r>
    <x v="4"/>
    <n v="0"/>
    <n v="21"/>
    <n v="20"/>
    <n v="38"/>
  </r>
  <r>
    <x v="5"/>
    <n v="5.1025391000000003E-2"/>
    <n v="381"/>
    <n v="720"/>
    <n v="38"/>
  </r>
  <r>
    <x v="6"/>
    <n v="9.9999900000000003E-3"/>
    <n v="19"/>
    <n v="575"/>
    <n v="38"/>
  </r>
  <r>
    <x v="7"/>
    <n v="0.32720160500000001"/>
    <n v="291"/>
    <n v="2906"/>
    <n v="38"/>
  </r>
  <r>
    <x v="0"/>
    <n v="4.0020940000000003E-3"/>
    <n v="42"/>
    <n v="387"/>
    <n v="39"/>
  </r>
  <r>
    <x v="1"/>
    <n v="5.0008300000000004E-3"/>
    <n v="42"/>
    <n v="534"/>
    <n v="39"/>
  </r>
  <r>
    <x v="2"/>
    <n v="1.999378E-3"/>
    <n v="42"/>
    <n v="377"/>
    <n v="39"/>
  </r>
  <r>
    <x v="3"/>
    <n v="1.0025500000000001E-3"/>
    <n v="42"/>
    <n v="43"/>
    <n v="39"/>
  </r>
  <r>
    <x v="4"/>
    <n v="0"/>
    <n v="46"/>
    <n v="47"/>
    <n v="39"/>
  </r>
  <r>
    <x v="5"/>
    <n v="0.34483480500000002"/>
    <n v="732"/>
    <n v="2332"/>
    <n v="39"/>
  </r>
  <r>
    <x v="6"/>
    <n v="3.2579899000000002E-2"/>
    <n v="42"/>
    <n v="1802"/>
    <n v="39"/>
  </r>
  <r>
    <x v="7"/>
    <n v="0.30220389399999997"/>
    <n v="404"/>
    <n v="2458"/>
    <n v="39"/>
  </r>
  <r>
    <x v="0"/>
    <n v="0"/>
    <n v="9"/>
    <n v="16"/>
    <n v="40"/>
  </r>
  <r>
    <x v="1"/>
    <n v="0"/>
    <n v="9"/>
    <n v="9"/>
    <n v="40"/>
  </r>
  <r>
    <x v="2"/>
    <n v="0"/>
    <n v="9"/>
    <n v="9"/>
    <n v="40"/>
  </r>
  <r>
    <x v="3"/>
    <n v="1.000166E-3"/>
    <n v="9"/>
    <n v="8"/>
    <n v="40"/>
  </r>
  <r>
    <x v="4"/>
    <n v="0"/>
    <n v="9"/>
    <n v="8"/>
    <n v="40"/>
  </r>
  <r>
    <x v="5"/>
    <n v="3.1006575000000001E-2"/>
    <n v="359"/>
    <n v="541"/>
    <n v="40"/>
  </r>
  <r>
    <x v="6"/>
    <n v="9.99689E-4"/>
    <n v="9"/>
    <n v="117"/>
    <n v="40"/>
  </r>
  <r>
    <x v="7"/>
    <n v="0.37225771000000002"/>
    <n v="77"/>
    <n v="3101"/>
    <n v="40"/>
  </r>
  <r>
    <x v="0"/>
    <n v="4.0009019999999998E-3"/>
    <n v="55"/>
    <n v="407"/>
    <n v="41"/>
  </r>
  <r>
    <x v="1"/>
    <n v="7.000208E-3"/>
    <n v="55"/>
    <n v="810"/>
    <n v="41"/>
  </r>
  <r>
    <x v="2"/>
    <n v="3.0007359999999999E-3"/>
    <n v="55"/>
    <n v="502"/>
    <n v="41"/>
  </r>
  <r>
    <x v="3"/>
    <n v="1.0077949999999999E-3"/>
    <n v="55"/>
    <n v="54"/>
    <n v="41"/>
  </r>
  <r>
    <x v="4"/>
    <n v="0"/>
    <n v="57"/>
    <n v="56"/>
    <n v="41"/>
  </r>
  <r>
    <x v="5"/>
    <n v="0.458974361"/>
    <n v="249"/>
    <n v="2885"/>
    <n v="41"/>
  </r>
  <r>
    <x v="6"/>
    <n v="5.2019835E-2"/>
    <n v="55"/>
    <n v="2615"/>
    <n v="41"/>
  </r>
  <r>
    <x v="7"/>
    <n v="0.227192163"/>
    <n v="625"/>
    <n v="1703"/>
    <n v="41"/>
  </r>
  <r>
    <x v="0"/>
    <n v="5.0001139999999999E-3"/>
    <n v="55"/>
    <n v="482"/>
    <n v="42"/>
  </r>
  <r>
    <x v="1"/>
    <n v="7.000208E-3"/>
    <n v="55"/>
    <n v="817"/>
    <n v="42"/>
  </r>
  <r>
    <x v="2"/>
    <n v="4.0011409999999997E-3"/>
    <n v="55"/>
    <n v="533"/>
    <n v="42"/>
  </r>
  <r>
    <x v="3"/>
    <n v="9.984970000000001E-4"/>
    <n v="55"/>
    <n v="54"/>
    <n v="42"/>
  </r>
  <r>
    <x v="4"/>
    <n v="0"/>
    <n v="57"/>
    <n v="56"/>
    <n v="42"/>
  </r>
  <r>
    <x v="5"/>
    <n v="1.1512995E-2"/>
    <n v="245"/>
    <n v="264"/>
    <n v="42"/>
  </r>
  <r>
    <x v="6"/>
    <n v="4.3514490000000003E-2"/>
    <n v="55"/>
    <n v="2281"/>
    <n v="42"/>
  </r>
  <r>
    <x v="7"/>
    <n v="5.6153773999999997E-2"/>
    <n v="375"/>
    <n v="604"/>
    <n v="42"/>
  </r>
  <r>
    <x v="0"/>
    <n v="2.9997829999999998E-3"/>
    <n v="37"/>
    <n v="234"/>
    <n v="43"/>
  </r>
  <r>
    <x v="1"/>
    <n v="1.504898E-3"/>
    <n v="37"/>
    <n v="219"/>
    <n v="43"/>
  </r>
  <r>
    <x v="2"/>
    <n v="1.0077949999999999E-3"/>
    <n v="37"/>
    <n v="141"/>
    <n v="43"/>
  </r>
  <r>
    <x v="3"/>
    <n v="9.9706600000000001E-4"/>
    <n v="37"/>
    <n v="36"/>
    <n v="43"/>
  </r>
  <r>
    <x v="4"/>
    <n v="0"/>
    <n v="45"/>
    <n v="49"/>
    <n v="43"/>
  </r>
  <r>
    <x v="5"/>
    <n v="0.481836557"/>
    <n v="367"/>
    <n v="2800"/>
    <n v="43"/>
  </r>
  <r>
    <x v="6"/>
    <n v="4.8025845999999997E-2"/>
    <n v="37"/>
    <n v="2057"/>
    <n v="43"/>
  </r>
  <r>
    <x v="7"/>
    <n v="0.36775326699999999"/>
    <n v="79"/>
    <n v="3110"/>
    <n v="43"/>
  </r>
  <r>
    <x v="0"/>
    <n v="1.9986629999999999E-3"/>
    <n v="26"/>
    <n v="150"/>
    <n v="44"/>
  </r>
  <r>
    <x v="1"/>
    <n v="2.0005700000000001E-3"/>
    <n v="26"/>
    <n v="199"/>
    <n v="44"/>
  </r>
  <r>
    <x v="2"/>
    <n v="1.001835E-3"/>
    <n v="26"/>
    <n v="137"/>
    <n v="44"/>
  </r>
  <r>
    <x v="3"/>
    <n v="0"/>
    <n v="26"/>
    <n v="25"/>
    <n v="44"/>
  </r>
  <r>
    <x v="4"/>
    <n v="0"/>
    <n v="26"/>
    <n v="25"/>
    <n v="44"/>
  </r>
  <r>
    <x v="5"/>
    <n v="0.49285125699999999"/>
    <n v="56"/>
    <n v="3162"/>
    <n v="44"/>
  </r>
  <r>
    <x v="6"/>
    <n v="1.9998788999999999E-2"/>
    <n v="26"/>
    <n v="1045"/>
    <n v="44"/>
  </r>
  <r>
    <x v="7"/>
    <n v="5.8080196000000001E-2"/>
    <n v="484"/>
    <n v="656"/>
    <n v="44"/>
  </r>
  <r>
    <x v="0"/>
    <n v="0"/>
    <n v="8"/>
    <n v="11"/>
    <n v="45"/>
  </r>
  <r>
    <x v="1"/>
    <n v="0"/>
    <n v="8"/>
    <n v="21"/>
    <n v="45"/>
  </r>
  <r>
    <x v="2"/>
    <n v="1.0008809999999999E-3"/>
    <n v="8"/>
    <n v="18"/>
    <n v="45"/>
  </r>
  <r>
    <x v="3"/>
    <n v="0"/>
    <n v="8"/>
    <n v="7"/>
    <n v="45"/>
  </r>
  <r>
    <x v="4"/>
    <n v="0"/>
    <n v="8"/>
    <n v="7"/>
    <n v="45"/>
  </r>
  <r>
    <x v="5"/>
    <n v="0.41420316699999998"/>
    <n v="8"/>
    <n v="3238"/>
    <n v="45"/>
  </r>
  <r>
    <x v="6"/>
    <n v="9.9897399999999991E-4"/>
    <n v="8"/>
    <n v="65"/>
    <n v="45"/>
  </r>
  <r>
    <x v="7"/>
    <n v="5.6107997999999999E-2"/>
    <n v="212"/>
    <n v="789"/>
    <n v="45"/>
  </r>
  <r>
    <x v="0"/>
    <n v="9.9825900000000004E-4"/>
    <n v="26"/>
    <n v="113"/>
    <n v="46"/>
  </r>
  <r>
    <x v="1"/>
    <n v="2.0000930000000001E-3"/>
    <n v="26"/>
    <n v="124"/>
    <n v="46"/>
  </r>
  <r>
    <x v="2"/>
    <n v="0"/>
    <n v="26"/>
    <n v="84"/>
    <n v="46"/>
  </r>
  <r>
    <x v="3"/>
    <n v="1.002312E-3"/>
    <n v="26"/>
    <n v="25"/>
    <n v="46"/>
  </r>
  <r>
    <x v="4"/>
    <n v="0"/>
    <n v="26"/>
    <n v="25"/>
    <n v="46"/>
  </r>
  <r>
    <x v="5"/>
    <n v="0.36615037900000003"/>
    <n v="526"/>
    <n v="2550"/>
    <n v="46"/>
  </r>
  <r>
    <x v="6"/>
    <n v="1.5005111999999999E-2"/>
    <n v="26"/>
    <n v="865"/>
    <n v="46"/>
  </r>
  <r>
    <x v="7"/>
    <n v="0.13558077800000001"/>
    <n v="156"/>
    <n v="1453"/>
    <n v="46"/>
  </r>
  <r>
    <x v="0"/>
    <n v="0"/>
    <n v="19"/>
    <n v="45"/>
    <n v="47"/>
  </r>
  <r>
    <x v="1"/>
    <n v="1.9991399999999999E-3"/>
    <n v="19"/>
    <n v="111"/>
    <n v="47"/>
  </r>
  <r>
    <x v="2"/>
    <n v="0"/>
    <n v="19"/>
    <n v="84"/>
    <n v="47"/>
  </r>
  <r>
    <x v="3"/>
    <n v="1.0011200000000001E-3"/>
    <n v="19"/>
    <n v="18"/>
    <n v="47"/>
  </r>
  <r>
    <x v="4"/>
    <n v="0"/>
    <n v="19"/>
    <n v="18"/>
    <n v="47"/>
  </r>
  <r>
    <x v="5"/>
    <n v="0.45369553600000001"/>
    <n v="329"/>
    <n v="2859"/>
    <n v="47"/>
  </r>
  <r>
    <x v="6"/>
    <n v="9.0067389999999997E-3"/>
    <n v="19"/>
    <n v="575"/>
    <n v="47"/>
  </r>
  <r>
    <x v="7"/>
    <n v="0.32618689499999998"/>
    <n v="169"/>
    <n v="3002"/>
    <n v="47"/>
  </r>
  <r>
    <x v="0"/>
    <n v="0"/>
    <n v="12"/>
    <n v="63"/>
    <n v="48"/>
  </r>
  <r>
    <x v="1"/>
    <n v="1.001596E-3"/>
    <n v="12"/>
    <n v="32"/>
    <n v="48"/>
  </r>
  <r>
    <x v="2"/>
    <n v="0"/>
    <n v="12"/>
    <n v="27"/>
    <n v="48"/>
  </r>
  <r>
    <x v="3"/>
    <n v="9.9802000000000007E-4"/>
    <n v="12"/>
    <n v="13"/>
    <n v="48"/>
  </r>
  <r>
    <x v="4"/>
    <n v="0"/>
    <n v="12"/>
    <n v="11"/>
    <n v="48"/>
  </r>
  <r>
    <x v="5"/>
    <n v="2.2521256999999999E-2"/>
    <n v="262"/>
    <n v="360"/>
    <n v="48"/>
  </r>
  <r>
    <x v="6"/>
    <n v="2.0048620000000001E-3"/>
    <n v="12"/>
    <n v="197"/>
    <n v="48"/>
  </r>
  <r>
    <x v="7"/>
    <n v="1.0004040000000001E-3"/>
    <n v="34"/>
    <n v="35"/>
    <n v="48"/>
  </r>
  <r>
    <x v="0"/>
    <n v="3.998995E-3"/>
    <n v="46"/>
    <n v="375"/>
    <n v="49"/>
  </r>
  <r>
    <x v="1"/>
    <n v="6.0014719999999999E-3"/>
    <n v="46"/>
    <n v="594"/>
    <n v="49"/>
  </r>
  <r>
    <x v="2"/>
    <n v="1.999855E-3"/>
    <n v="46"/>
    <n v="387"/>
    <n v="49"/>
  </r>
  <r>
    <x v="3"/>
    <n v="1.0123249999999999E-3"/>
    <n v="46"/>
    <n v="48"/>
    <n v="49"/>
  </r>
  <r>
    <x v="4"/>
    <n v="9.8943699999999991E-4"/>
    <n v="48"/>
    <n v="49"/>
    <n v="49"/>
  </r>
  <r>
    <x v="5"/>
    <n v="6.9715261000000001E-2"/>
    <n v="604"/>
    <n v="825"/>
    <n v="49"/>
  </r>
  <r>
    <x v="6"/>
    <n v="6.0513258E-2"/>
    <n v="46"/>
    <n v="2572"/>
    <n v="49"/>
  </r>
  <r>
    <x v="7"/>
    <n v="8.8533162999999998E-2"/>
    <n v="472"/>
    <n v="763"/>
    <n v="49"/>
  </r>
  <r>
    <x v="0"/>
    <n v="1.000166E-3"/>
    <n v="45"/>
    <n v="123"/>
    <n v="50"/>
  </r>
  <r>
    <x v="1"/>
    <n v="6.0014719999999999E-3"/>
    <n v="45"/>
    <n v="625"/>
    <n v="50"/>
  </r>
  <r>
    <x v="2"/>
    <n v="1.999378E-3"/>
    <n v="45"/>
    <n v="386"/>
    <n v="50"/>
  </r>
  <r>
    <x v="3"/>
    <n v="1.000166E-3"/>
    <n v="45"/>
    <n v="44"/>
    <n v="50"/>
  </r>
  <r>
    <x v="4"/>
    <n v="0"/>
    <n v="45"/>
    <n v="44"/>
    <n v="50"/>
  </r>
  <r>
    <x v="5"/>
    <n v="0.30318093299999999"/>
    <n v="483"/>
    <n v="2016"/>
    <n v="50"/>
  </r>
  <r>
    <x v="6"/>
    <n v="2.9611348999999999E-2"/>
    <n v="45"/>
    <n v="1767"/>
    <n v="50"/>
  </r>
  <r>
    <x v="7"/>
    <n v="8.2581520000000005E-2"/>
    <n v="453"/>
    <n v="836"/>
    <n v="50"/>
  </r>
  <r>
    <x v="0"/>
    <n v="1.9688610000000001E-3"/>
    <n v="34"/>
    <n v="143"/>
    <n v="51"/>
  </r>
  <r>
    <x v="1"/>
    <n v="1.0004040000000001E-3"/>
    <n v="34"/>
    <n v="157"/>
    <n v="51"/>
  </r>
  <r>
    <x v="2"/>
    <n v="1.0008809999999999E-3"/>
    <n v="34"/>
    <n v="113"/>
    <n v="51"/>
  </r>
  <r>
    <x v="3"/>
    <n v="0"/>
    <n v="36"/>
    <n v="35"/>
    <n v="51"/>
  </r>
  <r>
    <x v="4"/>
    <n v="9.9802000000000007E-4"/>
    <n v="38"/>
    <n v="39"/>
    <n v="51"/>
  </r>
  <r>
    <x v="5"/>
    <n v="0.41882443400000002"/>
    <n v="424"/>
    <n v="2777"/>
    <n v="51"/>
  </r>
  <r>
    <x v="6"/>
    <n v="8.0020430000000004E-3"/>
    <n v="34"/>
    <n v="696"/>
    <n v="51"/>
  </r>
  <r>
    <x v="7"/>
    <n v="0.37569904300000001"/>
    <n v="34"/>
    <n v="3184"/>
    <n v="51"/>
  </r>
  <r>
    <x v="0"/>
    <n v="7.9991820000000005E-3"/>
    <n v="87"/>
    <n v="716"/>
    <n v="52"/>
  </r>
  <r>
    <x v="1"/>
    <n v="1.6000509E-2"/>
    <n v="87"/>
    <n v="1939"/>
    <n v="52"/>
  </r>
  <r>
    <x v="2"/>
    <n v="1.4667749000000001E-2"/>
    <n v="87"/>
    <n v="1310"/>
    <n v="52"/>
  </r>
  <r>
    <x v="3"/>
    <n v="9.6559499999999997E-4"/>
    <n v="87"/>
    <n v="87"/>
    <n v="52"/>
  </r>
  <r>
    <x v="4"/>
    <n v="1.001596E-3"/>
    <n v="91"/>
    <n v="92"/>
    <n v="52"/>
  </r>
  <r>
    <x v="5"/>
    <n v="0.39314150799999997"/>
    <n v="361"/>
    <n v="2550"/>
    <n v="52"/>
  </r>
  <r>
    <x v="6"/>
    <n v="4.9587011E-2"/>
    <n v="87"/>
    <n v="3043"/>
    <n v="52"/>
  </r>
  <r>
    <x v="7"/>
    <n v="0.10853004500000001"/>
    <n v="437"/>
    <n v="1053"/>
    <n v="52"/>
  </r>
  <r>
    <x v="0"/>
    <n v="3.0004979999999999E-3"/>
    <n v="60"/>
    <n v="287"/>
    <n v="53"/>
  </r>
  <r>
    <x v="1"/>
    <n v="7.9987050000000001E-3"/>
    <n v="60"/>
    <n v="1012"/>
    <n v="53"/>
  </r>
  <r>
    <x v="2"/>
    <n v="5.0001139999999999E-3"/>
    <n v="60"/>
    <n v="743"/>
    <n v="53"/>
  </r>
  <r>
    <x v="3"/>
    <n v="1.0011200000000001E-3"/>
    <n v="60"/>
    <n v="60"/>
    <n v="53"/>
  </r>
  <r>
    <x v="4"/>
    <n v="0"/>
    <n v="66"/>
    <n v="67"/>
    <n v="53"/>
  </r>
  <r>
    <x v="5"/>
    <n v="7.9996589999999992E-3"/>
    <n v="190"/>
    <n v="248"/>
    <n v="53"/>
  </r>
  <r>
    <x v="6"/>
    <n v="4.6514750000000001E-2"/>
    <n v="60"/>
    <n v="2502"/>
    <n v="53"/>
  </r>
  <r>
    <x v="7"/>
    <n v="0.18166565900000001"/>
    <n v="584"/>
    <n v="1384"/>
    <n v="53"/>
  </r>
  <r>
    <x v="0"/>
    <n v="1.999378E-3"/>
    <n v="29"/>
    <n v="104"/>
    <n v="54"/>
  </r>
  <r>
    <x v="1"/>
    <n v="1.0008809999999999E-3"/>
    <n v="29"/>
    <n v="235"/>
    <n v="54"/>
  </r>
  <r>
    <x v="2"/>
    <n v="2.0008090000000001E-3"/>
    <n v="29"/>
    <n v="165"/>
    <n v="54"/>
  </r>
  <r>
    <x v="3"/>
    <n v="0"/>
    <n v="29"/>
    <n v="28"/>
    <n v="54"/>
  </r>
  <r>
    <x v="4"/>
    <n v="9.9897399999999991E-4"/>
    <n v="29"/>
    <n v="31"/>
    <n v="54"/>
  </r>
  <r>
    <x v="5"/>
    <n v="0.41057801199999999"/>
    <n v="373"/>
    <n v="2565"/>
    <n v="54"/>
  </r>
  <r>
    <x v="6"/>
    <n v="1.3126611999999999E-2"/>
    <n v="29"/>
    <n v="831"/>
    <n v="54"/>
  </r>
  <r>
    <x v="7"/>
    <n v="0.62398004500000004"/>
    <n v="193"/>
    <n v="2951"/>
    <n v="54"/>
  </r>
  <r>
    <x v="0"/>
    <n v="9.99689E-4"/>
    <n v="21"/>
    <n v="111"/>
    <n v="55"/>
  </r>
  <r>
    <x v="1"/>
    <n v="2.0031929999999999E-3"/>
    <n v="21"/>
    <n v="128"/>
    <n v="55"/>
  </r>
  <r>
    <x v="2"/>
    <n v="1.021147E-3"/>
    <n v="21"/>
    <n v="102"/>
    <n v="55"/>
  </r>
  <r>
    <x v="3"/>
    <n v="0"/>
    <n v="21"/>
    <n v="20"/>
    <n v="55"/>
  </r>
  <r>
    <x v="4"/>
    <n v="1.0588170000000001E-3"/>
    <n v="23"/>
    <n v="22"/>
    <n v="55"/>
  </r>
  <r>
    <x v="5"/>
    <n v="0.31854128799999998"/>
    <n v="507"/>
    <n v="1981"/>
    <n v="55"/>
  </r>
  <r>
    <x v="6"/>
    <n v="9.9983220000000005E-3"/>
    <n v="21"/>
    <n v="638"/>
    <n v="55"/>
  </r>
  <r>
    <x v="7"/>
    <n v="0.15504145599999999"/>
    <n v="383"/>
    <n v="1261"/>
    <n v="55"/>
  </r>
  <r>
    <x v="0"/>
    <n v="1.999855E-3"/>
    <n v="39"/>
    <n v="194"/>
    <n v="56"/>
  </r>
  <r>
    <x v="1"/>
    <n v="2.0020010000000002E-3"/>
    <n v="39"/>
    <n v="247"/>
    <n v="56"/>
  </r>
  <r>
    <x v="2"/>
    <n v="2.0020010000000002E-3"/>
    <n v="39"/>
    <n v="166"/>
    <n v="56"/>
  </r>
  <r>
    <x v="3"/>
    <n v="0"/>
    <n v="39"/>
    <n v="38"/>
    <n v="56"/>
  </r>
  <r>
    <x v="4"/>
    <n v="9.9778200000000001E-4"/>
    <n v="39"/>
    <n v="38"/>
    <n v="56"/>
  </r>
  <r>
    <x v="5"/>
    <n v="0.198382854"/>
    <n v="751"/>
    <n v="1653"/>
    <n v="56"/>
  </r>
  <r>
    <x v="6"/>
    <n v="3.6479711999999997E-2"/>
    <n v="39"/>
    <n v="1724"/>
    <n v="56"/>
  </r>
  <r>
    <x v="7"/>
    <n v="0.21213221500000001"/>
    <n v="847"/>
    <n v="1361"/>
    <n v="56"/>
  </r>
  <r>
    <x v="0"/>
    <n v="9.9921199999999997E-4"/>
    <n v="13"/>
    <n v="42"/>
    <n v="57"/>
  </r>
  <r>
    <x v="1"/>
    <n v="1.0004040000000001E-3"/>
    <n v="13"/>
    <n v="47"/>
    <n v="57"/>
  </r>
  <r>
    <x v="2"/>
    <n v="0"/>
    <n v="13"/>
    <n v="38"/>
    <n v="57"/>
  </r>
  <r>
    <x v="3"/>
    <n v="9.6368799999999998E-4"/>
    <n v="13"/>
    <n v="12"/>
    <n v="57"/>
  </r>
  <r>
    <x v="4"/>
    <n v="0"/>
    <n v="13"/>
    <n v="12"/>
    <n v="57"/>
  </r>
  <r>
    <x v="5"/>
    <n v="0.180267811"/>
    <n v="539"/>
    <n v="1528"/>
    <n v="57"/>
  </r>
  <r>
    <x v="6"/>
    <n v="2.0010470000000002E-3"/>
    <n v="13"/>
    <n v="223"/>
    <n v="57"/>
  </r>
  <r>
    <x v="7"/>
    <n v="1.9001483999999999E-2"/>
    <n v="247"/>
    <n v="367"/>
    <n v="57"/>
  </r>
  <r>
    <x v="0"/>
    <n v="9.99689E-4"/>
    <n v="31"/>
    <n v="54"/>
    <n v="58"/>
  </r>
  <r>
    <x v="1"/>
    <n v="2.0294190000000002E-3"/>
    <n v="31"/>
    <n v="235"/>
    <n v="58"/>
  </r>
  <r>
    <x v="2"/>
    <n v="9.9921199999999997E-4"/>
    <n v="31"/>
    <n v="176"/>
    <n v="58"/>
  </r>
  <r>
    <x v="3"/>
    <n v="1.1289119999999999E-3"/>
    <n v="31"/>
    <n v="30"/>
    <n v="58"/>
  </r>
  <r>
    <x v="4"/>
    <n v="0"/>
    <n v="31"/>
    <n v="34"/>
    <n v="58"/>
  </r>
  <r>
    <x v="5"/>
    <n v="0.37697529800000001"/>
    <n v="57"/>
    <n v="3180"/>
    <n v="58"/>
  </r>
  <r>
    <x v="6"/>
    <n v="6.9992539999999999E-3"/>
    <n v="31"/>
    <n v="541"/>
    <n v="58"/>
  </r>
  <r>
    <x v="7"/>
    <n v="0.38832402199999999"/>
    <n v="335"/>
    <n v="2627"/>
    <n v="58"/>
  </r>
  <r>
    <x v="0"/>
    <n v="1.962662E-3"/>
    <n v="34"/>
    <n v="159"/>
    <n v="59"/>
  </r>
  <r>
    <x v="1"/>
    <n v="2.997637E-3"/>
    <n v="34"/>
    <n v="264"/>
    <n v="59"/>
  </r>
  <r>
    <x v="2"/>
    <n v="1.002073E-3"/>
    <n v="34"/>
    <n v="183"/>
    <n v="59"/>
  </r>
  <r>
    <x v="3"/>
    <n v="0"/>
    <n v="34"/>
    <n v="33"/>
    <n v="59"/>
  </r>
  <r>
    <x v="4"/>
    <n v="1.0006430000000001E-3"/>
    <n v="36"/>
    <n v="36"/>
    <n v="59"/>
  </r>
  <r>
    <x v="5"/>
    <n v="0.42086076700000002"/>
    <n v="296"/>
    <n v="2858"/>
    <n v="59"/>
  </r>
  <r>
    <x v="6"/>
    <n v="2.7592182E-2"/>
    <n v="34"/>
    <n v="1449"/>
    <n v="59"/>
  </r>
  <r>
    <x v="7"/>
    <n v="8.0018281999999996E-2"/>
    <n v="544"/>
    <n v="818"/>
    <n v="59"/>
  </r>
  <r>
    <x v="0"/>
    <n v="4.9989220000000003E-3"/>
    <n v="52"/>
    <n v="425"/>
    <n v="60"/>
  </r>
  <r>
    <x v="1"/>
    <n v="6.5083500000000004E-3"/>
    <n v="52"/>
    <n v="736"/>
    <n v="60"/>
  </r>
  <r>
    <x v="2"/>
    <n v="4.003286E-3"/>
    <n v="52"/>
    <n v="546"/>
    <n v="60"/>
  </r>
  <r>
    <x v="3"/>
    <n v="0"/>
    <n v="52"/>
    <n v="52"/>
    <n v="60"/>
  </r>
  <r>
    <x v="4"/>
    <n v="1.0006430000000001E-3"/>
    <n v="54"/>
    <n v="53"/>
    <n v="60"/>
  </r>
  <r>
    <x v="5"/>
    <n v="8.3546161999999993E-2"/>
    <n v="538"/>
    <n v="969"/>
    <n v="60"/>
  </r>
  <r>
    <x v="6"/>
    <n v="2.3023366999999999E-2"/>
    <n v="52"/>
    <n v="1531"/>
    <n v="60"/>
  </r>
  <r>
    <x v="7"/>
    <n v="0.30475211099999999"/>
    <n v="256"/>
    <n v="2067"/>
    <n v="60"/>
  </r>
  <r>
    <x v="0"/>
    <n v="3.0007359999999999E-3"/>
    <n v="42"/>
    <n v="243"/>
    <n v="61"/>
  </r>
  <r>
    <x v="1"/>
    <n v="3.9646630000000002E-3"/>
    <n v="42"/>
    <n v="455"/>
    <n v="61"/>
  </r>
  <r>
    <x v="2"/>
    <n v="2.0000930000000001E-3"/>
    <n v="42"/>
    <n v="279"/>
    <n v="61"/>
  </r>
  <r>
    <x v="3"/>
    <n v="0"/>
    <n v="42"/>
    <n v="42"/>
    <n v="61"/>
  </r>
  <r>
    <x v="4"/>
    <n v="1.000166E-3"/>
    <n v="48"/>
    <n v="55"/>
    <n v="61"/>
  </r>
  <r>
    <x v="5"/>
    <n v="1.3000727E-2"/>
    <n v="270"/>
    <n v="298"/>
    <n v="61"/>
  </r>
  <r>
    <x v="6"/>
    <n v="4.1511297000000003E-2"/>
    <n v="42"/>
    <n v="2051"/>
    <n v="61"/>
  </r>
  <r>
    <x v="7"/>
    <n v="1.801753E-2"/>
    <n v="260"/>
    <n v="336"/>
    <n v="61"/>
  </r>
  <r>
    <x v="0"/>
    <n v="3.9865969999999997E-3"/>
    <n v="62"/>
    <n v="321"/>
    <n v="62"/>
  </r>
  <r>
    <x v="1"/>
    <n v="4.9991610000000002E-3"/>
    <n v="62"/>
    <n v="538"/>
    <n v="62"/>
  </r>
  <r>
    <x v="2"/>
    <n v="1.999617E-3"/>
    <n v="62"/>
    <n v="284"/>
    <n v="62"/>
  </r>
  <r>
    <x v="3"/>
    <n v="0"/>
    <n v="62"/>
    <n v="61"/>
    <n v="62"/>
  </r>
  <r>
    <x v="4"/>
    <n v="1.000166E-3"/>
    <n v="62"/>
    <n v="61"/>
    <n v="62"/>
  </r>
  <r>
    <x v="5"/>
    <n v="1.5033245000000001E-2"/>
    <n v="216"/>
    <n v="367"/>
    <n v="62"/>
  </r>
  <r>
    <x v="6"/>
    <n v="3.5545348999999997E-2"/>
    <n v="62"/>
    <n v="2178"/>
    <n v="62"/>
  </r>
  <r>
    <x v="7"/>
    <n v="0.26108932499999998"/>
    <n v="1170"/>
    <n v="1321"/>
    <n v="62"/>
  </r>
  <r>
    <x v="0"/>
    <n v="1.9986629999999999E-3"/>
    <n v="39"/>
    <n v="206"/>
    <n v="63"/>
  </r>
  <r>
    <x v="1"/>
    <n v="2.9995439999999998E-3"/>
    <n v="39"/>
    <n v="300"/>
    <n v="63"/>
  </r>
  <r>
    <x v="2"/>
    <n v="1.0011200000000001E-3"/>
    <n v="39"/>
    <n v="179"/>
    <n v="63"/>
  </r>
  <r>
    <x v="3"/>
    <n v="0"/>
    <n v="41"/>
    <n v="41"/>
    <n v="63"/>
  </r>
  <r>
    <x v="4"/>
    <n v="1.505613E-3"/>
    <n v="41"/>
    <n v="42"/>
    <n v="63"/>
  </r>
  <r>
    <x v="5"/>
    <n v="0.378465891"/>
    <n v="727"/>
    <n v="2315"/>
    <n v="63"/>
  </r>
  <r>
    <x v="6"/>
    <n v="4.4509887999999997E-2"/>
    <n v="39"/>
    <n v="2003"/>
    <n v="63"/>
  </r>
  <r>
    <x v="7"/>
    <n v="0.55805635499999995"/>
    <n v="531"/>
    <n v="2530"/>
    <n v="63"/>
  </r>
  <r>
    <x v="0"/>
    <n v="1.0011200000000001E-3"/>
    <n v="21"/>
    <n v="53"/>
    <n v="64"/>
  </r>
  <r>
    <x v="1"/>
    <n v="1.0013579999999999E-3"/>
    <n v="21"/>
    <n v="51"/>
    <n v="64"/>
  </r>
  <r>
    <x v="2"/>
    <n v="0"/>
    <n v="21"/>
    <n v="44"/>
    <n v="64"/>
  </r>
  <r>
    <x v="3"/>
    <n v="9.9730499999999998E-4"/>
    <n v="21"/>
    <n v="20"/>
    <n v="64"/>
  </r>
  <r>
    <x v="4"/>
    <n v="0"/>
    <n v="23"/>
    <n v="22"/>
    <n v="64"/>
  </r>
  <r>
    <x v="5"/>
    <n v="2.6516913999999999E-2"/>
    <n v="313"/>
    <n v="577"/>
    <n v="64"/>
  </r>
  <r>
    <x v="6"/>
    <n v="6.0024259999999999E-3"/>
    <n v="21"/>
    <n v="474"/>
    <n v="64"/>
  </r>
  <r>
    <x v="7"/>
    <n v="0.48970723199999999"/>
    <n v="29"/>
    <n v="3209"/>
    <n v="64"/>
  </r>
  <r>
    <x v="0"/>
    <n v="2.0055770000000001E-3"/>
    <n v="38"/>
    <n v="168"/>
    <n v="65"/>
  </r>
  <r>
    <x v="1"/>
    <n v="1.999617E-3"/>
    <n v="38"/>
    <n v="270"/>
    <n v="65"/>
  </r>
  <r>
    <x v="2"/>
    <n v="1.014233E-3"/>
    <n v="38"/>
    <n v="160"/>
    <n v="65"/>
  </r>
  <r>
    <x v="3"/>
    <n v="9.8609900000000005E-4"/>
    <n v="38"/>
    <n v="37"/>
    <n v="65"/>
  </r>
  <r>
    <x v="4"/>
    <n v="0"/>
    <n v="46"/>
    <n v="46"/>
    <n v="65"/>
  </r>
  <r>
    <x v="5"/>
    <n v="0.31801080700000001"/>
    <n v="518"/>
    <n v="2635"/>
    <n v="65"/>
  </r>
  <r>
    <x v="6"/>
    <n v="2.9509783000000001E-2"/>
    <n v="38"/>
    <n v="1585"/>
    <n v="65"/>
  </r>
  <r>
    <x v="7"/>
    <n v="0.57876086199999999"/>
    <n v="246"/>
    <n v="2742"/>
    <n v="65"/>
  </r>
  <r>
    <x v="0"/>
    <n v="9.5105169999999996E-3"/>
    <n v="81"/>
    <n v="748"/>
    <n v="66"/>
  </r>
  <r>
    <x v="1"/>
    <n v="1.5511751000000001E-2"/>
    <n v="81"/>
    <n v="1905"/>
    <n v="66"/>
  </r>
  <r>
    <x v="2"/>
    <n v="8.9976789999999997E-3"/>
    <n v="81"/>
    <n v="1216"/>
    <n v="66"/>
  </r>
  <r>
    <x v="3"/>
    <n v="1.002073E-3"/>
    <n v="81"/>
    <n v="81"/>
    <n v="66"/>
  </r>
  <r>
    <x v="4"/>
    <n v="9.9945099999999994E-4"/>
    <n v="83"/>
    <n v="83"/>
    <n v="66"/>
  </r>
  <r>
    <x v="5"/>
    <n v="0.19800543800000001"/>
    <n v="767"/>
    <n v="1481"/>
    <n v="66"/>
  </r>
  <r>
    <x v="6"/>
    <n v="5.9024095999999998E-2"/>
    <n v="81"/>
    <n v="3207"/>
    <n v="66"/>
  </r>
  <r>
    <x v="7"/>
    <n v="6.7102909000000002E-2"/>
    <n v="397"/>
    <n v="690"/>
    <n v="66"/>
  </r>
  <r>
    <x v="0"/>
    <n v="2.9664040000000002E-3"/>
    <n v="31"/>
    <n v="248"/>
    <n v="67"/>
  </r>
  <r>
    <x v="1"/>
    <n v="2.0303729999999998E-3"/>
    <n v="31"/>
    <n v="281"/>
    <n v="67"/>
  </r>
  <r>
    <x v="2"/>
    <n v="1.539707E-3"/>
    <n v="31"/>
    <n v="210"/>
    <n v="67"/>
  </r>
  <r>
    <x v="3"/>
    <n v="1.0080340000000001E-3"/>
    <n v="31"/>
    <n v="30"/>
    <n v="67"/>
  </r>
  <r>
    <x v="4"/>
    <n v="0"/>
    <n v="33"/>
    <n v="32"/>
    <n v="67"/>
  </r>
  <r>
    <x v="5"/>
    <n v="0.461457968"/>
    <n v="439"/>
    <n v="2552"/>
    <n v="67"/>
  </r>
  <r>
    <x v="6"/>
    <n v="1.8998860999999999E-2"/>
    <n v="31"/>
    <n v="1100"/>
    <n v="67"/>
  </r>
  <r>
    <x v="7"/>
    <n v="0.29423070000000001"/>
    <n v="115"/>
    <n v="2289"/>
    <n v="67"/>
  </r>
  <r>
    <x v="0"/>
    <n v="7.000923E-3"/>
    <n v="72"/>
    <n v="585"/>
    <n v="68"/>
  </r>
  <r>
    <x v="1"/>
    <n v="8.9993480000000008E-3"/>
    <n v="72"/>
    <n v="1127"/>
    <n v="68"/>
  </r>
  <r>
    <x v="2"/>
    <n v="6.5076350000000003E-3"/>
    <n v="72"/>
    <n v="981"/>
    <n v="68"/>
  </r>
  <r>
    <x v="3"/>
    <n v="1.0011200000000001E-3"/>
    <n v="72"/>
    <n v="71"/>
    <n v="68"/>
  </r>
  <r>
    <x v="4"/>
    <n v="0"/>
    <n v="74"/>
    <n v="73"/>
    <n v="68"/>
  </r>
  <r>
    <x v="5"/>
    <n v="0.250602245"/>
    <n v="878"/>
    <n v="1775"/>
    <n v="68"/>
  </r>
  <r>
    <x v="6"/>
    <n v="3.5513163E-2"/>
    <n v="72"/>
    <n v="2188"/>
    <n v="68"/>
  </r>
  <r>
    <x v="7"/>
    <n v="0.30579304699999998"/>
    <n v="336"/>
    <n v="2340"/>
    <n v="68"/>
  </r>
  <r>
    <x v="0"/>
    <n v="9.9945099999999994E-4"/>
    <n v="32"/>
    <n v="76"/>
    <n v="69"/>
  </r>
  <r>
    <x v="1"/>
    <n v="2.5112630000000001E-3"/>
    <n v="32"/>
    <n v="244"/>
    <n v="69"/>
  </r>
  <r>
    <x v="2"/>
    <n v="1.000166E-3"/>
    <n v="32"/>
    <n v="126"/>
    <n v="69"/>
  </r>
  <r>
    <x v="3"/>
    <n v="0"/>
    <n v="32"/>
    <n v="31"/>
    <n v="69"/>
  </r>
  <r>
    <x v="4"/>
    <n v="9.9897399999999991E-4"/>
    <n v="32"/>
    <n v="31"/>
    <n v="69"/>
  </r>
  <r>
    <x v="5"/>
    <n v="2.5000571999999999E-2"/>
    <n v="334"/>
    <n v="450"/>
    <n v="69"/>
  </r>
  <r>
    <x v="6"/>
    <n v="2.8026104E-2"/>
    <n v="32"/>
    <n v="1384"/>
    <n v="69"/>
  </r>
  <r>
    <x v="7"/>
    <n v="0.172082186"/>
    <n v="304"/>
    <n v="1270"/>
    <n v="69"/>
  </r>
  <r>
    <x v="0"/>
    <n v="5.0020220000000001E-3"/>
    <n v="50"/>
    <n v="394"/>
    <n v="70"/>
  </r>
  <r>
    <x v="1"/>
    <n v="3.9980409999999999E-3"/>
    <n v="50"/>
    <n v="560"/>
    <n v="70"/>
  </r>
  <r>
    <x v="2"/>
    <n v="3.0069350000000001E-3"/>
    <n v="50"/>
    <n v="355"/>
    <n v="70"/>
  </r>
  <r>
    <x v="3"/>
    <n v="1.0011200000000001E-3"/>
    <n v="50"/>
    <n v="49"/>
    <n v="70"/>
  </r>
  <r>
    <x v="4"/>
    <n v="0"/>
    <n v="58"/>
    <n v="63"/>
    <n v="70"/>
  </r>
  <r>
    <x v="5"/>
    <n v="2.1533488999999999E-2"/>
    <n v="350"/>
    <n v="403"/>
    <n v="70"/>
  </r>
  <r>
    <x v="6"/>
    <n v="5.1509619E-2"/>
    <n v="50"/>
    <n v="2447"/>
    <n v="70"/>
  </r>
  <r>
    <x v="7"/>
    <n v="0.357644558"/>
    <n v="402"/>
    <n v="2638"/>
    <n v="70"/>
  </r>
  <r>
    <x v="0"/>
    <n v="9.99689E-4"/>
    <n v="17"/>
    <n v="71"/>
    <n v="71"/>
  </r>
  <r>
    <x v="1"/>
    <n v="9.9897399999999991E-4"/>
    <n v="17"/>
    <n v="41"/>
    <n v="71"/>
  </r>
  <r>
    <x v="2"/>
    <n v="0"/>
    <n v="17"/>
    <n v="36"/>
    <n v="71"/>
  </r>
  <r>
    <x v="3"/>
    <n v="0"/>
    <n v="19"/>
    <n v="18"/>
    <n v="71"/>
  </r>
  <r>
    <x v="4"/>
    <n v="1.0008809999999999E-3"/>
    <n v="17"/>
    <n v="18"/>
    <n v="71"/>
  </r>
  <r>
    <x v="5"/>
    <n v="5.0005910000000004E-3"/>
    <n v="151"/>
    <n v="169"/>
    <n v="71"/>
  </r>
  <r>
    <x v="6"/>
    <n v="4.9993989999999999E-3"/>
    <n v="17"/>
    <n v="380"/>
    <n v="71"/>
  </r>
  <r>
    <x v="7"/>
    <n v="0.35111069700000003"/>
    <n v="673"/>
    <n v="2271"/>
    <n v="71"/>
  </r>
  <r>
    <x v="0"/>
    <n v="1.0035039999999999E-3"/>
    <n v="12"/>
    <n v="31"/>
    <n v="72"/>
  </r>
  <r>
    <x v="1"/>
    <n v="0"/>
    <n v="12"/>
    <n v="26"/>
    <n v="72"/>
  </r>
  <r>
    <x v="2"/>
    <n v="1.0058879999999999E-3"/>
    <n v="12"/>
    <n v="20"/>
    <n v="72"/>
  </r>
  <r>
    <x v="3"/>
    <n v="0"/>
    <n v="12"/>
    <n v="12"/>
    <n v="72"/>
  </r>
  <r>
    <x v="4"/>
    <n v="0"/>
    <n v="12"/>
    <n v="12"/>
    <n v="72"/>
  </r>
  <r>
    <x v="5"/>
    <n v="4.7299384999999999E-2"/>
    <n v="502"/>
    <n v="638"/>
    <n v="72"/>
  </r>
  <r>
    <x v="6"/>
    <n v="1.8682480000000001E-3"/>
    <n v="12"/>
    <n v="170"/>
    <n v="72"/>
  </r>
  <r>
    <x v="7"/>
    <n v="0.37812042200000001"/>
    <n v="262"/>
    <n v="2850"/>
    <n v="72"/>
  </r>
  <r>
    <x v="0"/>
    <n v="1.0013579999999999E-3"/>
    <n v="25"/>
    <n v="113"/>
    <n v="73"/>
  </r>
  <r>
    <x v="1"/>
    <n v="1.0004040000000001E-3"/>
    <n v="25"/>
    <n v="132"/>
    <n v="73"/>
  </r>
  <r>
    <x v="2"/>
    <n v="9.99689E-4"/>
    <n v="25"/>
    <n v="96"/>
    <n v="73"/>
  </r>
  <r>
    <x v="3"/>
    <n v="0"/>
    <n v="25"/>
    <n v="27"/>
    <n v="73"/>
  </r>
  <r>
    <x v="4"/>
    <n v="9.9992799999999997E-4"/>
    <n v="25"/>
    <n v="27"/>
    <n v="73"/>
  </r>
  <r>
    <x v="5"/>
    <n v="0.28163266199999998"/>
    <n v="791"/>
    <n v="2023"/>
    <n v="73"/>
  </r>
  <r>
    <x v="6"/>
    <n v="2.2152900999999999E-2"/>
    <n v="25"/>
    <n v="1023"/>
    <n v="73"/>
  </r>
  <r>
    <x v="7"/>
    <n v="1.4364958000000001E-2"/>
    <n v="215"/>
    <n v="291"/>
    <n v="73"/>
  </r>
  <r>
    <x v="0"/>
    <n v="9.99689E-4"/>
    <n v="24"/>
    <n v="101"/>
    <n v="74"/>
  </r>
  <r>
    <x v="1"/>
    <n v="9.984970000000001E-4"/>
    <n v="24"/>
    <n v="153"/>
    <n v="74"/>
  </r>
  <r>
    <x v="2"/>
    <n v="9.9873499999999994E-4"/>
    <n v="24"/>
    <n v="106"/>
    <n v="74"/>
  </r>
  <r>
    <x v="3"/>
    <n v="0"/>
    <n v="24"/>
    <n v="23"/>
    <n v="74"/>
  </r>
  <r>
    <x v="4"/>
    <n v="0"/>
    <n v="24"/>
    <n v="23"/>
    <n v="74"/>
  </r>
  <r>
    <x v="5"/>
    <n v="0.143556356"/>
    <n v="582"/>
    <n v="1315"/>
    <n v="74"/>
  </r>
  <r>
    <x v="6"/>
    <n v="1.1508226E-2"/>
    <n v="24"/>
    <n v="697"/>
    <n v="74"/>
  </r>
  <r>
    <x v="7"/>
    <n v="2.3137569E-2"/>
    <n v="146"/>
    <n v="398"/>
    <n v="74"/>
  </r>
  <r>
    <x v="0"/>
    <n v="1.0006430000000001E-3"/>
    <n v="21"/>
    <n v="47"/>
    <n v="75"/>
  </r>
  <r>
    <x v="1"/>
    <n v="9.984970000000001E-4"/>
    <n v="21"/>
    <n v="117"/>
    <n v="75"/>
  </r>
  <r>
    <x v="2"/>
    <n v="1.001596E-3"/>
    <n v="21"/>
    <n v="92"/>
    <n v="75"/>
  </r>
  <r>
    <x v="3"/>
    <n v="0"/>
    <n v="21"/>
    <n v="20"/>
    <n v="75"/>
  </r>
  <r>
    <x v="4"/>
    <n v="0"/>
    <n v="21"/>
    <n v="20"/>
    <n v="75"/>
  </r>
  <r>
    <x v="5"/>
    <n v="0.41672039"/>
    <n v="23"/>
    <n v="3221"/>
    <n v="75"/>
  </r>
  <r>
    <x v="6"/>
    <n v="1.3000727E-2"/>
    <n v="21"/>
    <n v="682"/>
    <n v="75"/>
  </r>
  <r>
    <x v="7"/>
    <n v="0.47190475500000001"/>
    <n v="475"/>
    <n v="2532"/>
    <n v="75"/>
  </r>
  <r>
    <x v="0"/>
    <n v="0"/>
    <n v="14"/>
    <n v="35"/>
    <n v="76"/>
  </r>
  <r>
    <x v="1"/>
    <n v="9.9873499999999994E-4"/>
    <n v="14"/>
    <n v="47"/>
    <n v="76"/>
  </r>
  <r>
    <x v="2"/>
    <n v="0"/>
    <n v="14"/>
    <n v="35"/>
    <n v="76"/>
  </r>
  <r>
    <x v="3"/>
    <n v="0"/>
    <n v="14"/>
    <n v="13"/>
    <n v="76"/>
  </r>
  <r>
    <x v="4"/>
    <n v="1.0011200000000001E-3"/>
    <n v="20"/>
    <n v="21"/>
    <n v="76"/>
  </r>
  <r>
    <x v="5"/>
    <n v="0.15602970099999999"/>
    <n v="774"/>
    <n v="1434"/>
    <n v="76"/>
  </r>
  <r>
    <x v="6"/>
    <n v="3.999949E-3"/>
    <n v="14"/>
    <n v="260"/>
    <n v="76"/>
  </r>
  <r>
    <x v="7"/>
    <n v="0.31901860199999998"/>
    <n v="44"/>
    <n v="3158"/>
    <n v="76"/>
  </r>
  <r>
    <x v="0"/>
    <n v="9.9825900000000004E-4"/>
    <n v="16"/>
    <n v="42"/>
    <n v="77"/>
  </r>
  <r>
    <x v="1"/>
    <n v="1.002789E-3"/>
    <n v="16"/>
    <n v="28"/>
    <n v="77"/>
  </r>
  <r>
    <x v="2"/>
    <n v="0"/>
    <n v="16"/>
    <n v="28"/>
    <n v="77"/>
  </r>
  <r>
    <x v="3"/>
    <n v="0"/>
    <n v="16"/>
    <n v="15"/>
    <n v="77"/>
  </r>
  <r>
    <x v="4"/>
    <n v="9.9992799999999997E-4"/>
    <n v="16"/>
    <n v="16"/>
    <n v="77"/>
  </r>
  <r>
    <x v="5"/>
    <n v="0.124531746"/>
    <n v="622"/>
    <n v="1082"/>
    <n v="77"/>
  </r>
  <r>
    <x v="6"/>
    <n v="4.9982070000000002E-3"/>
    <n v="16"/>
    <n v="384"/>
    <n v="77"/>
  </r>
  <r>
    <x v="7"/>
    <n v="7.1655035000000006E-2"/>
    <n v="556"/>
    <n v="778"/>
    <n v="77"/>
  </r>
  <r>
    <x v="0"/>
    <n v="7.0004459999999996E-3"/>
    <n v="57"/>
    <n v="565"/>
    <n v="78"/>
  </r>
  <r>
    <x v="1"/>
    <n v="5.0003529999999999E-3"/>
    <n v="57"/>
    <n v="676"/>
    <n v="78"/>
  </r>
  <r>
    <x v="2"/>
    <n v="3.001451E-3"/>
    <n v="57"/>
    <n v="415"/>
    <n v="78"/>
  </r>
  <r>
    <x v="3"/>
    <n v="1.0566709999999999E-3"/>
    <n v="59"/>
    <n v="59"/>
    <n v="78"/>
  </r>
  <r>
    <x v="4"/>
    <n v="0"/>
    <n v="57"/>
    <n v="56"/>
    <n v="78"/>
  </r>
  <r>
    <x v="5"/>
    <n v="4.2449951E-2"/>
    <n v="495"/>
    <n v="594"/>
    <n v="78"/>
  </r>
  <r>
    <x v="6"/>
    <n v="4.2782306999999999E-2"/>
    <n v="57"/>
    <n v="2375"/>
    <n v="78"/>
  </r>
  <r>
    <x v="7"/>
    <n v="2.551198E-2"/>
    <n v="361"/>
    <n v="361"/>
    <n v="78"/>
  </r>
  <r>
    <x v="0"/>
    <n v="2.9995439999999998E-3"/>
    <n v="50"/>
    <n v="290"/>
    <n v="79"/>
  </r>
  <r>
    <x v="1"/>
    <n v="6.0017109999999999E-3"/>
    <n v="50"/>
    <n v="623"/>
    <n v="79"/>
  </r>
  <r>
    <x v="2"/>
    <n v="2.0000930000000001E-3"/>
    <n v="50"/>
    <n v="404"/>
    <n v="79"/>
  </r>
  <r>
    <x v="3"/>
    <n v="9.99689E-4"/>
    <n v="50"/>
    <n v="49"/>
    <n v="79"/>
  </r>
  <r>
    <x v="4"/>
    <n v="0"/>
    <n v="54"/>
    <n v="54"/>
    <n v="79"/>
  </r>
  <r>
    <x v="5"/>
    <n v="2.4998902999999999E-2"/>
    <n v="384"/>
    <n v="438"/>
    <n v="79"/>
  </r>
  <r>
    <x v="6"/>
    <n v="2.8961897E-2"/>
    <n v="50"/>
    <n v="1732"/>
    <n v="79"/>
  </r>
  <r>
    <x v="7"/>
    <n v="0.27659535400000002"/>
    <n v="242"/>
    <n v="2582"/>
    <n v="79"/>
  </r>
  <r>
    <x v="0"/>
    <n v="1.000166E-3"/>
    <n v="18"/>
    <n v="38"/>
    <n v="80"/>
  </r>
  <r>
    <x v="1"/>
    <n v="0"/>
    <n v="18"/>
    <n v="33"/>
    <n v="80"/>
  </r>
  <r>
    <x v="2"/>
    <n v="0"/>
    <n v="18"/>
    <n v="27"/>
    <n v="80"/>
  </r>
  <r>
    <x v="3"/>
    <n v="1.0008809999999999E-3"/>
    <n v="18"/>
    <n v="17"/>
    <n v="80"/>
  </r>
  <r>
    <x v="4"/>
    <n v="0"/>
    <n v="22"/>
    <n v="23"/>
    <n v="80"/>
  </r>
  <r>
    <x v="5"/>
    <n v="7.5616120999999994E-2"/>
    <n v="644"/>
    <n v="887"/>
    <n v="80"/>
  </r>
  <r>
    <x v="6"/>
    <n v="8.9986319999999995E-3"/>
    <n v="18"/>
    <n v="527"/>
    <n v="80"/>
  </r>
  <r>
    <x v="7"/>
    <n v="1.001835E-3"/>
    <n v="18"/>
    <n v="17"/>
    <n v="80"/>
  </r>
  <r>
    <x v="0"/>
    <n v="4.9960610000000004E-3"/>
    <n v="48"/>
    <n v="378"/>
    <n v="81"/>
  </r>
  <r>
    <x v="1"/>
    <n v="4.0006640000000001E-3"/>
    <n v="48"/>
    <n v="557"/>
    <n v="81"/>
  </r>
  <r>
    <x v="2"/>
    <n v="2.0005700000000001E-3"/>
    <n v="48"/>
    <n v="370"/>
    <n v="81"/>
  </r>
  <r>
    <x v="3"/>
    <n v="9.99689E-4"/>
    <n v="48"/>
    <n v="47"/>
    <n v="81"/>
  </r>
  <r>
    <x v="4"/>
    <n v="0"/>
    <n v="48"/>
    <n v="47"/>
    <n v="81"/>
  </r>
  <r>
    <x v="5"/>
    <n v="4.5084950000000004E-3"/>
    <n v="150"/>
    <n v="170"/>
    <n v="81"/>
  </r>
  <r>
    <x v="6"/>
    <n v="2.4561644000000001E-2"/>
    <n v="48"/>
    <n v="1568"/>
    <n v="81"/>
  </r>
  <r>
    <x v="7"/>
    <n v="0.26740384099999998"/>
    <n v="334"/>
    <n v="1609"/>
    <n v="81"/>
  </r>
  <r>
    <x v="0"/>
    <n v="1.0058879999999999E-3"/>
    <n v="30"/>
    <n v="106"/>
    <n v="82"/>
  </r>
  <r>
    <x v="1"/>
    <n v="9.9992799999999997E-4"/>
    <n v="30"/>
    <n v="126"/>
    <n v="82"/>
  </r>
  <r>
    <x v="2"/>
    <n v="1.0025500000000001E-3"/>
    <n v="30"/>
    <n v="89"/>
    <n v="82"/>
  </r>
  <r>
    <x v="3"/>
    <n v="9.9706600000000001E-4"/>
    <n v="30"/>
    <n v="29"/>
    <n v="82"/>
  </r>
  <r>
    <x v="4"/>
    <n v="0"/>
    <n v="36"/>
    <n v="35"/>
    <n v="82"/>
  </r>
  <r>
    <x v="5"/>
    <n v="4.6019793000000003E-2"/>
    <n v="254"/>
    <n v="712"/>
    <n v="82"/>
  </r>
  <r>
    <x v="6"/>
    <n v="2.6000261E-2"/>
    <n v="30"/>
    <n v="1276"/>
    <n v="82"/>
  </r>
  <r>
    <x v="7"/>
    <n v="0.35648417500000001"/>
    <n v="104"/>
    <n v="3109"/>
    <n v="82"/>
  </r>
  <r>
    <x v="0"/>
    <n v="5.0024989999999997E-3"/>
    <n v="52"/>
    <n v="512"/>
    <n v="83"/>
  </r>
  <r>
    <x v="1"/>
    <n v="6.5126419999999999E-3"/>
    <n v="52"/>
    <n v="725"/>
    <n v="83"/>
  </r>
  <r>
    <x v="2"/>
    <n v="4.0004250000000002E-3"/>
    <n v="52"/>
    <n v="495"/>
    <n v="83"/>
  </r>
  <r>
    <x v="3"/>
    <n v="1.0006430000000001E-3"/>
    <n v="52"/>
    <n v="51"/>
    <n v="83"/>
  </r>
  <r>
    <x v="4"/>
    <n v="0"/>
    <n v="52"/>
    <n v="51"/>
    <n v="83"/>
  </r>
  <r>
    <x v="5"/>
    <n v="1.0000467000000001E-2"/>
    <n v="218"/>
    <n v="255"/>
    <n v="83"/>
  </r>
  <r>
    <x v="6"/>
    <n v="4.3503284000000003E-2"/>
    <n v="52"/>
    <n v="2113"/>
    <n v="83"/>
  </r>
  <r>
    <x v="7"/>
    <n v="0.55690932299999996"/>
    <n v="586"/>
    <n v="2513"/>
    <n v="83"/>
  </r>
  <r>
    <x v="0"/>
    <n v="9.9897399999999991E-4"/>
    <n v="22"/>
    <n v="58"/>
    <n v="84"/>
  </r>
  <r>
    <x v="1"/>
    <n v="1.001596E-3"/>
    <n v="22"/>
    <n v="144"/>
    <n v="84"/>
  </r>
  <r>
    <x v="2"/>
    <n v="9.9992799999999997E-4"/>
    <n v="22"/>
    <n v="117"/>
    <n v="84"/>
  </r>
  <r>
    <x v="3"/>
    <n v="0"/>
    <n v="22"/>
    <n v="21"/>
    <n v="84"/>
  </r>
  <r>
    <x v="4"/>
    <n v="1.000166E-3"/>
    <n v="22"/>
    <n v="26"/>
    <n v="84"/>
  </r>
  <r>
    <x v="5"/>
    <n v="7.0004459999999996E-3"/>
    <n v="214"/>
    <n v="216"/>
    <n v="84"/>
  </r>
  <r>
    <x v="6"/>
    <n v="4.9972530000000001E-3"/>
    <n v="22"/>
    <n v="450"/>
    <n v="84"/>
  </r>
  <r>
    <x v="7"/>
    <n v="0.35287880900000002"/>
    <n v="142"/>
    <n v="3027"/>
    <n v="84"/>
  </r>
  <r>
    <x v="0"/>
    <n v="2.9993060000000002E-3"/>
    <n v="37"/>
    <n v="251"/>
    <n v="85"/>
  </r>
  <r>
    <x v="1"/>
    <n v="2.9659270000000001E-3"/>
    <n v="37"/>
    <n v="399"/>
    <n v="85"/>
  </r>
  <r>
    <x v="2"/>
    <n v="2.0017619999999998E-3"/>
    <n v="37"/>
    <n v="219"/>
    <n v="85"/>
  </r>
  <r>
    <x v="3"/>
    <n v="0"/>
    <n v="39"/>
    <n v="39"/>
    <n v="85"/>
  </r>
  <r>
    <x v="4"/>
    <n v="1.0025500000000001E-3"/>
    <n v="39"/>
    <n v="38"/>
    <n v="85"/>
  </r>
  <r>
    <x v="5"/>
    <n v="3.9572239000000002E-2"/>
    <n v="467"/>
    <n v="588"/>
    <n v="85"/>
  </r>
  <r>
    <x v="6"/>
    <n v="3.6964892999999999E-2"/>
    <n v="37"/>
    <n v="1760"/>
    <n v="85"/>
  </r>
  <r>
    <x v="7"/>
    <n v="0.34177494000000003"/>
    <n v="347"/>
    <n v="2831"/>
    <n v="85"/>
  </r>
  <r>
    <x v="0"/>
    <n v="2.9997829999999998E-3"/>
    <n v="56"/>
    <n v="244"/>
    <n v="86"/>
  </r>
  <r>
    <x v="1"/>
    <n v="1.001835E-3"/>
    <n v="56"/>
    <n v="195"/>
    <n v="86"/>
  </r>
  <r>
    <x v="2"/>
    <n v="1.000166E-3"/>
    <n v="56"/>
    <n v="152"/>
    <n v="86"/>
  </r>
  <r>
    <x v="3"/>
    <n v="9.9945099999999994E-4"/>
    <n v="62"/>
    <n v="65"/>
    <n v="86"/>
  </r>
  <r>
    <x v="4"/>
    <n v="1.000166E-3"/>
    <n v="66"/>
    <n v="72"/>
    <n v="86"/>
  </r>
  <r>
    <x v="5"/>
    <n v="0.27273225800000001"/>
    <n v="708"/>
    <n v="2136"/>
    <n v="86"/>
  </r>
  <r>
    <x v="6"/>
    <n v="3.0508041E-2"/>
    <n v="56"/>
    <n v="1899"/>
    <n v="86"/>
  </r>
  <r>
    <x v="7"/>
    <n v="0.38082122800000001"/>
    <n v="82"/>
    <n v="2825"/>
    <n v="86"/>
  </r>
  <r>
    <x v="0"/>
    <n v="9.9992799999999997E-4"/>
    <n v="15"/>
    <n v="26"/>
    <n v="87"/>
  </r>
  <r>
    <x v="1"/>
    <n v="0"/>
    <n v="15"/>
    <n v="52"/>
    <n v="87"/>
  </r>
  <r>
    <x v="2"/>
    <n v="1.0013579999999999E-3"/>
    <n v="15"/>
    <n v="31"/>
    <n v="87"/>
  </r>
  <r>
    <x v="3"/>
    <n v="0"/>
    <n v="15"/>
    <n v="17"/>
    <n v="87"/>
  </r>
  <r>
    <x v="4"/>
    <n v="0"/>
    <n v="15"/>
    <n v="14"/>
    <n v="87"/>
  </r>
  <r>
    <x v="5"/>
    <n v="0.12754011200000001"/>
    <n v="621"/>
    <n v="1008"/>
    <n v="87"/>
  </r>
  <r>
    <x v="6"/>
    <n v="4.5030119999999998E-3"/>
    <n v="15"/>
    <n v="352"/>
    <n v="87"/>
  </r>
  <r>
    <x v="7"/>
    <n v="0.40056657800000001"/>
    <n v="37"/>
    <n v="3214"/>
    <n v="87"/>
  </r>
  <r>
    <x v="0"/>
    <n v="6.5765379999999998E-3"/>
    <n v="59"/>
    <n v="663"/>
    <n v="88"/>
  </r>
  <r>
    <x v="1"/>
    <n v="9.0062619999999993E-3"/>
    <n v="59"/>
    <n v="1011"/>
    <n v="88"/>
  </r>
  <r>
    <x v="2"/>
    <n v="4.5087340000000004E-3"/>
    <n v="59"/>
    <n v="644"/>
    <n v="88"/>
  </r>
  <r>
    <x v="3"/>
    <n v="0"/>
    <n v="59"/>
    <n v="59"/>
    <n v="88"/>
  </r>
  <r>
    <x v="4"/>
    <n v="1.002073E-3"/>
    <n v="65"/>
    <n v="66"/>
    <n v="88"/>
  </r>
  <r>
    <x v="5"/>
    <n v="0.33478259999999999"/>
    <n v="601"/>
    <n v="2472"/>
    <n v="88"/>
  </r>
  <r>
    <x v="6"/>
    <n v="6.1482905999999997E-2"/>
    <n v="59"/>
    <n v="2974"/>
    <n v="88"/>
  </r>
  <r>
    <x v="7"/>
    <n v="6.5575837999999997E-2"/>
    <n v="275"/>
    <n v="783"/>
    <n v="88"/>
  </r>
  <r>
    <x v="0"/>
    <n v="2.9997829999999998E-3"/>
    <n v="30"/>
    <n v="230"/>
    <n v="89"/>
  </r>
  <r>
    <x v="1"/>
    <n v="1.999617E-3"/>
    <n v="30"/>
    <n v="290"/>
    <n v="89"/>
  </r>
  <r>
    <x v="2"/>
    <n v="1.001596E-3"/>
    <n v="30"/>
    <n v="221"/>
    <n v="89"/>
  </r>
  <r>
    <x v="3"/>
    <n v="9.9992799999999997E-4"/>
    <n v="30"/>
    <n v="30"/>
    <n v="89"/>
  </r>
  <r>
    <x v="4"/>
    <n v="0"/>
    <n v="32"/>
    <n v="31"/>
    <n v="89"/>
  </r>
  <r>
    <x v="5"/>
    <n v="0.43421959900000001"/>
    <n v="608"/>
    <n v="2381"/>
    <n v="89"/>
  </r>
  <r>
    <x v="6"/>
    <n v="3.9512872999999997E-2"/>
    <n v="30"/>
    <n v="1545"/>
    <n v="89"/>
  </r>
  <r>
    <x v="7"/>
    <n v="0.104529619"/>
    <n v="400"/>
    <n v="890"/>
    <n v="89"/>
  </r>
  <r>
    <x v="0"/>
    <n v="2.997637E-3"/>
    <n v="42"/>
    <n v="187"/>
    <n v="90"/>
  </r>
  <r>
    <x v="1"/>
    <n v="2.0010470000000002E-3"/>
    <n v="42"/>
    <n v="313"/>
    <n v="90"/>
  </r>
  <r>
    <x v="2"/>
    <n v="2.0000930000000001E-3"/>
    <n v="42"/>
    <n v="186"/>
    <n v="90"/>
  </r>
  <r>
    <x v="3"/>
    <n v="0"/>
    <n v="42"/>
    <n v="41"/>
    <n v="90"/>
  </r>
  <r>
    <x v="4"/>
    <n v="9.9945099999999994E-4"/>
    <n v="48"/>
    <n v="47"/>
    <n v="90"/>
  </r>
  <r>
    <x v="5"/>
    <n v="0.47700953499999998"/>
    <n v="118"/>
    <n v="3065"/>
    <n v="90"/>
  </r>
  <r>
    <x v="6"/>
    <n v="4.1950226E-2"/>
    <n v="42"/>
    <n v="2054"/>
    <n v="90"/>
  </r>
  <r>
    <x v="7"/>
    <n v="0.113108158"/>
    <n v="324"/>
    <n v="1380"/>
    <n v="90"/>
  </r>
  <r>
    <x v="0"/>
    <n v="1.9979479999999998E-3"/>
    <n v="37"/>
    <n v="165"/>
    <n v="91"/>
  </r>
  <r>
    <x v="1"/>
    <n v="2.003431E-3"/>
    <n v="37"/>
    <n v="174"/>
    <n v="91"/>
  </r>
  <r>
    <x v="2"/>
    <n v="9.6511800000000005E-4"/>
    <n v="37"/>
    <n v="127"/>
    <n v="91"/>
  </r>
  <r>
    <x v="3"/>
    <n v="9.9945099999999994E-4"/>
    <n v="37"/>
    <n v="36"/>
    <n v="91"/>
  </r>
  <r>
    <x v="4"/>
    <n v="0"/>
    <n v="37"/>
    <n v="36"/>
    <n v="91"/>
  </r>
  <r>
    <x v="5"/>
    <n v="0.30381798700000001"/>
    <n v="945"/>
    <n v="1879"/>
    <n v="91"/>
  </r>
  <r>
    <x v="6"/>
    <n v="3.9512872999999997E-2"/>
    <n v="37"/>
    <n v="1852"/>
    <n v="91"/>
  </r>
  <r>
    <x v="7"/>
    <n v="0.27581191100000002"/>
    <n v="941"/>
    <n v="1925"/>
    <n v="91"/>
  </r>
  <r>
    <x v="0"/>
    <n v="8.0375670000000007E-3"/>
    <n v="67"/>
    <n v="644"/>
    <n v="92"/>
  </r>
  <r>
    <x v="1"/>
    <n v="1.1511802999999999E-2"/>
    <n v="67"/>
    <n v="1396"/>
    <n v="92"/>
  </r>
  <r>
    <x v="2"/>
    <n v="6.0372350000000002E-3"/>
    <n v="67"/>
    <n v="907"/>
    <n v="92"/>
  </r>
  <r>
    <x v="3"/>
    <n v="9.6416500000000001E-4"/>
    <n v="67"/>
    <n v="66"/>
    <n v="92"/>
  </r>
  <r>
    <x v="4"/>
    <n v="1.0008809999999999E-3"/>
    <n v="69"/>
    <n v="69"/>
    <n v="92"/>
  </r>
  <r>
    <x v="5"/>
    <n v="0.24958491299999999"/>
    <n v="745"/>
    <n v="2020"/>
    <n v="92"/>
  </r>
  <r>
    <x v="6"/>
    <n v="5.2022457000000001E-2"/>
    <n v="67"/>
    <n v="2807"/>
    <n v="92"/>
  </r>
  <r>
    <x v="7"/>
    <n v="0.27008509600000002"/>
    <n v="699"/>
    <n v="2241"/>
    <n v="92"/>
  </r>
  <r>
    <x v="0"/>
    <n v="8.0018039999999995E-3"/>
    <n v="71"/>
    <n v="685"/>
    <n v="93"/>
  </r>
  <r>
    <x v="1"/>
    <n v="8.9983939999999998E-3"/>
    <n v="71"/>
    <n v="1183"/>
    <n v="93"/>
  </r>
  <r>
    <x v="2"/>
    <n v="4.5101639999999997E-3"/>
    <n v="71"/>
    <n v="668"/>
    <n v="93"/>
  </r>
  <r>
    <x v="3"/>
    <n v="1.001596E-3"/>
    <n v="73"/>
    <n v="72"/>
    <n v="93"/>
  </r>
  <r>
    <x v="4"/>
    <n v="9.9921199999999997E-4"/>
    <n v="75"/>
    <n v="74"/>
    <n v="93"/>
  </r>
  <r>
    <x v="5"/>
    <n v="0.256238937"/>
    <n v="767"/>
    <n v="1995"/>
    <n v="93"/>
  </r>
  <r>
    <x v="6"/>
    <n v="5.1516771000000003E-2"/>
    <n v="71"/>
    <n v="2864"/>
    <n v="93"/>
  </r>
  <r>
    <x v="7"/>
    <n v="2.0998716000000001E-2"/>
    <n v="335"/>
    <n v="335"/>
    <n v="93"/>
  </r>
  <r>
    <x v="0"/>
    <n v="1.9974709999999998E-3"/>
    <n v="41"/>
    <n v="162"/>
    <n v="94"/>
  </r>
  <r>
    <x v="1"/>
    <n v="4.0023330000000003E-3"/>
    <n v="41"/>
    <n v="504"/>
    <n v="94"/>
  </r>
  <r>
    <x v="2"/>
    <n v="3.0009749999999999E-3"/>
    <n v="41"/>
    <n v="315"/>
    <n v="94"/>
  </r>
  <r>
    <x v="3"/>
    <n v="0"/>
    <n v="41"/>
    <n v="43"/>
    <n v="94"/>
  </r>
  <r>
    <x v="4"/>
    <n v="9.9730499999999998E-4"/>
    <n v="45"/>
    <n v="47"/>
    <n v="94"/>
  </r>
  <r>
    <x v="5"/>
    <n v="9.0058564999999993E-2"/>
    <n v="605"/>
    <n v="965"/>
    <n v="94"/>
  </r>
  <r>
    <x v="6"/>
    <n v="4.7646283999999997E-2"/>
    <n v="41"/>
    <n v="2085"/>
    <n v="94"/>
  </r>
  <r>
    <x v="7"/>
    <n v="0.27939772600000001"/>
    <n v="675"/>
    <n v="2311"/>
    <n v="94"/>
  </r>
  <r>
    <x v="0"/>
    <n v="5.9995650000000001E-3"/>
    <n v="59"/>
    <n v="541"/>
    <n v="95"/>
  </r>
  <r>
    <x v="1"/>
    <n v="7.0021149999999997E-3"/>
    <n v="59"/>
    <n v="811"/>
    <n v="95"/>
  </r>
  <r>
    <x v="2"/>
    <n v="2.997637E-3"/>
    <n v="59"/>
    <n v="504"/>
    <n v="95"/>
  </r>
  <r>
    <x v="3"/>
    <n v="1.0008809999999999E-3"/>
    <n v="59"/>
    <n v="58"/>
    <n v="95"/>
  </r>
  <r>
    <x v="4"/>
    <n v="0"/>
    <n v="67"/>
    <n v="74"/>
    <n v="95"/>
  </r>
  <r>
    <x v="5"/>
    <n v="0.20413231800000001"/>
    <n v="795"/>
    <n v="1480"/>
    <n v="95"/>
  </r>
  <r>
    <x v="6"/>
    <n v="6.1019181999999998E-2"/>
    <n v="59"/>
    <n v="2982"/>
    <n v="95"/>
  </r>
  <r>
    <x v="7"/>
    <n v="6.5059423000000005E-2"/>
    <n v="259"/>
    <n v="814"/>
    <n v="95"/>
  </r>
  <r>
    <x v="0"/>
    <n v="1.0006430000000001E-3"/>
    <n v="25"/>
    <n v="54"/>
    <n v="96"/>
  </r>
  <r>
    <x v="1"/>
    <n v="9.99689E-4"/>
    <n v="25"/>
    <n v="144"/>
    <n v="96"/>
  </r>
  <r>
    <x v="2"/>
    <n v="9.9992799999999997E-4"/>
    <n v="25"/>
    <n v="93"/>
    <n v="96"/>
  </r>
  <r>
    <x v="3"/>
    <n v="0"/>
    <n v="25"/>
    <n v="24"/>
    <n v="96"/>
  </r>
  <r>
    <x v="4"/>
    <n v="0"/>
    <n v="25"/>
    <n v="24"/>
    <n v="96"/>
  </r>
  <r>
    <x v="5"/>
    <n v="7.0006850000000004E-3"/>
    <n v="177"/>
    <n v="184"/>
    <n v="96"/>
  </r>
  <r>
    <x v="6"/>
    <n v="7.9989429999999997E-3"/>
    <n v="25"/>
    <n v="673"/>
    <n v="96"/>
  </r>
  <r>
    <x v="7"/>
    <n v="0.51523041700000005"/>
    <n v="507"/>
    <n v="2605"/>
    <n v="96"/>
  </r>
  <r>
    <x v="0"/>
    <n v="3.5393239999999999E-3"/>
    <n v="48"/>
    <n v="361"/>
    <n v="97"/>
  </r>
  <r>
    <x v="1"/>
    <n v="3.998756E-3"/>
    <n v="48"/>
    <n v="538"/>
    <n v="97"/>
  </r>
  <r>
    <x v="2"/>
    <n v="3.0000209999999999E-3"/>
    <n v="48"/>
    <n v="355"/>
    <n v="97"/>
  </r>
  <r>
    <x v="3"/>
    <n v="0"/>
    <n v="48"/>
    <n v="47"/>
    <n v="97"/>
  </r>
  <r>
    <x v="4"/>
    <n v="1.0004040000000001E-3"/>
    <n v="48"/>
    <n v="47"/>
    <n v="97"/>
  </r>
  <r>
    <x v="5"/>
    <n v="0.40576767899999999"/>
    <n v="222"/>
    <n v="2964"/>
    <n v="97"/>
  </r>
  <r>
    <x v="6"/>
    <n v="3.0475616000000001E-2"/>
    <n v="48"/>
    <n v="1785"/>
    <n v="97"/>
  </r>
  <r>
    <x v="7"/>
    <n v="0.27721548099999999"/>
    <n v="448"/>
    <n v="1939"/>
    <n v="97"/>
  </r>
  <r>
    <x v="0"/>
    <n v="4.0020940000000003E-3"/>
    <n v="39"/>
    <n v="298"/>
    <n v="98"/>
  </r>
  <r>
    <x v="1"/>
    <n v="3.998756E-3"/>
    <n v="39"/>
    <n v="456"/>
    <n v="98"/>
  </r>
  <r>
    <x v="2"/>
    <n v="1.9979479999999998E-3"/>
    <n v="39"/>
    <n v="313"/>
    <n v="98"/>
  </r>
  <r>
    <x v="3"/>
    <n v="0"/>
    <n v="39"/>
    <n v="39"/>
    <n v="98"/>
  </r>
  <r>
    <x v="4"/>
    <n v="1.001835E-3"/>
    <n v="41"/>
    <n v="42"/>
    <n v="98"/>
  </r>
  <r>
    <x v="5"/>
    <n v="0.360357761"/>
    <n v="505"/>
    <n v="2642"/>
    <n v="98"/>
  </r>
  <r>
    <x v="6"/>
    <n v="5.0078629999999999E-2"/>
    <n v="39"/>
    <n v="2196"/>
    <n v="98"/>
  </r>
  <r>
    <x v="7"/>
    <n v="0.14537835099999999"/>
    <n v="609"/>
    <n v="1750"/>
    <n v="98"/>
  </r>
  <r>
    <x v="0"/>
    <n v="1.9657609999999999E-3"/>
    <n v="25"/>
    <n v="108"/>
    <n v="99"/>
  </r>
  <r>
    <x v="1"/>
    <n v="1.03426E-3"/>
    <n v="25"/>
    <n v="148"/>
    <n v="99"/>
  </r>
  <r>
    <x v="2"/>
    <n v="9.6678699999999998E-4"/>
    <n v="25"/>
    <n v="118"/>
    <n v="99"/>
  </r>
  <r>
    <x v="3"/>
    <n v="0"/>
    <n v="25"/>
    <n v="24"/>
    <n v="99"/>
  </r>
  <r>
    <x v="4"/>
    <n v="1.0006430000000001E-3"/>
    <n v="27"/>
    <n v="26"/>
    <n v="99"/>
  </r>
  <r>
    <x v="5"/>
    <n v="0.145291805"/>
    <n v="833"/>
    <n v="1216"/>
    <n v="99"/>
  </r>
  <r>
    <x v="6"/>
    <n v="1.6576529E-2"/>
    <n v="25"/>
    <n v="914"/>
    <n v="99"/>
  </r>
  <r>
    <x v="7"/>
    <n v="0.30064845099999998"/>
    <n v="297"/>
    <n v="2837"/>
    <n v="99"/>
  </r>
  <r>
    <x v="0"/>
    <n v="5.9640409999999998E-3"/>
    <n v="67"/>
    <n v="501"/>
    <n v="100"/>
  </r>
  <r>
    <x v="1"/>
    <n v="1.1999607000000001E-2"/>
    <n v="67"/>
    <n v="1360"/>
    <n v="100"/>
  </r>
  <r>
    <x v="2"/>
    <n v="6.0343740000000003E-3"/>
    <n v="67"/>
    <n v="907"/>
    <n v="100"/>
  </r>
  <r>
    <x v="3"/>
    <n v="0"/>
    <n v="67"/>
    <n v="66"/>
    <n v="100"/>
  </r>
  <r>
    <x v="4"/>
    <n v="9.9730499999999998E-4"/>
    <n v="67"/>
    <n v="66"/>
    <n v="100"/>
  </r>
  <r>
    <x v="5"/>
    <n v="0.36375308000000001"/>
    <n v="683"/>
    <n v="2353"/>
    <n v="100"/>
  </r>
  <r>
    <x v="6"/>
    <n v="6.2477350000000001E-2"/>
    <n v="67"/>
    <n v="3097"/>
    <n v="100"/>
  </r>
  <r>
    <x v="7"/>
    <n v="0.107034922"/>
    <n v="219"/>
    <n v="1128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FDF859-6E3B-45F8-BB47-A001ABC154C7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2" firstHeaderRow="0" firstDataRow="1" firstDataCol="1"/>
  <pivotFields count="5">
    <pivotField axis="axisRow" showAll="0">
      <items count="9">
        <item x="0"/>
        <item x="1"/>
        <item x="2"/>
        <item x="6"/>
        <item x="7"/>
        <item x="3"/>
        <item x="4"/>
        <item x="5"/>
        <item t="default"/>
      </items>
    </pivotField>
    <pivotField dataField="1" showAll="0"/>
    <pivotField dataField="1" showAll="0"/>
    <pivotField dataField="1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time" fld="1" subtotal="average" baseField="0" baseItem="0"/>
    <dataField name="Average of path_length" fld="2" subtotal="average" baseField="0" baseItem="0"/>
    <dataField name="Average of explored_nodes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34191A-AFF5-4975-ADCA-FB2197AAEC04}" name="Table1" displayName="Table1" ref="A3:E104" totalsRowCount="1">
  <autoFilter ref="A3:E103" xr:uid="{9B34191A-AFF5-4975-ADCA-FB2197AAEC04}"/>
  <sortState xmlns:xlrd2="http://schemas.microsoft.com/office/spreadsheetml/2017/richdata2" ref="A4:E103">
    <sortCondition ref="E3:E103"/>
  </sortState>
  <tableColumns count="5">
    <tableColumn id="1" xr3:uid="{2A70681C-EF6E-4699-82CB-B1B887500BA0}" name="algorithm"/>
    <tableColumn id="2" xr3:uid="{CDF88257-2CA4-479F-88AD-66F9BC56E736}" name="time" totalsRowFunction="custom">
      <totalsRowFormula>AVERAGE(Table1[time])</totalsRowFormula>
    </tableColumn>
    <tableColumn id="3" xr3:uid="{34E9EC45-3600-48AB-98EE-0447649DEB38}" name="path_length" totalsRowFunction="custom">
      <totalsRowFormula>AVERAGE(Table1[path_length])</totalsRowFormula>
    </tableColumn>
    <tableColumn id="4" xr3:uid="{3CDBB1E1-A750-4E83-B577-F52D1EE219A9}" name="explored_nodes" totalsRowFunction="custom">
      <totalsRowFormula>AVERAGE(Table1[explored_nodes])</totalsRowFormula>
    </tableColumn>
    <tableColumn id="5" xr3:uid="{0BD559BB-115E-4654-AE45-7E859683F0CD}" name="iter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6646A4-7FC9-4051-A0F9-7087550A5984}" name="Table2" displayName="Table2" ref="A3:E104" totalsRowCount="1">
  <autoFilter ref="A3:E103" xr:uid="{B76646A4-7FC9-4051-A0F9-7087550A5984}"/>
  <sortState xmlns:xlrd2="http://schemas.microsoft.com/office/spreadsheetml/2017/richdata2" ref="A4:E103">
    <sortCondition ref="E3:E103"/>
  </sortState>
  <tableColumns count="5">
    <tableColumn id="1" xr3:uid="{33061E01-5FE4-4280-AED4-5ABD1EF92BE0}" name="algorithm"/>
    <tableColumn id="2" xr3:uid="{E013D6D7-3665-4AB3-A4B1-A8400CECD291}" name="time" totalsRowFunction="custom">
      <totalsRowFormula>AVERAGE(Table2[time])</totalsRowFormula>
    </tableColumn>
    <tableColumn id="3" xr3:uid="{E2E20FB9-C549-48B7-90BB-671979816DA2}" name="path_length" totalsRowFunction="custom">
      <totalsRowFormula>AVERAGE(Table2[path_length])</totalsRowFormula>
    </tableColumn>
    <tableColumn id="4" xr3:uid="{334C79FC-76A0-4ECD-BFF4-3FD75B3EE690}" name="explored_nodes" totalsRowFunction="custom">
      <totalsRowFormula>AVERAGE(Table2[explored_nodes])</totalsRowFormula>
    </tableColumn>
    <tableColumn id="5" xr3:uid="{41226B60-DBEB-4772-AE5A-2F1626EFE236}" name="itera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B81AAD-7431-4B47-B75B-2C8570E5943D}" name="Table3" displayName="Table3" ref="A3:E104" totalsRowCount="1">
  <autoFilter ref="A3:E103" xr:uid="{4FB81AAD-7431-4B47-B75B-2C8570E5943D}"/>
  <sortState xmlns:xlrd2="http://schemas.microsoft.com/office/spreadsheetml/2017/richdata2" ref="A4:E103">
    <sortCondition ref="E3:E103"/>
  </sortState>
  <tableColumns count="5">
    <tableColumn id="1" xr3:uid="{8C0D3543-0EB9-4E51-9F8D-0110C7F32A22}" name="algorithm"/>
    <tableColumn id="2" xr3:uid="{AD3B30BD-5F3C-4FCB-8ECC-F654ADE3BADA}" name="time" totalsRowFunction="custom">
      <totalsRowFormula>AVERAGE(Table3[time])</totalsRowFormula>
    </tableColumn>
    <tableColumn id="3" xr3:uid="{56BBF472-A357-48B4-BBEC-4AE85151FB15}" name="path_length" totalsRowFunction="custom">
      <totalsRowFormula>AVERAGE(Table3[path_length])</totalsRowFormula>
    </tableColumn>
    <tableColumn id="4" xr3:uid="{6AC63E30-3710-479A-846F-D98FB03ED094}" name="explored_nodes" totalsRowFunction="custom">
      <totalsRowFormula>AVERAGE(Table3[explored_nodes])</totalsRowFormula>
    </tableColumn>
    <tableColumn id="5" xr3:uid="{4FBADE9C-8054-49AA-AF15-FF1D016FE2DF}" name="itera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527FB9-280C-4E15-BB9D-0DE85F467C00}" name="Table4" displayName="Table4" ref="A3:E104" totalsRowCount="1">
  <autoFilter ref="A3:E103" xr:uid="{B6527FB9-280C-4E15-BB9D-0DE85F467C00}"/>
  <sortState xmlns:xlrd2="http://schemas.microsoft.com/office/spreadsheetml/2017/richdata2" ref="A4:E103">
    <sortCondition ref="E3:E103"/>
  </sortState>
  <tableColumns count="5">
    <tableColumn id="1" xr3:uid="{EDBF015F-CA4D-4F2F-96FF-B7E75FFAD554}" name="algorithm"/>
    <tableColumn id="2" xr3:uid="{BA468438-F05E-45F3-AD4B-396A155DFD44}" name="time" totalsRowFunction="custom">
      <totalsRowFormula>AVERAGE(Table4[time])</totalsRowFormula>
    </tableColumn>
    <tableColumn id="3" xr3:uid="{AA09F82D-494F-4F29-8E8C-1135F350A20B}" name="path_length" totalsRowFunction="custom">
      <totalsRowFormula>AVERAGE(Table4[path_length])</totalsRowFormula>
    </tableColumn>
    <tableColumn id="4" xr3:uid="{FE805CD1-951E-4263-AE7F-63AB71A7D0DA}" name="explored_nodes" totalsRowFunction="custom">
      <totalsRowFormula>AVERAGE(Table4[explored_nodes])</totalsRowFormula>
    </tableColumn>
    <tableColumn id="5" xr3:uid="{ED937248-3BC3-4A56-843D-DDCAC9E29F43}" name="iterat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DDA8720-6DF6-477D-8DF8-261A45468128}" name="Table6" displayName="Table6" ref="A3:E104" totalsRowCount="1">
  <autoFilter ref="A3:E103" xr:uid="{0DDA8720-6DF6-477D-8DF8-261A45468128}"/>
  <sortState xmlns:xlrd2="http://schemas.microsoft.com/office/spreadsheetml/2017/richdata2" ref="A4:E103">
    <sortCondition ref="E3:E103"/>
  </sortState>
  <tableColumns count="5">
    <tableColumn id="1" xr3:uid="{4F3C9383-4934-4030-A5C3-17FC229D31B1}" name="algorithm"/>
    <tableColumn id="2" xr3:uid="{35EAB516-95E5-4553-9F8C-24F27650CA5D}" name="time" totalsRowFunction="custom">
      <totalsRowFormula>AVERAGE(Table6[time])</totalsRowFormula>
    </tableColumn>
    <tableColumn id="3" xr3:uid="{11CAF4DA-0F5A-407A-A99C-D13AF25762DB}" name="path_length" totalsRowFunction="custom">
      <totalsRowFormula>AVERAGE(Table6[path_length])</totalsRowFormula>
    </tableColumn>
    <tableColumn id="4" xr3:uid="{6EBCBBCB-7F6E-40F3-9F79-7D68E985C89C}" name="explored_nodes" totalsRowFunction="custom">
      <totalsRowFormula>AVERAGE(Table6[explored_nodes])</totalsRowFormula>
    </tableColumn>
    <tableColumn id="5" xr3:uid="{8989375D-B519-4F90-BE75-2EF767BE9355}" name="iterati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DFD795F-2D6F-43B3-A1ED-D9879C04D942}" name="Table7" displayName="Table7" ref="A3:E104" totalsRowCount="1">
  <autoFilter ref="A3:E103" xr:uid="{7DFD795F-2D6F-43B3-A1ED-D9879C04D942}"/>
  <sortState xmlns:xlrd2="http://schemas.microsoft.com/office/spreadsheetml/2017/richdata2" ref="A4:E103">
    <sortCondition ref="E3:E103"/>
  </sortState>
  <tableColumns count="5">
    <tableColumn id="1" xr3:uid="{D0B7F75B-BD22-4154-8900-3C27271BF67A}" name="algorithm"/>
    <tableColumn id="2" xr3:uid="{4A849D4A-9C3A-4956-B822-A818FFE46B8F}" name="time" totalsRowFunction="custom">
      <totalsRowFormula>AVERAGE(Table7[time])</totalsRowFormula>
    </tableColumn>
    <tableColumn id="3" xr3:uid="{11CAEBF8-6879-4F35-AC27-251031E73CBF}" name="path_length" totalsRowFunction="custom">
      <totalsRowFormula>AVERAGE(Table7[path_length])</totalsRowFormula>
    </tableColumn>
    <tableColumn id="4" xr3:uid="{4A4422F3-919C-4E49-8287-C6D9BD44507F}" name="explored_nodes" totalsRowFunction="custom">
      <totalsRowFormula>AVERAGE(Table7[explored_nodes])</totalsRowFormula>
    </tableColumn>
    <tableColumn id="5" xr3:uid="{DB3F3EDE-D5E1-4EF9-93C5-DC7DB5B4174A}" name="iteratio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799969D-63F3-4807-980C-CE80684BEC98}" name="Table8" displayName="Table8" ref="A3:E104" totalsRowCount="1">
  <autoFilter ref="A3:E103" xr:uid="{0799969D-63F3-4807-980C-CE80684BEC98}"/>
  <sortState xmlns:xlrd2="http://schemas.microsoft.com/office/spreadsheetml/2017/richdata2" ref="A4:E103">
    <sortCondition ref="E3:E103"/>
  </sortState>
  <tableColumns count="5">
    <tableColumn id="1" xr3:uid="{7AE61266-0BC8-4DE3-BE38-EC324DB544B4}" name="algorithm"/>
    <tableColumn id="2" xr3:uid="{A3E3838C-F9A8-48DC-95AB-A79FE45F3704}" name="time" totalsRowFunction="custom">
      <totalsRowFormula>AVERAGE(Table8[time])</totalsRowFormula>
    </tableColumn>
    <tableColumn id="3" xr3:uid="{C5F5CF76-1DEF-467B-84E9-F6CF7C849880}" name="path_length" totalsRowFunction="custom">
      <totalsRowFormula>AVERAGE(Table8[path_length])</totalsRowFormula>
    </tableColumn>
    <tableColumn id="4" xr3:uid="{E196826A-64C0-4548-994A-7E83BD8803BD}" name="explored_nodes" totalsRowFunction="custom">
      <totalsRowFormula>AVERAGE(Table8[explored_nodes])</totalsRowFormula>
    </tableColumn>
    <tableColumn id="5" xr3:uid="{9554DF8C-E840-455B-A23C-7F857F9F761A}" name="iteratio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56677BA-D001-4537-9196-C9BFF0681291}" name="Table9" displayName="Table9" ref="A3:E104" totalsRowCount="1">
  <autoFilter ref="A3:E103" xr:uid="{B56677BA-D001-4537-9196-C9BFF0681291}"/>
  <sortState xmlns:xlrd2="http://schemas.microsoft.com/office/spreadsheetml/2017/richdata2" ref="A4:E103">
    <sortCondition ref="D3:D103"/>
  </sortState>
  <tableColumns count="5">
    <tableColumn id="1" xr3:uid="{E434B7F4-19B2-402A-B7CB-52DD4DA5A7A9}" name="algorithm"/>
    <tableColumn id="2" xr3:uid="{9BEC2DE7-2CE5-4E6D-A72F-2ECE2AD42ADD}" name="time" totalsRowFunction="custom">
      <totalsRowFormula>AVERAGE(Table9[time])</totalsRowFormula>
    </tableColumn>
    <tableColumn id="3" xr3:uid="{6A4BF7FF-DDE3-4109-8AF2-AF0951FB3A43}" name="path_length" totalsRowFunction="custom">
      <totalsRowFormula>AVERAGE(Table9[path_length])</totalsRowFormula>
    </tableColumn>
    <tableColumn id="4" xr3:uid="{D152C142-B2E5-42F3-908F-96E8A96077E2}" name="explored_nodes" totalsRowFunction="custom">
      <totalsRowFormula>AVERAGE(Table9[explored_nodes])</totalsRowFormula>
    </tableColumn>
    <tableColumn id="5" xr3:uid="{FA0C8284-EBA2-4EEB-ADC5-5CE32A6B3AF0}" name="iter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DA6AF-BEF7-4F04-A011-2D7459AB3882}">
  <dimension ref="A3:D12"/>
  <sheetViews>
    <sheetView tabSelected="1" workbookViewId="0">
      <selection activeCell="B4" sqref="B4"/>
    </sheetView>
  </sheetViews>
  <sheetFormatPr defaultRowHeight="15" x14ac:dyDescent="0.25"/>
  <cols>
    <col min="1" max="1" width="19.140625" bestFit="1" customWidth="1"/>
    <col min="2" max="2" width="15.28515625" bestFit="1" customWidth="1"/>
    <col min="3" max="3" width="22.140625" bestFit="1" customWidth="1"/>
    <col min="4" max="4" width="26" bestFit="1" customWidth="1"/>
    <col min="5" max="5" width="19" bestFit="1" customWidth="1"/>
  </cols>
  <sheetData>
    <row r="3" spans="1:4" x14ac:dyDescent="0.25">
      <c r="A3" s="1" t="s">
        <v>13</v>
      </c>
      <c r="B3" t="s">
        <v>15</v>
      </c>
      <c r="C3" t="s">
        <v>16</v>
      </c>
      <c r="D3" t="s">
        <v>17</v>
      </c>
    </row>
    <row r="4" spans="1:4" x14ac:dyDescent="0.25">
      <c r="A4" s="2" t="s">
        <v>5</v>
      </c>
      <c r="B4" s="4">
        <v>3.2192468899999993E-3</v>
      </c>
      <c r="C4" s="4">
        <v>40.01</v>
      </c>
      <c r="D4" s="4">
        <v>276.62</v>
      </c>
    </row>
    <row r="5" spans="1:4" x14ac:dyDescent="0.25">
      <c r="A5" s="2" t="s">
        <v>6</v>
      </c>
      <c r="B5" s="4">
        <v>4.0191388000000005E-3</v>
      </c>
      <c r="C5" s="4">
        <v>40.01</v>
      </c>
      <c r="D5" s="4">
        <v>464.7</v>
      </c>
    </row>
    <row r="6" spans="1:4" x14ac:dyDescent="0.25">
      <c r="A6" s="2" t="s">
        <v>7</v>
      </c>
      <c r="B6" s="4">
        <v>2.2460436400000001E-3</v>
      </c>
      <c r="C6" s="4">
        <v>40.01</v>
      </c>
      <c r="D6" s="4">
        <v>312.67</v>
      </c>
    </row>
    <row r="7" spans="1:4" x14ac:dyDescent="0.25">
      <c r="A7" s="2" t="s">
        <v>11</v>
      </c>
      <c r="B7" s="4">
        <v>2.8469111899999983E-2</v>
      </c>
      <c r="C7" s="4">
        <v>40.01</v>
      </c>
      <c r="D7" s="4">
        <v>1550.25</v>
      </c>
    </row>
    <row r="8" spans="1:4" x14ac:dyDescent="0.25">
      <c r="A8" s="2" t="s">
        <v>12</v>
      </c>
      <c r="B8" s="4">
        <v>0.23023005004000002</v>
      </c>
      <c r="C8" s="4">
        <v>383.47</v>
      </c>
      <c r="D8" s="4">
        <v>1742.2</v>
      </c>
    </row>
    <row r="9" spans="1:4" x14ac:dyDescent="0.25">
      <c r="A9" s="2" t="s">
        <v>8</v>
      </c>
      <c r="B9" s="4">
        <v>5.5448770000000001E-4</v>
      </c>
      <c r="C9" s="4">
        <v>40.29</v>
      </c>
      <c r="D9" s="4">
        <v>39.770000000000003</v>
      </c>
    </row>
    <row r="10" spans="1:4" x14ac:dyDescent="0.25">
      <c r="A10" s="2" t="s">
        <v>9</v>
      </c>
      <c r="B10" s="4">
        <v>4.6957972999999982E-4</v>
      </c>
      <c r="C10" s="4">
        <v>42.45</v>
      </c>
      <c r="D10" s="4">
        <v>42.74</v>
      </c>
    </row>
    <row r="11" spans="1:4" x14ac:dyDescent="0.25">
      <c r="A11" s="2" t="s">
        <v>10</v>
      </c>
      <c r="B11" s="4">
        <v>0.21113685363999987</v>
      </c>
      <c r="C11" s="4">
        <v>457.39</v>
      </c>
      <c r="D11" s="4">
        <v>1603.92</v>
      </c>
    </row>
    <row r="12" spans="1:4" x14ac:dyDescent="0.25">
      <c r="A12" s="2" t="s">
        <v>14</v>
      </c>
      <c r="B12" s="4">
        <v>6.0043064042500004E-2</v>
      </c>
      <c r="C12" s="4">
        <v>135.45500000000001</v>
      </c>
      <c r="D12" s="4">
        <v>754.10874999999999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8F355-609B-4AF7-8384-526E367547D3}">
  <dimension ref="A1:E801"/>
  <sheetViews>
    <sheetView topLeftCell="A192" workbookViewId="0">
      <selection activeCell="S228" sqref="S22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1.971006E-3</v>
      </c>
      <c r="C2">
        <v>28</v>
      </c>
      <c r="D2">
        <v>121</v>
      </c>
      <c r="E2">
        <v>1</v>
      </c>
    </row>
    <row r="3" spans="1:5" x14ac:dyDescent="0.25">
      <c r="A3" t="s">
        <v>6</v>
      </c>
      <c r="B3">
        <v>1.0337829999999999E-3</v>
      </c>
      <c r="C3">
        <v>28</v>
      </c>
      <c r="D3">
        <v>143</v>
      </c>
      <c r="E3">
        <v>1</v>
      </c>
    </row>
    <row r="4" spans="1:5" x14ac:dyDescent="0.25">
      <c r="A4" t="s">
        <v>7</v>
      </c>
      <c r="B4">
        <v>9.6750299999999998E-4</v>
      </c>
      <c r="C4">
        <v>28</v>
      </c>
      <c r="D4">
        <v>91</v>
      </c>
      <c r="E4">
        <v>1</v>
      </c>
    </row>
    <row r="5" spans="1:5" x14ac:dyDescent="0.25">
      <c r="A5" t="s">
        <v>8</v>
      </c>
      <c r="B5">
        <v>0</v>
      </c>
      <c r="C5">
        <v>30</v>
      </c>
      <c r="D5">
        <v>29</v>
      </c>
      <c r="E5">
        <v>1</v>
      </c>
    </row>
    <row r="6" spans="1:5" x14ac:dyDescent="0.25">
      <c r="A6" t="s">
        <v>9</v>
      </c>
      <c r="B6">
        <v>0</v>
      </c>
      <c r="C6">
        <v>28</v>
      </c>
      <c r="D6">
        <v>29</v>
      </c>
      <c r="E6">
        <v>1</v>
      </c>
    </row>
    <row r="7" spans="1:5" x14ac:dyDescent="0.25">
      <c r="A7" t="s">
        <v>10</v>
      </c>
      <c r="B7">
        <v>0.376512766</v>
      </c>
      <c r="C7">
        <v>248</v>
      </c>
      <c r="D7">
        <v>2779</v>
      </c>
      <c r="E7">
        <v>1</v>
      </c>
    </row>
    <row r="8" spans="1:5" x14ac:dyDescent="0.25">
      <c r="A8" t="s">
        <v>11</v>
      </c>
      <c r="B8">
        <v>2.257967E-2</v>
      </c>
      <c r="C8">
        <v>28</v>
      </c>
      <c r="D8">
        <v>1185</v>
      </c>
      <c r="E8">
        <v>1</v>
      </c>
    </row>
    <row r="9" spans="1:5" x14ac:dyDescent="0.25">
      <c r="A9" t="s">
        <v>12</v>
      </c>
      <c r="B9">
        <v>3.6965847000000003E-2</v>
      </c>
      <c r="C9">
        <v>352</v>
      </c>
      <c r="D9">
        <v>462</v>
      </c>
      <c r="E9">
        <v>1</v>
      </c>
    </row>
    <row r="10" spans="1:5" x14ac:dyDescent="0.25">
      <c r="A10" t="s">
        <v>5</v>
      </c>
      <c r="B10">
        <v>4.5096870000000001E-3</v>
      </c>
      <c r="C10">
        <v>51</v>
      </c>
      <c r="D10">
        <v>478</v>
      </c>
      <c r="E10">
        <v>2</v>
      </c>
    </row>
    <row r="11" spans="1:5" x14ac:dyDescent="0.25">
      <c r="A11" t="s">
        <v>6</v>
      </c>
      <c r="B11">
        <v>5.0058359999999996E-3</v>
      </c>
      <c r="C11">
        <v>51</v>
      </c>
      <c r="D11">
        <v>682</v>
      </c>
      <c r="E11">
        <v>2</v>
      </c>
    </row>
    <row r="12" spans="1:5" x14ac:dyDescent="0.25">
      <c r="A12" t="s">
        <v>7</v>
      </c>
      <c r="B12">
        <v>2.9973980000000001E-3</v>
      </c>
      <c r="C12">
        <v>51</v>
      </c>
      <c r="D12">
        <v>470</v>
      </c>
      <c r="E12">
        <v>2</v>
      </c>
    </row>
    <row r="13" spans="1:5" x14ac:dyDescent="0.25">
      <c r="A13" t="s">
        <v>8</v>
      </c>
      <c r="B13">
        <v>1.002073E-3</v>
      </c>
      <c r="C13">
        <v>51</v>
      </c>
      <c r="D13">
        <v>50</v>
      </c>
      <c r="E13">
        <v>2</v>
      </c>
    </row>
    <row r="14" spans="1:5" x14ac:dyDescent="0.25">
      <c r="A14" t="s">
        <v>9</v>
      </c>
      <c r="B14">
        <v>0</v>
      </c>
      <c r="C14">
        <v>55</v>
      </c>
      <c r="D14">
        <v>55</v>
      </c>
      <c r="E14">
        <v>2</v>
      </c>
    </row>
    <row r="15" spans="1:5" x14ac:dyDescent="0.25">
      <c r="A15" t="s">
        <v>10</v>
      </c>
      <c r="B15">
        <v>0.264995337</v>
      </c>
      <c r="C15">
        <v>569</v>
      </c>
      <c r="D15">
        <v>1968</v>
      </c>
      <c r="E15">
        <v>2</v>
      </c>
    </row>
    <row r="16" spans="1:5" x14ac:dyDescent="0.25">
      <c r="A16" t="s">
        <v>11</v>
      </c>
      <c r="B16">
        <v>3.1584978E-2</v>
      </c>
      <c r="C16">
        <v>51</v>
      </c>
      <c r="D16">
        <v>1913</v>
      </c>
      <c r="E16">
        <v>2</v>
      </c>
    </row>
    <row r="17" spans="1:5" x14ac:dyDescent="0.25">
      <c r="A17" t="s">
        <v>12</v>
      </c>
      <c r="B17">
        <v>0.27558684300000003</v>
      </c>
      <c r="C17">
        <v>459</v>
      </c>
      <c r="D17">
        <v>1945</v>
      </c>
      <c r="E17">
        <v>2</v>
      </c>
    </row>
    <row r="18" spans="1:5" x14ac:dyDescent="0.25">
      <c r="A18" t="s">
        <v>5</v>
      </c>
      <c r="B18">
        <v>1.9655229999999998E-3</v>
      </c>
      <c r="C18">
        <v>28</v>
      </c>
      <c r="D18">
        <v>112</v>
      </c>
      <c r="E18">
        <v>3</v>
      </c>
    </row>
    <row r="19" spans="1:5" x14ac:dyDescent="0.25">
      <c r="A19" t="s">
        <v>6</v>
      </c>
      <c r="B19">
        <v>1.1191370000000001E-3</v>
      </c>
      <c r="C19">
        <v>28</v>
      </c>
      <c r="D19">
        <v>152</v>
      </c>
      <c r="E19">
        <v>3</v>
      </c>
    </row>
    <row r="20" spans="1:5" x14ac:dyDescent="0.25">
      <c r="A20" t="s">
        <v>7</v>
      </c>
      <c r="B20">
        <v>8.8000299999999997E-4</v>
      </c>
      <c r="C20">
        <v>28</v>
      </c>
      <c r="D20">
        <v>118</v>
      </c>
      <c r="E20">
        <v>3</v>
      </c>
    </row>
    <row r="21" spans="1:5" x14ac:dyDescent="0.25">
      <c r="A21" t="s">
        <v>8</v>
      </c>
      <c r="B21">
        <v>1.0004040000000001E-3</v>
      </c>
      <c r="C21">
        <v>28</v>
      </c>
      <c r="D21">
        <v>28</v>
      </c>
      <c r="E21">
        <v>3</v>
      </c>
    </row>
    <row r="22" spans="1:5" x14ac:dyDescent="0.25">
      <c r="A22" t="s">
        <v>9</v>
      </c>
      <c r="B22">
        <v>0</v>
      </c>
      <c r="C22">
        <v>32</v>
      </c>
      <c r="D22">
        <v>35</v>
      </c>
      <c r="E22">
        <v>3</v>
      </c>
    </row>
    <row r="23" spans="1:5" x14ac:dyDescent="0.25">
      <c r="A23" t="s">
        <v>10</v>
      </c>
      <c r="B23">
        <v>0.32008671799999999</v>
      </c>
      <c r="C23">
        <v>540</v>
      </c>
      <c r="D23">
        <v>2580</v>
      </c>
      <c r="E23">
        <v>3</v>
      </c>
    </row>
    <row r="24" spans="1:5" x14ac:dyDescent="0.25">
      <c r="A24" t="s">
        <v>11</v>
      </c>
      <c r="B24">
        <v>1.6512870999999998E-2</v>
      </c>
      <c r="C24">
        <v>28</v>
      </c>
      <c r="D24">
        <v>1016</v>
      </c>
      <c r="E24">
        <v>3</v>
      </c>
    </row>
    <row r="25" spans="1:5" x14ac:dyDescent="0.25">
      <c r="A25" t="s">
        <v>12</v>
      </c>
      <c r="B25">
        <v>0.26051354399999999</v>
      </c>
      <c r="C25">
        <v>372</v>
      </c>
      <c r="D25">
        <v>2474</v>
      </c>
      <c r="E25">
        <v>3</v>
      </c>
    </row>
    <row r="26" spans="1:5" x14ac:dyDescent="0.25">
      <c r="A26" t="s">
        <v>5</v>
      </c>
      <c r="B26">
        <v>9.6774100000000004E-4</v>
      </c>
      <c r="C26">
        <v>14</v>
      </c>
      <c r="D26">
        <v>28</v>
      </c>
      <c r="E26">
        <v>4</v>
      </c>
    </row>
    <row r="27" spans="1:5" x14ac:dyDescent="0.25">
      <c r="A27" t="s">
        <v>6</v>
      </c>
      <c r="B27">
        <v>0</v>
      </c>
      <c r="C27">
        <v>14</v>
      </c>
      <c r="D27">
        <v>24</v>
      </c>
      <c r="E27">
        <v>4</v>
      </c>
    </row>
    <row r="28" spans="1:5" x14ac:dyDescent="0.25">
      <c r="A28" t="s">
        <v>7</v>
      </c>
      <c r="B28">
        <v>0</v>
      </c>
      <c r="C28">
        <v>14</v>
      </c>
      <c r="D28">
        <v>16</v>
      </c>
      <c r="E28">
        <v>4</v>
      </c>
    </row>
    <row r="29" spans="1:5" x14ac:dyDescent="0.25">
      <c r="A29" t="s">
        <v>8</v>
      </c>
      <c r="B29">
        <v>9.9921199999999997E-4</v>
      </c>
      <c r="C29">
        <v>14</v>
      </c>
      <c r="D29">
        <v>13</v>
      </c>
      <c r="E29">
        <v>4</v>
      </c>
    </row>
    <row r="30" spans="1:5" x14ac:dyDescent="0.25">
      <c r="A30" t="s">
        <v>9</v>
      </c>
      <c r="B30">
        <v>0</v>
      </c>
      <c r="C30">
        <v>14</v>
      </c>
      <c r="D30">
        <v>15</v>
      </c>
      <c r="E30">
        <v>4</v>
      </c>
    </row>
    <row r="31" spans="1:5" x14ac:dyDescent="0.25">
      <c r="A31" t="s">
        <v>10</v>
      </c>
      <c r="B31">
        <v>0.31769681</v>
      </c>
      <c r="C31">
        <v>688</v>
      </c>
      <c r="D31">
        <v>2072</v>
      </c>
      <c r="E31">
        <v>4</v>
      </c>
    </row>
    <row r="32" spans="1:5" x14ac:dyDescent="0.25">
      <c r="A32" t="s">
        <v>11</v>
      </c>
      <c r="B32">
        <v>4.0063859999999998E-3</v>
      </c>
      <c r="C32">
        <v>14</v>
      </c>
      <c r="D32">
        <v>300</v>
      </c>
      <c r="E32">
        <v>4</v>
      </c>
    </row>
    <row r="33" spans="1:5" x14ac:dyDescent="0.25">
      <c r="A33" t="s">
        <v>12</v>
      </c>
      <c r="B33">
        <v>0.41039252300000001</v>
      </c>
      <c r="C33">
        <v>100</v>
      </c>
      <c r="D33">
        <v>3087</v>
      </c>
      <c r="E33">
        <v>4</v>
      </c>
    </row>
    <row r="34" spans="1:5" x14ac:dyDescent="0.25">
      <c r="A34" t="s">
        <v>5</v>
      </c>
      <c r="B34">
        <v>3.0128960000000002E-3</v>
      </c>
      <c r="C34">
        <v>42</v>
      </c>
      <c r="D34">
        <v>247</v>
      </c>
      <c r="E34">
        <v>5</v>
      </c>
    </row>
    <row r="35" spans="1:5" x14ac:dyDescent="0.25">
      <c r="A35" t="s">
        <v>6</v>
      </c>
      <c r="B35">
        <v>2.9864309999999999E-3</v>
      </c>
      <c r="C35">
        <v>42</v>
      </c>
      <c r="D35">
        <v>328</v>
      </c>
      <c r="E35">
        <v>5</v>
      </c>
    </row>
    <row r="36" spans="1:5" x14ac:dyDescent="0.25">
      <c r="A36" t="s">
        <v>7</v>
      </c>
      <c r="B36">
        <v>1.0335450000000001E-3</v>
      </c>
      <c r="C36">
        <v>42</v>
      </c>
      <c r="D36">
        <v>228</v>
      </c>
      <c r="E36">
        <v>5</v>
      </c>
    </row>
    <row r="37" spans="1:5" x14ac:dyDescent="0.25">
      <c r="A37" t="s">
        <v>8</v>
      </c>
      <c r="B37">
        <v>9.9539799999999999E-4</v>
      </c>
      <c r="C37">
        <v>44</v>
      </c>
      <c r="D37">
        <v>43</v>
      </c>
      <c r="E37">
        <v>5</v>
      </c>
    </row>
    <row r="38" spans="1:5" x14ac:dyDescent="0.25">
      <c r="A38" t="s">
        <v>9</v>
      </c>
      <c r="B38">
        <v>9.7107900000000002E-4</v>
      </c>
      <c r="C38">
        <v>44</v>
      </c>
      <c r="D38">
        <v>45</v>
      </c>
      <c r="E38">
        <v>5</v>
      </c>
    </row>
    <row r="39" spans="1:5" x14ac:dyDescent="0.25">
      <c r="A39" t="s">
        <v>10</v>
      </c>
      <c r="B39">
        <v>0.44551014900000002</v>
      </c>
      <c r="C39">
        <v>508</v>
      </c>
      <c r="D39">
        <v>2481</v>
      </c>
      <c r="E39">
        <v>5</v>
      </c>
    </row>
    <row r="40" spans="1:5" x14ac:dyDescent="0.25">
      <c r="A40" t="s">
        <v>11</v>
      </c>
      <c r="B40">
        <v>3.1549214999999999E-2</v>
      </c>
      <c r="C40">
        <v>42</v>
      </c>
      <c r="D40">
        <v>1832</v>
      </c>
      <c r="E40">
        <v>5</v>
      </c>
    </row>
    <row r="41" spans="1:5" x14ac:dyDescent="0.25">
      <c r="A41" t="s">
        <v>12</v>
      </c>
      <c r="B41">
        <v>0.35391378400000001</v>
      </c>
      <c r="C41">
        <v>58</v>
      </c>
      <c r="D41">
        <v>3146</v>
      </c>
      <c r="E41">
        <v>5</v>
      </c>
    </row>
    <row r="42" spans="1:5" x14ac:dyDescent="0.25">
      <c r="A42" t="s">
        <v>5</v>
      </c>
      <c r="B42">
        <v>9.6654900000000003E-4</v>
      </c>
      <c r="C42">
        <v>14</v>
      </c>
      <c r="D42">
        <v>19</v>
      </c>
      <c r="E42">
        <v>6</v>
      </c>
    </row>
    <row r="43" spans="1:5" x14ac:dyDescent="0.25">
      <c r="A43" t="s">
        <v>6</v>
      </c>
      <c r="B43">
        <v>0</v>
      </c>
      <c r="C43">
        <v>14</v>
      </c>
      <c r="D43">
        <v>47</v>
      </c>
      <c r="E43">
        <v>6</v>
      </c>
    </row>
    <row r="44" spans="1:5" x14ac:dyDescent="0.25">
      <c r="A44" t="s">
        <v>7</v>
      </c>
      <c r="B44">
        <v>1.0006430000000001E-3</v>
      </c>
      <c r="C44">
        <v>14</v>
      </c>
      <c r="D44">
        <v>33</v>
      </c>
      <c r="E44">
        <v>6</v>
      </c>
    </row>
    <row r="45" spans="1:5" x14ac:dyDescent="0.25">
      <c r="A45" t="s">
        <v>8</v>
      </c>
      <c r="B45">
        <v>0</v>
      </c>
      <c r="C45">
        <v>14</v>
      </c>
      <c r="D45">
        <v>13</v>
      </c>
      <c r="E45">
        <v>6</v>
      </c>
    </row>
    <row r="46" spans="1:5" x14ac:dyDescent="0.25">
      <c r="A46" t="s">
        <v>9</v>
      </c>
      <c r="B46">
        <v>0</v>
      </c>
      <c r="C46">
        <v>14</v>
      </c>
      <c r="D46">
        <v>14</v>
      </c>
      <c r="E46">
        <v>6</v>
      </c>
    </row>
    <row r="47" spans="1:5" x14ac:dyDescent="0.25">
      <c r="A47" t="s">
        <v>10</v>
      </c>
      <c r="B47">
        <v>9.9921199999999997E-4</v>
      </c>
      <c r="C47">
        <v>14</v>
      </c>
      <c r="D47">
        <v>13</v>
      </c>
      <c r="E47">
        <v>6</v>
      </c>
    </row>
    <row r="48" spans="1:5" x14ac:dyDescent="0.25">
      <c r="A48" t="s">
        <v>11</v>
      </c>
      <c r="B48">
        <v>1.999378E-3</v>
      </c>
      <c r="C48">
        <v>14</v>
      </c>
      <c r="D48">
        <v>207</v>
      </c>
      <c r="E48">
        <v>6</v>
      </c>
    </row>
    <row r="49" spans="1:5" x14ac:dyDescent="0.25">
      <c r="A49" t="s">
        <v>12</v>
      </c>
      <c r="B49">
        <v>0.27965092699999999</v>
      </c>
      <c r="C49">
        <v>402</v>
      </c>
      <c r="D49">
        <v>2121</v>
      </c>
      <c r="E49">
        <v>6</v>
      </c>
    </row>
    <row r="50" spans="1:5" x14ac:dyDescent="0.25">
      <c r="A50" t="s">
        <v>5</v>
      </c>
      <c r="B50">
        <v>5.0005910000000004E-3</v>
      </c>
      <c r="C50">
        <v>53</v>
      </c>
      <c r="D50">
        <v>420</v>
      </c>
      <c r="E50">
        <v>7</v>
      </c>
    </row>
    <row r="51" spans="1:5" x14ac:dyDescent="0.25">
      <c r="A51" t="s">
        <v>6</v>
      </c>
      <c r="B51">
        <v>5.9790609999999999E-3</v>
      </c>
      <c r="C51">
        <v>53</v>
      </c>
      <c r="D51">
        <v>719</v>
      </c>
      <c r="E51">
        <v>7</v>
      </c>
    </row>
    <row r="52" spans="1:5" x14ac:dyDescent="0.25">
      <c r="A52" t="s">
        <v>7</v>
      </c>
      <c r="B52">
        <v>2.9890540000000001E-3</v>
      </c>
      <c r="C52">
        <v>53</v>
      </c>
      <c r="D52">
        <v>454</v>
      </c>
      <c r="E52">
        <v>7</v>
      </c>
    </row>
    <row r="53" spans="1:5" x14ac:dyDescent="0.25">
      <c r="A53" t="s">
        <v>8</v>
      </c>
      <c r="B53">
        <v>9.9825900000000004E-4</v>
      </c>
      <c r="C53">
        <v>53</v>
      </c>
      <c r="D53">
        <v>52</v>
      </c>
      <c r="E53">
        <v>7</v>
      </c>
    </row>
    <row r="54" spans="1:5" x14ac:dyDescent="0.25">
      <c r="A54" t="s">
        <v>9</v>
      </c>
      <c r="B54">
        <v>0</v>
      </c>
      <c r="C54">
        <v>57</v>
      </c>
      <c r="D54">
        <v>56</v>
      </c>
      <c r="E54">
        <v>7</v>
      </c>
    </row>
    <row r="55" spans="1:5" x14ac:dyDescent="0.25">
      <c r="A55" t="s">
        <v>10</v>
      </c>
      <c r="B55">
        <v>0.110579967</v>
      </c>
      <c r="C55">
        <v>745</v>
      </c>
      <c r="D55">
        <v>1021</v>
      </c>
      <c r="E55">
        <v>7</v>
      </c>
    </row>
    <row r="56" spans="1:5" x14ac:dyDescent="0.25">
      <c r="A56" t="s">
        <v>11</v>
      </c>
      <c r="B56">
        <v>6.0530900999999998E-2</v>
      </c>
      <c r="C56">
        <v>53</v>
      </c>
      <c r="D56">
        <v>2820</v>
      </c>
      <c r="E56">
        <v>7</v>
      </c>
    </row>
    <row r="57" spans="1:5" x14ac:dyDescent="0.25">
      <c r="A57" t="s">
        <v>12</v>
      </c>
      <c r="B57">
        <v>0.376512766</v>
      </c>
      <c r="C57">
        <v>833</v>
      </c>
      <c r="D57">
        <v>1971</v>
      </c>
      <c r="E57">
        <v>7</v>
      </c>
    </row>
    <row r="58" spans="1:5" x14ac:dyDescent="0.25">
      <c r="A58" t="s">
        <v>5</v>
      </c>
      <c r="B58">
        <v>1.9655229999999998E-3</v>
      </c>
      <c r="C58">
        <v>42</v>
      </c>
      <c r="D58">
        <v>178</v>
      </c>
      <c r="E58">
        <v>8</v>
      </c>
    </row>
    <row r="59" spans="1:5" x14ac:dyDescent="0.25">
      <c r="A59" t="s">
        <v>6</v>
      </c>
      <c r="B59">
        <v>4.0011409999999997E-3</v>
      </c>
      <c r="C59">
        <v>42</v>
      </c>
      <c r="D59">
        <v>509</v>
      </c>
      <c r="E59">
        <v>8</v>
      </c>
    </row>
    <row r="60" spans="1:5" x14ac:dyDescent="0.25">
      <c r="A60" t="s">
        <v>7</v>
      </c>
      <c r="B60">
        <v>2.5110240000000002E-3</v>
      </c>
      <c r="C60">
        <v>42</v>
      </c>
      <c r="D60">
        <v>401</v>
      </c>
      <c r="E60">
        <v>8</v>
      </c>
    </row>
    <row r="61" spans="1:5" x14ac:dyDescent="0.25">
      <c r="A61" t="s">
        <v>8</v>
      </c>
      <c r="B61">
        <v>0</v>
      </c>
      <c r="C61">
        <v>42</v>
      </c>
      <c r="D61">
        <v>41</v>
      </c>
      <c r="E61">
        <v>8</v>
      </c>
    </row>
    <row r="62" spans="1:5" x14ac:dyDescent="0.25">
      <c r="A62" t="s">
        <v>9</v>
      </c>
      <c r="B62">
        <v>9.99689E-4</v>
      </c>
      <c r="C62">
        <v>44</v>
      </c>
      <c r="D62">
        <v>43</v>
      </c>
      <c r="E62">
        <v>8</v>
      </c>
    </row>
    <row r="63" spans="1:5" x14ac:dyDescent="0.25">
      <c r="A63" t="s">
        <v>10</v>
      </c>
      <c r="B63">
        <v>1.999855E-3</v>
      </c>
      <c r="C63">
        <v>94</v>
      </c>
      <c r="D63">
        <v>101</v>
      </c>
      <c r="E63">
        <v>8</v>
      </c>
    </row>
    <row r="64" spans="1:5" x14ac:dyDescent="0.25">
      <c r="A64" t="s">
        <v>11</v>
      </c>
      <c r="B64">
        <v>2.1508454999999999E-2</v>
      </c>
      <c r="C64">
        <v>42</v>
      </c>
      <c r="D64">
        <v>1370</v>
      </c>
      <c r="E64">
        <v>8</v>
      </c>
    </row>
    <row r="65" spans="1:5" x14ac:dyDescent="0.25">
      <c r="A65" t="s">
        <v>12</v>
      </c>
      <c r="B65">
        <v>0.117549419</v>
      </c>
      <c r="C65">
        <v>532</v>
      </c>
      <c r="D65">
        <v>949</v>
      </c>
      <c r="E65">
        <v>8</v>
      </c>
    </row>
    <row r="66" spans="1:5" x14ac:dyDescent="0.25">
      <c r="A66" t="s">
        <v>5</v>
      </c>
      <c r="B66">
        <v>5.0003529999999999E-3</v>
      </c>
      <c r="C66">
        <v>53</v>
      </c>
      <c r="D66">
        <v>344</v>
      </c>
      <c r="E66">
        <v>9</v>
      </c>
    </row>
    <row r="67" spans="1:5" x14ac:dyDescent="0.25">
      <c r="A67" t="s">
        <v>6</v>
      </c>
      <c r="B67">
        <v>4.9998760000000003E-3</v>
      </c>
      <c r="C67">
        <v>53</v>
      </c>
      <c r="D67">
        <v>566</v>
      </c>
      <c r="E67">
        <v>9</v>
      </c>
    </row>
    <row r="68" spans="1:5" x14ac:dyDescent="0.25">
      <c r="A68" t="s">
        <v>7</v>
      </c>
      <c r="B68">
        <v>3.0000209999999999E-3</v>
      </c>
      <c r="C68">
        <v>53</v>
      </c>
      <c r="D68">
        <v>389</v>
      </c>
      <c r="E68">
        <v>9</v>
      </c>
    </row>
    <row r="69" spans="1:5" x14ac:dyDescent="0.25">
      <c r="A69" t="s">
        <v>8</v>
      </c>
      <c r="B69">
        <v>1.0004040000000001E-3</v>
      </c>
      <c r="C69">
        <v>53</v>
      </c>
      <c r="D69">
        <v>52</v>
      </c>
      <c r="E69">
        <v>9</v>
      </c>
    </row>
    <row r="70" spans="1:5" x14ac:dyDescent="0.25">
      <c r="A70" t="s">
        <v>9</v>
      </c>
      <c r="B70">
        <v>0</v>
      </c>
      <c r="C70">
        <v>53</v>
      </c>
      <c r="D70">
        <v>52</v>
      </c>
      <c r="E70">
        <v>9</v>
      </c>
    </row>
    <row r="71" spans="1:5" x14ac:dyDescent="0.25">
      <c r="A71" t="s">
        <v>10</v>
      </c>
      <c r="B71">
        <v>0.31658744799999999</v>
      </c>
      <c r="C71">
        <v>379</v>
      </c>
      <c r="D71">
        <v>2204</v>
      </c>
      <c r="E71">
        <v>9</v>
      </c>
    </row>
    <row r="72" spans="1:5" x14ac:dyDescent="0.25">
      <c r="A72" t="s">
        <v>11</v>
      </c>
      <c r="B72">
        <v>2.2973776000000001E-2</v>
      </c>
      <c r="C72">
        <v>53</v>
      </c>
      <c r="D72">
        <v>1557</v>
      </c>
      <c r="E72">
        <v>9</v>
      </c>
    </row>
    <row r="73" spans="1:5" x14ac:dyDescent="0.25">
      <c r="A73" t="s">
        <v>12</v>
      </c>
      <c r="B73">
        <v>0.27237844500000002</v>
      </c>
      <c r="C73">
        <v>329</v>
      </c>
      <c r="D73">
        <v>1926</v>
      </c>
      <c r="E73">
        <v>9</v>
      </c>
    </row>
    <row r="74" spans="1:5" x14ac:dyDescent="0.25">
      <c r="A74" t="s">
        <v>5</v>
      </c>
      <c r="B74">
        <v>3.9994719999999996E-3</v>
      </c>
      <c r="C74">
        <v>58</v>
      </c>
      <c r="D74">
        <v>452</v>
      </c>
      <c r="E74">
        <v>10</v>
      </c>
    </row>
    <row r="75" spans="1:5" x14ac:dyDescent="0.25">
      <c r="A75" t="s">
        <v>6</v>
      </c>
      <c r="B75">
        <v>8.5184570000000001E-3</v>
      </c>
      <c r="C75">
        <v>58</v>
      </c>
      <c r="D75">
        <v>889</v>
      </c>
      <c r="E75">
        <v>10</v>
      </c>
    </row>
    <row r="76" spans="1:5" x14ac:dyDescent="0.25">
      <c r="A76" t="s">
        <v>7</v>
      </c>
      <c r="B76">
        <v>4.0047169999999997E-3</v>
      </c>
      <c r="C76">
        <v>58</v>
      </c>
      <c r="D76">
        <v>606</v>
      </c>
      <c r="E76">
        <v>10</v>
      </c>
    </row>
    <row r="77" spans="1:5" x14ac:dyDescent="0.25">
      <c r="A77" t="s">
        <v>8</v>
      </c>
      <c r="B77">
        <v>0</v>
      </c>
      <c r="C77">
        <v>58</v>
      </c>
      <c r="D77">
        <v>60</v>
      </c>
      <c r="E77">
        <v>10</v>
      </c>
    </row>
    <row r="78" spans="1:5" x14ac:dyDescent="0.25">
      <c r="A78" t="s">
        <v>9</v>
      </c>
      <c r="B78">
        <v>0</v>
      </c>
      <c r="C78">
        <v>60</v>
      </c>
      <c r="D78">
        <v>62</v>
      </c>
      <c r="E78">
        <v>10</v>
      </c>
    </row>
    <row r="79" spans="1:5" x14ac:dyDescent="0.25">
      <c r="A79" t="s">
        <v>10</v>
      </c>
      <c r="B79">
        <v>6.1023235000000002E-2</v>
      </c>
      <c r="C79">
        <v>536</v>
      </c>
      <c r="D79">
        <v>784</v>
      </c>
      <c r="E79">
        <v>10</v>
      </c>
    </row>
    <row r="80" spans="1:5" x14ac:dyDescent="0.25">
      <c r="A80" t="s">
        <v>11</v>
      </c>
      <c r="B80">
        <v>2.7515411E-2</v>
      </c>
      <c r="C80">
        <v>58</v>
      </c>
      <c r="D80">
        <v>1808</v>
      </c>
      <c r="E80">
        <v>10</v>
      </c>
    </row>
    <row r="81" spans="1:5" x14ac:dyDescent="0.25">
      <c r="A81" t="s">
        <v>12</v>
      </c>
      <c r="B81">
        <v>0.282348871</v>
      </c>
      <c r="C81">
        <v>388</v>
      </c>
      <c r="D81">
        <v>1937</v>
      </c>
      <c r="E81">
        <v>10</v>
      </c>
    </row>
    <row r="82" spans="1:5" x14ac:dyDescent="0.25">
      <c r="A82" t="s">
        <v>5</v>
      </c>
      <c r="B82">
        <v>4.0049550000000001E-3</v>
      </c>
      <c r="C82">
        <v>42</v>
      </c>
      <c r="D82">
        <v>396</v>
      </c>
      <c r="E82">
        <v>11</v>
      </c>
    </row>
    <row r="83" spans="1:5" x14ac:dyDescent="0.25">
      <c r="A83" t="s">
        <v>6</v>
      </c>
      <c r="B83">
        <v>4.467726E-3</v>
      </c>
      <c r="C83">
        <v>42</v>
      </c>
      <c r="D83">
        <v>487</v>
      </c>
      <c r="E83">
        <v>11</v>
      </c>
    </row>
    <row r="84" spans="1:5" x14ac:dyDescent="0.25">
      <c r="A84" t="s">
        <v>7</v>
      </c>
      <c r="B84">
        <v>3.0088419999999999E-3</v>
      </c>
      <c r="C84">
        <v>42</v>
      </c>
      <c r="D84">
        <v>361</v>
      </c>
      <c r="E84">
        <v>11</v>
      </c>
    </row>
    <row r="85" spans="1:5" x14ac:dyDescent="0.25">
      <c r="A85" t="s">
        <v>8</v>
      </c>
      <c r="B85">
        <v>9.9706600000000001E-4</v>
      </c>
      <c r="C85">
        <v>42</v>
      </c>
      <c r="D85">
        <v>44</v>
      </c>
      <c r="E85">
        <v>11</v>
      </c>
    </row>
    <row r="86" spans="1:5" x14ac:dyDescent="0.25">
      <c r="A86" t="s">
        <v>9</v>
      </c>
      <c r="B86">
        <v>0</v>
      </c>
      <c r="C86">
        <v>44</v>
      </c>
      <c r="D86">
        <v>43</v>
      </c>
      <c r="E86">
        <v>11</v>
      </c>
    </row>
    <row r="87" spans="1:5" x14ac:dyDescent="0.25">
      <c r="A87" t="s">
        <v>10</v>
      </c>
      <c r="B87">
        <v>1.3004780000000001E-2</v>
      </c>
      <c r="C87">
        <v>230</v>
      </c>
      <c r="D87">
        <v>321</v>
      </c>
      <c r="E87">
        <v>11</v>
      </c>
    </row>
    <row r="88" spans="1:5" x14ac:dyDescent="0.25">
      <c r="A88" t="s">
        <v>11</v>
      </c>
      <c r="B88">
        <v>5.6019544999999997E-2</v>
      </c>
      <c r="C88">
        <v>42</v>
      </c>
      <c r="D88">
        <v>2213</v>
      </c>
      <c r="E88">
        <v>11</v>
      </c>
    </row>
    <row r="89" spans="1:5" x14ac:dyDescent="0.25">
      <c r="A89" t="s">
        <v>12</v>
      </c>
      <c r="B89">
        <v>0.31254816099999999</v>
      </c>
      <c r="C89">
        <v>328</v>
      </c>
      <c r="D89">
        <v>2628</v>
      </c>
      <c r="E89">
        <v>11</v>
      </c>
    </row>
    <row r="90" spans="1:5" x14ac:dyDescent="0.25">
      <c r="A90" t="s">
        <v>5</v>
      </c>
      <c r="B90">
        <v>2.9995439999999998E-3</v>
      </c>
      <c r="C90">
        <v>49</v>
      </c>
      <c r="D90">
        <v>270</v>
      </c>
      <c r="E90">
        <v>12</v>
      </c>
    </row>
    <row r="91" spans="1:5" x14ac:dyDescent="0.25">
      <c r="A91" t="s">
        <v>6</v>
      </c>
      <c r="B91">
        <v>2.0027159999999999E-3</v>
      </c>
      <c r="C91">
        <v>49</v>
      </c>
      <c r="D91">
        <v>338</v>
      </c>
      <c r="E91">
        <v>12</v>
      </c>
    </row>
    <row r="92" spans="1:5" x14ac:dyDescent="0.25">
      <c r="A92" t="s">
        <v>7</v>
      </c>
      <c r="B92">
        <v>3.5281179999999998E-3</v>
      </c>
      <c r="C92">
        <v>49</v>
      </c>
      <c r="D92">
        <v>230</v>
      </c>
      <c r="E92">
        <v>12</v>
      </c>
    </row>
    <row r="93" spans="1:5" x14ac:dyDescent="0.25">
      <c r="A93" t="s">
        <v>8</v>
      </c>
      <c r="B93">
        <v>1.0011200000000001E-3</v>
      </c>
      <c r="C93">
        <v>49</v>
      </c>
      <c r="D93">
        <v>48</v>
      </c>
      <c r="E93">
        <v>12</v>
      </c>
    </row>
    <row r="94" spans="1:5" x14ac:dyDescent="0.25">
      <c r="A94" t="s">
        <v>9</v>
      </c>
      <c r="B94">
        <v>1.0147089999999999E-3</v>
      </c>
      <c r="C94">
        <v>59</v>
      </c>
      <c r="D94">
        <v>62</v>
      </c>
      <c r="E94">
        <v>12</v>
      </c>
    </row>
    <row r="95" spans="1:5" x14ac:dyDescent="0.25">
      <c r="A95" t="s">
        <v>10</v>
      </c>
      <c r="B95">
        <v>0.180563688</v>
      </c>
      <c r="C95">
        <v>887</v>
      </c>
      <c r="D95">
        <v>1304</v>
      </c>
      <c r="E95">
        <v>12</v>
      </c>
    </row>
    <row r="96" spans="1:5" x14ac:dyDescent="0.25">
      <c r="A96" t="s">
        <v>11</v>
      </c>
      <c r="B96">
        <v>3.9515972000000003E-2</v>
      </c>
      <c r="C96">
        <v>49</v>
      </c>
      <c r="D96">
        <v>2191</v>
      </c>
      <c r="E96">
        <v>12</v>
      </c>
    </row>
    <row r="97" spans="1:5" x14ac:dyDescent="0.25">
      <c r="A97" t="s">
        <v>12</v>
      </c>
      <c r="B97">
        <v>0.26023793200000001</v>
      </c>
      <c r="C97">
        <v>233</v>
      </c>
      <c r="D97">
        <v>2364</v>
      </c>
      <c r="E97">
        <v>12</v>
      </c>
    </row>
    <row r="98" spans="1:5" x14ac:dyDescent="0.25">
      <c r="A98" t="s">
        <v>5</v>
      </c>
      <c r="B98">
        <v>1.0006430000000001E-3</v>
      </c>
      <c r="C98">
        <v>27</v>
      </c>
      <c r="D98">
        <v>81</v>
      </c>
      <c r="E98">
        <v>13</v>
      </c>
    </row>
    <row r="99" spans="1:5" x14ac:dyDescent="0.25">
      <c r="A99" t="s">
        <v>6</v>
      </c>
      <c r="B99">
        <v>9.9992799999999997E-4</v>
      </c>
      <c r="C99">
        <v>27</v>
      </c>
      <c r="D99">
        <v>133</v>
      </c>
      <c r="E99">
        <v>13</v>
      </c>
    </row>
    <row r="100" spans="1:5" x14ac:dyDescent="0.25">
      <c r="A100" t="s">
        <v>7</v>
      </c>
      <c r="B100">
        <v>9.6702599999999995E-4</v>
      </c>
      <c r="C100">
        <v>27</v>
      </c>
      <c r="D100">
        <v>73</v>
      </c>
      <c r="E100">
        <v>13</v>
      </c>
    </row>
    <row r="101" spans="1:5" x14ac:dyDescent="0.25">
      <c r="A101" t="s">
        <v>8</v>
      </c>
      <c r="B101">
        <v>1.099348E-3</v>
      </c>
      <c r="C101">
        <v>29</v>
      </c>
      <c r="D101">
        <v>28</v>
      </c>
      <c r="E101">
        <v>13</v>
      </c>
    </row>
    <row r="102" spans="1:5" x14ac:dyDescent="0.25">
      <c r="A102" t="s">
        <v>9</v>
      </c>
      <c r="B102">
        <v>9.1052099999999996E-4</v>
      </c>
      <c r="C102">
        <v>31</v>
      </c>
      <c r="D102">
        <v>34</v>
      </c>
      <c r="E102">
        <v>13</v>
      </c>
    </row>
    <row r="103" spans="1:5" x14ac:dyDescent="0.25">
      <c r="A103" t="s">
        <v>10</v>
      </c>
      <c r="B103">
        <v>6.6602229999999998E-2</v>
      </c>
      <c r="C103">
        <v>463</v>
      </c>
      <c r="D103">
        <v>993</v>
      </c>
      <c r="E103">
        <v>13</v>
      </c>
    </row>
    <row r="104" spans="1:5" x14ac:dyDescent="0.25">
      <c r="A104" t="s">
        <v>11</v>
      </c>
      <c r="B104">
        <v>2.3999214000000001E-2</v>
      </c>
      <c r="C104">
        <v>27</v>
      </c>
      <c r="D104">
        <v>1196</v>
      </c>
      <c r="E104">
        <v>13</v>
      </c>
    </row>
    <row r="105" spans="1:5" x14ac:dyDescent="0.25">
      <c r="A105" t="s">
        <v>12</v>
      </c>
      <c r="B105">
        <v>1.0032649999999999E-3</v>
      </c>
      <c r="C105">
        <v>57</v>
      </c>
      <c r="D105">
        <v>56</v>
      </c>
      <c r="E105">
        <v>13</v>
      </c>
    </row>
    <row r="106" spans="1:5" x14ac:dyDescent="0.25">
      <c r="A106" t="s">
        <v>5</v>
      </c>
      <c r="B106">
        <v>3.9994719999999996E-3</v>
      </c>
      <c r="C106">
        <v>51</v>
      </c>
      <c r="D106">
        <v>363</v>
      </c>
      <c r="E106">
        <v>14</v>
      </c>
    </row>
    <row r="107" spans="1:5" x14ac:dyDescent="0.25">
      <c r="A107" t="s">
        <v>6</v>
      </c>
      <c r="B107">
        <v>3.0102729999999999E-3</v>
      </c>
      <c r="C107">
        <v>51</v>
      </c>
      <c r="D107">
        <v>316</v>
      </c>
      <c r="E107">
        <v>14</v>
      </c>
    </row>
    <row r="108" spans="1:5" x14ac:dyDescent="0.25">
      <c r="A108" t="s">
        <v>7</v>
      </c>
      <c r="B108">
        <v>9.896760000000001E-4</v>
      </c>
      <c r="C108">
        <v>51</v>
      </c>
      <c r="D108">
        <v>220</v>
      </c>
      <c r="E108">
        <v>14</v>
      </c>
    </row>
    <row r="109" spans="1:5" x14ac:dyDescent="0.25">
      <c r="A109" t="s">
        <v>8</v>
      </c>
      <c r="B109">
        <v>9.9992799999999997E-4</v>
      </c>
      <c r="C109">
        <v>53</v>
      </c>
      <c r="D109">
        <v>52</v>
      </c>
      <c r="E109">
        <v>14</v>
      </c>
    </row>
    <row r="110" spans="1:5" x14ac:dyDescent="0.25">
      <c r="A110" t="s">
        <v>9</v>
      </c>
      <c r="B110">
        <v>0</v>
      </c>
      <c r="C110">
        <v>57</v>
      </c>
      <c r="D110">
        <v>60</v>
      </c>
      <c r="E110">
        <v>14</v>
      </c>
    </row>
    <row r="111" spans="1:5" x14ac:dyDescent="0.25">
      <c r="A111" t="s">
        <v>10</v>
      </c>
      <c r="B111">
        <v>7.2170734E-2</v>
      </c>
      <c r="C111">
        <v>515</v>
      </c>
      <c r="D111">
        <v>860</v>
      </c>
      <c r="E111">
        <v>14</v>
      </c>
    </row>
    <row r="112" spans="1:5" x14ac:dyDescent="0.25">
      <c r="A112" t="s">
        <v>11</v>
      </c>
      <c r="B112">
        <v>3.2960652999999999E-2</v>
      </c>
      <c r="C112">
        <v>51</v>
      </c>
      <c r="D112">
        <v>1988</v>
      </c>
      <c r="E112">
        <v>14</v>
      </c>
    </row>
    <row r="113" spans="1:5" x14ac:dyDescent="0.25">
      <c r="A113" t="s">
        <v>12</v>
      </c>
      <c r="B113">
        <v>0.151695251</v>
      </c>
      <c r="C113">
        <v>261</v>
      </c>
      <c r="D113">
        <v>1720</v>
      </c>
      <c r="E113">
        <v>14</v>
      </c>
    </row>
    <row r="114" spans="1:5" x14ac:dyDescent="0.25">
      <c r="A114" t="s">
        <v>5</v>
      </c>
      <c r="B114">
        <v>1.9640920000000002E-3</v>
      </c>
      <c r="C114">
        <v>25</v>
      </c>
      <c r="D114">
        <v>115</v>
      </c>
      <c r="E114">
        <v>15</v>
      </c>
    </row>
    <row r="115" spans="1:5" x14ac:dyDescent="0.25">
      <c r="A115" t="s">
        <v>6</v>
      </c>
      <c r="B115">
        <v>1.0328290000000001E-3</v>
      </c>
      <c r="C115">
        <v>25</v>
      </c>
      <c r="D115">
        <v>155</v>
      </c>
      <c r="E115">
        <v>15</v>
      </c>
    </row>
    <row r="116" spans="1:5" x14ac:dyDescent="0.25">
      <c r="A116" t="s">
        <v>7</v>
      </c>
      <c r="B116">
        <v>9.6845600000000003E-4</v>
      </c>
      <c r="C116">
        <v>25</v>
      </c>
      <c r="D116">
        <v>98</v>
      </c>
      <c r="E116">
        <v>15</v>
      </c>
    </row>
    <row r="117" spans="1:5" x14ac:dyDescent="0.25">
      <c r="A117" t="s">
        <v>8</v>
      </c>
      <c r="B117">
        <v>0</v>
      </c>
      <c r="C117">
        <v>25</v>
      </c>
      <c r="D117">
        <v>24</v>
      </c>
      <c r="E117">
        <v>15</v>
      </c>
    </row>
    <row r="118" spans="1:5" x14ac:dyDescent="0.25">
      <c r="A118" t="s">
        <v>9</v>
      </c>
      <c r="B118">
        <v>9.984970000000001E-4</v>
      </c>
      <c r="C118">
        <v>25</v>
      </c>
      <c r="D118">
        <v>24</v>
      </c>
      <c r="E118">
        <v>15</v>
      </c>
    </row>
    <row r="119" spans="1:5" x14ac:dyDescent="0.25">
      <c r="A119" t="s">
        <v>10</v>
      </c>
      <c r="B119">
        <v>0.41452336299999998</v>
      </c>
      <c r="C119">
        <v>485</v>
      </c>
      <c r="D119">
        <v>2688</v>
      </c>
      <c r="E119">
        <v>15</v>
      </c>
    </row>
    <row r="120" spans="1:5" x14ac:dyDescent="0.25">
      <c r="A120" t="s">
        <v>11</v>
      </c>
      <c r="B120">
        <v>1.9996643000000001E-2</v>
      </c>
      <c r="C120">
        <v>25</v>
      </c>
      <c r="D120">
        <v>1024</v>
      </c>
      <c r="E120">
        <v>15</v>
      </c>
    </row>
    <row r="121" spans="1:5" x14ac:dyDescent="0.25">
      <c r="A121" t="s">
        <v>12</v>
      </c>
      <c r="B121">
        <v>9.3540667999999993E-2</v>
      </c>
      <c r="C121">
        <v>467</v>
      </c>
      <c r="D121">
        <v>896</v>
      </c>
      <c r="E121">
        <v>15</v>
      </c>
    </row>
    <row r="122" spans="1:5" x14ac:dyDescent="0.25">
      <c r="A122" t="s">
        <v>5</v>
      </c>
      <c r="B122">
        <v>2.9981140000000001E-3</v>
      </c>
      <c r="C122">
        <v>36</v>
      </c>
      <c r="D122">
        <v>226</v>
      </c>
      <c r="E122">
        <v>16</v>
      </c>
    </row>
    <row r="123" spans="1:5" x14ac:dyDescent="0.25">
      <c r="A123" t="s">
        <v>6</v>
      </c>
      <c r="B123">
        <v>3.0004979999999999E-3</v>
      </c>
      <c r="C123">
        <v>36</v>
      </c>
      <c r="D123">
        <v>355</v>
      </c>
      <c r="E123">
        <v>16</v>
      </c>
    </row>
    <row r="124" spans="1:5" x14ac:dyDescent="0.25">
      <c r="A124" t="s">
        <v>7</v>
      </c>
      <c r="B124">
        <v>1.999855E-3</v>
      </c>
      <c r="C124">
        <v>36</v>
      </c>
      <c r="D124">
        <v>248</v>
      </c>
      <c r="E124">
        <v>16</v>
      </c>
    </row>
    <row r="125" spans="1:5" x14ac:dyDescent="0.25">
      <c r="A125" t="s">
        <v>8</v>
      </c>
      <c r="B125">
        <v>0</v>
      </c>
      <c r="C125">
        <v>36</v>
      </c>
      <c r="D125">
        <v>35</v>
      </c>
      <c r="E125">
        <v>16</v>
      </c>
    </row>
    <row r="126" spans="1:5" x14ac:dyDescent="0.25">
      <c r="A126" t="s">
        <v>9</v>
      </c>
      <c r="B126">
        <v>1.0149479999999999E-3</v>
      </c>
      <c r="C126">
        <v>36</v>
      </c>
      <c r="D126">
        <v>35</v>
      </c>
      <c r="E126">
        <v>16</v>
      </c>
    </row>
    <row r="127" spans="1:5" x14ac:dyDescent="0.25">
      <c r="A127" t="s">
        <v>10</v>
      </c>
      <c r="B127">
        <v>0.20227503799999999</v>
      </c>
      <c r="C127">
        <v>504</v>
      </c>
      <c r="D127">
        <v>1729</v>
      </c>
      <c r="E127">
        <v>16</v>
      </c>
    </row>
    <row r="128" spans="1:5" x14ac:dyDescent="0.25">
      <c r="A128" t="s">
        <v>11</v>
      </c>
      <c r="B128">
        <v>2.0541191E-2</v>
      </c>
      <c r="C128">
        <v>36</v>
      </c>
      <c r="D128">
        <v>1257</v>
      </c>
      <c r="E128">
        <v>16</v>
      </c>
    </row>
    <row r="129" spans="1:5" x14ac:dyDescent="0.25">
      <c r="A129" t="s">
        <v>12</v>
      </c>
      <c r="B129">
        <v>1.1007071E-2</v>
      </c>
      <c r="C129">
        <v>234</v>
      </c>
      <c r="D129">
        <v>234</v>
      </c>
      <c r="E129">
        <v>16</v>
      </c>
    </row>
    <row r="130" spans="1:5" x14ac:dyDescent="0.25">
      <c r="A130" t="s">
        <v>5</v>
      </c>
      <c r="B130">
        <v>9.9873499999999994E-4</v>
      </c>
      <c r="C130">
        <v>7</v>
      </c>
      <c r="D130">
        <v>19</v>
      </c>
      <c r="E130">
        <v>17</v>
      </c>
    </row>
    <row r="131" spans="1:5" x14ac:dyDescent="0.25">
      <c r="A131" t="s">
        <v>6</v>
      </c>
      <c r="B131">
        <v>0</v>
      </c>
      <c r="C131">
        <v>7</v>
      </c>
      <c r="D131">
        <v>10</v>
      </c>
      <c r="E131">
        <v>17</v>
      </c>
    </row>
    <row r="132" spans="1:5" x14ac:dyDescent="0.25">
      <c r="A132" t="s">
        <v>7</v>
      </c>
      <c r="B132">
        <v>0</v>
      </c>
      <c r="C132">
        <v>7</v>
      </c>
      <c r="D132">
        <v>10</v>
      </c>
      <c r="E132">
        <v>17</v>
      </c>
    </row>
    <row r="133" spans="1:5" x14ac:dyDescent="0.25">
      <c r="A133" t="s">
        <v>8</v>
      </c>
      <c r="B133">
        <v>0</v>
      </c>
      <c r="C133">
        <v>7</v>
      </c>
      <c r="D133">
        <v>6</v>
      </c>
      <c r="E133">
        <v>17</v>
      </c>
    </row>
    <row r="134" spans="1:5" x14ac:dyDescent="0.25">
      <c r="A134" t="s">
        <v>9</v>
      </c>
      <c r="B134">
        <v>1.0030270000000001E-3</v>
      </c>
      <c r="C134">
        <v>7</v>
      </c>
      <c r="D134">
        <v>6</v>
      </c>
      <c r="E134">
        <v>17</v>
      </c>
    </row>
    <row r="135" spans="1:5" x14ac:dyDescent="0.25">
      <c r="A135" t="s">
        <v>10</v>
      </c>
      <c r="B135">
        <v>0.42048501999999999</v>
      </c>
      <c r="C135">
        <v>9</v>
      </c>
      <c r="D135">
        <v>3211</v>
      </c>
      <c r="E135">
        <v>17</v>
      </c>
    </row>
    <row r="136" spans="1:5" x14ac:dyDescent="0.25">
      <c r="A136" t="s">
        <v>11</v>
      </c>
      <c r="B136">
        <v>0</v>
      </c>
      <c r="C136">
        <v>7</v>
      </c>
      <c r="D136">
        <v>55</v>
      </c>
      <c r="E136">
        <v>17</v>
      </c>
    </row>
    <row r="137" spans="1:5" x14ac:dyDescent="0.25">
      <c r="A137" t="s">
        <v>12</v>
      </c>
      <c r="B137">
        <v>0.29760623000000003</v>
      </c>
      <c r="C137">
        <v>265</v>
      </c>
      <c r="D137">
        <v>2843</v>
      </c>
      <c r="E137">
        <v>17</v>
      </c>
    </row>
    <row r="138" spans="1:5" x14ac:dyDescent="0.25">
      <c r="A138" t="s">
        <v>5</v>
      </c>
      <c r="B138">
        <v>0</v>
      </c>
      <c r="C138">
        <v>8</v>
      </c>
      <c r="D138">
        <v>7</v>
      </c>
      <c r="E138">
        <v>18</v>
      </c>
    </row>
    <row r="139" spans="1:5" x14ac:dyDescent="0.25">
      <c r="A139" t="s">
        <v>6</v>
      </c>
      <c r="B139">
        <v>9.6559499999999997E-4</v>
      </c>
      <c r="C139">
        <v>8</v>
      </c>
      <c r="D139">
        <v>7</v>
      </c>
      <c r="E139">
        <v>18</v>
      </c>
    </row>
    <row r="140" spans="1:5" x14ac:dyDescent="0.25">
      <c r="A140" t="s">
        <v>7</v>
      </c>
      <c r="B140">
        <v>0</v>
      </c>
      <c r="C140">
        <v>8</v>
      </c>
      <c r="D140">
        <v>7</v>
      </c>
      <c r="E140">
        <v>18</v>
      </c>
    </row>
    <row r="141" spans="1:5" x14ac:dyDescent="0.25">
      <c r="A141" t="s">
        <v>8</v>
      </c>
      <c r="B141">
        <v>0</v>
      </c>
      <c r="C141">
        <v>8</v>
      </c>
      <c r="D141">
        <v>7</v>
      </c>
      <c r="E141">
        <v>18</v>
      </c>
    </row>
    <row r="142" spans="1:5" x14ac:dyDescent="0.25">
      <c r="A142" t="s">
        <v>9</v>
      </c>
      <c r="B142">
        <v>9.9945099999999994E-4</v>
      </c>
      <c r="C142">
        <v>8</v>
      </c>
      <c r="D142">
        <v>7</v>
      </c>
      <c r="E142">
        <v>18</v>
      </c>
    </row>
    <row r="143" spans="1:5" x14ac:dyDescent="0.25">
      <c r="A143" t="s">
        <v>10</v>
      </c>
      <c r="B143">
        <v>0.34757900200000003</v>
      </c>
      <c r="C143">
        <v>296</v>
      </c>
      <c r="D143">
        <v>2685</v>
      </c>
      <c r="E143">
        <v>18</v>
      </c>
    </row>
    <row r="144" spans="1:5" x14ac:dyDescent="0.25">
      <c r="A144" t="s">
        <v>11</v>
      </c>
      <c r="B144">
        <v>1.0328290000000001E-3</v>
      </c>
      <c r="C144">
        <v>8</v>
      </c>
      <c r="D144">
        <v>96</v>
      </c>
      <c r="E144">
        <v>18</v>
      </c>
    </row>
    <row r="145" spans="1:5" x14ac:dyDescent="0.25">
      <c r="A145" t="s">
        <v>12</v>
      </c>
      <c r="B145">
        <v>0</v>
      </c>
      <c r="C145">
        <v>8</v>
      </c>
      <c r="D145">
        <v>7</v>
      </c>
      <c r="E145">
        <v>18</v>
      </c>
    </row>
    <row r="146" spans="1:5" x14ac:dyDescent="0.25">
      <c r="A146" t="s">
        <v>5</v>
      </c>
      <c r="B146">
        <v>4.9982070000000002E-3</v>
      </c>
      <c r="C146">
        <v>64</v>
      </c>
      <c r="D146">
        <v>442</v>
      </c>
      <c r="E146">
        <v>19</v>
      </c>
    </row>
    <row r="147" spans="1:5" x14ac:dyDescent="0.25">
      <c r="A147" t="s">
        <v>6</v>
      </c>
      <c r="B147">
        <v>9.0012549999999997E-3</v>
      </c>
      <c r="C147">
        <v>64</v>
      </c>
      <c r="D147">
        <v>1240</v>
      </c>
      <c r="E147">
        <v>19</v>
      </c>
    </row>
    <row r="148" spans="1:5" x14ac:dyDescent="0.25">
      <c r="A148" t="s">
        <v>7</v>
      </c>
      <c r="B148">
        <v>6.0060019999999999E-3</v>
      </c>
      <c r="C148">
        <v>64</v>
      </c>
      <c r="D148">
        <v>862</v>
      </c>
      <c r="E148">
        <v>19</v>
      </c>
    </row>
    <row r="149" spans="1:5" x14ac:dyDescent="0.25">
      <c r="A149" t="s">
        <v>8</v>
      </c>
      <c r="B149">
        <v>1.002073E-3</v>
      </c>
      <c r="C149">
        <v>64</v>
      </c>
      <c r="D149">
        <v>63</v>
      </c>
      <c r="E149">
        <v>19</v>
      </c>
    </row>
    <row r="150" spans="1:5" x14ac:dyDescent="0.25">
      <c r="A150" t="s">
        <v>9</v>
      </c>
      <c r="B150">
        <v>9.9778200000000001E-4</v>
      </c>
      <c r="C150">
        <v>70</v>
      </c>
      <c r="D150">
        <v>70</v>
      </c>
      <c r="E150">
        <v>19</v>
      </c>
    </row>
    <row r="151" spans="1:5" x14ac:dyDescent="0.25">
      <c r="A151" t="s">
        <v>10</v>
      </c>
      <c r="B151">
        <v>9.001017E-3</v>
      </c>
      <c r="C151">
        <v>226</v>
      </c>
      <c r="D151">
        <v>240</v>
      </c>
      <c r="E151">
        <v>19</v>
      </c>
    </row>
    <row r="152" spans="1:5" x14ac:dyDescent="0.25">
      <c r="A152" t="s">
        <v>11</v>
      </c>
      <c r="B152">
        <v>4.0023326999999997E-2</v>
      </c>
      <c r="C152">
        <v>64</v>
      </c>
      <c r="D152">
        <v>2435</v>
      </c>
      <c r="E152">
        <v>19</v>
      </c>
    </row>
    <row r="153" spans="1:5" x14ac:dyDescent="0.25">
      <c r="A153" t="s">
        <v>12</v>
      </c>
      <c r="B153">
        <v>8.9569807000000001E-2</v>
      </c>
      <c r="C153">
        <v>604</v>
      </c>
      <c r="D153">
        <v>1000</v>
      </c>
      <c r="E153">
        <v>19</v>
      </c>
    </row>
    <row r="154" spans="1:5" x14ac:dyDescent="0.25">
      <c r="A154" t="s">
        <v>5</v>
      </c>
      <c r="B154">
        <v>1.9972319999999998E-3</v>
      </c>
      <c r="C154">
        <v>29</v>
      </c>
      <c r="D154">
        <v>110</v>
      </c>
      <c r="E154">
        <v>20</v>
      </c>
    </row>
    <row r="155" spans="1:5" x14ac:dyDescent="0.25">
      <c r="A155" t="s">
        <v>6</v>
      </c>
      <c r="B155">
        <v>9.9945099999999994E-4</v>
      </c>
      <c r="C155">
        <v>29</v>
      </c>
      <c r="D155">
        <v>132</v>
      </c>
      <c r="E155">
        <v>20</v>
      </c>
    </row>
    <row r="156" spans="1:5" x14ac:dyDescent="0.25">
      <c r="A156" t="s">
        <v>7</v>
      </c>
      <c r="B156">
        <v>9.6535700000000002E-4</v>
      </c>
      <c r="C156">
        <v>29</v>
      </c>
      <c r="D156">
        <v>91</v>
      </c>
      <c r="E156">
        <v>20</v>
      </c>
    </row>
    <row r="157" spans="1:5" x14ac:dyDescent="0.25">
      <c r="A157" t="s">
        <v>8</v>
      </c>
      <c r="B157">
        <v>1.0006430000000001E-3</v>
      </c>
      <c r="C157">
        <v>29</v>
      </c>
      <c r="D157">
        <v>28</v>
      </c>
      <c r="E157">
        <v>20</v>
      </c>
    </row>
    <row r="158" spans="1:5" x14ac:dyDescent="0.25">
      <c r="A158" t="s">
        <v>9</v>
      </c>
      <c r="B158">
        <v>0</v>
      </c>
      <c r="C158">
        <v>31</v>
      </c>
      <c r="D158">
        <v>30</v>
      </c>
      <c r="E158">
        <v>20</v>
      </c>
    </row>
    <row r="159" spans="1:5" x14ac:dyDescent="0.25">
      <c r="A159" t="s">
        <v>10</v>
      </c>
      <c r="B159">
        <v>0.37903595000000001</v>
      </c>
      <c r="C159">
        <v>513</v>
      </c>
      <c r="D159">
        <v>2485</v>
      </c>
      <c r="E159">
        <v>20</v>
      </c>
    </row>
    <row r="160" spans="1:5" x14ac:dyDescent="0.25">
      <c r="A160" t="s">
        <v>11</v>
      </c>
      <c r="B160">
        <v>2.3576498000000001E-2</v>
      </c>
      <c r="C160">
        <v>29</v>
      </c>
      <c r="D160">
        <v>1202</v>
      </c>
      <c r="E160">
        <v>20</v>
      </c>
    </row>
    <row r="161" spans="1:5" x14ac:dyDescent="0.25">
      <c r="A161" t="s">
        <v>12</v>
      </c>
      <c r="B161">
        <v>0.36075472800000002</v>
      </c>
      <c r="C161">
        <v>199</v>
      </c>
      <c r="D161">
        <v>2932</v>
      </c>
      <c r="E161">
        <v>20</v>
      </c>
    </row>
    <row r="162" spans="1:5" x14ac:dyDescent="0.25">
      <c r="A162" t="s">
        <v>5</v>
      </c>
      <c r="B162">
        <v>4.5087340000000004E-3</v>
      </c>
      <c r="C162">
        <v>57</v>
      </c>
      <c r="D162">
        <v>422</v>
      </c>
      <c r="E162">
        <v>21</v>
      </c>
    </row>
    <row r="163" spans="1:5" x14ac:dyDescent="0.25">
      <c r="A163" t="s">
        <v>6</v>
      </c>
      <c r="B163">
        <v>6.0000419999999997E-3</v>
      </c>
      <c r="C163">
        <v>57</v>
      </c>
      <c r="D163">
        <v>769</v>
      </c>
      <c r="E163">
        <v>21</v>
      </c>
    </row>
    <row r="164" spans="1:5" x14ac:dyDescent="0.25">
      <c r="A164" t="s">
        <v>7</v>
      </c>
      <c r="B164">
        <v>3.0019280000000001E-3</v>
      </c>
      <c r="C164">
        <v>57</v>
      </c>
      <c r="D164">
        <v>494</v>
      </c>
      <c r="E164">
        <v>21</v>
      </c>
    </row>
    <row r="165" spans="1:5" x14ac:dyDescent="0.25">
      <c r="A165" t="s">
        <v>8</v>
      </c>
      <c r="B165">
        <v>9.9897399999999991E-4</v>
      </c>
      <c r="C165">
        <v>57</v>
      </c>
      <c r="D165">
        <v>56</v>
      </c>
      <c r="E165">
        <v>21</v>
      </c>
    </row>
    <row r="166" spans="1:5" x14ac:dyDescent="0.25">
      <c r="A166" t="s">
        <v>9</v>
      </c>
      <c r="B166">
        <v>1.000166E-3</v>
      </c>
      <c r="C166">
        <v>59</v>
      </c>
      <c r="D166">
        <v>58</v>
      </c>
      <c r="E166">
        <v>21</v>
      </c>
    </row>
    <row r="167" spans="1:5" x14ac:dyDescent="0.25">
      <c r="A167" t="s">
        <v>10</v>
      </c>
      <c r="B167">
        <v>8.5168361999999997E-2</v>
      </c>
      <c r="C167">
        <v>705</v>
      </c>
      <c r="D167">
        <v>830</v>
      </c>
      <c r="E167">
        <v>21</v>
      </c>
    </row>
    <row r="168" spans="1:5" x14ac:dyDescent="0.25">
      <c r="A168" t="s">
        <v>11</v>
      </c>
      <c r="B168">
        <v>3.3992290000000001E-2</v>
      </c>
      <c r="C168">
        <v>57</v>
      </c>
      <c r="D168">
        <v>2060</v>
      </c>
      <c r="E168">
        <v>21</v>
      </c>
    </row>
    <row r="169" spans="1:5" x14ac:dyDescent="0.25">
      <c r="A169" t="s">
        <v>12</v>
      </c>
      <c r="B169">
        <v>0.42560935</v>
      </c>
      <c r="C169">
        <v>849</v>
      </c>
      <c r="D169">
        <v>1978</v>
      </c>
      <c r="E169">
        <v>21</v>
      </c>
    </row>
    <row r="170" spans="1:5" x14ac:dyDescent="0.25">
      <c r="A170" t="s">
        <v>5</v>
      </c>
      <c r="B170">
        <v>2.9973980000000001E-3</v>
      </c>
      <c r="C170">
        <v>53</v>
      </c>
      <c r="D170">
        <v>358</v>
      </c>
      <c r="E170">
        <v>22</v>
      </c>
    </row>
    <row r="171" spans="1:5" x14ac:dyDescent="0.25">
      <c r="A171" t="s">
        <v>6</v>
      </c>
      <c r="B171">
        <v>5.4724220000000002E-3</v>
      </c>
      <c r="C171">
        <v>53</v>
      </c>
      <c r="D171">
        <v>597</v>
      </c>
      <c r="E171">
        <v>22</v>
      </c>
    </row>
    <row r="172" spans="1:5" x14ac:dyDescent="0.25">
      <c r="A172" t="s">
        <v>7</v>
      </c>
      <c r="B172">
        <v>2.0072459999999999E-3</v>
      </c>
      <c r="C172">
        <v>53</v>
      </c>
      <c r="D172">
        <v>367</v>
      </c>
      <c r="E172">
        <v>22</v>
      </c>
    </row>
    <row r="173" spans="1:5" x14ac:dyDescent="0.25">
      <c r="A173" t="s">
        <v>8</v>
      </c>
      <c r="B173">
        <v>0</v>
      </c>
      <c r="C173">
        <v>53</v>
      </c>
      <c r="D173">
        <v>52</v>
      </c>
      <c r="E173">
        <v>22</v>
      </c>
    </row>
    <row r="174" spans="1:5" x14ac:dyDescent="0.25">
      <c r="A174" t="s">
        <v>9</v>
      </c>
      <c r="B174">
        <v>9.9158300000000009E-4</v>
      </c>
      <c r="C174">
        <v>53</v>
      </c>
      <c r="D174">
        <v>52</v>
      </c>
      <c r="E174">
        <v>22</v>
      </c>
    </row>
    <row r="175" spans="1:5" x14ac:dyDescent="0.25">
      <c r="A175" t="s">
        <v>10</v>
      </c>
      <c r="B175">
        <v>0.16870117200000001</v>
      </c>
      <c r="C175">
        <v>655</v>
      </c>
      <c r="D175">
        <v>1704</v>
      </c>
      <c r="E175">
        <v>22</v>
      </c>
    </row>
    <row r="176" spans="1:5" x14ac:dyDescent="0.25">
      <c r="A176" t="s">
        <v>11</v>
      </c>
      <c r="B176">
        <v>2.6508569999999999E-2</v>
      </c>
      <c r="C176">
        <v>53</v>
      </c>
      <c r="D176">
        <v>1711</v>
      </c>
      <c r="E176">
        <v>22</v>
      </c>
    </row>
    <row r="177" spans="1:5" x14ac:dyDescent="0.25">
      <c r="A177" t="s">
        <v>12</v>
      </c>
      <c r="B177">
        <v>0.124637365</v>
      </c>
      <c r="C177">
        <v>323</v>
      </c>
      <c r="D177">
        <v>1107</v>
      </c>
      <c r="E177">
        <v>22</v>
      </c>
    </row>
    <row r="178" spans="1:5" x14ac:dyDescent="0.25">
      <c r="A178" t="s">
        <v>5</v>
      </c>
      <c r="B178">
        <v>1.1510611E-2</v>
      </c>
      <c r="C178">
        <v>81</v>
      </c>
      <c r="D178">
        <v>1142</v>
      </c>
      <c r="E178">
        <v>23</v>
      </c>
    </row>
    <row r="179" spans="1:5" x14ac:dyDescent="0.25">
      <c r="A179" t="s">
        <v>6</v>
      </c>
      <c r="B179">
        <v>2.2512436E-2</v>
      </c>
      <c r="C179">
        <v>81</v>
      </c>
      <c r="D179">
        <v>1405</v>
      </c>
      <c r="E179">
        <v>23</v>
      </c>
    </row>
    <row r="180" spans="1:5" x14ac:dyDescent="0.25">
      <c r="A180" t="s">
        <v>7</v>
      </c>
      <c r="B180">
        <v>7.9963210000000007E-3</v>
      </c>
      <c r="C180">
        <v>81</v>
      </c>
      <c r="D180">
        <v>1213</v>
      </c>
      <c r="E180">
        <v>23</v>
      </c>
    </row>
    <row r="181" spans="1:5" x14ac:dyDescent="0.25">
      <c r="A181" t="s">
        <v>8</v>
      </c>
      <c r="B181">
        <v>9.9921199999999997E-4</v>
      </c>
      <c r="C181">
        <v>81</v>
      </c>
      <c r="D181">
        <v>81</v>
      </c>
      <c r="E181">
        <v>23</v>
      </c>
    </row>
    <row r="182" spans="1:5" x14ac:dyDescent="0.25">
      <c r="A182" t="s">
        <v>9</v>
      </c>
      <c r="B182">
        <v>9.99689E-4</v>
      </c>
      <c r="C182">
        <v>89</v>
      </c>
      <c r="D182">
        <v>92</v>
      </c>
      <c r="E182">
        <v>23</v>
      </c>
    </row>
    <row r="183" spans="1:5" x14ac:dyDescent="0.25">
      <c r="A183" t="s">
        <v>10</v>
      </c>
      <c r="B183">
        <v>0.313715935</v>
      </c>
      <c r="C183">
        <v>433</v>
      </c>
      <c r="D183">
        <v>2536</v>
      </c>
      <c r="E183">
        <v>23</v>
      </c>
    </row>
    <row r="184" spans="1:5" x14ac:dyDescent="0.25">
      <c r="A184" t="s">
        <v>11</v>
      </c>
      <c r="B184">
        <v>4.3046713E-2</v>
      </c>
      <c r="C184">
        <v>81</v>
      </c>
      <c r="D184">
        <v>2709</v>
      </c>
      <c r="E184">
        <v>23</v>
      </c>
    </row>
    <row r="185" spans="1:5" x14ac:dyDescent="0.25">
      <c r="A185" t="s">
        <v>12</v>
      </c>
      <c r="B185">
        <v>0.30373573300000001</v>
      </c>
      <c r="C185">
        <v>257</v>
      </c>
      <c r="D185">
        <v>2057</v>
      </c>
      <c r="E185">
        <v>23</v>
      </c>
    </row>
    <row r="186" spans="1:5" x14ac:dyDescent="0.25">
      <c r="A186" t="s">
        <v>5</v>
      </c>
      <c r="B186">
        <v>9.1156959999999995E-3</v>
      </c>
      <c r="C186">
        <v>72</v>
      </c>
      <c r="D186">
        <v>873</v>
      </c>
      <c r="E186">
        <v>24</v>
      </c>
    </row>
    <row r="187" spans="1:5" x14ac:dyDescent="0.25">
      <c r="A187" t="s">
        <v>6</v>
      </c>
      <c r="B187">
        <v>1.1999607000000001E-2</v>
      </c>
      <c r="C187">
        <v>72</v>
      </c>
      <c r="D187">
        <v>1553</v>
      </c>
      <c r="E187">
        <v>24</v>
      </c>
    </row>
    <row r="188" spans="1:5" x14ac:dyDescent="0.25">
      <c r="A188" t="s">
        <v>7</v>
      </c>
      <c r="B188">
        <v>7.005692E-3</v>
      </c>
      <c r="C188">
        <v>72</v>
      </c>
      <c r="D188">
        <v>972</v>
      </c>
      <c r="E188">
        <v>24</v>
      </c>
    </row>
    <row r="189" spans="1:5" x14ac:dyDescent="0.25">
      <c r="A189" t="s">
        <v>8</v>
      </c>
      <c r="B189">
        <v>0</v>
      </c>
      <c r="C189">
        <v>72</v>
      </c>
      <c r="D189">
        <v>71</v>
      </c>
      <c r="E189">
        <v>24</v>
      </c>
    </row>
    <row r="190" spans="1:5" x14ac:dyDescent="0.25">
      <c r="A190" t="s">
        <v>9</v>
      </c>
      <c r="B190">
        <v>0</v>
      </c>
      <c r="C190">
        <v>78</v>
      </c>
      <c r="D190">
        <v>78</v>
      </c>
      <c r="E190">
        <v>24</v>
      </c>
    </row>
    <row r="191" spans="1:5" x14ac:dyDescent="0.25">
      <c r="A191" t="s">
        <v>10</v>
      </c>
      <c r="B191">
        <v>5.6508780000000002E-2</v>
      </c>
      <c r="C191">
        <v>274</v>
      </c>
      <c r="D191">
        <v>803</v>
      </c>
      <c r="E191">
        <v>24</v>
      </c>
    </row>
    <row r="192" spans="1:5" x14ac:dyDescent="0.25">
      <c r="A192" t="s">
        <v>11</v>
      </c>
      <c r="B192">
        <v>5.4025412000000002E-2</v>
      </c>
      <c r="C192">
        <v>72</v>
      </c>
      <c r="D192">
        <v>3064</v>
      </c>
      <c r="E192">
        <v>24</v>
      </c>
    </row>
    <row r="193" spans="1:5" x14ac:dyDescent="0.25">
      <c r="A193" t="s">
        <v>12</v>
      </c>
      <c r="B193">
        <v>0.20417070400000001</v>
      </c>
      <c r="C193">
        <v>864</v>
      </c>
      <c r="D193">
        <v>1487</v>
      </c>
      <c r="E193">
        <v>24</v>
      </c>
    </row>
    <row r="194" spans="1:5" x14ac:dyDescent="0.25">
      <c r="A194" t="s">
        <v>5</v>
      </c>
      <c r="B194">
        <v>4.9650670000000001E-3</v>
      </c>
      <c r="C194">
        <v>67</v>
      </c>
      <c r="D194">
        <v>430</v>
      </c>
      <c r="E194">
        <v>25</v>
      </c>
    </row>
    <row r="195" spans="1:5" x14ac:dyDescent="0.25">
      <c r="A195" t="s">
        <v>6</v>
      </c>
      <c r="B195">
        <v>5.0270560000000002E-3</v>
      </c>
      <c r="C195">
        <v>67</v>
      </c>
      <c r="D195">
        <v>649</v>
      </c>
      <c r="E195">
        <v>25</v>
      </c>
    </row>
    <row r="196" spans="1:5" x14ac:dyDescent="0.25">
      <c r="A196" t="s">
        <v>7</v>
      </c>
      <c r="B196">
        <v>3.9715769999999996E-3</v>
      </c>
      <c r="C196">
        <v>67</v>
      </c>
      <c r="D196">
        <v>408</v>
      </c>
      <c r="E196">
        <v>25</v>
      </c>
    </row>
    <row r="197" spans="1:5" x14ac:dyDescent="0.25">
      <c r="A197" t="s">
        <v>8</v>
      </c>
      <c r="B197">
        <v>0</v>
      </c>
      <c r="C197">
        <v>67</v>
      </c>
      <c r="D197">
        <v>66</v>
      </c>
      <c r="E197">
        <v>25</v>
      </c>
    </row>
    <row r="198" spans="1:5" x14ac:dyDescent="0.25">
      <c r="A198" t="s">
        <v>9</v>
      </c>
      <c r="B198">
        <v>0</v>
      </c>
      <c r="C198">
        <v>67</v>
      </c>
      <c r="D198">
        <v>67</v>
      </c>
      <c r="E198">
        <v>25</v>
      </c>
    </row>
    <row r="199" spans="1:5" x14ac:dyDescent="0.25">
      <c r="A199" t="s">
        <v>10</v>
      </c>
      <c r="B199">
        <v>0.170301914</v>
      </c>
      <c r="C199">
        <v>675</v>
      </c>
      <c r="D199">
        <v>1796</v>
      </c>
      <c r="E199">
        <v>25</v>
      </c>
    </row>
    <row r="200" spans="1:5" x14ac:dyDescent="0.25">
      <c r="A200" t="s">
        <v>11</v>
      </c>
      <c r="B200">
        <v>4.1477202999999997E-2</v>
      </c>
      <c r="C200">
        <v>67</v>
      </c>
      <c r="D200">
        <v>2307</v>
      </c>
      <c r="E200">
        <v>25</v>
      </c>
    </row>
    <row r="201" spans="1:5" x14ac:dyDescent="0.25">
      <c r="A201" t="s">
        <v>12</v>
      </c>
      <c r="B201">
        <v>0.31459498400000002</v>
      </c>
      <c r="C201">
        <v>1115</v>
      </c>
      <c r="D201">
        <v>1592</v>
      </c>
      <c r="E201">
        <v>25</v>
      </c>
    </row>
    <row r="202" spans="1:5" x14ac:dyDescent="0.25">
      <c r="A202" t="s">
        <v>5</v>
      </c>
      <c r="B202">
        <v>5.0089360000000003E-3</v>
      </c>
      <c r="C202">
        <v>60</v>
      </c>
      <c r="D202">
        <v>377</v>
      </c>
      <c r="E202">
        <v>26</v>
      </c>
    </row>
    <row r="203" spans="1:5" x14ac:dyDescent="0.25">
      <c r="A203" t="s">
        <v>6</v>
      </c>
      <c r="B203">
        <v>6.999969E-3</v>
      </c>
      <c r="C203">
        <v>60</v>
      </c>
      <c r="D203">
        <v>867</v>
      </c>
      <c r="E203">
        <v>26</v>
      </c>
    </row>
    <row r="204" spans="1:5" x14ac:dyDescent="0.25">
      <c r="A204" t="s">
        <v>7</v>
      </c>
      <c r="B204">
        <v>2.9985900000000002E-3</v>
      </c>
      <c r="C204">
        <v>60</v>
      </c>
      <c r="D204">
        <v>475</v>
      </c>
      <c r="E204">
        <v>26</v>
      </c>
    </row>
    <row r="205" spans="1:5" x14ac:dyDescent="0.25">
      <c r="A205" t="s">
        <v>8</v>
      </c>
      <c r="B205">
        <v>0</v>
      </c>
      <c r="C205">
        <v>62</v>
      </c>
      <c r="D205">
        <v>62</v>
      </c>
      <c r="E205">
        <v>26</v>
      </c>
    </row>
    <row r="206" spans="1:5" x14ac:dyDescent="0.25">
      <c r="A206" t="s">
        <v>9</v>
      </c>
      <c r="B206">
        <v>1.5044209999999999E-3</v>
      </c>
      <c r="C206">
        <v>66</v>
      </c>
      <c r="D206">
        <v>66</v>
      </c>
      <c r="E206">
        <v>26</v>
      </c>
    </row>
    <row r="207" spans="1:5" x14ac:dyDescent="0.25">
      <c r="A207" t="s">
        <v>10</v>
      </c>
      <c r="B207">
        <v>0.32519221300000001</v>
      </c>
      <c r="C207">
        <v>372</v>
      </c>
      <c r="D207">
        <v>2843</v>
      </c>
      <c r="E207">
        <v>26</v>
      </c>
    </row>
    <row r="208" spans="1:5" x14ac:dyDescent="0.25">
      <c r="A208" t="s">
        <v>11</v>
      </c>
      <c r="B208">
        <v>4.350996E-2</v>
      </c>
      <c r="C208">
        <v>60</v>
      </c>
      <c r="D208">
        <v>2555</v>
      </c>
      <c r="E208">
        <v>26</v>
      </c>
    </row>
    <row r="209" spans="1:5" x14ac:dyDescent="0.25">
      <c r="A209" t="s">
        <v>12</v>
      </c>
      <c r="B209">
        <v>0.21306586299999999</v>
      </c>
      <c r="C209">
        <v>1032</v>
      </c>
      <c r="D209">
        <v>1366</v>
      </c>
      <c r="E209">
        <v>26</v>
      </c>
    </row>
    <row r="210" spans="1:5" x14ac:dyDescent="0.25">
      <c r="A210" t="s">
        <v>5</v>
      </c>
      <c r="B210">
        <v>3.005743E-3</v>
      </c>
      <c r="C210">
        <v>33</v>
      </c>
      <c r="D210">
        <v>222</v>
      </c>
      <c r="E210">
        <v>27</v>
      </c>
    </row>
    <row r="211" spans="1:5" x14ac:dyDescent="0.25">
      <c r="A211" t="s">
        <v>6</v>
      </c>
      <c r="B211">
        <v>3.0009749999999999E-3</v>
      </c>
      <c r="C211">
        <v>33</v>
      </c>
      <c r="D211">
        <v>307</v>
      </c>
      <c r="E211">
        <v>27</v>
      </c>
    </row>
    <row r="212" spans="1:5" x14ac:dyDescent="0.25">
      <c r="A212" t="s">
        <v>7</v>
      </c>
      <c r="B212">
        <v>1.0273459999999999E-3</v>
      </c>
      <c r="C212">
        <v>33</v>
      </c>
      <c r="D212">
        <v>228</v>
      </c>
      <c r="E212">
        <v>27</v>
      </c>
    </row>
    <row r="213" spans="1:5" x14ac:dyDescent="0.25">
      <c r="A213" t="s">
        <v>8</v>
      </c>
      <c r="B213">
        <v>1.004457E-3</v>
      </c>
      <c r="C213">
        <v>33</v>
      </c>
      <c r="D213">
        <v>32</v>
      </c>
      <c r="E213">
        <v>27</v>
      </c>
    </row>
    <row r="214" spans="1:5" x14ac:dyDescent="0.25">
      <c r="A214" t="s">
        <v>9</v>
      </c>
      <c r="B214">
        <v>0</v>
      </c>
      <c r="C214">
        <v>37</v>
      </c>
      <c r="D214">
        <v>36</v>
      </c>
      <c r="E214">
        <v>27</v>
      </c>
    </row>
    <row r="215" spans="1:5" x14ac:dyDescent="0.25">
      <c r="A215" t="s">
        <v>10</v>
      </c>
      <c r="B215">
        <v>0.15036511399999999</v>
      </c>
      <c r="C215">
        <v>679</v>
      </c>
      <c r="D215">
        <v>1498</v>
      </c>
      <c r="E215">
        <v>27</v>
      </c>
    </row>
    <row r="216" spans="1:5" x14ac:dyDescent="0.25">
      <c r="A216" t="s">
        <v>11</v>
      </c>
      <c r="B216">
        <v>4.2508125000000001E-2</v>
      </c>
      <c r="C216">
        <v>33</v>
      </c>
      <c r="D216">
        <v>1719</v>
      </c>
      <c r="E216">
        <v>27</v>
      </c>
    </row>
    <row r="217" spans="1:5" x14ac:dyDescent="0.25">
      <c r="A217" t="s">
        <v>12</v>
      </c>
      <c r="B217">
        <v>7.4540138000000006E-2</v>
      </c>
      <c r="C217">
        <v>647</v>
      </c>
      <c r="D217">
        <v>744</v>
      </c>
      <c r="E217">
        <v>27</v>
      </c>
    </row>
    <row r="218" spans="1:5" x14ac:dyDescent="0.25">
      <c r="A218" t="s">
        <v>5</v>
      </c>
      <c r="B218">
        <v>6.5095420000000001E-3</v>
      </c>
      <c r="C218">
        <v>56</v>
      </c>
      <c r="D218">
        <v>660</v>
      </c>
      <c r="E218">
        <v>28</v>
      </c>
    </row>
    <row r="219" spans="1:5" x14ac:dyDescent="0.25">
      <c r="A219" t="s">
        <v>6</v>
      </c>
      <c r="B219">
        <v>7.0021149999999997E-3</v>
      </c>
      <c r="C219">
        <v>56</v>
      </c>
      <c r="D219">
        <v>817</v>
      </c>
      <c r="E219">
        <v>28</v>
      </c>
    </row>
    <row r="220" spans="1:5" x14ac:dyDescent="0.25">
      <c r="A220" t="s">
        <v>7</v>
      </c>
      <c r="B220">
        <v>3.9992329999999996E-3</v>
      </c>
      <c r="C220">
        <v>56</v>
      </c>
      <c r="D220">
        <v>668</v>
      </c>
      <c r="E220">
        <v>28</v>
      </c>
    </row>
    <row r="221" spans="1:5" x14ac:dyDescent="0.25">
      <c r="A221" t="s">
        <v>8</v>
      </c>
      <c r="B221">
        <v>9.9921199999999997E-4</v>
      </c>
      <c r="C221">
        <v>56</v>
      </c>
      <c r="D221">
        <v>56</v>
      </c>
      <c r="E221">
        <v>28</v>
      </c>
    </row>
    <row r="222" spans="1:5" x14ac:dyDescent="0.25">
      <c r="A222" t="s">
        <v>9</v>
      </c>
      <c r="B222">
        <v>0</v>
      </c>
      <c r="C222">
        <v>58</v>
      </c>
      <c r="D222">
        <v>57</v>
      </c>
      <c r="E222">
        <v>28</v>
      </c>
    </row>
    <row r="223" spans="1:5" x14ac:dyDescent="0.25">
      <c r="A223" t="s">
        <v>10</v>
      </c>
      <c r="B223">
        <v>4.9998760000000003E-3</v>
      </c>
      <c r="C223">
        <v>148</v>
      </c>
      <c r="D223">
        <v>201</v>
      </c>
      <c r="E223">
        <v>28</v>
      </c>
    </row>
    <row r="224" spans="1:5" x14ac:dyDescent="0.25">
      <c r="A224" t="s">
        <v>11</v>
      </c>
      <c r="B224">
        <v>3.7404299000000002E-2</v>
      </c>
      <c r="C224">
        <v>56</v>
      </c>
      <c r="D224">
        <v>2173</v>
      </c>
      <c r="E224">
        <v>28</v>
      </c>
    </row>
    <row r="225" spans="1:5" x14ac:dyDescent="0.25">
      <c r="A225" t="s">
        <v>12</v>
      </c>
      <c r="B225">
        <v>4.5511483999999998E-2</v>
      </c>
      <c r="C225">
        <v>512</v>
      </c>
      <c r="D225">
        <v>535</v>
      </c>
      <c r="E225">
        <v>28</v>
      </c>
    </row>
    <row r="226" spans="1:5" x14ac:dyDescent="0.25">
      <c r="A226" t="s">
        <v>5</v>
      </c>
      <c r="B226">
        <v>6.0005190000000002E-3</v>
      </c>
      <c r="C226">
        <v>62</v>
      </c>
      <c r="D226">
        <v>571</v>
      </c>
      <c r="E226">
        <v>29</v>
      </c>
    </row>
    <row r="227" spans="1:5" x14ac:dyDescent="0.25">
      <c r="A227" t="s">
        <v>6</v>
      </c>
      <c r="B227">
        <v>6.0002800000000002E-3</v>
      </c>
      <c r="C227">
        <v>62</v>
      </c>
      <c r="D227">
        <v>780</v>
      </c>
      <c r="E227">
        <v>29</v>
      </c>
    </row>
    <row r="228" spans="1:5" x14ac:dyDescent="0.25">
      <c r="A228" t="s">
        <v>7</v>
      </c>
      <c r="B228">
        <v>2.9993060000000002E-3</v>
      </c>
      <c r="C228">
        <v>62</v>
      </c>
      <c r="D228">
        <v>413</v>
      </c>
      <c r="E228">
        <v>29</v>
      </c>
    </row>
    <row r="229" spans="1:5" x14ac:dyDescent="0.25">
      <c r="A229" t="s">
        <v>8</v>
      </c>
      <c r="B229">
        <v>0</v>
      </c>
      <c r="C229">
        <v>62</v>
      </c>
      <c r="D229">
        <v>61</v>
      </c>
      <c r="E229">
        <v>29</v>
      </c>
    </row>
    <row r="230" spans="1:5" x14ac:dyDescent="0.25">
      <c r="A230" t="s">
        <v>9</v>
      </c>
      <c r="B230">
        <v>9.9945099999999994E-4</v>
      </c>
      <c r="C230">
        <v>74</v>
      </c>
      <c r="D230">
        <v>78</v>
      </c>
      <c r="E230">
        <v>29</v>
      </c>
    </row>
    <row r="231" spans="1:5" x14ac:dyDescent="0.25">
      <c r="A231" t="s">
        <v>10</v>
      </c>
      <c r="B231">
        <v>0.34087848700000001</v>
      </c>
      <c r="C231">
        <v>628</v>
      </c>
      <c r="D231">
        <v>2127</v>
      </c>
      <c r="E231">
        <v>29</v>
      </c>
    </row>
    <row r="232" spans="1:5" x14ac:dyDescent="0.25">
      <c r="A232" t="s">
        <v>11</v>
      </c>
      <c r="B232">
        <v>3.2466887999999999E-2</v>
      </c>
      <c r="C232">
        <v>62</v>
      </c>
      <c r="D232">
        <v>2098</v>
      </c>
      <c r="E232">
        <v>29</v>
      </c>
    </row>
    <row r="233" spans="1:5" x14ac:dyDescent="0.25">
      <c r="A233" t="s">
        <v>12</v>
      </c>
      <c r="B233">
        <v>0.22351479499999999</v>
      </c>
      <c r="C233">
        <v>218</v>
      </c>
      <c r="D233">
        <v>2003</v>
      </c>
      <c r="E233">
        <v>29</v>
      </c>
    </row>
    <row r="234" spans="1:5" x14ac:dyDescent="0.25">
      <c r="A234" t="s">
        <v>5</v>
      </c>
      <c r="B234">
        <v>1.000166E-3</v>
      </c>
      <c r="C234">
        <v>24</v>
      </c>
      <c r="D234">
        <v>41</v>
      </c>
      <c r="E234">
        <v>30</v>
      </c>
    </row>
    <row r="235" spans="1:5" x14ac:dyDescent="0.25">
      <c r="A235" t="s">
        <v>6</v>
      </c>
      <c r="B235">
        <v>1.000166E-3</v>
      </c>
      <c r="C235">
        <v>24</v>
      </c>
      <c r="D235">
        <v>103</v>
      </c>
      <c r="E235">
        <v>30</v>
      </c>
    </row>
    <row r="236" spans="1:5" x14ac:dyDescent="0.25">
      <c r="A236" t="s">
        <v>7</v>
      </c>
      <c r="B236">
        <v>0</v>
      </c>
      <c r="C236">
        <v>24</v>
      </c>
      <c r="D236">
        <v>74</v>
      </c>
      <c r="E236">
        <v>30</v>
      </c>
    </row>
    <row r="237" spans="1:5" x14ac:dyDescent="0.25">
      <c r="A237" t="s">
        <v>8</v>
      </c>
      <c r="B237">
        <v>9.6440299999999996E-4</v>
      </c>
      <c r="C237">
        <v>24</v>
      </c>
      <c r="D237">
        <v>23</v>
      </c>
      <c r="E237">
        <v>30</v>
      </c>
    </row>
    <row r="238" spans="1:5" x14ac:dyDescent="0.25">
      <c r="A238" t="s">
        <v>9</v>
      </c>
      <c r="B238">
        <v>0</v>
      </c>
      <c r="C238">
        <v>24</v>
      </c>
      <c r="D238">
        <v>23</v>
      </c>
      <c r="E238">
        <v>30</v>
      </c>
    </row>
    <row r="239" spans="1:5" x14ac:dyDescent="0.25">
      <c r="A239" t="s">
        <v>10</v>
      </c>
      <c r="B239">
        <v>0.21765422800000001</v>
      </c>
      <c r="C239">
        <v>786</v>
      </c>
      <c r="D239">
        <v>1480</v>
      </c>
      <c r="E239">
        <v>30</v>
      </c>
    </row>
    <row r="240" spans="1:5" x14ac:dyDescent="0.25">
      <c r="A240" t="s">
        <v>11</v>
      </c>
      <c r="B240">
        <v>1.6576052000000001E-2</v>
      </c>
      <c r="C240">
        <v>24</v>
      </c>
      <c r="D240">
        <v>898</v>
      </c>
      <c r="E240">
        <v>30</v>
      </c>
    </row>
    <row r="241" spans="1:5" x14ac:dyDescent="0.25">
      <c r="A241" t="s">
        <v>12</v>
      </c>
      <c r="B241">
        <v>5.7512999000000002E-2</v>
      </c>
      <c r="C241">
        <v>202</v>
      </c>
      <c r="D241">
        <v>726</v>
      </c>
      <c r="E241">
        <v>30</v>
      </c>
    </row>
    <row r="242" spans="1:5" x14ac:dyDescent="0.25">
      <c r="A242" t="s">
        <v>5</v>
      </c>
      <c r="B242">
        <v>9.9945099999999994E-4</v>
      </c>
      <c r="C242">
        <v>21</v>
      </c>
      <c r="D242">
        <v>129</v>
      </c>
      <c r="E242">
        <v>31</v>
      </c>
    </row>
    <row r="243" spans="1:5" x14ac:dyDescent="0.25">
      <c r="A243" t="s">
        <v>6</v>
      </c>
      <c r="B243">
        <v>1.0004040000000001E-3</v>
      </c>
      <c r="C243">
        <v>21</v>
      </c>
      <c r="D243">
        <v>78</v>
      </c>
      <c r="E243">
        <v>31</v>
      </c>
    </row>
    <row r="244" spans="1:5" x14ac:dyDescent="0.25">
      <c r="A244" t="s">
        <v>7</v>
      </c>
      <c r="B244">
        <v>0</v>
      </c>
      <c r="C244">
        <v>21</v>
      </c>
      <c r="D244">
        <v>64</v>
      </c>
      <c r="E244">
        <v>31</v>
      </c>
    </row>
    <row r="245" spans="1:5" x14ac:dyDescent="0.25">
      <c r="A245" t="s">
        <v>8</v>
      </c>
      <c r="B245">
        <v>1.29199E-3</v>
      </c>
      <c r="C245">
        <v>21</v>
      </c>
      <c r="D245">
        <v>20</v>
      </c>
      <c r="E245">
        <v>31</v>
      </c>
    </row>
    <row r="246" spans="1:5" x14ac:dyDescent="0.25">
      <c r="A246" t="s">
        <v>9</v>
      </c>
      <c r="B246">
        <v>0</v>
      </c>
      <c r="C246">
        <v>21</v>
      </c>
      <c r="D246">
        <v>20</v>
      </c>
      <c r="E246">
        <v>31</v>
      </c>
    </row>
    <row r="247" spans="1:5" x14ac:dyDescent="0.25">
      <c r="A247" t="s">
        <v>10</v>
      </c>
      <c r="B247">
        <v>1.4037609E-2</v>
      </c>
      <c r="C247">
        <v>263</v>
      </c>
      <c r="D247">
        <v>335</v>
      </c>
      <c r="E247">
        <v>31</v>
      </c>
    </row>
    <row r="248" spans="1:5" x14ac:dyDescent="0.25">
      <c r="A248" t="s">
        <v>11</v>
      </c>
      <c r="B248">
        <v>4.0047169999999997E-3</v>
      </c>
      <c r="C248">
        <v>21</v>
      </c>
      <c r="D248">
        <v>396</v>
      </c>
      <c r="E248">
        <v>31</v>
      </c>
    </row>
    <row r="249" spans="1:5" x14ac:dyDescent="0.25">
      <c r="A249" t="s">
        <v>12</v>
      </c>
      <c r="B249">
        <v>0.33054375600000002</v>
      </c>
      <c r="C249">
        <v>393</v>
      </c>
      <c r="D249">
        <v>2665</v>
      </c>
      <c r="E249">
        <v>31</v>
      </c>
    </row>
    <row r="250" spans="1:5" x14ac:dyDescent="0.25">
      <c r="A250" t="s">
        <v>5</v>
      </c>
      <c r="B250">
        <v>9.9778200000000001E-4</v>
      </c>
      <c r="C250">
        <v>16</v>
      </c>
      <c r="D250">
        <v>28</v>
      </c>
      <c r="E250">
        <v>32</v>
      </c>
    </row>
    <row r="251" spans="1:5" x14ac:dyDescent="0.25">
      <c r="A251" t="s">
        <v>6</v>
      </c>
      <c r="B251">
        <v>1.0011200000000001E-3</v>
      </c>
      <c r="C251">
        <v>16</v>
      </c>
      <c r="D251">
        <v>74</v>
      </c>
      <c r="E251">
        <v>32</v>
      </c>
    </row>
    <row r="252" spans="1:5" x14ac:dyDescent="0.25">
      <c r="A252" t="s">
        <v>7</v>
      </c>
      <c r="B252">
        <v>0</v>
      </c>
      <c r="C252">
        <v>16</v>
      </c>
      <c r="D252">
        <v>53</v>
      </c>
      <c r="E252">
        <v>32</v>
      </c>
    </row>
    <row r="253" spans="1:5" x14ac:dyDescent="0.25">
      <c r="A253" t="s">
        <v>8</v>
      </c>
      <c r="B253">
        <v>0</v>
      </c>
      <c r="C253">
        <v>16</v>
      </c>
      <c r="D253">
        <v>15</v>
      </c>
      <c r="E253">
        <v>32</v>
      </c>
    </row>
    <row r="254" spans="1:5" x14ac:dyDescent="0.25">
      <c r="A254" t="s">
        <v>9</v>
      </c>
      <c r="B254">
        <v>0</v>
      </c>
      <c r="C254">
        <v>16</v>
      </c>
      <c r="D254">
        <v>15</v>
      </c>
      <c r="E254">
        <v>32</v>
      </c>
    </row>
    <row r="255" spans="1:5" x14ac:dyDescent="0.25">
      <c r="A255" t="s">
        <v>10</v>
      </c>
      <c r="B255">
        <v>0.36027741400000002</v>
      </c>
      <c r="C255">
        <v>108</v>
      </c>
      <c r="D255">
        <v>3052</v>
      </c>
      <c r="E255">
        <v>32</v>
      </c>
    </row>
    <row r="256" spans="1:5" x14ac:dyDescent="0.25">
      <c r="A256" t="s">
        <v>11</v>
      </c>
      <c r="B256">
        <v>5.9995650000000001E-3</v>
      </c>
      <c r="C256">
        <v>16</v>
      </c>
      <c r="D256">
        <v>382</v>
      </c>
      <c r="E256">
        <v>32</v>
      </c>
    </row>
    <row r="257" spans="1:5" x14ac:dyDescent="0.25">
      <c r="A257" t="s">
        <v>12</v>
      </c>
      <c r="B257">
        <v>0.31777524899999998</v>
      </c>
      <c r="C257">
        <v>502</v>
      </c>
      <c r="D257">
        <v>2328</v>
      </c>
      <c r="E257">
        <v>32</v>
      </c>
    </row>
    <row r="258" spans="1:5" x14ac:dyDescent="0.25">
      <c r="A258" t="s">
        <v>5</v>
      </c>
      <c r="B258">
        <v>1.3998508E-2</v>
      </c>
      <c r="C258">
        <v>78</v>
      </c>
      <c r="D258">
        <v>1209</v>
      </c>
      <c r="E258">
        <v>33</v>
      </c>
    </row>
    <row r="259" spans="1:5" x14ac:dyDescent="0.25">
      <c r="A259" t="s">
        <v>6</v>
      </c>
      <c r="B259">
        <v>1.300168E-2</v>
      </c>
      <c r="C259">
        <v>78</v>
      </c>
      <c r="D259">
        <v>1674</v>
      </c>
      <c r="E259">
        <v>33</v>
      </c>
    </row>
    <row r="260" spans="1:5" x14ac:dyDescent="0.25">
      <c r="A260" t="s">
        <v>7</v>
      </c>
      <c r="B260">
        <v>8.0008509999999998E-3</v>
      </c>
      <c r="C260">
        <v>78</v>
      </c>
      <c r="D260">
        <v>1207</v>
      </c>
      <c r="E260">
        <v>33</v>
      </c>
    </row>
    <row r="261" spans="1:5" x14ac:dyDescent="0.25">
      <c r="A261" t="s">
        <v>8</v>
      </c>
      <c r="B261">
        <v>9.9921199999999997E-4</v>
      </c>
      <c r="C261">
        <v>78</v>
      </c>
      <c r="D261">
        <v>77</v>
      </c>
      <c r="E261">
        <v>33</v>
      </c>
    </row>
    <row r="262" spans="1:5" x14ac:dyDescent="0.25">
      <c r="A262" t="s">
        <v>9</v>
      </c>
      <c r="B262">
        <v>9.9992799999999997E-4</v>
      </c>
      <c r="C262">
        <v>80</v>
      </c>
      <c r="D262">
        <v>80</v>
      </c>
      <c r="E262">
        <v>33</v>
      </c>
    </row>
    <row r="263" spans="1:5" x14ac:dyDescent="0.25">
      <c r="A263" t="s">
        <v>10</v>
      </c>
      <c r="B263">
        <v>0.35819506600000001</v>
      </c>
      <c r="C263">
        <v>684</v>
      </c>
      <c r="D263">
        <v>2189</v>
      </c>
      <c r="E263">
        <v>33</v>
      </c>
    </row>
    <row r="264" spans="1:5" x14ac:dyDescent="0.25">
      <c r="A264" t="s">
        <v>11</v>
      </c>
      <c r="B264">
        <v>5.2515745000000003E-2</v>
      </c>
      <c r="C264">
        <v>78</v>
      </c>
      <c r="D264">
        <v>3161</v>
      </c>
      <c r="E264">
        <v>33</v>
      </c>
    </row>
    <row r="265" spans="1:5" x14ac:dyDescent="0.25">
      <c r="A265" t="s">
        <v>12</v>
      </c>
      <c r="B265">
        <v>0.22629118000000001</v>
      </c>
      <c r="C265">
        <v>974</v>
      </c>
      <c r="D265">
        <v>1446</v>
      </c>
      <c r="E265">
        <v>33</v>
      </c>
    </row>
    <row r="266" spans="1:5" x14ac:dyDescent="0.25">
      <c r="A266" t="s">
        <v>5</v>
      </c>
      <c r="B266">
        <v>7.5085159999999998E-3</v>
      </c>
      <c r="C266">
        <v>57</v>
      </c>
      <c r="D266">
        <v>688</v>
      </c>
      <c r="E266">
        <v>34</v>
      </c>
    </row>
    <row r="267" spans="1:5" x14ac:dyDescent="0.25">
      <c r="A267" t="s">
        <v>6</v>
      </c>
      <c r="B267">
        <v>7.153034E-3</v>
      </c>
      <c r="C267">
        <v>57</v>
      </c>
      <c r="D267">
        <v>868</v>
      </c>
      <c r="E267">
        <v>34</v>
      </c>
    </row>
    <row r="268" spans="1:5" x14ac:dyDescent="0.25">
      <c r="A268" t="s">
        <v>7</v>
      </c>
      <c r="B268">
        <v>2.9671189999999998E-3</v>
      </c>
      <c r="C268">
        <v>57</v>
      </c>
      <c r="D268">
        <v>492</v>
      </c>
      <c r="E268">
        <v>34</v>
      </c>
    </row>
    <row r="269" spans="1:5" x14ac:dyDescent="0.25">
      <c r="A269" t="s">
        <v>8</v>
      </c>
      <c r="B269">
        <v>9.9992799999999997E-4</v>
      </c>
      <c r="C269">
        <v>57</v>
      </c>
      <c r="D269">
        <v>60</v>
      </c>
      <c r="E269">
        <v>34</v>
      </c>
    </row>
    <row r="270" spans="1:5" x14ac:dyDescent="0.25">
      <c r="A270" t="s">
        <v>9</v>
      </c>
      <c r="B270">
        <v>9.9945099999999994E-4</v>
      </c>
      <c r="C270">
        <v>59</v>
      </c>
      <c r="D270">
        <v>61</v>
      </c>
      <c r="E270">
        <v>34</v>
      </c>
    </row>
    <row r="271" spans="1:5" x14ac:dyDescent="0.25">
      <c r="A271" t="s">
        <v>10</v>
      </c>
      <c r="B271">
        <v>3.3000946000000003E-2</v>
      </c>
      <c r="C271">
        <v>459</v>
      </c>
      <c r="D271">
        <v>525</v>
      </c>
      <c r="E271">
        <v>34</v>
      </c>
    </row>
    <row r="272" spans="1:5" x14ac:dyDescent="0.25">
      <c r="A272" t="s">
        <v>11</v>
      </c>
      <c r="B272">
        <v>4.3518305E-2</v>
      </c>
      <c r="C272">
        <v>57</v>
      </c>
      <c r="D272">
        <v>2456</v>
      </c>
      <c r="E272">
        <v>34</v>
      </c>
    </row>
    <row r="273" spans="1:5" x14ac:dyDescent="0.25">
      <c r="A273" t="s">
        <v>12</v>
      </c>
      <c r="B273">
        <v>0.1130476</v>
      </c>
      <c r="C273">
        <v>669</v>
      </c>
      <c r="D273">
        <v>850</v>
      </c>
      <c r="E273">
        <v>34</v>
      </c>
    </row>
    <row r="274" spans="1:5" x14ac:dyDescent="0.25">
      <c r="A274" t="s">
        <v>5</v>
      </c>
      <c r="B274">
        <v>1.9979479999999998E-3</v>
      </c>
      <c r="C274">
        <v>48</v>
      </c>
      <c r="D274">
        <v>206</v>
      </c>
      <c r="E274">
        <v>35</v>
      </c>
    </row>
    <row r="275" spans="1:5" x14ac:dyDescent="0.25">
      <c r="A275" t="s">
        <v>6</v>
      </c>
      <c r="B275">
        <v>4.5084950000000004E-3</v>
      </c>
      <c r="C275">
        <v>48</v>
      </c>
      <c r="D275">
        <v>540</v>
      </c>
      <c r="E275">
        <v>35</v>
      </c>
    </row>
    <row r="276" spans="1:5" x14ac:dyDescent="0.25">
      <c r="A276" t="s">
        <v>7</v>
      </c>
      <c r="B276">
        <v>2.0015240000000002E-3</v>
      </c>
      <c r="C276">
        <v>48</v>
      </c>
      <c r="D276">
        <v>366</v>
      </c>
      <c r="E276">
        <v>35</v>
      </c>
    </row>
    <row r="277" spans="1:5" x14ac:dyDescent="0.25">
      <c r="A277" t="s">
        <v>8</v>
      </c>
      <c r="B277">
        <v>9.9992799999999997E-4</v>
      </c>
      <c r="C277">
        <v>48</v>
      </c>
      <c r="D277">
        <v>48</v>
      </c>
      <c r="E277">
        <v>35</v>
      </c>
    </row>
    <row r="278" spans="1:5" x14ac:dyDescent="0.25">
      <c r="A278" t="s">
        <v>9</v>
      </c>
      <c r="B278">
        <v>0</v>
      </c>
      <c r="C278">
        <v>60</v>
      </c>
      <c r="D278">
        <v>62</v>
      </c>
      <c r="E278">
        <v>35</v>
      </c>
    </row>
    <row r="279" spans="1:5" x14ac:dyDescent="0.25">
      <c r="A279" t="s">
        <v>10</v>
      </c>
      <c r="B279">
        <v>0.29272127199999998</v>
      </c>
      <c r="C279">
        <v>562</v>
      </c>
      <c r="D279">
        <v>2465</v>
      </c>
      <c r="E279">
        <v>35</v>
      </c>
    </row>
    <row r="280" spans="1:5" x14ac:dyDescent="0.25">
      <c r="A280" t="s">
        <v>11</v>
      </c>
      <c r="B280">
        <v>2.7578591999999999E-2</v>
      </c>
      <c r="C280">
        <v>48</v>
      </c>
      <c r="D280">
        <v>1774</v>
      </c>
      <c r="E280">
        <v>35</v>
      </c>
    </row>
    <row r="281" spans="1:5" x14ac:dyDescent="0.25">
      <c r="A281" t="s">
        <v>12</v>
      </c>
      <c r="B281">
        <v>0.28326511399999998</v>
      </c>
      <c r="C281">
        <v>238</v>
      </c>
      <c r="D281">
        <v>2299</v>
      </c>
      <c r="E281">
        <v>35</v>
      </c>
    </row>
    <row r="282" spans="1:5" x14ac:dyDescent="0.25">
      <c r="A282" t="s">
        <v>5</v>
      </c>
      <c r="B282">
        <v>1.9979479999999998E-3</v>
      </c>
      <c r="C282">
        <v>55</v>
      </c>
      <c r="D282">
        <v>233</v>
      </c>
      <c r="E282">
        <v>36</v>
      </c>
    </row>
    <row r="283" spans="1:5" x14ac:dyDescent="0.25">
      <c r="A283" t="s">
        <v>6</v>
      </c>
      <c r="B283">
        <v>3.0026440000000001E-3</v>
      </c>
      <c r="C283">
        <v>55</v>
      </c>
      <c r="D283">
        <v>279</v>
      </c>
      <c r="E283">
        <v>36</v>
      </c>
    </row>
    <row r="284" spans="1:5" x14ac:dyDescent="0.25">
      <c r="A284" t="s">
        <v>7</v>
      </c>
      <c r="B284">
        <v>1.999855E-3</v>
      </c>
      <c r="C284">
        <v>55</v>
      </c>
      <c r="D284">
        <v>174</v>
      </c>
      <c r="E284">
        <v>36</v>
      </c>
    </row>
    <row r="285" spans="1:5" x14ac:dyDescent="0.25">
      <c r="A285" t="s">
        <v>8</v>
      </c>
      <c r="B285">
        <v>9.99689E-4</v>
      </c>
      <c r="C285">
        <v>55</v>
      </c>
      <c r="D285">
        <v>55</v>
      </c>
      <c r="E285">
        <v>36</v>
      </c>
    </row>
    <row r="286" spans="1:5" x14ac:dyDescent="0.25">
      <c r="A286" t="s">
        <v>9</v>
      </c>
      <c r="B286">
        <v>0</v>
      </c>
      <c r="C286">
        <v>55</v>
      </c>
      <c r="D286">
        <v>55</v>
      </c>
      <c r="E286">
        <v>36</v>
      </c>
    </row>
    <row r="287" spans="1:5" x14ac:dyDescent="0.25">
      <c r="A287" t="s">
        <v>10</v>
      </c>
      <c r="B287">
        <v>0.31872272499999998</v>
      </c>
      <c r="C287">
        <v>557</v>
      </c>
      <c r="D287">
        <v>2204</v>
      </c>
      <c r="E287">
        <v>36</v>
      </c>
    </row>
    <row r="288" spans="1:5" x14ac:dyDescent="0.25">
      <c r="A288" t="s">
        <v>11</v>
      </c>
      <c r="B288">
        <v>2.9508352000000002E-2</v>
      </c>
      <c r="C288">
        <v>55</v>
      </c>
      <c r="D288">
        <v>1933</v>
      </c>
      <c r="E288">
        <v>36</v>
      </c>
    </row>
    <row r="289" spans="1:5" x14ac:dyDescent="0.25">
      <c r="A289" t="s">
        <v>12</v>
      </c>
      <c r="B289">
        <v>0.34555792800000001</v>
      </c>
      <c r="C289">
        <v>881</v>
      </c>
      <c r="D289">
        <v>1978</v>
      </c>
      <c r="E289">
        <v>36</v>
      </c>
    </row>
    <row r="290" spans="1:5" x14ac:dyDescent="0.25">
      <c r="A290" t="s">
        <v>5</v>
      </c>
      <c r="B290">
        <v>4.9993989999999999E-3</v>
      </c>
      <c r="C290">
        <v>49</v>
      </c>
      <c r="D290">
        <v>417</v>
      </c>
      <c r="E290">
        <v>37</v>
      </c>
    </row>
    <row r="291" spans="1:5" x14ac:dyDescent="0.25">
      <c r="A291" t="s">
        <v>6</v>
      </c>
      <c r="B291">
        <v>5.001307E-3</v>
      </c>
      <c r="C291">
        <v>49</v>
      </c>
      <c r="D291">
        <v>602</v>
      </c>
      <c r="E291">
        <v>37</v>
      </c>
    </row>
    <row r="292" spans="1:5" x14ac:dyDescent="0.25">
      <c r="A292" t="s">
        <v>7</v>
      </c>
      <c r="B292">
        <v>3.0002589999999999E-3</v>
      </c>
      <c r="C292">
        <v>49</v>
      </c>
      <c r="D292">
        <v>406</v>
      </c>
      <c r="E292">
        <v>37</v>
      </c>
    </row>
    <row r="293" spans="1:5" x14ac:dyDescent="0.25">
      <c r="A293" t="s">
        <v>8</v>
      </c>
      <c r="B293">
        <v>0</v>
      </c>
      <c r="C293">
        <v>49</v>
      </c>
      <c r="D293">
        <v>48</v>
      </c>
      <c r="E293">
        <v>37</v>
      </c>
    </row>
    <row r="294" spans="1:5" x14ac:dyDescent="0.25">
      <c r="A294" t="s">
        <v>9</v>
      </c>
      <c r="B294">
        <v>9.9945099999999994E-4</v>
      </c>
      <c r="C294">
        <v>49</v>
      </c>
      <c r="D294">
        <v>48</v>
      </c>
      <c r="E294">
        <v>37</v>
      </c>
    </row>
    <row r="295" spans="1:5" x14ac:dyDescent="0.25">
      <c r="A295" t="s">
        <v>10</v>
      </c>
      <c r="B295">
        <v>0.106533289</v>
      </c>
      <c r="C295">
        <v>649</v>
      </c>
      <c r="D295">
        <v>1069</v>
      </c>
      <c r="E295">
        <v>37</v>
      </c>
    </row>
    <row r="296" spans="1:5" x14ac:dyDescent="0.25">
      <c r="A296" t="s">
        <v>11</v>
      </c>
      <c r="B296">
        <v>3.9510249999999997E-2</v>
      </c>
      <c r="C296">
        <v>49</v>
      </c>
      <c r="D296">
        <v>2160</v>
      </c>
      <c r="E296">
        <v>37</v>
      </c>
    </row>
    <row r="297" spans="1:5" x14ac:dyDescent="0.25">
      <c r="A297" t="s">
        <v>12</v>
      </c>
      <c r="B297">
        <v>9.4058036999999997E-2</v>
      </c>
      <c r="C297">
        <v>97</v>
      </c>
      <c r="D297">
        <v>1203</v>
      </c>
      <c r="E297">
        <v>37</v>
      </c>
    </row>
    <row r="298" spans="1:5" x14ac:dyDescent="0.25">
      <c r="A298" t="s">
        <v>5</v>
      </c>
      <c r="B298">
        <v>9.9754300000000004E-4</v>
      </c>
      <c r="C298">
        <v>19</v>
      </c>
      <c r="D298">
        <v>38</v>
      </c>
      <c r="E298">
        <v>38</v>
      </c>
    </row>
    <row r="299" spans="1:5" x14ac:dyDescent="0.25">
      <c r="A299" t="s">
        <v>6</v>
      </c>
      <c r="B299">
        <v>1.0004040000000001E-3</v>
      </c>
      <c r="C299">
        <v>19</v>
      </c>
      <c r="D299">
        <v>48</v>
      </c>
      <c r="E299">
        <v>38</v>
      </c>
    </row>
    <row r="300" spans="1:5" x14ac:dyDescent="0.25">
      <c r="A300" t="s">
        <v>7</v>
      </c>
      <c r="B300">
        <v>0</v>
      </c>
      <c r="C300">
        <v>19</v>
      </c>
      <c r="D300">
        <v>36</v>
      </c>
      <c r="E300">
        <v>38</v>
      </c>
    </row>
    <row r="301" spans="1:5" x14ac:dyDescent="0.25">
      <c r="A301" t="s">
        <v>8</v>
      </c>
      <c r="B301">
        <v>1.0006430000000001E-3</v>
      </c>
      <c r="C301">
        <v>19</v>
      </c>
      <c r="D301">
        <v>18</v>
      </c>
      <c r="E301">
        <v>38</v>
      </c>
    </row>
    <row r="302" spans="1:5" x14ac:dyDescent="0.25">
      <c r="A302" t="s">
        <v>9</v>
      </c>
      <c r="B302">
        <v>0</v>
      </c>
      <c r="C302">
        <v>21</v>
      </c>
      <c r="D302">
        <v>20</v>
      </c>
      <c r="E302">
        <v>38</v>
      </c>
    </row>
    <row r="303" spans="1:5" x14ac:dyDescent="0.25">
      <c r="A303" t="s">
        <v>10</v>
      </c>
      <c r="B303">
        <v>5.1025391000000003E-2</v>
      </c>
      <c r="C303">
        <v>381</v>
      </c>
      <c r="D303">
        <v>720</v>
      </c>
      <c r="E303">
        <v>38</v>
      </c>
    </row>
    <row r="304" spans="1:5" x14ac:dyDescent="0.25">
      <c r="A304" t="s">
        <v>11</v>
      </c>
      <c r="B304">
        <v>9.9999900000000003E-3</v>
      </c>
      <c r="C304">
        <v>19</v>
      </c>
      <c r="D304">
        <v>575</v>
      </c>
      <c r="E304">
        <v>38</v>
      </c>
    </row>
    <row r="305" spans="1:5" x14ac:dyDescent="0.25">
      <c r="A305" t="s">
        <v>12</v>
      </c>
      <c r="B305">
        <v>0.32720160500000001</v>
      </c>
      <c r="C305">
        <v>291</v>
      </c>
      <c r="D305">
        <v>2906</v>
      </c>
      <c r="E305">
        <v>38</v>
      </c>
    </row>
    <row r="306" spans="1:5" x14ac:dyDescent="0.25">
      <c r="A306" t="s">
        <v>5</v>
      </c>
      <c r="B306">
        <v>4.0020940000000003E-3</v>
      </c>
      <c r="C306">
        <v>42</v>
      </c>
      <c r="D306">
        <v>387</v>
      </c>
      <c r="E306">
        <v>39</v>
      </c>
    </row>
    <row r="307" spans="1:5" x14ac:dyDescent="0.25">
      <c r="A307" t="s">
        <v>6</v>
      </c>
      <c r="B307">
        <v>5.0008300000000004E-3</v>
      </c>
      <c r="C307">
        <v>42</v>
      </c>
      <c r="D307">
        <v>534</v>
      </c>
      <c r="E307">
        <v>39</v>
      </c>
    </row>
    <row r="308" spans="1:5" x14ac:dyDescent="0.25">
      <c r="A308" t="s">
        <v>7</v>
      </c>
      <c r="B308">
        <v>1.999378E-3</v>
      </c>
      <c r="C308">
        <v>42</v>
      </c>
      <c r="D308">
        <v>377</v>
      </c>
      <c r="E308">
        <v>39</v>
      </c>
    </row>
    <row r="309" spans="1:5" x14ac:dyDescent="0.25">
      <c r="A309" t="s">
        <v>8</v>
      </c>
      <c r="B309">
        <v>1.0025500000000001E-3</v>
      </c>
      <c r="C309">
        <v>42</v>
      </c>
      <c r="D309">
        <v>43</v>
      </c>
      <c r="E309">
        <v>39</v>
      </c>
    </row>
    <row r="310" spans="1:5" x14ac:dyDescent="0.25">
      <c r="A310" t="s">
        <v>9</v>
      </c>
      <c r="B310">
        <v>0</v>
      </c>
      <c r="C310">
        <v>46</v>
      </c>
      <c r="D310">
        <v>47</v>
      </c>
      <c r="E310">
        <v>39</v>
      </c>
    </row>
    <row r="311" spans="1:5" x14ac:dyDescent="0.25">
      <c r="A311" t="s">
        <v>10</v>
      </c>
      <c r="B311">
        <v>0.34483480500000002</v>
      </c>
      <c r="C311">
        <v>732</v>
      </c>
      <c r="D311">
        <v>2332</v>
      </c>
      <c r="E311">
        <v>39</v>
      </c>
    </row>
    <row r="312" spans="1:5" x14ac:dyDescent="0.25">
      <c r="A312" t="s">
        <v>11</v>
      </c>
      <c r="B312">
        <v>3.2579899000000002E-2</v>
      </c>
      <c r="C312">
        <v>42</v>
      </c>
      <c r="D312">
        <v>1802</v>
      </c>
      <c r="E312">
        <v>39</v>
      </c>
    </row>
    <row r="313" spans="1:5" x14ac:dyDescent="0.25">
      <c r="A313" t="s">
        <v>12</v>
      </c>
      <c r="B313">
        <v>0.30220389399999997</v>
      </c>
      <c r="C313">
        <v>404</v>
      </c>
      <c r="D313">
        <v>2458</v>
      </c>
      <c r="E313">
        <v>39</v>
      </c>
    </row>
    <row r="314" spans="1:5" x14ac:dyDescent="0.25">
      <c r="A314" t="s">
        <v>5</v>
      </c>
      <c r="B314">
        <v>0</v>
      </c>
      <c r="C314">
        <v>9</v>
      </c>
      <c r="D314">
        <v>16</v>
      </c>
      <c r="E314">
        <v>40</v>
      </c>
    </row>
    <row r="315" spans="1:5" x14ac:dyDescent="0.25">
      <c r="A315" t="s">
        <v>6</v>
      </c>
      <c r="B315">
        <v>0</v>
      </c>
      <c r="C315">
        <v>9</v>
      </c>
      <c r="D315">
        <v>9</v>
      </c>
      <c r="E315">
        <v>40</v>
      </c>
    </row>
    <row r="316" spans="1:5" x14ac:dyDescent="0.25">
      <c r="A316" t="s">
        <v>7</v>
      </c>
      <c r="B316">
        <v>0</v>
      </c>
      <c r="C316">
        <v>9</v>
      </c>
      <c r="D316">
        <v>9</v>
      </c>
      <c r="E316">
        <v>40</v>
      </c>
    </row>
    <row r="317" spans="1:5" x14ac:dyDescent="0.25">
      <c r="A317" t="s">
        <v>8</v>
      </c>
      <c r="B317">
        <v>1.000166E-3</v>
      </c>
      <c r="C317">
        <v>9</v>
      </c>
      <c r="D317">
        <v>8</v>
      </c>
      <c r="E317">
        <v>40</v>
      </c>
    </row>
    <row r="318" spans="1:5" x14ac:dyDescent="0.25">
      <c r="A318" t="s">
        <v>9</v>
      </c>
      <c r="B318">
        <v>0</v>
      </c>
      <c r="C318">
        <v>9</v>
      </c>
      <c r="D318">
        <v>8</v>
      </c>
      <c r="E318">
        <v>40</v>
      </c>
    </row>
    <row r="319" spans="1:5" x14ac:dyDescent="0.25">
      <c r="A319" t="s">
        <v>10</v>
      </c>
      <c r="B319">
        <v>3.1006575000000001E-2</v>
      </c>
      <c r="C319">
        <v>359</v>
      </c>
      <c r="D319">
        <v>541</v>
      </c>
      <c r="E319">
        <v>40</v>
      </c>
    </row>
    <row r="320" spans="1:5" x14ac:dyDescent="0.25">
      <c r="A320" t="s">
        <v>11</v>
      </c>
      <c r="B320">
        <v>9.99689E-4</v>
      </c>
      <c r="C320">
        <v>9</v>
      </c>
      <c r="D320">
        <v>117</v>
      </c>
      <c r="E320">
        <v>40</v>
      </c>
    </row>
    <row r="321" spans="1:5" x14ac:dyDescent="0.25">
      <c r="A321" t="s">
        <v>12</v>
      </c>
      <c r="B321">
        <v>0.37225771000000002</v>
      </c>
      <c r="C321">
        <v>77</v>
      </c>
      <c r="D321">
        <v>3101</v>
      </c>
      <c r="E321">
        <v>40</v>
      </c>
    </row>
    <row r="322" spans="1:5" x14ac:dyDescent="0.25">
      <c r="A322" t="s">
        <v>5</v>
      </c>
      <c r="B322">
        <v>4.0009019999999998E-3</v>
      </c>
      <c r="C322">
        <v>55</v>
      </c>
      <c r="D322">
        <v>407</v>
      </c>
      <c r="E322">
        <v>41</v>
      </c>
    </row>
    <row r="323" spans="1:5" x14ac:dyDescent="0.25">
      <c r="A323" t="s">
        <v>6</v>
      </c>
      <c r="B323">
        <v>7.000208E-3</v>
      </c>
      <c r="C323">
        <v>55</v>
      </c>
      <c r="D323">
        <v>810</v>
      </c>
      <c r="E323">
        <v>41</v>
      </c>
    </row>
    <row r="324" spans="1:5" x14ac:dyDescent="0.25">
      <c r="A324" t="s">
        <v>7</v>
      </c>
      <c r="B324">
        <v>3.0007359999999999E-3</v>
      </c>
      <c r="C324">
        <v>55</v>
      </c>
      <c r="D324">
        <v>502</v>
      </c>
      <c r="E324">
        <v>41</v>
      </c>
    </row>
    <row r="325" spans="1:5" x14ac:dyDescent="0.25">
      <c r="A325" t="s">
        <v>8</v>
      </c>
      <c r="B325">
        <v>1.0077949999999999E-3</v>
      </c>
      <c r="C325">
        <v>55</v>
      </c>
      <c r="D325">
        <v>54</v>
      </c>
      <c r="E325">
        <v>41</v>
      </c>
    </row>
    <row r="326" spans="1:5" x14ac:dyDescent="0.25">
      <c r="A326" t="s">
        <v>9</v>
      </c>
      <c r="B326">
        <v>0</v>
      </c>
      <c r="C326">
        <v>57</v>
      </c>
      <c r="D326">
        <v>56</v>
      </c>
      <c r="E326">
        <v>41</v>
      </c>
    </row>
    <row r="327" spans="1:5" x14ac:dyDescent="0.25">
      <c r="A327" t="s">
        <v>10</v>
      </c>
      <c r="B327">
        <v>0.458974361</v>
      </c>
      <c r="C327">
        <v>249</v>
      </c>
      <c r="D327">
        <v>2885</v>
      </c>
      <c r="E327">
        <v>41</v>
      </c>
    </row>
    <row r="328" spans="1:5" x14ac:dyDescent="0.25">
      <c r="A328" t="s">
        <v>11</v>
      </c>
      <c r="B328">
        <v>5.2019835E-2</v>
      </c>
      <c r="C328">
        <v>55</v>
      </c>
      <c r="D328">
        <v>2615</v>
      </c>
      <c r="E328">
        <v>41</v>
      </c>
    </row>
    <row r="329" spans="1:5" x14ac:dyDescent="0.25">
      <c r="A329" t="s">
        <v>12</v>
      </c>
      <c r="B329">
        <v>0.227192163</v>
      </c>
      <c r="C329">
        <v>625</v>
      </c>
      <c r="D329">
        <v>1703</v>
      </c>
      <c r="E329">
        <v>41</v>
      </c>
    </row>
    <row r="330" spans="1:5" x14ac:dyDescent="0.25">
      <c r="A330" t="s">
        <v>5</v>
      </c>
      <c r="B330">
        <v>5.0001139999999999E-3</v>
      </c>
      <c r="C330">
        <v>55</v>
      </c>
      <c r="D330">
        <v>482</v>
      </c>
      <c r="E330">
        <v>42</v>
      </c>
    </row>
    <row r="331" spans="1:5" x14ac:dyDescent="0.25">
      <c r="A331" t="s">
        <v>6</v>
      </c>
      <c r="B331">
        <v>7.000208E-3</v>
      </c>
      <c r="C331">
        <v>55</v>
      </c>
      <c r="D331">
        <v>817</v>
      </c>
      <c r="E331">
        <v>42</v>
      </c>
    </row>
    <row r="332" spans="1:5" x14ac:dyDescent="0.25">
      <c r="A332" t="s">
        <v>7</v>
      </c>
      <c r="B332">
        <v>4.0011409999999997E-3</v>
      </c>
      <c r="C332">
        <v>55</v>
      </c>
      <c r="D332">
        <v>533</v>
      </c>
      <c r="E332">
        <v>42</v>
      </c>
    </row>
    <row r="333" spans="1:5" x14ac:dyDescent="0.25">
      <c r="A333" t="s">
        <v>8</v>
      </c>
      <c r="B333">
        <v>9.984970000000001E-4</v>
      </c>
      <c r="C333">
        <v>55</v>
      </c>
      <c r="D333">
        <v>54</v>
      </c>
      <c r="E333">
        <v>42</v>
      </c>
    </row>
    <row r="334" spans="1:5" x14ac:dyDescent="0.25">
      <c r="A334" t="s">
        <v>9</v>
      </c>
      <c r="B334">
        <v>0</v>
      </c>
      <c r="C334">
        <v>57</v>
      </c>
      <c r="D334">
        <v>56</v>
      </c>
      <c r="E334">
        <v>42</v>
      </c>
    </row>
    <row r="335" spans="1:5" x14ac:dyDescent="0.25">
      <c r="A335" t="s">
        <v>10</v>
      </c>
      <c r="B335">
        <v>1.1512995E-2</v>
      </c>
      <c r="C335">
        <v>245</v>
      </c>
      <c r="D335">
        <v>264</v>
      </c>
      <c r="E335">
        <v>42</v>
      </c>
    </row>
    <row r="336" spans="1:5" x14ac:dyDescent="0.25">
      <c r="A336" t="s">
        <v>11</v>
      </c>
      <c r="B336">
        <v>4.3514490000000003E-2</v>
      </c>
      <c r="C336">
        <v>55</v>
      </c>
      <c r="D336">
        <v>2281</v>
      </c>
      <c r="E336">
        <v>42</v>
      </c>
    </row>
    <row r="337" spans="1:5" x14ac:dyDescent="0.25">
      <c r="A337" t="s">
        <v>12</v>
      </c>
      <c r="B337">
        <v>5.6153773999999997E-2</v>
      </c>
      <c r="C337">
        <v>375</v>
      </c>
      <c r="D337">
        <v>604</v>
      </c>
      <c r="E337">
        <v>42</v>
      </c>
    </row>
    <row r="338" spans="1:5" x14ac:dyDescent="0.25">
      <c r="A338" t="s">
        <v>5</v>
      </c>
      <c r="B338">
        <v>2.9997829999999998E-3</v>
      </c>
      <c r="C338">
        <v>37</v>
      </c>
      <c r="D338">
        <v>234</v>
      </c>
      <c r="E338">
        <v>43</v>
      </c>
    </row>
    <row r="339" spans="1:5" x14ac:dyDescent="0.25">
      <c r="A339" t="s">
        <v>6</v>
      </c>
      <c r="B339">
        <v>1.504898E-3</v>
      </c>
      <c r="C339">
        <v>37</v>
      </c>
      <c r="D339">
        <v>219</v>
      </c>
      <c r="E339">
        <v>43</v>
      </c>
    </row>
    <row r="340" spans="1:5" x14ac:dyDescent="0.25">
      <c r="A340" t="s">
        <v>7</v>
      </c>
      <c r="B340">
        <v>1.0077949999999999E-3</v>
      </c>
      <c r="C340">
        <v>37</v>
      </c>
      <c r="D340">
        <v>141</v>
      </c>
      <c r="E340">
        <v>43</v>
      </c>
    </row>
    <row r="341" spans="1:5" x14ac:dyDescent="0.25">
      <c r="A341" t="s">
        <v>8</v>
      </c>
      <c r="B341">
        <v>9.9706600000000001E-4</v>
      </c>
      <c r="C341">
        <v>37</v>
      </c>
      <c r="D341">
        <v>36</v>
      </c>
      <c r="E341">
        <v>43</v>
      </c>
    </row>
    <row r="342" spans="1:5" x14ac:dyDescent="0.25">
      <c r="A342" t="s">
        <v>9</v>
      </c>
      <c r="B342">
        <v>0</v>
      </c>
      <c r="C342">
        <v>45</v>
      </c>
      <c r="D342">
        <v>49</v>
      </c>
      <c r="E342">
        <v>43</v>
      </c>
    </row>
    <row r="343" spans="1:5" x14ac:dyDescent="0.25">
      <c r="A343" t="s">
        <v>10</v>
      </c>
      <c r="B343">
        <v>0.481836557</v>
      </c>
      <c r="C343">
        <v>367</v>
      </c>
      <c r="D343">
        <v>2800</v>
      </c>
      <c r="E343">
        <v>43</v>
      </c>
    </row>
    <row r="344" spans="1:5" x14ac:dyDescent="0.25">
      <c r="A344" t="s">
        <v>11</v>
      </c>
      <c r="B344">
        <v>4.8025845999999997E-2</v>
      </c>
      <c r="C344">
        <v>37</v>
      </c>
      <c r="D344">
        <v>2057</v>
      </c>
      <c r="E344">
        <v>43</v>
      </c>
    </row>
    <row r="345" spans="1:5" x14ac:dyDescent="0.25">
      <c r="A345" t="s">
        <v>12</v>
      </c>
      <c r="B345">
        <v>0.36775326699999999</v>
      </c>
      <c r="C345">
        <v>79</v>
      </c>
      <c r="D345">
        <v>3110</v>
      </c>
      <c r="E345">
        <v>43</v>
      </c>
    </row>
    <row r="346" spans="1:5" x14ac:dyDescent="0.25">
      <c r="A346" t="s">
        <v>5</v>
      </c>
      <c r="B346">
        <v>1.9986629999999999E-3</v>
      </c>
      <c r="C346">
        <v>26</v>
      </c>
      <c r="D346">
        <v>150</v>
      </c>
      <c r="E346">
        <v>44</v>
      </c>
    </row>
    <row r="347" spans="1:5" x14ac:dyDescent="0.25">
      <c r="A347" t="s">
        <v>6</v>
      </c>
      <c r="B347">
        <v>2.0005700000000001E-3</v>
      </c>
      <c r="C347">
        <v>26</v>
      </c>
      <c r="D347">
        <v>199</v>
      </c>
      <c r="E347">
        <v>44</v>
      </c>
    </row>
    <row r="348" spans="1:5" x14ac:dyDescent="0.25">
      <c r="A348" t="s">
        <v>7</v>
      </c>
      <c r="B348">
        <v>1.001835E-3</v>
      </c>
      <c r="C348">
        <v>26</v>
      </c>
      <c r="D348">
        <v>137</v>
      </c>
      <c r="E348">
        <v>44</v>
      </c>
    </row>
    <row r="349" spans="1:5" x14ac:dyDescent="0.25">
      <c r="A349" t="s">
        <v>8</v>
      </c>
      <c r="B349">
        <v>0</v>
      </c>
      <c r="C349">
        <v>26</v>
      </c>
      <c r="D349">
        <v>25</v>
      </c>
      <c r="E349">
        <v>44</v>
      </c>
    </row>
    <row r="350" spans="1:5" x14ac:dyDescent="0.25">
      <c r="A350" t="s">
        <v>9</v>
      </c>
      <c r="B350">
        <v>0</v>
      </c>
      <c r="C350">
        <v>26</v>
      </c>
      <c r="D350">
        <v>25</v>
      </c>
      <c r="E350">
        <v>44</v>
      </c>
    </row>
    <row r="351" spans="1:5" x14ac:dyDescent="0.25">
      <c r="A351" t="s">
        <v>10</v>
      </c>
      <c r="B351">
        <v>0.49285125699999999</v>
      </c>
      <c r="C351">
        <v>56</v>
      </c>
      <c r="D351">
        <v>3162</v>
      </c>
      <c r="E351">
        <v>44</v>
      </c>
    </row>
    <row r="352" spans="1:5" x14ac:dyDescent="0.25">
      <c r="A352" t="s">
        <v>11</v>
      </c>
      <c r="B352">
        <v>1.9998788999999999E-2</v>
      </c>
      <c r="C352">
        <v>26</v>
      </c>
      <c r="D352">
        <v>1045</v>
      </c>
      <c r="E352">
        <v>44</v>
      </c>
    </row>
    <row r="353" spans="1:5" x14ac:dyDescent="0.25">
      <c r="A353" t="s">
        <v>12</v>
      </c>
      <c r="B353">
        <v>5.8080196000000001E-2</v>
      </c>
      <c r="C353">
        <v>484</v>
      </c>
      <c r="D353">
        <v>656</v>
      </c>
      <c r="E353">
        <v>44</v>
      </c>
    </row>
    <row r="354" spans="1:5" x14ac:dyDescent="0.25">
      <c r="A354" t="s">
        <v>5</v>
      </c>
      <c r="B354">
        <v>0</v>
      </c>
      <c r="C354">
        <v>8</v>
      </c>
      <c r="D354">
        <v>11</v>
      </c>
      <c r="E354">
        <v>45</v>
      </c>
    </row>
    <row r="355" spans="1:5" x14ac:dyDescent="0.25">
      <c r="A355" t="s">
        <v>6</v>
      </c>
      <c r="B355">
        <v>0</v>
      </c>
      <c r="C355">
        <v>8</v>
      </c>
      <c r="D355">
        <v>21</v>
      </c>
      <c r="E355">
        <v>45</v>
      </c>
    </row>
    <row r="356" spans="1:5" x14ac:dyDescent="0.25">
      <c r="A356" t="s">
        <v>7</v>
      </c>
      <c r="B356">
        <v>1.0008809999999999E-3</v>
      </c>
      <c r="C356">
        <v>8</v>
      </c>
      <c r="D356">
        <v>18</v>
      </c>
      <c r="E356">
        <v>45</v>
      </c>
    </row>
    <row r="357" spans="1:5" x14ac:dyDescent="0.25">
      <c r="A357" t="s">
        <v>8</v>
      </c>
      <c r="B357">
        <v>0</v>
      </c>
      <c r="C357">
        <v>8</v>
      </c>
      <c r="D357">
        <v>7</v>
      </c>
      <c r="E357">
        <v>45</v>
      </c>
    </row>
    <row r="358" spans="1:5" x14ac:dyDescent="0.25">
      <c r="A358" t="s">
        <v>9</v>
      </c>
      <c r="B358">
        <v>0</v>
      </c>
      <c r="C358">
        <v>8</v>
      </c>
      <c r="D358">
        <v>7</v>
      </c>
      <c r="E358">
        <v>45</v>
      </c>
    </row>
    <row r="359" spans="1:5" x14ac:dyDescent="0.25">
      <c r="A359" t="s">
        <v>10</v>
      </c>
      <c r="B359">
        <v>0.41420316699999998</v>
      </c>
      <c r="C359">
        <v>8</v>
      </c>
      <c r="D359">
        <v>3238</v>
      </c>
      <c r="E359">
        <v>45</v>
      </c>
    </row>
    <row r="360" spans="1:5" x14ac:dyDescent="0.25">
      <c r="A360" t="s">
        <v>11</v>
      </c>
      <c r="B360">
        <v>9.9897399999999991E-4</v>
      </c>
      <c r="C360">
        <v>8</v>
      </c>
      <c r="D360">
        <v>65</v>
      </c>
      <c r="E360">
        <v>45</v>
      </c>
    </row>
    <row r="361" spans="1:5" x14ac:dyDescent="0.25">
      <c r="A361" t="s">
        <v>12</v>
      </c>
      <c r="B361">
        <v>5.6107997999999999E-2</v>
      </c>
      <c r="C361">
        <v>212</v>
      </c>
      <c r="D361">
        <v>789</v>
      </c>
      <c r="E361">
        <v>45</v>
      </c>
    </row>
    <row r="362" spans="1:5" x14ac:dyDescent="0.25">
      <c r="A362" t="s">
        <v>5</v>
      </c>
      <c r="B362">
        <v>9.9825900000000004E-4</v>
      </c>
      <c r="C362">
        <v>26</v>
      </c>
      <c r="D362">
        <v>113</v>
      </c>
      <c r="E362">
        <v>46</v>
      </c>
    </row>
    <row r="363" spans="1:5" x14ac:dyDescent="0.25">
      <c r="A363" t="s">
        <v>6</v>
      </c>
      <c r="B363">
        <v>2.0000930000000001E-3</v>
      </c>
      <c r="C363">
        <v>26</v>
      </c>
      <c r="D363">
        <v>124</v>
      </c>
      <c r="E363">
        <v>46</v>
      </c>
    </row>
    <row r="364" spans="1:5" x14ac:dyDescent="0.25">
      <c r="A364" t="s">
        <v>7</v>
      </c>
      <c r="B364">
        <v>0</v>
      </c>
      <c r="C364">
        <v>26</v>
      </c>
      <c r="D364">
        <v>84</v>
      </c>
      <c r="E364">
        <v>46</v>
      </c>
    </row>
    <row r="365" spans="1:5" x14ac:dyDescent="0.25">
      <c r="A365" t="s">
        <v>8</v>
      </c>
      <c r="B365">
        <v>1.002312E-3</v>
      </c>
      <c r="C365">
        <v>26</v>
      </c>
      <c r="D365">
        <v>25</v>
      </c>
      <c r="E365">
        <v>46</v>
      </c>
    </row>
    <row r="366" spans="1:5" x14ac:dyDescent="0.25">
      <c r="A366" t="s">
        <v>9</v>
      </c>
      <c r="B366">
        <v>0</v>
      </c>
      <c r="C366">
        <v>26</v>
      </c>
      <c r="D366">
        <v>25</v>
      </c>
      <c r="E366">
        <v>46</v>
      </c>
    </row>
    <row r="367" spans="1:5" x14ac:dyDescent="0.25">
      <c r="A367" t="s">
        <v>10</v>
      </c>
      <c r="B367">
        <v>0.36615037900000003</v>
      </c>
      <c r="C367">
        <v>526</v>
      </c>
      <c r="D367">
        <v>2550</v>
      </c>
      <c r="E367">
        <v>46</v>
      </c>
    </row>
    <row r="368" spans="1:5" x14ac:dyDescent="0.25">
      <c r="A368" t="s">
        <v>11</v>
      </c>
      <c r="B368">
        <v>1.5005111999999999E-2</v>
      </c>
      <c r="C368">
        <v>26</v>
      </c>
      <c r="D368">
        <v>865</v>
      </c>
      <c r="E368">
        <v>46</v>
      </c>
    </row>
    <row r="369" spans="1:5" x14ac:dyDescent="0.25">
      <c r="A369" t="s">
        <v>12</v>
      </c>
      <c r="B369">
        <v>0.13558077800000001</v>
      </c>
      <c r="C369">
        <v>156</v>
      </c>
      <c r="D369">
        <v>1453</v>
      </c>
      <c r="E369">
        <v>46</v>
      </c>
    </row>
    <row r="370" spans="1:5" x14ac:dyDescent="0.25">
      <c r="A370" t="s">
        <v>5</v>
      </c>
      <c r="B370">
        <v>0</v>
      </c>
      <c r="C370">
        <v>19</v>
      </c>
      <c r="D370">
        <v>45</v>
      </c>
      <c r="E370">
        <v>47</v>
      </c>
    </row>
    <row r="371" spans="1:5" x14ac:dyDescent="0.25">
      <c r="A371" t="s">
        <v>6</v>
      </c>
      <c r="B371">
        <v>1.9991399999999999E-3</v>
      </c>
      <c r="C371">
        <v>19</v>
      </c>
      <c r="D371">
        <v>111</v>
      </c>
      <c r="E371">
        <v>47</v>
      </c>
    </row>
    <row r="372" spans="1:5" x14ac:dyDescent="0.25">
      <c r="A372" t="s">
        <v>7</v>
      </c>
      <c r="B372">
        <v>0</v>
      </c>
      <c r="C372">
        <v>19</v>
      </c>
      <c r="D372">
        <v>84</v>
      </c>
      <c r="E372">
        <v>47</v>
      </c>
    </row>
    <row r="373" spans="1:5" x14ac:dyDescent="0.25">
      <c r="A373" t="s">
        <v>8</v>
      </c>
      <c r="B373">
        <v>1.0011200000000001E-3</v>
      </c>
      <c r="C373">
        <v>19</v>
      </c>
      <c r="D373">
        <v>18</v>
      </c>
      <c r="E373">
        <v>47</v>
      </c>
    </row>
    <row r="374" spans="1:5" x14ac:dyDescent="0.25">
      <c r="A374" t="s">
        <v>9</v>
      </c>
      <c r="B374">
        <v>0</v>
      </c>
      <c r="C374">
        <v>19</v>
      </c>
      <c r="D374">
        <v>18</v>
      </c>
      <c r="E374">
        <v>47</v>
      </c>
    </row>
    <row r="375" spans="1:5" x14ac:dyDescent="0.25">
      <c r="A375" t="s">
        <v>10</v>
      </c>
      <c r="B375">
        <v>0.45369553600000001</v>
      </c>
      <c r="C375">
        <v>329</v>
      </c>
      <c r="D375">
        <v>2859</v>
      </c>
      <c r="E375">
        <v>47</v>
      </c>
    </row>
    <row r="376" spans="1:5" x14ac:dyDescent="0.25">
      <c r="A376" t="s">
        <v>11</v>
      </c>
      <c r="B376">
        <v>9.0067389999999997E-3</v>
      </c>
      <c r="C376">
        <v>19</v>
      </c>
      <c r="D376">
        <v>575</v>
      </c>
      <c r="E376">
        <v>47</v>
      </c>
    </row>
    <row r="377" spans="1:5" x14ac:dyDescent="0.25">
      <c r="A377" t="s">
        <v>12</v>
      </c>
      <c r="B377">
        <v>0.32618689499999998</v>
      </c>
      <c r="C377">
        <v>169</v>
      </c>
      <c r="D377">
        <v>3002</v>
      </c>
      <c r="E377">
        <v>47</v>
      </c>
    </row>
    <row r="378" spans="1:5" x14ac:dyDescent="0.25">
      <c r="A378" t="s">
        <v>5</v>
      </c>
      <c r="B378">
        <v>0</v>
      </c>
      <c r="C378">
        <v>12</v>
      </c>
      <c r="D378">
        <v>63</v>
      </c>
      <c r="E378">
        <v>48</v>
      </c>
    </row>
    <row r="379" spans="1:5" x14ac:dyDescent="0.25">
      <c r="A379" t="s">
        <v>6</v>
      </c>
      <c r="B379">
        <v>1.001596E-3</v>
      </c>
      <c r="C379">
        <v>12</v>
      </c>
      <c r="D379">
        <v>32</v>
      </c>
      <c r="E379">
        <v>48</v>
      </c>
    </row>
    <row r="380" spans="1:5" x14ac:dyDescent="0.25">
      <c r="A380" t="s">
        <v>7</v>
      </c>
      <c r="B380">
        <v>0</v>
      </c>
      <c r="C380">
        <v>12</v>
      </c>
      <c r="D380">
        <v>27</v>
      </c>
      <c r="E380">
        <v>48</v>
      </c>
    </row>
    <row r="381" spans="1:5" x14ac:dyDescent="0.25">
      <c r="A381" t="s">
        <v>8</v>
      </c>
      <c r="B381">
        <v>9.9802000000000007E-4</v>
      </c>
      <c r="C381">
        <v>12</v>
      </c>
      <c r="D381">
        <v>13</v>
      </c>
      <c r="E381">
        <v>48</v>
      </c>
    </row>
    <row r="382" spans="1:5" x14ac:dyDescent="0.25">
      <c r="A382" t="s">
        <v>9</v>
      </c>
      <c r="B382">
        <v>0</v>
      </c>
      <c r="C382">
        <v>12</v>
      </c>
      <c r="D382">
        <v>11</v>
      </c>
      <c r="E382">
        <v>48</v>
      </c>
    </row>
    <row r="383" spans="1:5" x14ac:dyDescent="0.25">
      <c r="A383" t="s">
        <v>10</v>
      </c>
      <c r="B383">
        <v>2.2521256999999999E-2</v>
      </c>
      <c r="C383">
        <v>262</v>
      </c>
      <c r="D383">
        <v>360</v>
      </c>
      <c r="E383">
        <v>48</v>
      </c>
    </row>
    <row r="384" spans="1:5" x14ac:dyDescent="0.25">
      <c r="A384" t="s">
        <v>11</v>
      </c>
      <c r="B384">
        <v>2.0048620000000001E-3</v>
      </c>
      <c r="C384">
        <v>12</v>
      </c>
      <c r="D384">
        <v>197</v>
      </c>
      <c r="E384">
        <v>48</v>
      </c>
    </row>
    <row r="385" spans="1:5" x14ac:dyDescent="0.25">
      <c r="A385" t="s">
        <v>12</v>
      </c>
      <c r="B385">
        <v>1.0004040000000001E-3</v>
      </c>
      <c r="C385">
        <v>34</v>
      </c>
      <c r="D385">
        <v>35</v>
      </c>
      <c r="E385">
        <v>48</v>
      </c>
    </row>
    <row r="386" spans="1:5" x14ac:dyDescent="0.25">
      <c r="A386" t="s">
        <v>5</v>
      </c>
      <c r="B386">
        <v>3.998995E-3</v>
      </c>
      <c r="C386">
        <v>46</v>
      </c>
      <c r="D386">
        <v>375</v>
      </c>
      <c r="E386">
        <v>49</v>
      </c>
    </row>
    <row r="387" spans="1:5" x14ac:dyDescent="0.25">
      <c r="A387" t="s">
        <v>6</v>
      </c>
      <c r="B387">
        <v>6.0014719999999999E-3</v>
      </c>
      <c r="C387">
        <v>46</v>
      </c>
      <c r="D387">
        <v>594</v>
      </c>
      <c r="E387">
        <v>49</v>
      </c>
    </row>
    <row r="388" spans="1:5" x14ac:dyDescent="0.25">
      <c r="A388" t="s">
        <v>7</v>
      </c>
      <c r="B388">
        <v>1.999855E-3</v>
      </c>
      <c r="C388">
        <v>46</v>
      </c>
      <c r="D388">
        <v>387</v>
      </c>
      <c r="E388">
        <v>49</v>
      </c>
    </row>
    <row r="389" spans="1:5" x14ac:dyDescent="0.25">
      <c r="A389" t="s">
        <v>8</v>
      </c>
      <c r="B389">
        <v>1.0123249999999999E-3</v>
      </c>
      <c r="C389">
        <v>46</v>
      </c>
      <c r="D389">
        <v>48</v>
      </c>
      <c r="E389">
        <v>49</v>
      </c>
    </row>
    <row r="390" spans="1:5" x14ac:dyDescent="0.25">
      <c r="A390" t="s">
        <v>9</v>
      </c>
      <c r="B390">
        <v>9.8943699999999991E-4</v>
      </c>
      <c r="C390">
        <v>48</v>
      </c>
      <c r="D390">
        <v>49</v>
      </c>
      <c r="E390">
        <v>49</v>
      </c>
    </row>
    <row r="391" spans="1:5" x14ac:dyDescent="0.25">
      <c r="A391" t="s">
        <v>10</v>
      </c>
      <c r="B391">
        <v>6.9715261000000001E-2</v>
      </c>
      <c r="C391">
        <v>604</v>
      </c>
      <c r="D391">
        <v>825</v>
      </c>
      <c r="E391">
        <v>49</v>
      </c>
    </row>
    <row r="392" spans="1:5" x14ac:dyDescent="0.25">
      <c r="A392" t="s">
        <v>11</v>
      </c>
      <c r="B392">
        <v>6.0513258E-2</v>
      </c>
      <c r="C392">
        <v>46</v>
      </c>
      <c r="D392">
        <v>2572</v>
      </c>
      <c r="E392">
        <v>49</v>
      </c>
    </row>
    <row r="393" spans="1:5" x14ac:dyDescent="0.25">
      <c r="A393" t="s">
        <v>12</v>
      </c>
      <c r="B393">
        <v>8.8533162999999998E-2</v>
      </c>
      <c r="C393">
        <v>472</v>
      </c>
      <c r="D393">
        <v>763</v>
      </c>
      <c r="E393">
        <v>49</v>
      </c>
    </row>
    <row r="394" spans="1:5" x14ac:dyDescent="0.25">
      <c r="A394" t="s">
        <v>5</v>
      </c>
      <c r="B394">
        <v>1.000166E-3</v>
      </c>
      <c r="C394">
        <v>45</v>
      </c>
      <c r="D394">
        <v>123</v>
      </c>
      <c r="E394">
        <v>50</v>
      </c>
    </row>
    <row r="395" spans="1:5" x14ac:dyDescent="0.25">
      <c r="A395" t="s">
        <v>6</v>
      </c>
      <c r="B395">
        <v>6.0014719999999999E-3</v>
      </c>
      <c r="C395">
        <v>45</v>
      </c>
      <c r="D395">
        <v>625</v>
      </c>
      <c r="E395">
        <v>50</v>
      </c>
    </row>
    <row r="396" spans="1:5" x14ac:dyDescent="0.25">
      <c r="A396" t="s">
        <v>7</v>
      </c>
      <c r="B396">
        <v>1.999378E-3</v>
      </c>
      <c r="C396">
        <v>45</v>
      </c>
      <c r="D396">
        <v>386</v>
      </c>
      <c r="E396">
        <v>50</v>
      </c>
    </row>
    <row r="397" spans="1:5" x14ac:dyDescent="0.25">
      <c r="A397" t="s">
        <v>8</v>
      </c>
      <c r="B397">
        <v>1.000166E-3</v>
      </c>
      <c r="C397">
        <v>45</v>
      </c>
      <c r="D397">
        <v>44</v>
      </c>
      <c r="E397">
        <v>50</v>
      </c>
    </row>
    <row r="398" spans="1:5" x14ac:dyDescent="0.25">
      <c r="A398" t="s">
        <v>9</v>
      </c>
      <c r="B398">
        <v>0</v>
      </c>
      <c r="C398">
        <v>45</v>
      </c>
      <c r="D398">
        <v>44</v>
      </c>
      <c r="E398">
        <v>50</v>
      </c>
    </row>
    <row r="399" spans="1:5" x14ac:dyDescent="0.25">
      <c r="A399" t="s">
        <v>10</v>
      </c>
      <c r="B399">
        <v>0.30318093299999999</v>
      </c>
      <c r="C399">
        <v>483</v>
      </c>
      <c r="D399">
        <v>2016</v>
      </c>
      <c r="E399">
        <v>50</v>
      </c>
    </row>
    <row r="400" spans="1:5" x14ac:dyDescent="0.25">
      <c r="A400" t="s">
        <v>11</v>
      </c>
      <c r="B400">
        <v>2.9611348999999999E-2</v>
      </c>
      <c r="C400">
        <v>45</v>
      </c>
      <c r="D400">
        <v>1767</v>
      </c>
      <c r="E400">
        <v>50</v>
      </c>
    </row>
    <row r="401" spans="1:5" x14ac:dyDescent="0.25">
      <c r="A401" t="s">
        <v>12</v>
      </c>
      <c r="B401">
        <v>8.2581520000000005E-2</v>
      </c>
      <c r="C401">
        <v>453</v>
      </c>
      <c r="D401">
        <v>836</v>
      </c>
      <c r="E401">
        <v>50</v>
      </c>
    </row>
    <row r="402" spans="1:5" x14ac:dyDescent="0.25">
      <c r="A402" t="s">
        <v>5</v>
      </c>
      <c r="B402">
        <v>1.9688610000000001E-3</v>
      </c>
      <c r="C402">
        <v>34</v>
      </c>
      <c r="D402">
        <v>143</v>
      </c>
      <c r="E402">
        <v>51</v>
      </c>
    </row>
    <row r="403" spans="1:5" x14ac:dyDescent="0.25">
      <c r="A403" t="s">
        <v>6</v>
      </c>
      <c r="B403">
        <v>1.0004040000000001E-3</v>
      </c>
      <c r="C403">
        <v>34</v>
      </c>
      <c r="D403">
        <v>157</v>
      </c>
      <c r="E403">
        <v>51</v>
      </c>
    </row>
    <row r="404" spans="1:5" x14ac:dyDescent="0.25">
      <c r="A404" t="s">
        <v>7</v>
      </c>
      <c r="B404">
        <v>1.0008809999999999E-3</v>
      </c>
      <c r="C404">
        <v>34</v>
      </c>
      <c r="D404">
        <v>113</v>
      </c>
      <c r="E404">
        <v>51</v>
      </c>
    </row>
    <row r="405" spans="1:5" x14ac:dyDescent="0.25">
      <c r="A405" t="s">
        <v>8</v>
      </c>
      <c r="B405">
        <v>0</v>
      </c>
      <c r="C405">
        <v>36</v>
      </c>
      <c r="D405">
        <v>35</v>
      </c>
      <c r="E405">
        <v>51</v>
      </c>
    </row>
    <row r="406" spans="1:5" x14ac:dyDescent="0.25">
      <c r="A406" t="s">
        <v>9</v>
      </c>
      <c r="B406">
        <v>9.9802000000000007E-4</v>
      </c>
      <c r="C406">
        <v>38</v>
      </c>
      <c r="D406">
        <v>39</v>
      </c>
      <c r="E406">
        <v>51</v>
      </c>
    </row>
    <row r="407" spans="1:5" x14ac:dyDescent="0.25">
      <c r="A407" t="s">
        <v>10</v>
      </c>
      <c r="B407">
        <v>0.41882443400000002</v>
      </c>
      <c r="C407">
        <v>424</v>
      </c>
      <c r="D407">
        <v>2777</v>
      </c>
      <c r="E407">
        <v>51</v>
      </c>
    </row>
    <row r="408" spans="1:5" x14ac:dyDescent="0.25">
      <c r="A408" t="s">
        <v>11</v>
      </c>
      <c r="B408">
        <v>8.0020430000000004E-3</v>
      </c>
      <c r="C408">
        <v>34</v>
      </c>
      <c r="D408">
        <v>696</v>
      </c>
      <c r="E408">
        <v>51</v>
      </c>
    </row>
    <row r="409" spans="1:5" x14ac:dyDescent="0.25">
      <c r="A409" t="s">
        <v>12</v>
      </c>
      <c r="B409">
        <v>0.37569904300000001</v>
      </c>
      <c r="C409">
        <v>34</v>
      </c>
      <c r="D409">
        <v>3184</v>
      </c>
      <c r="E409">
        <v>51</v>
      </c>
    </row>
    <row r="410" spans="1:5" x14ac:dyDescent="0.25">
      <c r="A410" t="s">
        <v>5</v>
      </c>
      <c r="B410">
        <v>7.9991820000000005E-3</v>
      </c>
      <c r="C410">
        <v>87</v>
      </c>
      <c r="D410">
        <v>716</v>
      </c>
      <c r="E410">
        <v>52</v>
      </c>
    </row>
    <row r="411" spans="1:5" x14ac:dyDescent="0.25">
      <c r="A411" t="s">
        <v>6</v>
      </c>
      <c r="B411">
        <v>1.6000509E-2</v>
      </c>
      <c r="C411">
        <v>87</v>
      </c>
      <c r="D411">
        <v>1939</v>
      </c>
      <c r="E411">
        <v>52</v>
      </c>
    </row>
    <row r="412" spans="1:5" x14ac:dyDescent="0.25">
      <c r="A412" t="s">
        <v>7</v>
      </c>
      <c r="B412">
        <v>1.4667749000000001E-2</v>
      </c>
      <c r="C412">
        <v>87</v>
      </c>
      <c r="D412">
        <v>1310</v>
      </c>
      <c r="E412">
        <v>52</v>
      </c>
    </row>
    <row r="413" spans="1:5" x14ac:dyDescent="0.25">
      <c r="A413" t="s">
        <v>8</v>
      </c>
      <c r="B413">
        <v>9.6559499999999997E-4</v>
      </c>
      <c r="C413">
        <v>87</v>
      </c>
      <c r="D413">
        <v>87</v>
      </c>
      <c r="E413">
        <v>52</v>
      </c>
    </row>
    <row r="414" spans="1:5" x14ac:dyDescent="0.25">
      <c r="A414" t="s">
        <v>9</v>
      </c>
      <c r="B414">
        <v>1.001596E-3</v>
      </c>
      <c r="C414">
        <v>91</v>
      </c>
      <c r="D414">
        <v>92</v>
      </c>
      <c r="E414">
        <v>52</v>
      </c>
    </row>
    <row r="415" spans="1:5" x14ac:dyDescent="0.25">
      <c r="A415" t="s">
        <v>10</v>
      </c>
      <c r="B415">
        <v>0.39314150799999997</v>
      </c>
      <c r="C415">
        <v>361</v>
      </c>
      <c r="D415">
        <v>2550</v>
      </c>
      <c r="E415">
        <v>52</v>
      </c>
    </row>
    <row r="416" spans="1:5" x14ac:dyDescent="0.25">
      <c r="A416" t="s">
        <v>11</v>
      </c>
      <c r="B416">
        <v>4.9587011E-2</v>
      </c>
      <c r="C416">
        <v>87</v>
      </c>
      <c r="D416">
        <v>3043</v>
      </c>
      <c r="E416">
        <v>52</v>
      </c>
    </row>
    <row r="417" spans="1:5" x14ac:dyDescent="0.25">
      <c r="A417" t="s">
        <v>12</v>
      </c>
      <c r="B417">
        <v>0.10853004500000001</v>
      </c>
      <c r="C417">
        <v>437</v>
      </c>
      <c r="D417">
        <v>1053</v>
      </c>
      <c r="E417">
        <v>52</v>
      </c>
    </row>
    <row r="418" spans="1:5" x14ac:dyDescent="0.25">
      <c r="A418" t="s">
        <v>5</v>
      </c>
      <c r="B418">
        <v>3.0004979999999999E-3</v>
      </c>
      <c r="C418">
        <v>60</v>
      </c>
      <c r="D418">
        <v>287</v>
      </c>
      <c r="E418">
        <v>53</v>
      </c>
    </row>
    <row r="419" spans="1:5" x14ac:dyDescent="0.25">
      <c r="A419" t="s">
        <v>6</v>
      </c>
      <c r="B419">
        <v>7.9987050000000001E-3</v>
      </c>
      <c r="C419">
        <v>60</v>
      </c>
      <c r="D419">
        <v>1012</v>
      </c>
      <c r="E419">
        <v>53</v>
      </c>
    </row>
    <row r="420" spans="1:5" x14ac:dyDescent="0.25">
      <c r="A420" t="s">
        <v>7</v>
      </c>
      <c r="B420">
        <v>5.0001139999999999E-3</v>
      </c>
      <c r="C420">
        <v>60</v>
      </c>
      <c r="D420">
        <v>743</v>
      </c>
      <c r="E420">
        <v>53</v>
      </c>
    </row>
    <row r="421" spans="1:5" x14ac:dyDescent="0.25">
      <c r="A421" t="s">
        <v>8</v>
      </c>
      <c r="B421">
        <v>1.0011200000000001E-3</v>
      </c>
      <c r="C421">
        <v>60</v>
      </c>
      <c r="D421">
        <v>60</v>
      </c>
      <c r="E421">
        <v>53</v>
      </c>
    </row>
    <row r="422" spans="1:5" x14ac:dyDescent="0.25">
      <c r="A422" t="s">
        <v>9</v>
      </c>
      <c r="B422">
        <v>0</v>
      </c>
      <c r="C422">
        <v>66</v>
      </c>
      <c r="D422">
        <v>67</v>
      </c>
      <c r="E422">
        <v>53</v>
      </c>
    </row>
    <row r="423" spans="1:5" x14ac:dyDescent="0.25">
      <c r="A423" t="s">
        <v>10</v>
      </c>
      <c r="B423">
        <v>7.9996589999999992E-3</v>
      </c>
      <c r="C423">
        <v>190</v>
      </c>
      <c r="D423">
        <v>248</v>
      </c>
      <c r="E423">
        <v>53</v>
      </c>
    </row>
    <row r="424" spans="1:5" x14ac:dyDescent="0.25">
      <c r="A424" t="s">
        <v>11</v>
      </c>
      <c r="B424">
        <v>4.6514750000000001E-2</v>
      </c>
      <c r="C424">
        <v>60</v>
      </c>
      <c r="D424">
        <v>2502</v>
      </c>
      <c r="E424">
        <v>53</v>
      </c>
    </row>
    <row r="425" spans="1:5" x14ac:dyDescent="0.25">
      <c r="A425" t="s">
        <v>12</v>
      </c>
      <c r="B425">
        <v>0.18166565900000001</v>
      </c>
      <c r="C425">
        <v>584</v>
      </c>
      <c r="D425">
        <v>1384</v>
      </c>
      <c r="E425">
        <v>53</v>
      </c>
    </row>
    <row r="426" spans="1:5" x14ac:dyDescent="0.25">
      <c r="A426" t="s">
        <v>5</v>
      </c>
      <c r="B426">
        <v>1.999378E-3</v>
      </c>
      <c r="C426">
        <v>29</v>
      </c>
      <c r="D426">
        <v>104</v>
      </c>
      <c r="E426">
        <v>54</v>
      </c>
    </row>
    <row r="427" spans="1:5" x14ac:dyDescent="0.25">
      <c r="A427" t="s">
        <v>6</v>
      </c>
      <c r="B427">
        <v>1.0008809999999999E-3</v>
      </c>
      <c r="C427">
        <v>29</v>
      </c>
      <c r="D427">
        <v>235</v>
      </c>
      <c r="E427">
        <v>54</v>
      </c>
    </row>
    <row r="428" spans="1:5" x14ac:dyDescent="0.25">
      <c r="A428" t="s">
        <v>7</v>
      </c>
      <c r="B428">
        <v>2.0008090000000001E-3</v>
      </c>
      <c r="C428">
        <v>29</v>
      </c>
      <c r="D428">
        <v>165</v>
      </c>
      <c r="E428">
        <v>54</v>
      </c>
    </row>
    <row r="429" spans="1:5" x14ac:dyDescent="0.25">
      <c r="A429" t="s">
        <v>8</v>
      </c>
      <c r="B429">
        <v>0</v>
      </c>
      <c r="C429">
        <v>29</v>
      </c>
      <c r="D429">
        <v>28</v>
      </c>
      <c r="E429">
        <v>54</v>
      </c>
    </row>
    <row r="430" spans="1:5" x14ac:dyDescent="0.25">
      <c r="A430" t="s">
        <v>9</v>
      </c>
      <c r="B430">
        <v>9.9897399999999991E-4</v>
      </c>
      <c r="C430">
        <v>29</v>
      </c>
      <c r="D430">
        <v>31</v>
      </c>
      <c r="E430">
        <v>54</v>
      </c>
    </row>
    <row r="431" spans="1:5" x14ac:dyDescent="0.25">
      <c r="A431" t="s">
        <v>10</v>
      </c>
      <c r="B431">
        <v>0.41057801199999999</v>
      </c>
      <c r="C431">
        <v>373</v>
      </c>
      <c r="D431">
        <v>2565</v>
      </c>
      <c r="E431">
        <v>54</v>
      </c>
    </row>
    <row r="432" spans="1:5" x14ac:dyDescent="0.25">
      <c r="A432" t="s">
        <v>11</v>
      </c>
      <c r="B432">
        <v>1.3126611999999999E-2</v>
      </c>
      <c r="C432">
        <v>29</v>
      </c>
      <c r="D432">
        <v>831</v>
      </c>
      <c r="E432">
        <v>54</v>
      </c>
    </row>
    <row r="433" spans="1:5" x14ac:dyDescent="0.25">
      <c r="A433" t="s">
        <v>12</v>
      </c>
      <c r="B433">
        <v>0.62398004500000004</v>
      </c>
      <c r="C433">
        <v>193</v>
      </c>
      <c r="D433">
        <v>2951</v>
      </c>
      <c r="E433">
        <v>54</v>
      </c>
    </row>
    <row r="434" spans="1:5" x14ac:dyDescent="0.25">
      <c r="A434" t="s">
        <v>5</v>
      </c>
      <c r="B434">
        <v>9.99689E-4</v>
      </c>
      <c r="C434">
        <v>21</v>
      </c>
      <c r="D434">
        <v>111</v>
      </c>
      <c r="E434">
        <v>55</v>
      </c>
    </row>
    <row r="435" spans="1:5" x14ac:dyDescent="0.25">
      <c r="A435" t="s">
        <v>6</v>
      </c>
      <c r="B435">
        <v>2.0031929999999999E-3</v>
      </c>
      <c r="C435">
        <v>21</v>
      </c>
      <c r="D435">
        <v>128</v>
      </c>
      <c r="E435">
        <v>55</v>
      </c>
    </row>
    <row r="436" spans="1:5" x14ac:dyDescent="0.25">
      <c r="A436" t="s">
        <v>7</v>
      </c>
      <c r="B436">
        <v>1.021147E-3</v>
      </c>
      <c r="C436">
        <v>21</v>
      </c>
      <c r="D436">
        <v>102</v>
      </c>
      <c r="E436">
        <v>55</v>
      </c>
    </row>
    <row r="437" spans="1:5" x14ac:dyDescent="0.25">
      <c r="A437" t="s">
        <v>8</v>
      </c>
      <c r="B437">
        <v>0</v>
      </c>
      <c r="C437">
        <v>21</v>
      </c>
      <c r="D437">
        <v>20</v>
      </c>
      <c r="E437">
        <v>55</v>
      </c>
    </row>
    <row r="438" spans="1:5" x14ac:dyDescent="0.25">
      <c r="A438" t="s">
        <v>9</v>
      </c>
      <c r="B438">
        <v>1.0588170000000001E-3</v>
      </c>
      <c r="C438">
        <v>23</v>
      </c>
      <c r="D438">
        <v>22</v>
      </c>
      <c r="E438">
        <v>55</v>
      </c>
    </row>
    <row r="439" spans="1:5" x14ac:dyDescent="0.25">
      <c r="A439" t="s">
        <v>10</v>
      </c>
      <c r="B439">
        <v>0.31854128799999998</v>
      </c>
      <c r="C439">
        <v>507</v>
      </c>
      <c r="D439">
        <v>1981</v>
      </c>
      <c r="E439">
        <v>55</v>
      </c>
    </row>
    <row r="440" spans="1:5" x14ac:dyDescent="0.25">
      <c r="A440" t="s">
        <v>11</v>
      </c>
      <c r="B440">
        <v>9.9983220000000005E-3</v>
      </c>
      <c r="C440">
        <v>21</v>
      </c>
      <c r="D440">
        <v>638</v>
      </c>
      <c r="E440">
        <v>55</v>
      </c>
    </row>
    <row r="441" spans="1:5" x14ac:dyDescent="0.25">
      <c r="A441" t="s">
        <v>12</v>
      </c>
      <c r="B441">
        <v>0.15504145599999999</v>
      </c>
      <c r="C441">
        <v>383</v>
      </c>
      <c r="D441">
        <v>1261</v>
      </c>
      <c r="E441">
        <v>55</v>
      </c>
    </row>
    <row r="442" spans="1:5" x14ac:dyDescent="0.25">
      <c r="A442" t="s">
        <v>5</v>
      </c>
      <c r="B442">
        <v>1.999855E-3</v>
      </c>
      <c r="C442">
        <v>39</v>
      </c>
      <c r="D442">
        <v>194</v>
      </c>
      <c r="E442">
        <v>56</v>
      </c>
    </row>
    <row r="443" spans="1:5" x14ac:dyDescent="0.25">
      <c r="A443" t="s">
        <v>6</v>
      </c>
      <c r="B443">
        <v>2.0020010000000002E-3</v>
      </c>
      <c r="C443">
        <v>39</v>
      </c>
      <c r="D443">
        <v>247</v>
      </c>
      <c r="E443">
        <v>56</v>
      </c>
    </row>
    <row r="444" spans="1:5" x14ac:dyDescent="0.25">
      <c r="A444" t="s">
        <v>7</v>
      </c>
      <c r="B444">
        <v>2.0020010000000002E-3</v>
      </c>
      <c r="C444">
        <v>39</v>
      </c>
      <c r="D444">
        <v>166</v>
      </c>
      <c r="E444">
        <v>56</v>
      </c>
    </row>
    <row r="445" spans="1:5" x14ac:dyDescent="0.25">
      <c r="A445" t="s">
        <v>8</v>
      </c>
      <c r="B445">
        <v>0</v>
      </c>
      <c r="C445">
        <v>39</v>
      </c>
      <c r="D445">
        <v>38</v>
      </c>
      <c r="E445">
        <v>56</v>
      </c>
    </row>
    <row r="446" spans="1:5" x14ac:dyDescent="0.25">
      <c r="A446" t="s">
        <v>9</v>
      </c>
      <c r="B446">
        <v>9.9778200000000001E-4</v>
      </c>
      <c r="C446">
        <v>39</v>
      </c>
      <c r="D446">
        <v>38</v>
      </c>
      <c r="E446">
        <v>56</v>
      </c>
    </row>
    <row r="447" spans="1:5" x14ac:dyDescent="0.25">
      <c r="A447" t="s">
        <v>10</v>
      </c>
      <c r="B447">
        <v>0.198382854</v>
      </c>
      <c r="C447">
        <v>751</v>
      </c>
      <c r="D447">
        <v>1653</v>
      </c>
      <c r="E447">
        <v>56</v>
      </c>
    </row>
    <row r="448" spans="1:5" x14ac:dyDescent="0.25">
      <c r="A448" t="s">
        <v>11</v>
      </c>
      <c r="B448">
        <v>3.6479711999999997E-2</v>
      </c>
      <c r="C448">
        <v>39</v>
      </c>
      <c r="D448">
        <v>1724</v>
      </c>
      <c r="E448">
        <v>56</v>
      </c>
    </row>
    <row r="449" spans="1:5" x14ac:dyDescent="0.25">
      <c r="A449" t="s">
        <v>12</v>
      </c>
      <c r="B449">
        <v>0.21213221500000001</v>
      </c>
      <c r="C449">
        <v>847</v>
      </c>
      <c r="D449">
        <v>1361</v>
      </c>
      <c r="E449">
        <v>56</v>
      </c>
    </row>
    <row r="450" spans="1:5" x14ac:dyDescent="0.25">
      <c r="A450" t="s">
        <v>5</v>
      </c>
      <c r="B450">
        <v>9.9921199999999997E-4</v>
      </c>
      <c r="C450">
        <v>13</v>
      </c>
      <c r="D450">
        <v>42</v>
      </c>
      <c r="E450">
        <v>57</v>
      </c>
    </row>
    <row r="451" spans="1:5" x14ac:dyDescent="0.25">
      <c r="A451" t="s">
        <v>6</v>
      </c>
      <c r="B451">
        <v>1.0004040000000001E-3</v>
      </c>
      <c r="C451">
        <v>13</v>
      </c>
      <c r="D451">
        <v>47</v>
      </c>
      <c r="E451">
        <v>57</v>
      </c>
    </row>
    <row r="452" spans="1:5" x14ac:dyDescent="0.25">
      <c r="A452" t="s">
        <v>7</v>
      </c>
      <c r="B452">
        <v>0</v>
      </c>
      <c r="C452">
        <v>13</v>
      </c>
      <c r="D452">
        <v>38</v>
      </c>
      <c r="E452">
        <v>57</v>
      </c>
    </row>
    <row r="453" spans="1:5" x14ac:dyDescent="0.25">
      <c r="A453" t="s">
        <v>8</v>
      </c>
      <c r="B453">
        <v>9.6368799999999998E-4</v>
      </c>
      <c r="C453">
        <v>13</v>
      </c>
      <c r="D453">
        <v>12</v>
      </c>
      <c r="E453">
        <v>57</v>
      </c>
    </row>
    <row r="454" spans="1:5" x14ac:dyDescent="0.25">
      <c r="A454" t="s">
        <v>9</v>
      </c>
      <c r="B454">
        <v>0</v>
      </c>
      <c r="C454">
        <v>13</v>
      </c>
      <c r="D454">
        <v>12</v>
      </c>
      <c r="E454">
        <v>57</v>
      </c>
    </row>
    <row r="455" spans="1:5" x14ac:dyDescent="0.25">
      <c r="A455" t="s">
        <v>10</v>
      </c>
      <c r="B455">
        <v>0.180267811</v>
      </c>
      <c r="C455">
        <v>539</v>
      </c>
      <c r="D455">
        <v>1528</v>
      </c>
      <c r="E455">
        <v>57</v>
      </c>
    </row>
    <row r="456" spans="1:5" x14ac:dyDescent="0.25">
      <c r="A456" t="s">
        <v>11</v>
      </c>
      <c r="B456">
        <v>2.0010470000000002E-3</v>
      </c>
      <c r="C456">
        <v>13</v>
      </c>
      <c r="D456">
        <v>223</v>
      </c>
      <c r="E456">
        <v>57</v>
      </c>
    </row>
    <row r="457" spans="1:5" x14ac:dyDescent="0.25">
      <c r="A457" t="s">
        <v>12</v>
      </c>
      <c r="B457">
        <v>1.9001483999999999E-2</v>
      </c>
      <c r="C457">
        <v>247</v>
      </c>
      <c r="D457">
        <v>367</v>
      </c>
      <c r="E457">
        <v>57</v>
      </c>
    </row>
    <row r="458" spans="1:5" x14ac:dyDescent="0.25">
      <c r="A458" t="s">
        <v>5</v>
      </c>
      <c r="B458">
        <v>9.99689E-4</v>
      </c>
      <c r="C458">
        <v>31</v>
      </c>
      <c r="D458">
        <v>54</v>
      </c>
      <c r="E458">
        <v>58</v>
      </c>
    </row>
    <row r="459" spans="1:5" x14ac:dyDescent="0.25">
      <c r="A459" t="s">
        <v>6</v>
      </c>
      <c r="B459">
        <v>2.0294190000000002E-3</v>
      </c>
      <c r="C459">
        <v>31</v>
      </c>
      <c r="D459">
        <v>235</v>
      </c>
      <c r="E459">
        <v>58</v>
      </c>
    </row>
    <row r="460" spans="1:5" x14ac:dyDescent="0.25">
      <c r="A460" t="s">
        <v>7</v>
      </c>
      <c r="B460">
        <v>9.9921199999999997E-4</v>
      </c>
      <c r="C460">
        <v>31</v>
      </c>
      <c r="D460">
        <v>176</v>
      </c>
      <c r="E460">
        <v>58</v>
      </c>
    </row>
    <row r="461" spans="1:5" x14ac:dyDescent="0.25">
      <c r="A461" t="s">
        <v>8</v>
      </c>
      <c r="B461">
        <v>1.1289119999999999E-3</v>
      </c>
      <c r="C461">
        <v>31</v>
      </c>
      <c r="D461">
        <v>30</v>
      </c>
      <c r="E461">
        <v>58</v>
      </c>
    </row>
    <row r="462" spans="1:5" x14ac:dyDescent="0.25">
      <c r="A462" t="s">
        <v>9</v>
      </c>
      <c r="B462">
        <v>0</v>
      </c>
      <c r="C462">
        <v>31</v>
      </c>
      <c r="D462">
        <v>34</v>
      </c>
      <c r="E462">
        <v>58</v>
      </c>
    </row>
    <row r="463" spans="1:5" x14ac:dyDescent="0.25">
      <c r="A463" t="s">
        <v>10</v>
      </c>
      <c r="B463">
        <v>0.37697529800000001</v>
      </c>
      <c r="C463">
        <v>57</v>
      </c>
      <c r="D463">
        <v>3180</v>
      </c>
      <c r="E463">
        <v>58</v>
      </c>
    </row>
    <row r="464" spans="1:5" x14ac:dyDescent="0.25">
      <c r="A464" t="s">
        <v>11</v>
      </c>
      <c r="B464">
        <v>6.9992539999999999E-3</v>
      </c>
      <c r="C464">
        <v>31</v>
      </c>
      <c r="D464">
        <v>541</v>
      </c>
      <c r="E464">
        <v>58</v>
      </c>
    </row>
    <row r="465" spans="1:5" x14ac:dyDescent="0.25">
      <c r="A465" t="s">
        <v>12</v>
      </c>
      <c r="B465">
        <v>0.38832402199999999</v>
      </c>
      <c r="C465">
        <v>335</v>
      </c>
      <c r="D465">
        <v>2627</v>
      </c>
      <c r="E465">
        <v>58</v>
      </c>
    </row>
    <row r="466" spans="1:5" x14ac:dyDescent="0.25">
      <c r="A466" t="s">
        <v>5</v>
      </c>
      <c r="B466">
        <v>1.962662E-3</v>
      </c>
      <c r="C466">
        <v>34</v>
      </c>
      <c r="D466">
        <v>159</v>
      </c>
      <c r="E466">
        <v>59</v>
      </c>
    </row>
    <row r="467" spans="1:5" x14ac:dyDescent="0.25">
      <c r="A467" t="s">
        <v>6</v>
      </c>
      <c r="B467">
        <v>2.997637E-3</v>
      </c>
      <c r="C467">
        <v>34</v>
      </c>
      <c r="D467">
        <v>264</v>
      </c>
      <c r="E467">
        <v>59</v>
      </c>
    </row>
    <row r="468" spans="1:5" x14ac:dyDescent="0.25">
      <c r="A468" t="s">
        <v>7</v>
      </c>
      <c r="B468">
        <v>1.002073E-3</v>
      </c>
      <c r="C468">
        <v>34</v>
      </c>
      <c r="D468">
        <v>183</v>
      </c>
      <c r="E468">
        <v>59</v>
      </c>
    </row>
    <row r="469" spans="1:5" x14ac:dyDescent="0.25">
      <c r="A469" t="s">
        <v>8</v>
      </c>
      <c r="B469">
        <v>0</v>
      </c>
      <c r="C469">
        <v>34</v>
      </c>
      <c r="D469">
        <v>33</v>
      </c>
      <c r="E469">
        <v>59</v>
      </c>
    </row>
    <row r="470" spans="1:5" x14ac:dyDescent="0.25">
      <c r="A470" t="s">
        <v>9</v>
      </c>
      <c r="B470">
        <v>1.0006430000000001E-3</v>
      </c>
      <c r="C470">
        <v>36</v>
      </c>
      <c r="D470">
        <v>36</v>
      </c>
      <c r="E470">
        <v>59</v>
      </c>
    </row>
    <row r="471" spans="1:5" x14ac:dyDescent="0.25">
      <c r="A471" t="s">
        <v>10</v>
      </c>
      <c r="B471">
        <v>0.42086076700000002</v>
      </c>
      <c r="C471">
        <v>296</v>
      </c>
      <c r="D471">
        <v>2858</v>
      </c>
      <c r="E471">
        <v>59</v>
      </c>
    </row>
    <row r="472" spans="1:5" x14ac:dyDescent="0.25">
      <c r="A472" t="s">
        <v>11</v>
      </c>
      <c r="B472">
        <v>2.7592182E-2</v>
      </c>
      <c r="C472">
        <v>34</v>
      </c>
      <c r="D472">
        <v>1449</v>
      </c>
      <c r="E472">
        <v>59</v>
      </c>
    </row>
    <row r="473" spans="1:5" x14ac:dyDescent="0.25">
      <c r="A473" t="s">
        <v>12</v>
      </c>
      <c r="B473">
        <v>8.0018281999999996E-2</v>
      </c>
      <c r="C473">
        <v>544</v>
      </c>
      <c r="D473">
        <v>818</v>
      </c>
      <c r="E473">
        <v>59</v>
      </c>
    </row>
    <row r="474" spans="1:5" x14ac:dyDescent="0.25">
      <c r="A474" t="s">
        <v>5</v>
      </c>
      <c r="B474">
        <v>4.9989220000000003E-3</v>
      </c>
      <c r="C474">
        <v>52</v>
      </c>
      <c r="D474">
        <v>425</v>
      </c>
      <c r="E474">
        <v>60</v>
      </c>
    </row>
    <row r="475" spans="1:5" x14ac:dyDescent="0.25">
      <c r="A475" t="s">
        <v>6</v>
      </c>
      <c r="B475">
        <v>6.5083500000000004E-3</v>
      </c>
      <c r="C475">
        <v>52</v>
      </c>
      <c r="D475">
        <v>736</v>
      </c>
      <c r="E475">
        <v>60</v>
      </c>
    </row>
    <row r="476" spans="1:5" x14ac:dyDescent="0.25">
      <c r="A476" t="s">
        <v>7</v>
      </c>
      <c r="B476">
        <v>4.003286E-3</v>
      </c>
      <c r="C476">
        <v>52</v>
      </c>
      <c r="D476">
        <v>546</v>
      </c>
      <c r="E476">
        <v>60</v>
      </c>
    </row>
    <row r="477" spans="1:5" x14ac:dyDescent="0.25">
      <c r="A477" t="s">
        <v>8</v>
      </c>
      <c r="B477">
        <v>0</v>
      </c>
      <c r="C477">
        <v>52</v>
      </c>
      <c r="D477">
        <v>52</v>
      </c>
      <c r="E477">
        <v>60</v>
      </c>
    </row>
    <row r="478" spans="1:5" x14ac:dyDescent="0.25">
      <c r="A478" t="s">
        <v>9</v>
      </c>
      <c r="B478">
        <v>1.0006430000000001E-3</v>
      </c>
      <c r="C478">
        <v>54</v>
      </c>
      <c r="D478">
        <v>53</v>
      </c>
      <c r="E478">
        <v>60</v>
      </c>
    </row>
    <row r="479" spans="1:5" x14ac:dyDescent="0.25">
      <c r="A479" t="s">
        <v>10</v>
      </c>
      <c r="B479">
        <v>8.3546161999999993E-2</v>
      </c>
      <c r="C479">
        <v>538</v>
      </c>
      <c r="D479">
        <v>969</v>
      </c>
      <c r="E479">
        <v>60</v>
      </c>
    </row>
    <row r="480" spans="1:5" x14ac:dyDescent="0.25">
      <c r="A480" t="s">
        <v>11</v>
      </c>
      <c r="B480">
        <v>2.3023366999999999E-2</v>
      </c>
      <c r="C480">
        <v>52</v>
      </c>
      <c r="D480">
        <v>1531</v>
      </c>
      <c r="E480">
        <v>60</v>
      </c>
    </row>
    <row r="481" spans="1:5" x14ac:dyDescent="0.25">
      <c r="A481" t="s">
        <v>12</v>
      </c>
      <c r="B481">
        <v>0.30475211099999999</v>
      </c>
      <c r="C481">
        <v>256</v>
      </c>
      <c r="D481">
        <v>2067</v>
      </c>
      <c r="E481">
        <v>60</v>
      </c>
    </row>
    <row r="482" spans="1:5" x14ac:dyDescent="0.25">
      <c r="A482" t="s">
        <v>5</v>
      </c>
      <c r="B482">
        <v>3.0007359999999999E-3</v>
      </c>
      <c r="C482">
        <v>42</v>
      </c>
      <c r="D482">
        <v>243</v>
      </c>
      <c r="E482">
        <v>61</v>
      </c>
    </row>
    <row r="483" spans="1:5" x14ac:dyDescent="0.25">
      <c r="A483" t="s">
        <v>6</v>
      </c>
      <c r="B483">
        <v>3.9646630000000002E-3</v>
      </c>
      <c r="C483">
        <v>42</v>
      </c>
      <c r="D483">
        <v>455</v>
      </c>
      <c r="E483">
        <v>61</v>
      </c>
    </row>
    <row r="484" spans="1:5" x14ac:dyDescent="0.25">
      <c r="A484" t="s">
        <v>7</v>
      </c>
      <c r="B484">
        <v>2.0000930000000001E-3</v>
      </c>
      <c r="C484">
        <v>42</v>
      </c>
      <c r="D484">
        <v>279</v>
      </c>
      <c r="E484">
        <v>61</v>
      </c>
    </row>
    <row r="485" spans="1:5" x14ac:dyDescent="0.25">
      <c r="A485" t="s">
        <v>8</v>
      </c>
      <c r="B485">
        <v>0</v>
      </c>
      <c r="C485">
        <v>42</v>
      </c>
      <c r="D485">
        <v>42</v>
      </c>
      <c r="E485">
        <v>61</v>
      </c>
    </row>
    <row r="486" spans="1:5" x14ac:dyDescent="0.25">
      <c r="A486" t="s">
        <v>9</v>
      </c>
      <c r="B486">
        <v>1.000166E-3</v>
      </c>
      <c r="C486">
        <v>48</v>
      </c>
      <c r="D486">
        <v>55</v>
      </c>
      <c r="E486">
        <v>61</v>
      </c>
    </row>
    <row r="487" spans="1:5" x14ac:dyDescent="0.25">
      <c r="A487" t="s">
        <v>10</v>
      </c>
      <c r="B487">
        <v>1.3000727E-2</v>
      </c>
      <c r="C487">
        <v>270</v>
      </c>
      <c r="D487">
        <v>298</v>
      </c>
      <c r="E487">
        <v>61</v>
      </c>
    </row>
    <row r="488" spans="1:5" x14ac:dyDescent="0.25">
      <c r="A488" t="s">
        <v>11</v>
      </c>
      <c r="B488">
        <v>4.1511297000000003E-2</v>
      </c>
      <c r="C488">
        <v>42</v>
      </c>
      <c r="D488">
        <v>2051</v>
      </c>
      <c r="E488">
        <v>61</v>
      </c>
    </row>
    <row r="489" spans="1:5" x14ac:dyDescent="0.25">
      <c r="A489" t="s">
        <v>12</v>
      </c>
      <c r="B489">
        <v>1.801753E-2</v>
      </c>
      <c r="C489">
        <v>260</v>
      </c>
      <c r="D489">
        <v>336</v>
      </c>
      <c r="E489">
        <v>61</v>
      </c>
    </row>
    <row r="490" spans="1:5" x14ac:dyDescent="0.25">
      <c r="A490" t="s">
        <v>5</v>
      </c>
      <c r="B490">
        <v>3.9865969999999997E-3</v>
      </c>
      <c r="C490">
        <v>62</v>
      </c>
      <c r="D490">
        <v>321</v>
      </c>
      <c r="E490">
        <v>62</v>
      </c>
    </row>
    <row r="491" spans="1:5" x14ac:dyDescent="0.25">
      <c r="A491" t="s">
        <v>6</v>
      </c>
      <c r="B491">
        <v>4.9991610000000002E-3</v>
      </c>
      <c r="C491">
        <v>62</v>
      </c>
      <c r="D491">
        <v>538</v>
      </c>
      <c r="E491">
        <v>62</v>
      </c>
    </row>
    <row r="492" spans="1:5" x14ac:dyDescent="0.25">
      <c r="A492" t="s">
        <v>7</v>
      </c>
      <c r="B492">
        <v>1.999617E-3</v>
      </c>
      <c r="C492">
        <v>62</v>
      </c>
      <c r="D492">
        <v>284</v>
      </c>
      <c r="E492">
        <v>62</v>
      </c>
    </row>
    <row r="493" spans="1:5" x14ac:dyDescent="0.25">
      <c r="A493" t="s">
        <v>8</v>
      </c>
      <c r="B493">
        <v>0</v>
      </c>
      <c r="C493">
        <v>62</v>
      </c>
      <c r="D493">
        <v>61</v>
      </c>
      <c r="E493">
        <v>62</v>
      </c>
    </row>
    <row r="494" spans="1:5" x14ac:dyDescent="0.25">
      <c r="A494" t="s">
        <v>9</v>
      </c>
      <c r="B494">
        <v>1.000166E-3</v>
      </c>
      <c r="C494">
        <v>62</v>
      </c>
      <c r="D494">
        <v>61</v>
      </c>
      <c r="E494">
        <v>62</v>
      </c>
    </row>
    <row r="495" spans="1:5" x14ac:dyDescent="0.25">
      <c r="A495" t="s">
        <v>10</v>
      </c>
      <c r="B495">
        <v>1.5033245000000001E-2</v>
      </c>
      <c r="C495">
        <v>216</v>
      </c>
      <c r="D495">
        <v>367</v>
      </c>
      <c r="E495">
        <v>62</v>
      </c>
    </row>
    <row r="496" spans="1:5" x14ac:dyDescent="0.25">
      <c r="A496" t="s">
        <v>11</v>
      </c>
      <c r="B496">
        <v>3.5545348999999997E-2</v>
      </c>
      <c r="C496">
        <v>62</v>
      </c>
      <c r="D496">
        <v>2178</v>
      </c>
      <c r="E496">
        <v>62</v>
      </c>
    </row>
    <row r="497" spans="1:5" x14ac:dyDescent="0.25">
      <c r="A497" t="s">
        <v>12</v>
      </c>
      <c r="B497">
        <v>0.26108932499999998</v>
      </c>
      <c r="C497">
        <v>1170</v>
      </c>
      <c r="D497">
        <v>1321</v>
      </c>
      <c r="E497">
        <v>62</v>
      </c>
    </row>
    <row r="498" spans="1:5" x14ac:dyDescent="0.25">
      <c r="A498" t="s">
        <v>5</v>
      </c>
      <c r="B498">
        <v>1.9986629999999999E-3</v>
      </c>
      <c r="C498">
        <v>39</v>
      </c>
      <c r="D498">
        <v>206</v>
      </c>
      <c r="E498">
        <v>63</v>
      </c>
    </row>
    <row r="499" spans="1:5" x14ac:dyDescent="0.25">
      <c r="A499" t="s">
        <v>6</v>
      </c>
      <c r="B499">
        <v>2.9995439999999998E-3</v>
      </c>
      <c r="C499">
        <v>39</v>
      </c>
      <c r="D499">
        <v>300</v>
      </c>
      <c r="E499">
        <v>63</v>
      </c>
    </row>
    <row r="500" spans="1:5" x14ac:dyDescent="0.25">
      <c r="A500" t="s">
        <v>7</v>
      </c>
      <c r="B500">
        <v>1.0011200000000001E-3</v>
      </c>
      <c r="C500">
        <v>39</v>
      </c>
      <c r="D500">
        <v>179</v>
      </c>
      <c r="E500">
        <v>63</v>
      </c>
    </row>
    <row r="501" spans="1:5" x14ac:dyDescent="0.25">
      <c r="A501" t="s">
        <v>8</v>
      </c>
      <c r="B501">
        <v>0</v>
      </c>
      <c r="C501">
        <v>41</v>
      </c>
      <c r="D501">
        <v>41</v>
      </c>
      <c r="E501">
        <v>63</v>
      </c>
    </row>
    <row r="502" spans="1:5" x14ac:dyDescent="0.25">
      <c r="A502" t="s">
        <v>9</v>
      </c>
      <c r="B502">
        <v>1.505613E-3</v>
      </c>
      <c r="C502">
        <v>41</v>
      </c>
      <c r="D502">
        <v>42</v>
      </c>
      <c r="E502">
        <v>63</v>
      </c>
    </row>
    <row r="503" spans="1:5" x14ac:dyDescent="0.25">
      <c r="A503" t="s">
        <v>10</v>
      </c>
      <c r="B503">
        <v>0.378465891</v>
      </c>
      <c r="C503">
        <v>727</v>
      </c>
      <c r="D503">
        <v>2315</v>
      </c>
      <c r="E503">
        <v>63</v>
      </c>
    </row>
    <row r="504" spans="1:5" x14ac:dyDescent="0.25">
      <c r="A504" t="s">
        <v>11</v>
      </c>
      <c r="B504">
        <v>4.4509887999999997E-2</v>
      </c>
      <c r="C504">
        <v>39</v>
      </c>
      <c r="D504">
        <v>2003</v>
      </c>
      <c r="E504">
        <v>63</v>
      </c>
    </row>
    <row r="505" spans="1:5" x14ac:dyDescent="0.25">
      <c r="A505" t="s">
        <v>12</v>
      </c>
      <c r="B505">
        <v>0.55805635499999995</v>
      </c>
      <c r="C505">
        <v>531</v>
      </c>
      <c r="D505">
        <v>2530</v>
      </c>
      <c r="E505">
        <v>63</v>
      </c>
    </row>
    <row r="506" spans="1:5" x14ac:dyDescent="0.25">
      <c r="A506" t="s">
        <v>5</v>
      </c>
      <c r="B506">
        <v>1.0011200000000001E-3</v>
      </c>
      <c r="C506">
        <v>21</v>
      </c>
      <c r="D506">
        <v>53</v>
      </c>
      <c r="E506">
        <v>64</v>
      </c>
    </row>
    <row r="507" spans="1:5" x14ac:dyDescent="0.25">
      <c r="A507" t="s">
        <v>6</v>
      </c>
      <c r="B507">
        <v>1.0013579999999999E-3</v>
      </c>
      <c r="C507">
        <v>21</v>
      </c>
      <c r="D507">
        <v>51</v>
      </c>
      <c r="E507">
        <v>64</v>
      </c>
    </row>
    <row r="508" spans="1:5" x14ac:dyDescent="0.25">
      <c r="A508" t="s">
        <v>7</v>
      </c>
      <c r="B508">
        <v>0</v>
      </c>
      <c r="C508">
        <v>21</v>
      </c>
      <c r="D508">
        <v>44</v>
      </c>
      <c r="E508">
        <v>64</v>
      </c>
    </row>
    <row r="509" spans="1:5" x14ac:dyDescent="0.25">
      <c r="A509" t="s">
        <v>8</v>
      </c>
      <c r="B509">
        <v>9.9730499999999998E-4</v>
      </c>
      <c r="C509">
        <v>21</v>
      </c>
      <c r="D509">
        <v>20</v>
      </c>
      <c r="E509">
        <v>64</v>
      </c>
    </row>
    <row r="510" spans="1:5" x14ac:dyDescent="0.25">
      <c r="A510" t="s">
        <v>9</v>
      </c>
      <c r="B510">
        <v>0</v>
      </c>
      <c r="C510">
        <v>23</v>
      </c>
      <c r="D510">
        <v>22</v>
      </c>
      <c r="E510">
        <v>64</v>
      </c>
    </row>
    <row r="511" spans="1:5" x14ac:dyDescent="0.25">
      <c r="A511" t="s">
        <v>10</v>
      </c>
      <c r="B511">
        <v>2.6516913999999999E-2</v>
      </c>
      <c r="C511">
        <v>313</v>
      </c>
      <c r="D511">
        <v>577</v>
      </c>
      <c r="E511">
        <v>64</v>
      </c>
    </row>
    <row r="512" spans="1:5" x14ac:dyDescent="0.25">
      <c r="A512" t="s">
        <v>11</v>
      </c>
      <c r="B512">
        <v>6.0024259999999999E-3</v>
      </c>
      <c r="C512">
        <v>21</v>
      </c>
      <c r="D512">
        <v>474</v>
      </c>
      <c r="E512">
        <v>64</v>
      </c>
    </row>
    <row r="513" spans="1:5" x14ac:dyDescent="0.25">
      <c r="A513" t="s">
        <v>12</v>
      </c>
      <c r="B513">
        <v>0.48970723199999999</v>
      </c>
      <c r="C513">
        <v>29</v>
      </c>
      <c r="D513">
        <v>3209</v>
      </c>
      <c r="E513">
        <v>64</v>
      </c>
    </row>
    <row r="514" spans="1:5" x14ac:dyDescent="0.25">
      <c r="A514" t="s">
        <v>5</v>
      </c>
      <c r="B514">
        <v>2.0055770000000001E-3</v>
      </c>
      <c r="C514">
        <v>38</v>
      </c>
      <c r="D514">
        <v>168</v>
      </c>
      <c r="E514">
        <v>65</v>
      </c>
    </row>
    <row r="515" spans="1:5" x14ac:dyDescent="0.25">
      <c r="A515" t="s">
        <v>6</v>
      </c>
      <c r="B515">
        <v>1.999617E-3</v>
      </c>
      <c r="C515">
        <v>38</v>
      </c>
      <c r="D515">
        <v>270</v>
      </c>
      <c r="E515">
        <v>65</v>
      </c>
    </row>
    <row r="516" spans="1:5" x14ac:dyDescent="0.25">
      <c r="A516" t="s">
        <v>7</v>
      </c>
      <c r="B516">
        <v>1.014233E-3</v>
      </c>
      <c r="C516">
        <v>38</v>
      </c>
      <c r="D516">
        <v>160</v>
      </c>
      <c r="E516">
        <v>65</v>
      </c>
    </row>
    <row r="517" spans="1:5" x14ac:dyDescent="0.25">
      <c r="A517" t="s">
        <v>8</v>
      </c>
      <c r="B517">
        <v>9.8609900000000005E-4</v>
      </c>
      <c r="C517">
        <v>38</v>
      </c>
      <c r="D517">
        <v>37</v>
      </c>
      <c r="E517">
        <v>65</v>
      </c>
    </row>
    <row r="518" spans="1:5" x14ac:dyDescent="0.25">
      <c r="A518" t="s">
        <v>9</v>
      </c>
      <c r="B518">
        <v>0</v>
      </c>
      <c r="C518">
        <v>46</v>
      </c>
      <c r="D518">
        <v>46</v>
      </c>
      <c r="E518">
        <v>65</v>
      </c>
    </row>
    <row r="519" spans="1:5" x14ac:dyDescent="0.25">
      <c r="A519" t="s">
        <v>10</v>
      </c>
      <c r="B519">
        <v>0.31801080700000001</v>
      </c>
      <c r="C519">
        <v>518</v>
      </c>
      <c r="D519">
        <v>2635</v>
      </c>
      <c r="E519">
        <v>65</v>
      </c>
    </row>
    <row r="520" spans="1:5" x14ac:dyDescent="0.25">
      <c r="A520" t="s">
        <v>11</v>
      </c>
      <c r="B520">
        <v>2.9509783000000001E-2</v>
      </c>
      <c r="C520">
        <v>38</v>
      </c>
      <c r="D520">
        <v>1585</v>
      </c>
      <c r="E520">
        <v>65</v>
      </c>
    </row>
    <row r="521" spans="1:5" x14ac:dyDescent="0.25">
      <c r="A521" t="s">
        <v>12</v>
      </c>
      <c r="B521">
        <v>0.57876086199999999</v>
      </c>
      <c r="C521">
        <v>246</v>
      </c>
      <c r="D521">
        <v>2742</v>
      </c>
      <c r="E521">
        <v>65</v>
      </c>
    </row>
    <row r="522" spans="1:5" x14ac:dyDescent="0.25">
      <c r="A522" t="s">
        <v>5</v>
      </c>
      <c r="B522">
        <v>9.5105169999999996E-3</v>
      </c>
      <c r="C522">
        <v>81</v>
      </c>
      <c r="D522">
        <v>748</v>
      </c>
      <c r="E522">
        <v>66</v>
      </c>
    </row>
    <row r="523" spans="1:5" x14ac:dyDescent="0.25">
      <c r="A523" t="s">
        <v>6</v>
      </c>
      <c r="B523">
        <v>1.5511751000000001E-2</v>
      </c>
      <c r="C523">
        <v>81</v>
      </c>
      <c r="D523">
        <v>1905</v>
      </c>
      <c r="E523">
        <v>66</v>
      </c>
    </row>
    <row r="524" spans="1:5" x14ac:dyDescent="0.25">
      <c r="A524" t="s">
        <v>7</v>
      </c>
      <c r="B524">
        <v>8.9976789999999997E-3</v>
      </c>
      <c r="C524">
        <v>81</v>
      </c>
      <c r="D524">
        <v>1216</v>
      </c>
      <c r="E524">
        <v>66</v>
      </c>
    </row>
    <row r="525" spans="1:5" x14ac:dyDescent="0.25">
      <c r="A525" t="s">
        <v>8</v>
      </c>
      <c r="B525">
        <v>1.002073E-3</v>
      </c>
      <c r="C525">
        <v>81</v>
      </c>
      <c r="D525">
        <v>81</v>
      </c>
      <c r="E525">
        <v>66</v>
      </c>
    </row>
    <row r="526" spans="1:5" x14ac:dyDescent="0.25">
      <c r="A526" t="s">
        <v>9</v>
      </c>
      <c r="B526">
        <v>9.9945099999999994E-4</v>
      </c>
      <c r="C526">
        <v>83</v>
      </c>
      <c r="D526">
        <v>83</v>
      </c>
      <c r="E526">
        <v>66</v>
      </c>
    </row>
    <row r="527" spans="1:5" x14ac:dyDescent="0.25">
      <c r="A527" t="s">
        <v>10</v>
      </c>
      <c r="B527">
        <v>0.19800543800000001</v>
      </c>
      <c r="C527">
        <v>767</v>
      </c>
      <c r="D527">
        <v>1481</v>
      </c>
      <c r="E527">
        <v>66</v>
      </c>
    </row>
    <row r="528" spans="1:5" x14ac:dyDescent="0.25">
      <c r="A528" t="s">
        <v>11</v>
      </c>
      <c r="B528">
        <v>5.9024095999999998E-2</v>
      </c>
      <c r="C528">
        <v>81</v>
      </c>
      <c r="D528">
        <v>3207</v>
      </c>
      <c r="E528">
        <v>66</v>
      </c>
    </row>
    <row r="529" spans="1:5" x14ac:dyDescent="0.25">
      <c r="A529" t="s">
        <v>12</v>
      </c>
      <c r="B529">
        <v>6.7102909000000002E-2</v>
      </c>
      <c r="C529">
        <v>397</v>
      </c>
      <c r="D529">
        <v>690</v>
      </c>
      <c r="E529">
        <v>66</v>
      </c>
    </row>
    <row r="530" spans="1:5" x14ac:dyDescent="0.25">
      <c r="A530" t="s">
        <v>5</v>
      </c>
      <c r="B530">
        <v>2.9664040000000002E-3</v>
      </c>
      <c r="C530">
        <v>31</v>
      </c>
      <c r="D530">
        <v>248</v>
      </c>
      <c r="E530">
        <v>67</v>
      </c>
    </row>
    <row r="531" spans="1:5" x14ac:dyDescent="0.25">
      <c r="A531" t="s">
        <v>6</v>
      </c>
      <c r="B531">
        <v>2.0303729999999998E-3</v>
      </c>
      <c r="C531">
        <v>31</v>
      </c>
      <c r="D531">
        <v>281</v>
      </c>
      <c r="E531">
        <v>67</v>
      </c>
    </row>
    <row r="532" spans="1:5" x14ac:dyDescent="0.25">
      <c r="A532" t="s">
        <v>7</v>
      </c>
      <c r="B532">
        <v>1.539707E-3</v>
      </c>
      <c r="C532">
        <v>31</v>
      </c>
      <c r="D532">
        <v>210</v>
      </c>
      <c r="E532">
        <v>67</v>
      </c>
    </row>
    <row r="533" spans="1:5" x14ac:dyDescent="0.25">
      <c r="A533" t="s">
        <v>8</v>
      </c>
      <c r="B533">
        <v>1.0080340000000001E-3</v>
      </c>
      <c r="C533">
        <v>31</v>
      </c>
      <c r="D533">
        <v>30</v>
      </c>
      <c r="E533">
        <v>67</v>
      </c>
    </row>
    <row r="534" spans="1:5" x14ac:dyDescent="0.25">
      <c r="A534" t="s">
        <v>9</v>
      </c>
      <c r="B534">
        <v>0</v>
      </c>
      <c r="C534">
        <v>33</v>
      </c>
      <c r="D534">
        <v>32</v>
      </c>
      <c r="E534">
        <v>67</v>
      </c>
    </row>
    <row r="535" spans="1:5" x14ac:dyDescent="0.25">
      <c r="A535" t="s">
        <v>10</v>
      </c>
      <c r="B535">
        <v>0.461457968</v>
      </c>
      <c r="C535">
        <v>439</v>
      </c>
      <c r="D535">
        <v>2552</v>
      </c>
      <c r="E535">
        <v>67</v>
      </c>
    </row>
    <row r="536" spans="1:5" x14ac:dyDescent="0.25">
      <c r="A536" t="s">
        <v>11</v>
      </c>
      <c r="B536">
        <v>1.8998860999999999E-2</v>
      </c>
      <c r="C536">
        <v>31</v>
      </c>
      <c r="D536">
        <v>1100</v>
      </c>
      <c r="E536">
        <v>67</v>
      </c>
    </row>
    <row r="537" spans="1:5" x14ac:dyDescent="0.25">
      <c r="A537" t="s">
        <v>12</v>
      </c>
      <c r="B537">
        <v>0.29423070000000001</v>
      </c>
      <c r="C537">
        <v>115</v>
      </c>
      <c r="D537">
        <v>2289</v>
      </c>
      <c r="E537">
        <v>67</v>
      </c>
    </row>
    <row r="538" spans="1:5" x14ac:dyDescent="0.25">
      <c r="A538" t="s">
        <v>5</v>
      </c>
      <c r="B538">
        <v>7.000923E-3</v>
      </c>
      <c r="C538">
        <v>72</v>
      </c>
      <c r="D538">
        <v>585</v>
      </c>
      <c r="E538">
        <v>68</v>
      </c>
    </row>
    <row r="539" spans="1:5" x14ac:dyDescent="0.25">
      <c r="A539" t="s">
        <v>6</v>
      </c>
      <c r="B539">
        <v>8.9993480000000008E-3</v>
      </c>
      <c r="C539">
        <v>72</v>
      </c>
      <c r="D539">
        <v>1127</v>
      </c>
      <c r="E539">
        <v>68</v>
      </c>
    </row>
    <row r="540" spans="1:5" x14ac:dyDescent="0.25">
      <c r="A540" t="s">
        <v>7</v>
      </c>
      <c r="B540">
        <v>6.5076350000000003E-3</v>
      </c>
      <c r="C540">
        <v>72</v>
      </c>
      <c r="D540">
        <v>981</v>
      </c>
      <c r="E540">
        <v>68</v>
      </c>
    </row>
    <row r="541" spans="1:5" x14ac:dyDescent="0.25">
      <c r="A541" t="s">
        <v>8</v>
      </c>
      <c r="B541">
        <v>1.0011200000000001E-3</v>
      </c>
      <c r="C541">
        <v>72</v>
      </c>
      <c r="D541">
        <v>71</v>
      </c>
      <c r="E541">
        <v>68</v>
      </c>
    </row>
    <row r="542" spans="1:5" x14ac:dyDescent="0.25">
      <c r="A542" t="s">
        <v>9</v>
      </c>
      <c r="B542">
        <v>0</v>
      </c>
      <c r="C542">
        <v>74</v>
      </c>
      <c r="D542">
        <v>73</v>
      </c>
      <c r="E542">
        <v>68</v>
      </c>
    </row>
    <row r="543" spans="1:5" x14ac:dyDescent="0.25">
      <c r="A543" t="s">
        <v>10</v>
      </c>
      <c r="B543">
        <v>0.250602245</v>
      </c>
      <c r="C543">
        <v>878</v>
      </c>
      <c r="D543">
        <v>1775</v>
      </c>
      <c r="E543">
        <v>68</v>
      </c>
    </row>
    <row r="544" spans="1:5" x14ac:dyDescent="0.25">
      <c r="A544" t="s">
        <v>11</v>
      </c>
      <c r="B544">
        <v>3.5513163E-2</v>
      </c>
      <c r="C544">
        <v>72</v>
      </c>
      <c r="D544">
        <v>2188</v>
      </c>
      <c r="E544">
        <v>68</v>
      </c>
    </row>
    <row r="545" spans="1:5" x14ac:dyDescent="0.25">
      <c r="A545" t="s">
        <v>12</v>
      </c>
      <c r="B545">
        <v>0.30579304699999998</v>
      </c>
      <c r="C545">
        <v>336</v>
      </c>
      <c r="D545">
        <v>2340</v>
      </c>
      <c r="E545">
        <v>68</v>
      </c>
    </row>
    <row r="546" spans="1:5" x14ac:dyDescent="0.25">
      <c r="A546" t="s">
        <v>5</v>
      </c>
      <c r="B546">
        <v>9.9945099999999994E-4</v>
      </c>
      <c r="C546">
        <v>32</v>
      </c>
      <c r="D546">
        <v>76</v>
      </c>
      <c r="E546">
        <v>69</v>
      </c>
    </row>
    <row r="547" spans="1:5" x14ac:dyDescent="0.25">
      <c r="A547" t="s">
        <v>6</v>
      </c>
      <c r="B547">
        <v>2.5112630000000001E-3</v>
      </c>
      <c r="C547">
        <v>32</v>
      </c>
      <c r="D547">
        <v>244</v>
      </c>
      <c r="E547">
        <v>69</v>
      </c>
    </row>
    <row r="548" spans="1:5" x14ac:dyDescent="0.25">
      <c r="A548" t="s">
        <v>7</v>
      </c>
      <c r="B548">
        <v>1.000166E-3</v>
      </c>
      <c r="C548">
        <v>32</v>
      </c>
      <c r="D548">
        <v>126</v>
      </c>
      <c r="E548">
        <v>69</v>
      </c>
    </row>
    <row r="549" spans="1:5" x14ac:dyDescent="0.25">
      <c r="A549" t="s">
        <v>8</v>
      </c>
      <c r="B549">
        <v>0</v>
      </c>
      <c r="C549">
        <v>32</v>
      </c>
      <c r="D549">
        <v>31</v>
      </c>
      <c r="E549">
        <v>69</v>
      </c>
    </row>
    <row r="550" spans="1:5" x14ac:dyDescent="0.25">
      <c r="A550" t="s">
        <v>9</v>
      </c>
      <c r="B550">
        <v>9.9897399999999991E-4</v>
      </c>
      <c r="C550">
        <v>32</v>
      </c>
      <c r="D550">
        <v>31</v>
      </c>
      <c r="E550">
        <v>69</v>
      </c>
    </row>
    <row r="551" spans="1:5" x14ac:dyDescent="0.25">
      <c r="A551" t="s">
        <v>10</v>
      </c>
      <c r="B551">
        <v>2.5000571999999999E-2</v>
      </c>
      <c r="C551">
        <v>334</v>
      </c>
      <c r="D551">
        <v>450</v>
      </c>
      <c r="E551">
        <v>69</v>
      </c>
    </row>
    <row r="552" spans="1:5" x14ac:dyDescent="0.25">
      <c r="A552" t="s">
        <v>11</v>
      </c>
      <c r="B552">
        <v>2.8026104E-2</v>
      </c>
      <c r="C552">
        <v>32</v>
      </c>
      <c r="D552">
        <v>1384</v>
      </c>
      <c r="E552">
        <v>69</v>
      </c>
    </row>
    <row r="553" spans="1:5" x14ac:dyDescent="0.25">
      <c r="A553" t="s">
        <v>12</v>
      </c>
      <c r="B553">
        <v>0.172082186</v>
      </c>
      <c r="C553">
        <v>304</v>
      </c>
      <c r="D553">
        <v>1270</v>
      </c>
      <c r="E553">
        <v>69</v>
      </c>
    </row>
    <row r="554" spans="1:5" x14ac:dyDescent="0.25">
      <c r="A554" t="s">
        <v>5</v>
      </c>
      <c r="B554">
        <v>5.0020220000000001E-3</v>
      </c>
      <c r="C554">
        <v>50</v>
      </c>
      <c r="D554">
        <v>394</v>
      </c>
      <c r="E554">
        <v>70</v>
      </c>
    </row>
    <row r="555" spans="1:5" x14ac:dyDescent="0.25">
      <c r="A555" t="s">
        <v>6</v>
      </c>
      <c r="B555">
        <v>3.9980409999999999E-3</v>
      </c>
      <c r="C555">
        <v>50</v>
      </c>
      <c r="D555">
        <v>560</v>
      </c>
      <c r="E555">
        <v>70</v>
      </c>
    </row>
    <row r="556" spans="1:5" x14ac:dyDescent="0.25">
      <c r="A556" t="s">
        <v>7</v>
      </c>
      <c r="B556">
        <v>3.0069350000000001E-3</v>
      </c>
      <c r="C556">
        <v>50</v>
      </c>
      <c r="D556">
        <v>355</v>
      </c>
      <c r="E556">
        <v>70</v>
      </c>
    </row>
    <row r="557" spans="1:5" x14ac:dyDescent="0.25">
      <c r="A557" t="s">
        <v>8</v>
      </c>
      <c r="B557">
        <v>1.0011200000000001E-3</v>
      </c>
      <c r="C557">
        <v>50</v>
      </c>
      <c r="D557">
        <v>49</v>
      </c>
      <c r="E557">
        <v>70</v>
      </c>
    </row>
    <row r="558" spans="1:5" x14ac:dyDescent="0.25">
      <c r="A558" t="s">
        <v>9</v>
      </c>
      <c r="B558">
        <v>0</v>
      </c>
      <c r="C558">
        <v>58</v>
      </c>
      <c r="D558">
        <v>63</v>
      </c>
      <c r="E558">
        <v>70</v>
      </c>
    </row>
    <row r="559" spans="1:5" x14ac:dyDescent="0.25">
      <c r="A559" t="s">
        <v>10</v>
      </c>
      <c r="B559">
        <v>2.1533488999999999E-2</v>
      </c>
      <c r="C559">
        <v>350</v>
      </c>
      <c r="D559">
        <v>403</v>
      </c>
      <c r="E559">
        <v>70</v>
      </c>
    </row>
    <row r="560" spans="1:5" x14ac:dyDescent="0.25">
      <c r="A560" t="s">
        <v>11</v>
      </c>
      <c r="B560">
        <v>5.1509619E-2</v>
      </c>
      <c r="C560">
        <v>50</v>
      </c>
      <c r="D560">
        <v>2447</v>
      </c>
      <c r="E560">
        <v>70</v>
      </c>
    </row>
    <row r="561" spans="1:5" x14ac:dyDescent="0.25">
      <c r="A561" t="s">
        <v>12</v>
      </c>
      <c r="B561">
        <v>0.357644558</v>
      </c>
      <c r="C561">
        <v>402</v>
      </c>
      <c r="D561">
        <v>2638</v>
      </c>
      <c r="E561">
        <v>70</v>
      </c>
    </row>
    <row r="562" spans="1:5" x14ac:dyDescent="0.25">
      <c r="A562" t="s">
        <v>5</v>
      </c>
      <c r="B562">
        <v>9.99689E-4</v>
      </c>
      <c r="C562">
        <v>17</v>
      </c>
      <c r="D562">
        <v>71</v>
      </c>
      <c r="E562">
        <v>71</v>
      </c>
    </row>
    <row r="563" spans="1:5" x14ac:dyDescent="0.25">
      <c r="A563" t="s">
        <v>6</v>
      </c>
      <c r="B563">
        <v>9.9897399999999991E-4</v>
      </c>
      <c r="C563">
        <v>17</v>
      </c>
      <c r="D563">
        <v>41</v>
      </c>
      <c r="E563">
        <v>71</v>
      </c>
    </row>
    <row r="564" spans="1:5" x14ac:dyDescent="0.25">
      <c r="A564" t="s">
        <v>7</v>
      </c>
      <c r="B564">
        <v>0</v>
      </c>
      <c r="C564">
        <v>17</v>
      </c>
      <c r="D564">
        <v>36</v>
      </c>
      <c r="E564">
        <v>71</v>
      </c>
    </row>
    <row r="565" spans="1:5" x14ac:dyDescent="0.25">
      <c r="A565" t="s">
        <v>8</v>
      </c>
      <c r="B565">
        <v>0</v>
      </c>
      <c r="C565">
        <v>19</v>
      </c>
      <c r="D565">
        <v>18</v>
      </c>
      <c r="E565">
        <v>71</v>
      </c>
    </row>
    <row r="566" spans="1:5" x14ac:dyDescent="0.25">
      <c r="A566" t="s">
        <v>9</v>
      </c>
      <c r="B566">
        <v>1.0008809999999999E-3</v>
      </c>
      <c r="C566">
        <v>17</v>
      </c>
      <c r="D566">
        <v>18</v>
      </c>
      <c r="E566">
        <v>71</v>
      </c>
    </row>
    <row r="567" spans="1:5" x14ac:dyDescent="0.25">
      <c r="A567" t="s">
        <v>10</v>
      </c>
      <c r="B567">
        <v>5.0005910000000004E-3</v>
      </c>
      <c r="C567">
        <v>151</v>
      </c>
      <c r="D567">
        <v>169</v>
      </c>
      <c r="E567">
        <v>71</v>
      </c>
    </row>
    <row r="568" spans="1:5" x14ac:dyDescent="0.25">
      <c r="A568" t="s">
        <v>11</v>
      </c>
      <c r="B568">
        <v>4.9993989999999999E-3</v>
      </c>
      <c r="C568">
        <v>17</v>
      </c>
      <c r="D568">
        <v>380</v>
      </c>
      <c r="E568">
        <v>71</v>
      </c>
    </row>
    <row r="569" spans="1:5" x14ac:dyDescent="0.25">
      <c r="A569" t="s">
        <v>12</v>
      </c>
      <c r="B569">
        <v>0.35111069700000003</v>
      </c>
      <c r="C569">
        <v>673</v>
      </c>
      <c r="D569">
        <v>2271</v>
      </c>
      <c r="E569">
        <v>71</v>
      </c>
    </row>
    <row r="570" spans="1:5" x14ac:dyDescent="0.25">
      <c r="A570" t="s">
        <v>5</v>
      </c>
      <c r="B570">
        <v>1.0035039999999999E-3</v>
      </c>
      <c r="C570">
        <v>12</v>
      </c>
      <c r="D570">
        <v>31</v>
      </c>
      <c r="E570">
        <v>72</v>
      </c>
    </row>
    <row r="571" spans="1:5" x14ac:dyDescent="0.25">
      <c r="A571" t="s">
        <v>6</v>
      </c>
      <c r="B571">
        <v>0</v>
      </c>
      <c r="C571">
        <v>12</v>
      </c>
      <c r="D571">
        <v>26</v>
      </c>
      <c r="E571">
        <v>72</v>
      </c>
    </row>
    <row r="572" spans="1:5" x14ac:dyDescent="0.25">
      <c r="A572" t="s">
        <v>7</v>
      </c>
      <c r="B572">
        <v>1.0058879999999999E-3</v>
      </c>
      <c r="C572">
        <v>12</v>
      </c>
      <c r="D572">
        <v>20</v>
      </c>
      <c r="E572">
        <v>72</v>
      </c>
    </row>
    <row r="573" spans="1:5" x14ac:dyDescent="0.25">
      <c r="A573" t="s">
        <v>8</v>
      </c>
      <c r="B573">
        <v>0</v>
      </c>
      <c r="C573">
        <v>12</v>
      </c>
      <c r="D573">
        <v>12</v>
      </c>
      <c r="E573">
        <v>72</v>
      </c>
    </row>
    <row r="574" spans="1:5" x14ac:dyDescent="0.25">
      <c r="A574" t="s">
        <v>9</v>
      </c>
      <c r="B574">
        <v>0</v>
      </c>
      <c r="C574">
        <v>12</v>
      </c>
      <c r="D574">
        <v>12</v>
      </c>
      <c r="E574">
        <v>72</v>
      </c>
    </row>
    <row r="575" spans="1:5" x14ac:dyDescent="0.25">
      <c r="A575" t="s">
        <v>10</v>
      </c>
      <c r="B575">
        <v>4.7299384999999999E-2</v>
      </c>
      <c r="C575">
        <v>502</v>
      </c>
      <c r="D575">
        <v>638</v>
      </c>
      <c r="E575">
        <v>72</v>
      </c>
    </row>
    <row r="576" spans="1:5" x14ac:dyDescent="0.25">
      <c r="A576" t="s">
        <v>11</v>
      </c>
      <c r="B576">
        <v>1.8682480000000001E-3</v>
      </c>
      <c r="C576">
        <v>12</v>
      </c>
      <c r="D576">
        <v>170</v>
      </c>
      <c r="E576">
        <v>72</v>
      </c>
    </row>
    <row r="577" spans="1:5" x14ac:dyDescent="0.25">
      <c r="A577" t="s">
        <v>12</v>
      </c>
      <c r="B577">
        <v>0.37812042200000001</v>
      </c>
      <c r="C577">
        <v>262</v>
      </c>
      <c r="D577">
        <v>2850</v>
      </c>
      <c r="E577">
        <v>72</v>
      </c>
    </row>
    <row r="578" spans="1:5" x14ac:dyDescent="0.25">
      <c r="A578" t="s">
        <v>5</v>
      </c>
      <c r="B578">
        <v>1.0013579999999999E-3</v>
      </c>
      <c r="C578">
        <v>25</v>
      </c>
      <c r="D578">
        <v>113</v>
      </c>
      <c r="E578">
        <v>73</v>
      </c>
    </row>
    <row r="579" spans="1:5" x14ac:dyDescent="0.25">
      <c r="A579" t="s">
        <v>6</v>
      </c>
      <c r="B579">
        <v>1.0004040000000001E-3</v>
      </c>
      <c r="C579">
        <v>25</v>
      </c>
      <c r="D579">
        <v>132</v>
      </c>
      <c r="E579">
        <v>73</v>
      </c>
    </row>
    <row r="580" spans="1:5" x14ac:dyDescent="0.25">
      <c r="A580" t="s">
        <v>7</v>
      </c>
      <c r="B580">
        <v>9.99689E-4</v>
      </c>
      <c r="C580">
        <v>25</v>
      </c>
      <c r="D580">
        <v>96</v>
      </c>
      <c r="E580">
        <v>73</v>
      </c>
    </row>
    <row r="581" spans="1:5" x14ac:dyDescent="0.25">
      <c r="A581" t="s">
        <v>8</v>
      </c>
      <c r="B581">
        <v>0</v>
      </c>
      <c r="C581">
        <v>25</v>
      </c>
      <c r="D581">
        <v>27</v>
      </c>
      <c r="E581">
        <v>73</v>
      </c>
    </row>
    <row r="582" spans="1:5" x14ac:dyDescent="0.25">
      <c r="A582" t="s">
        <v>9</v>
      </c>
      <c r="B582">
        <v>9.9992799999999997E-4</v>
      </c>
      <c r="C582">
        <v>25</v>
      </c>
      <c r="D582">
        <v>27</v>
      </c>
      <c r="E582">
        <v>73</v>
      </c>
    </row>
    <row r="583" spans="1:5" x14ac:dyDescent="0.25">
      <c r="A583" t="s">
        <v>10</v>
      </c>
      <c r="B583">
        <v>0.28163266199999998</v>
      </c>
      <c r="C583">
        <v>791</v>
      </c>
      <c r="D583">
        <v>2023</v>
      </c>
      <c r="E583">
        <v>73</v>
      </c>
    </row>
    <row r="584" spans="1:5" x14ac:dyDescent="0.25">
      <c r="A584" t="s">
        <v>11</v>
      </c>
      <c r="B584">
        <v>2.2152900999999999E-2</v>
      </c>
      <c r="C584">
        <v>25</v>
      </c>
      <c r="D584">
        <v>1023</v>
      </c>
      <c r="E584">
        <v>73</v>
      </c>
    </row>
    <row r="585" spans="1:5" x14ac:dyDescent="0.25">
      <c r="A585" t="s">
        <v>12</v>
      </c>
      <c r="B585">
        <v>1.4364958000000001E-2</v>
      </c>
      <c r="C585">
        <v>215</v>
      </c>
      <c r="D585">
        <v>291</v>
      </c>
      <c r="E585">
        <v>73</v>
      </c>
    </row>
    <row r="586" spans="1:5" x14ac:dyDescent="0.25">
      <c r="A586" t="s">
        <v>5</v>
      </c>
      <c r="B586">
        <v>9.99689E-4</v>
      </c>
      <c r="C586">
        <v>24</v>
      </c>
      <c r="D586">
        <v>101</v>
      </c>
      <c r="E586">
        <v>74</v>
      </c>
    </row>
    <row r="587" spans="1:5" x14ac:dyDescent="0.25">
      <c r="A587" t="s">
        <v>6</v>
      </c>
      <c r="B587">
        <v>9.984970000000001E-4</v>
      </c>
      <c r="C587">
        <v>24</v>
      </c>
      <c r="D587">
        <v>153</v>
      </c>
      <c r="E587">
        <v>74</v>
      </c>
    </row>
    <row r="588" spans="1:5" x14ac:dyDescent="0.25">
      <c r="A588" t="s">
        <v>7</v>
      </c>
      <c r="B588">
        <v>9.9873499999999994E-4</v>
      </c>
      <c r="C588">
        <v>24</v>
      </c>
      <c r="D588">
        <v>106</v>
      </c>
      <c r="E588">
        <v>74</v>
      </c>
    </row>
    <row r="589" spans="1:5" x14ac:dyDescent="0.25">
      <c r="A589" t="s">
        <v>8</v>
      </c>
      <c r="B589">
        <v>0</v>
      </c>
      <c r="C589">
        <v>24</v>
      </c>
      <c r="D589">
        <v>23</v>
      </c>
      <c r="E589">
        <v>74</v>
      </c>
    </row>
    <row r="590" spans="1:5" x14ac:dyDescent="0.25">
      <c r="A590" t="s">
        <v>9</v>
      </c>
      <c r="B590">
        <v>0</v>
      </c>
      <c r="C590">
        <v>24</v>
      </c>
      <c r="D590">
        <v>23</v>
      </c>
      <c r="E590">
        <v>74</v>
      </c>
    </row>
    <row r="591" spans="1:5" x14ac:dyDescent="0.25">
      <c r="A591" t="s">
        <v>10</v>
      </c>
      <c r="B591">
        <v>0.143556356</v>
      </c>
      <c r="C591">
        <v>582</v>
      </c>
      <c r="D591">
        <v>1315</v>
      </c>
      <c r="E591">
        <v>74</v>
      </c>
    </row>
    <row r="592" spans="1:5" x14ac:dyDescent="0.25">
      <c r="A592" t="s">
        <v>11</v>
      </c>
      <c r="B592">
        <v>1.1508226E-2</v>
      </c>
      <c r="C592">
        <v>24</v>
      </c>
      <c r="D592">
        <v>697</v>
      </c>
      <c r="E592">
        <v>74</v>
      </c>
    </row>
    <row r="593" spans="1:5" x14ac:dyDescent="0.25">
      <c r="A593" t="s">
        <v>12</v>
      </c>
      <c r="B593">
        <v>2.3137569E-2</v>
      </c>
      <c r="C593">
        <v>146</v>
      </c>
      <c r="D593">
        <v>398</v>
      </c>
      <c r="E593">
        <v>74</v>
      </c>
    </row>
    <row r="594" spans="1:5" x14ac:dyDescent="0.25">
      <c r="A594" t="s">
        <v>5</v>
      </c>
      <c r="B594">
        <v>1.0006430000000001E-3</v>
      </c>
      <c r="C594">
        <v>21</v>
      </c>
      <c r="D594">
        <v>47</v>
      </c>
      <c r="E594">
        <v>75</v>
      </c>
    </row>
    <row r="595" spans="1:5" x14ac:dyDescent="0.25">
      <c r="A595" t="s">
        <v>6</v>
      </c>
      <c r="B595">
        <v>9.984970000000001E-4</v>
      </c>
      <c r="C595">
        <v>21</v>
      </c>
      <c r="D595">
        <v>117</v>
      </c>
      <c r="E595">
        <v>75</v>
      </c>
    </row>
    <row r="596" spans="1:5" x14ac:dyDescent="0.25">
      <c r="A596" t="s">
        <v>7</v>
      </c>
      <c r="B596">
        <v>1.001596E-3</v>
      </c>
      <c r="C596">
        <v>21</v>
      </c>
      <c r="D596">
        <v>92</v>
      </c>
      <c r="E596">
        <v>75</v>
      </c>
    </row>
    <row r="597" spans="1:5" x14ac:dyDescent="0.25">
      <c r="A597" t="s">
        <v>8</v>
      </c>
      <c r="B597">
        <v>0</v>
      </c>
      <c r="C597">
        <v>21</v>
      </c>
      <c r="D597">
        <v>20</v>
      </c>
      <c r="E597">
        <v>75</v>
      </c>
    </row>
    <row r="598" spans="1:5" x14ac:dyDescent="0.25">
      <c r="A598" t="s">
        <v>9</v>
      </c>
      <c r="B598">
        <v>0</v>
      </c>
      <c r="C598">
        <v>21</v>
      </c>
      <c r="D598">
        <v>20</v>
      </c>
      <c r="E598">
        <v>75</v>
      </c>
    </row>
    <row r="599" spans="1:5" x14ac:dyDescent="0.25">
      <c r="A599" t="s">
        <v>10</v>
      </c>
      <c r="B599">
        <v>0.41672039</v>
      </c>
      <c r="C599">
        <v>23</v>
      </c>
      <c r="D599">
        <v>3221</v>
      </c>
      <c r="E599">
        <v>75</v>
      </c>
    </row>
    <row r="600" spans="1:5" x14ac:dyDescent="0.25">
      <c r="A600" t="s">
        <v>11</v>
      </c>
      <c r="B600">
        <v>1.3000727E-2</v>
      </c>
      <c r="C600">
        <v>21</v>
      </c>
      <c r="D600">
        <v>682</v>
      </c>
      <c r="E600">
        <v>75</v>
      </c>
    </row>
    <row r="601" spans="1:5" x14ac:dyDescent="0.25">
      <c r="A601" t="s">
        <v>12</v>
      </c>
      <c r="B601">
        <v>0.47190475500000001</v>
      </c>
      <c r="C601">
        <v>475</v>
      </c>
      <c r="D601">
        <v>2532</v>
      </c>
      <c r="E601">
        <v>75</v>
      </c>
    </row>
    <row r="602" spans="1:5" x14ac:dyDescent="0.25">
      <c r="A602" t="s">
        <v>5</v>
      </c>
      <c r="B602">
        <v>0</v>
      </c>
      <c r="C602">
        <v>14</v>
      </c>
      <c r="D602">
        <v>35</v>
      </c>
      <c r="E602">
        <v>76</v>
      </c>
    </row>
    <row r="603" spans="1:5" x14ac:dyDescent="0.25">
      <c r="A603" t="s">
        <v>6</v>
      </c>
      <c r="B603">
        <v>9.9873499999999994E-4</v>
      </c>
      <c r="C603">
        <v>14</v>
      </c>
      <c r="D603">
        <v>47</v>
      </c>
      <c r="E603">
        <v>76</v>
      </c>
    </row>
    <row r="604" spans="1:5" x14ac:dyDescent="0.25">
      <c r="A604" t="s">
        <v>7</v>
      </c>
      <c r="B604">
        <v>0</v>
      </c>
      <c r="C604">
        <v>14</v>
      </c>
      <c r="D604">
        <v>35</v>
      </c>
      <c r="E604">
        <v>76</v>
      </c>
    </row>
    <row r="605" spans="1:5" x14ac:dyDescent="0.25">
      <c r="A605" t="s">
        <v>8</v>
      </c>
      <c r="B605">
        <v>0</v>
      </c>
      <c r="C605">
        <v>14</v>
      </c>
      <c r="D605">
        <v>13</v>
      </c>
      <c r="E605">
        <v>76</v>
      </c>
    </row>
    <row r="606" spans="1:5" x14ac:dyDescent="0.25">
      <c r="A606" t="s">
        <v>9</v>
      </c>
      <c r="B606">
        <v>1.0011200000000001E-3</v>
      </c>
      <c r="C606">
        <v>20</v>
      </c>
      <c r="D606">
        <v>21</v>
      </c>
      <c r="E606">
        <v>76</v>
      </c>
    </row>
    <row r="607" spans="1:5" x14ac:dyDescent="0.25">
      <c r="A607" t="s">
        <v>10</v>
      </c>
      <c r="B607">
        <v>0.15602970099999999</v>
      </c>
      <c r="C607">
        <v>774</v>
      </c>
      <c r="D607">
        <v>1434</v>
      </c>
      <c r="E607">
        <v>76</v>
      </c>
    </row>
    <row r="608" spans="1:5" x14ac:dyDescent="0.25">
      <c r="A608" t="s">
        <v>11</v>
      </c>
      <c r="B608">
        <v>3.999949E-3</v>
      </c>
      <c r="C608">
        <v>14</v>
      </c>
      <c r="D608">
        <v>260</v>
      </c>
      <c r="E608">
        <v>76</v>
      </c>
    </row>
    <row r="609" spans="1:5" x14ac:dyDescent="0.25">
      <c r="A609" t="s">
        <v>12</v>
      </c>
      <c r="B609">
        <v>0.31901860199999998</v>
      </c>
      <c r="C609">
        <v>44</v>
      </c>
      <c r="D609">
        <v>3158</v>
      </c>
      <c r="E609">
        <v>76</v>
      </c>
    </row>
    <row r="610" spans="1:5" x14ac:dyDescent="0.25">
      <c r="A610" t="s">
        <v>5</v>
      </c>
      <c r="B610">
        <v>9.9825900000000004E-4</v>
      </c>
      <c r="C610">
        <v>16</v>
      </c>
      <c r="D610">
        <v>42</v>
      </c>
      <c r="E610">
        <v>77</v>
      </c>
    </row>
    <row r="611" spans="1:5" x14ac:dyDescent="0.25">
      <c r="A611" t="s">
        <v>6</v>
      </c>
      <c r="B611">
        <v>1.002789E-3</v>
      </c>
      <c r="C611">
        <v>16</v>
      </c>
      <c r="D611">
        <v>28</v>
      </c>
      <c r="E611">
        <v>77</v>
      </c>
    </row>
    <row r="612" spans="1:5" x14ac:dyDescent="0.25">
      <c r="A612" t="s">
        <v>7</v>
      </c>
      <c r="B612">
        <v>0</v>
      </c>
      <c r="C612">
        <v>16</v>
      </c>
      <c r="D612">
        <v>28</v>
      </c>
      <c r="E612">
        <v>77</v>
      </c>
    </row>
    <row r="613" spans="1:5" x14ac:dyDescent="0.25">
      <c r="A613" t="s">
        <v>8</v>
      </c>
      <c r="B613">
        <v>0</v>
      </c>
      <c r="C613">
        <v>16</v>
      </c>
      <c r="D613">
        <v>15</v>
      </c>
      <c r="E613">
        <v>77</v>
      </c>
    </row>
    <row r="614" spans="1:5" x14ac:dyDescent="0.25">
      <c r="A614" t="s">
        <v>9</v>
      </c>
      <c r="B614">
        <v>9.9992799999999997E-4</v>
      </c>
      <c r="C614">
        <v>16</v>
      </c>
      <c r="D614">
        <v>16</v>
      </c>
      <c r="E614">
        <v>77</v>
      </c>
    </row>
    <row r="615" spans="1:5" x14ac:dyDescent="0.25">
      <c r="A615" t="s">
        <v>10</v>
      </c>
      <c r="B615">
        <v>0.124531746</v>
      </c>
      <c r="C615">
        <v>622</v>
      </c>
      <c r="D615">
        <v>1082</v>
      </c>
      <c r="E615">
        <v>77</v>
      </c>
    </row>
    <row r="616" spans="1:5" x14ac:dyDescent="0.25">
      <c r="A616" t="s">
        <v>11</v>
      </c>
      <c r="B616">
        <v>4.9982070000000002E-3</v>
      </c>
      <c r="C616">
        <v>16</v>
      </c>
      <c r="D616">
        <v>384</v>
      </c>
      <c r="E616">
        <v>77</v>
      </c>
    </row>
    <row r="617" spans="1:5" x14ac:dyDescent="0.25">
      <c r="A617" t="s">
        <v>12</v>
      </c>
      <c r="B617">
        <v>7.1655035000000006E-2</v>
      </c>
      <c r="C617">
        <v>556</v>
      </c>
      <c r="D617">
        <v>778</v>
      </c>
      <c r="E617">
        <v>77</v>
      </c>
    </row>
    <row r="618" spans="1:5" x14ac:dyDescent="0.25">
      <c r="A618" t="s">
        <v>5</v>
      </c>
      <c r="B618">
        <v>7.0004459999999996E-3</v>
      </c>
      <c r="C618">
        <v>57</v>
      </c>
      <c r="D618">
        <v>565</v>
      </c>
      <c r="E618">
        <v>78</v>
      </c>
    </row>
    <row r="619" spans="1:5" x14ac:dyDescent="0.25">
      <c r="A619" t="s">
        <v>6</v>
      </c>
      <c r="B619">
        <v>5.0003529999999999E-3</v>
      </c>
      <c r="C619">
        <v>57</v>
      </c>
      <c r="D619">
        <v>676</v>
      </c>
      <c r="E619">
        <v>78</v>
      </c>
    </row>
    <row r="620" spans="1:5" x14ac:dyDescent="0.25">
      <c r="A620" t="s">
        <v>7</v>
      </c>
      <c r="B620">
        <v>3.001451E-3</v>
      </c>
      <c r="C620">
        <v>57</v>
      </c>
      <c r="D620">
        <v>415</v>
      </c>
      <c r="E620">
        <v>78</v>
      </c>
    </row>
    <row r="621" spans="1:5" x14ac:dyDescent="0.25">
      <c r="A621" t="s">
        <v>8</v>
      </c>
      <c r="B621">
        <v>1.0566709999999999E-3</v>
      </c>
      <c r="C621">
        <v>59</v>
      </c>
      <c r="D621">
        <v>59</v>
      </c>
      <c r="E621">
        <v>78</v>
      </c>
    </row>
    <row r="622" spans="1:5" x14ac:dyDescent="0.25">
      <c r="A622" t="s">
        <v>9</v>
      </c>
      <c r="B622">
        <v>0</v>
      </c>
      <c r="C622">
        <v>57</v>
      </c>
      <c r="D622">
        <v>56</v>
      </c>
      <c r="E622">
        <v>78</v>
      </c>
    </row>
    <row r="623" spans="1:5" x14ac:dyDescent="0.25">
      <c r="A623" t="s">
        <v>10</v>
      </c>
      <c r="B623">
        <v>4.2449951E-2</v>
      </c>
      <c r="C623">
        <v>495</v>
      </c>
      <c r="D623">
        <v>594</v>
      </c>
      <c r="E623">
        <v>78</v>
      </c>
    </row>
    <row r="624" spans="1:5" x14ac:dyDescent="0.25">
      <c r="A624" t="s">
        <v>11</v>
      </c>
      <c r="B624">
        <v>4.2782306999999999E-2</v>
      </c>
      <c r="C624">
        <v>57</v>
      </c>
      <c r="D624">
        <v>2375</v>
      </c>
      <c r="E624">
        <v>78</v>
      </c>
    </row>
    <row r="625" spans="1:5" x14ac:dyDescent="0.25">
      <c r="A625" t="s">
        <v>12</v>
      </c>
      <c r="B625">
        <v>2.551198E-2</v>
      </c>
      <c r="C625">
        <v>361</v>
      </c>
      <c r="D625">
        <v>361</v>
      </c>
      <c r="E625">
        <v>78</v>
      </c>
    </row>
    <row r="626" spans="1:5" x14ac:dyDescent="0.25">
      <c r="A626" t="s">
        <v>5</v>
      </c>
      <c r="B626">
        <v>2.9995439999999998E-3</v>
      </c>
      <c r="C626">
        <v>50</v>
      </c>
      <c r="D626">
        <v>290</v>
      </c>
      <c r="E626">
        <v>79</v>
      </c>
    </row>
    <row r="627" spans="1:5" x14ac:dyDescent="0.25">
      <c r="A627" t="s">
        <v>6</v>
      </c>
      <c r="B627">
        <v>6.0017109999999999E-3</v>
      </c>
      <c r="C627">
        <v>50</v>
      </c>
      <c r="D627">
        <v>623</v>
      </c>
      <c r="E627">
        <v>79</v>
      </c>
    </row>
    <row r="628" spans="1:5" x14ac:dyDescent="0.25">
      <c r="A628" t="s">
        <v>7</v>
      </c>
      <c r="B628">
        <v>2.0000930000000001E-3</v>
      </c>
      <c r="C628">
        <v>50</v>
      </c>
      <c r="D628">
        <v>404</v>
      </c>
      <c r="E628">
        <v>79</v>
      </c>
    </row>
    <row r="629" spans="1:5" x14ac:dyDescent="0.25">
      <c r="A629" t="s">
        <v>8</v>
      </c>
      <c r="B629">
        <v>9.99689E-4</v>
      </c>
      <c r="C629">
        <v>50</v>
      </c>
      <c r="D629">
        <v>49</v>
      </c>
      <c r="E629">
        <v>79</v>
      </c>
    </row>
    <row r="630" spans="1:5" x14ac:dyDescent="0.25">
      <c r="A630" t="s">
        <v>9</v>
      </c>
      <c r="B630">
        <v>0</v>
      </c>
      <c r="C630">
        <v>54</v>
      </c>
      <c r="D630">
        <v>54</v>
      </c>
      <c r="E630">
        <v>79</v>
      </c>
    </row>
    <row r="631" spans="1:5" x14ac:dyDescent="0.25">
      <c r="A631" t="s">
        <v>10</v>
      </c>
      <c r="B631">
        <v>2.4998902999999999E-2</v>
      </c>
      <c r="C631">
        <v>384</v>
      </c>
      <c r="D631">
        <v>438</v>
      </c>
      <c r="E631">
        <v>79</v>
      </c>
    </row>
    <row r="632" spans="1:5" x14ac:dyDescent="0.25">
      <c r="A632" t="s">
        <v>11</v>
      </c>
      <c r="B632">
        <v>2.8961897E-2</v>
      </c>
      <c r="C632">
        <v>50</v>
      </c>
      <c r="D632">
        <v>1732</v>
      </c>
      <c r="E632">
        <v>79</v>
      </c>
    </row>
    <row r="633" spans="1:5" x14ac:dyDescent="0.25">
      <c r="A633" t="s">
        <v>12</v>
      </c>
      <c r="B633">
        <v>0.27659535400000002</v>
      </c>
      <c r="C633">
        <v>242</v>
      </c>
      <c r="D633">
        <v>2582</v>
      </c>
      <c r="E633">
        <v>79</v>
      </c>
    </row>
    <row r="634" spans="1:5" x14ac:dyDescent="0.25">
      <c r="A634" t="s">
        <v>5</v>
      </c>
      <c r="B634">
        <v>1.000166E-3</v>
      </c>
      <c r="C634">
        <v>18</v>
      </c>
      <c r="D634">
        <v>38</v>
      </c>
      <c r="E634">
        <v>80</v>
      </c>
    </row>
    <row r="635" spans="1:5" x14ac:dyDescent="0.25">
      <c r="A635" t="s">
        <v>6</v>
      </c>
      <c r="B635">
        <v>0</v>
      </c>
      <c r="C635">
        <v>18</v>
      </c>
      <c r="D635">
        <v>33</v>
      </c>
      <c r="E635">
        <v>80</v>
      </c>
    </row>
    <row r="636" spans="1:5" x14ac:dyDescent="0.25">
      <c r="A636" t="s">
        <v>7</v>
      </c>
      <c r="B636">
        <v>0</v>
      </c>
      <c r="C636">
        <v>18</v>
      </c>
      <c r="D636">
        <v>27</v>
      </c>
      <c r="E636">
        <v>80</v>
      </c>
    </row>
    <row r="637" spans="1:5" x14ac:dyDescent="0.25">
      <c r="A637" t="s">
        <v>8</v>
      </c>
      <c r="B637">
        <v>1.0008809999999999E-3</v>
      </c>
      <c r="C637">
        <v>18</v>
      </c>
      <c r="D637">
        <v>17</v>
      </c>
      <c r="E637">
        <v>80</v>
      </c>
    </row>
    <row r="638" spans="1:5" x14ac:dyDescent="0.25">
      <c r="A638" t="s">
        <v>9</v>
      </c>
      <c r="B638">
        <v>0</v>
      </c>
      <c r="C638">
        <v>22</v>
      </c>
      <c r="D638">
        <v>23</v>
      </c>
      <c r="E638">
        <v>80</v>
      </c>
    </row>
    <row r="639" spans="1:5" x14ac:dyDescent="0.25">
      <c r="A639" t="s">
        <v>10</v>
      </c>
      <c r="B639">
        <v>7.5616120999999994E-2</v>
      </c>
      <c r="C639">
        <v>644</v>
      </c>
      <c r="D639">
        <v>887</v>
      </c>
      <c r="E639">
        <v>80</v>
      </c>
    </row>
    <row r="640" spans="1:5" x14ac:dyDescent="0.25">
      <c r="A640" t="s">
        <v>11</v>
      </c>
      <c r="B640">
        <v>8.9986319999999995E-3</v>
      </c>
      <c r="C640">
        <v>18</v>
      </c>
      <c r="D640">
        <v>527</v>
      </c>
      <c r="E640">
        <v>80</v>
      </c>
    </row>
    <row r="641" spans="1:5" x14ac:dyDescent="0.25">
      <c r="A641" t="s">
        <v>12</v>
      </c>
      <c r="B641">
        <v>1.001835E-3</v>
      </c>
      <c r="C641">
        <v>18</v>
      </c>
      <c r="D641">
        <v>17</v>
      </c>
      <c r="E641">
        <v>80</v>
      </c>
    </row>
    <row r="642" spans="1:5" x14ac:dyDescent="0.25">
      <c r="A642" t="s">
        <v>5</v>
      </c>
      <c r="B642">
        <v>4.9960610000000004E-3</v>
      </c>
      <c r="C642">
        <v>48</v>
      </c>
      <c r="D642">
        <v>378</v>
      </c>
      <c r="E642">
        <v>81</v>
      </c>
    </row>
    <row r="643" spans="1:5" x14ac:dyDescent="0.25">
      <c r="A643" t="s">
        <v>6</v>
      </c>
      <c r="B643">
        <v>4.0006640000000001E-3</v>
      </c>
      <c r="C643">
        <v>48</v>
      </c>
      <c r="D643">
        <v>557</v>
      </c>
      <c r="E643">
        <v>81</v>
      </c>
    </row>
    <row r="644" spans="1:5" x14ac:dyDescent="0.25">
      <c r="A644" t="s">
        <v>7</v>
      </c>
      <c r="B644">
        <v>2.0005700000000001E-3</v>
      </c>
      <c r="C644">
        <v>48</v>
      </c>
      <c r="D644">
        <v>370</v>
      </c>
      <c r="E644">
        <v>81</v>
      </c>
    </row>
    <row r="645" spans="1:5" x14ac:dyDescent="0.25">
      <c r="A645" t="s">
        <v>8</v>
      </c>
      <c r="B645">
        <v>9.99689E-4</v>
      </c>
      <c r="C645">
        <v>48</v>
      </c>
      <c r="D645">
        <v>47</v>
      </c>
      <c r="E645">
        <v>81</v>
      </c>
    </row>
    <row r="646" spans="1:5" x14ac:dyDescent="0.25">
      <c r="A646" t="s">
        <v>9</v>
      </c>
      <c r="B646">
        <v>0</v>
      </c>
      <c r="C646">
        <v>48</v>
      </c>
      <c r="D646">
        <v>47</v>
      </c>
      <c r="E646">
        <v>81</v>
      </c>
    </row>
    <row r="647" spans="1:5" x14ac:dyDescent="0.25">
      <c r="A647" t="s">
        <v>10</v>
      </c>
      <c r="B647">
        <v>4.5084950000000004E-3</v>
      </c>
      <c r="C647">
        <v>150</v>
      </c>
      <c r="D647">
        <v>170</v>
      </c>
      <c r="E647">
        <v>81</v>
      </c>
    </row>
    <row r="648" spans="1:5" x14ac:dyDescent="0.25">
      <c r="A648" t="s">
        <v>11</v>
      </c>
      <c r="B648">
        <v>2.4561644000000001E-2</v>
      </c>
      <c r="C648">
        <v>48</v>
      </c>
      <c r="D648">
        <v>1568</v>
      </c>
      <c r="E648">
        <v>81</v>
      </c>
    </row>
    <row r="649" spans="1:5" x14ac:dyDescent="0.25">
      <c r="A649" t="s">
        <v>12</v>
      </c>
      <c r="B649">
        <v>0.26740384099999998</v>
      </c>
      <c r="C649">
        <v>334</v>
      </c>
      <c r="D649">
        <v>1609</v>
      </c>
      <c r="E649">
        <v>81</v>
      </c>
    </row>
    <row r="650" spans="1:5" x14ac:dyDescent="0.25">
      <c r="A650" t="s">
        <v>5</v>
      </c>
      <c r="B650">
        <v>1.0058879999999999E-3</v>
      </c>
      <c r="C650">
        <v>30</v>
      </c>
      <c r="D650">
        <v>106</v>
      </c>
      <c r="E650">
        <v>82</v>
      </c>
    </row>
    <row r="651" spans="1:5" x14ac:dyDescent="0.25">
      <c r="A651" t="s">
        <v>6</v>
      </c>
      <c r="B651">
        <v>9.9992799999999997E-4</v>
      </c>
      <c r="C651">
        <v>30</v>
      </c>
      <c r="D651">
        <v>126</v>
      </c>
      <c r="E651">
        <v>82</v>
      </c>
    </row>
    <row r="652" spans="1:5" x14ac:dyDescent="0.25">
      <c r="A652" t="s">
        <v>7</v>
      </c>
      <c r="B652">
        <v>1.0025500000000001E-3</v>
      </c>
      <c r="C652">
        <v>30</v>
      </c>
      <c r="D652">
        <v>89</v>
      </c>
      <c r="E652">
        <v>82</v>
      </c>
    </row>
    <row r="653" spans="1:5" x14ac:dyDescent="0.25">
      <c r="A653" t="s">
        <v>8</v>
      </c>
      <c r="B653">
        <v>9.9706600000000001E-4</v>
      </c>
      <c r="C653">
        <v>30</v>
      </c>
      <c r="D653">
        <v>29</v>
      </c>
      <c r="E653">
        <v>82</v>
      </c>
    </row>
    <row r="654" spans="1:5" x14ac:dyDescent="0.25">
      <c r="A654" t="s">
        <v>9</v>
      </c>
      <c r="B654">
        <v>0</v>
      </c>
      <c r="C654">
        <v>36</v>
      </c>
      <c r="D654">
        <v>35</v>
      </c>
      <c r="E654">
        <v>82</v>
      </c>
    </row>
    <row r="655" spans="1:5" x14ac:dyDescent="0.25">
      <c r="A655" t="s">
        <v>10</v>
      </c>
      <c r="B655">
        <v>4.6019793000000003E-2</v>
      </c>
      <c r="C655">
        <v>254</v>
      </c>
      <c r="D655">
        <v>712</v>
      </c>
      <c r="E655">
        <v>82</v>
      </c>
    </row>
    <row r="656" spans="1:5" x14ac:dyDescent="0.25">
      <c r="A656" t="s">
        <v>11</v>
      </c>
      <c r="B656">
        <v>2.6000261E-2</v>
      </c>
      <c r="C656">
        <v>30</v>
      </c>
      <c r="D656">
        <v>1276</v>
      </c>
      <c r="E656">
        <v>82</v>
      </c>
    </row>
    <row r="657" spans="1:5" x14ac:dyDescent="0.25">
      <c r="A657" t="s">
        <v>12</v>
      </c>
      <c r="B657">
        <v>0.35648417500000001</v>
      </c>
      <c r="C657">
        <v>104</v>
      </c>
      <c r="D657">
        <v>3109</v>
      </c>
      <c r="E657">
        <v>82</v>
      </c>
    </row>
    <row r="658" spans="1:5" x14ac:dyDescent="0.25">
      <c r="A658" t="s">
        <v>5</v>
      </c>
      <c r="B658">
        <v>5.0024989999999997E-3</v>
      </c>
      <c r="C658">
        <v>52</v>
      </c>
      <c r="D658">
        <v>512</v>
      </c>
      <c r="E658">
        <v>83</v>
      </c>
    </row>
    <row r="659" spans="1:5" x14ac:dyDescent="0.25">
      <c r="A659" t="s">
        <v>6</v>
      </c>
      <c r="B659">
        <v>6.5126419999999999E-3</v>
      </c>
      <c r="C659">
        <v>52</v>
      </c>
      <c r="D659">
        <v>725</v>
      </c>
      <c r="E659">
        <v>83</v>
      </c>
    </row>
    <row r="660" spans="1:5" x14ac:dyDescent="0.25">
      <c r="A660" t="s">
        <v>7</v>
      </c>
      <c r="B660">
        <v>4.0004250000000002E-3</v>
      </c>
      <c r="C660">
        <v>52</v>
      </c>
      <c r="D660">
        <v>495</v>
      </c>
      <c r="E660">
        <v>83</v>
      </c>
    </row>
    <row r="661" spans="1:5" x14ac:dyDescent="0.25">
      <c r="A661" t="s">
        <v>8</v>
      </c>
      <c r="B661">
        <v>1.0006430000000001E-3</v>
      </c>
      <c r="C661">
        <v>52</v>
      </c>
      <c r="D661">
        <v>51</v>
      </c>
      <c r="E661">
        <v>83</v>
      </c>
    </row>
    <row r="662" spans="1:5" x14ac:dyDescent="0.25">
      <c r="A662" t="s">
        <v>9</v>
      </c>
      <c r="B662">
        <v>0</v>
      </c>
      <c r="C662">
        <v>52</v>
      </c>
      <c r="D662">
        <v>51</v>
      </c>
      <c r="E662">
        <v>83</v>
      </c>
    </row>
    <row r="663" spans="1:5" x14ac:dyDescent="0.25">
      <c r="A663" t="s">
        <v>10</v>
      </c>
      <c r="B663">
        <v>1.0000467000000001E-2</v>
      </c>
      <c r="C663">
        <v>218</v>
      </c>
      <c r="D663">
        <v>255</v>
      </c>
      <c r="E663">
        <v>83</v>
      </c>
    </row>
    <row r="664" spans="1:5" x14ac:dyDescent="0.25">
      <c r="A664" t="s">
        <v>11</v>
      </c>
      <c r="B664">
        <v>4.3503284000000003E-2</v>
      </c>
      <c r="C664">
        <v>52</v>
      </c>
      <c r="D664">
        <v>2113</v>
      </c>
      <c r="E664">
        <v>83</v>
      </c>
    </row>
    <row r="665" spans="1:5" x14ac:dyDescent="0.25">
      <c r="A665" t="s">
        <v>12</v>
      </c>
      <c r="B665">
        <v>0.55690932299999996</v>
      </c>
      <c r="C665">
        <v>586</v>
      </c>
      <c r="D665">
        <v>2513</v>
      </c>
      <c r="E665">
        <v>83</v>
      </c>
    </row>
    <row r="666" spans="1:5" x14ac:dyDescent="0.25">
      <c r="A666" t="s">
        <v>5</v>
      </c>
      <c r="B666">
        <v>9.9897399999999991E-4</v>
      </c>
      <c r="C666">
        <v>22</v>
      </c>
      <c r="D666">
        <v>58</v>
      </c>
      <c r="E666">
        <v>84</v>
      </c>
    </row>
    <row r="667" spans="1:5" x14ac:dyDescent="0.25">
      <c r="A667" t="s">
        <v>6</v>
      </c>
      <c r="B667">
        <v>1.001596E-3</v>
      </c>
      <c r="C667">
        <v>22</v>
      </c>
      <c r="D667">
        <v>144</v>
      </c>
      <c r="E667">
        <v>84</v>
      </c>
    </row>
    <row r="668" spans="1:5" x14ac:dyDescent="0.25">
      <c r="A668" t="s">
        <v>7</v>
      </c>
      <c r="B668">
        <v>9.9992799999999997E-4</v>
      </c>
      <c r="C668">
        <v>22</v>
      </c>
      <c r="D668">
        <v>117</v>
      </c>
      <c r="E668">
        <v>84</v>
      </c>
    </row>
    <row r="669" spans="1:5" x14ac:dyDescent="0.25">
      <c r="A669" t="s">
        <v>8</v>
      </c>
      <c r="B669">
        <v>0</v>
      </c>
      <c r="C669">
        <v>22</v>
      </c>
      <c r="D669">
        <v>21</v>
      </c>
      <c r="E669">
        <v>84</v>
      </c>
    </row>
    <row r="670" spans="1:5" x14ac:dyDescent="0.25">
      <c r="A670" t="s">
        <v>9</v>
      </c>
      <c r="B670">
        <v>1.000166E-3</v>
      </c>
      <c r="C670">
        <v>22</v>
      </c>
      <c r="D670">
        <v>26</v>
      </c>
      <c r="E670">
        <v>84</v>
      </c>
    </row>
    <row r="671" spans="1:5" x14ac:dyDescent="0.25">
      <c r="A671" t="s">
        <v>10</v>
      </c>
      <c r="B671">
        <v>7.0004459999999996E-3</v>
      </c>
      <c r="C671">
        <v>214</v>
      </c>
      <c r="D671">
        <v>216</v>
      </c>
      <c r="E671">
        <v>84</v>
      </c>
    </row>
    <row r="672" spans="1:5" x14ac:dyDescent="0.25">
      <c r="A672" t="s">
        <v>11</v>
      </c>
      <c r="B672">
        <v>4.9972530000000001E-3</v>
      </c>
      <c r="C672">
        <v>22</v>
      </c>
      <c r="D672">
        <v>450</v>
      </c>
      <c r="E672">
        <v>84</v>
      </c>
    </row>
    <row r="673" spans="1:5" x14ac:dyDescent="0.25">
      <c r="A673" t="s">
        <v>12</v>
      </c>
      <c r="B673">
        <v>0.35287880900000002</v>
      </c>
      <c r="C673">
        <v>142</v>
      </c>
      <c r="D673">
        <v>3027</v>
      </c>
      <c r="E673">
        <v>84</v>
      </c>
    </row>
    <row r="674" spans="1:5" x14ac:dyDescent="0.25">
      <c r="A674" t="s">
        <v>5</v>
      </c>
      <c r="B674">
        <v>2.9993060000000002E-3</v>
      </c>
      <c r="C674">
        <v>37</v>
      </c>
      <c r="D674">
        <v>251</v>
      </c>
      <c r="E674">
        <v>85</v>
      </c>
    </row>
    <row r="675" spans="1:5" x14ac:dyDescent="0.25">
      <c r="A675" t="s">
        <v>6</v>
      </c>
      <c r="B675">
        <v>2.9659270000000001E-3</v>
      </c>
      <c r="C675">
        <v>37</v>
      </c>
      <c r="D675">
        <v>399</v>
      </c>
      <c r="E675">
        <v>85</v>
      </c>
    </row>
    <row r="676" spans="1:5" x14ac:dyDescent="0.25">
      <c r="A676" t="s">
        <v>7</v>
      </c>
      <c r="B676">
        <v>2.0017619999999998E-3</v>
      </c>
      <c r="C676">
        <v>37</v>
      </c>
      <c r="D676">
        <v>219</v>
      </c>
      <c r="E676">
        <v>85</v>
      </c>
    </row>
    <row r="677" spans="1:5" x14ac:dyDescent="0.25">
      <c r="A677" t="s">
        <v>8</v>
      </c>
      <c r="B677">
        <v>0</v>
      </c>
      <c r="C677">
        <v>39</v>
      </c>
      <c r="D677">
        <v>39</v>
      </c>
      <c r="E677">
        <v>85</v>
      </c>
    </row>
    <row r="678" spans="1:5" x14ac:dyDescent="0.25">
      <c r="A678" t="s">
        <v>9</v>
      </c>
      <c r="B678">
        <v>1.0025500000000001E-3</v>
      </c>
      <c r="C678">
        <v>39</v>
      </c>
      <c r="D678">
        <v>38</v>
      </c>
      <c r="E678">
        <v>85</v>
      </c>
    </row>
    <row r="679" spans="1:5" x14ac:dyDescent="0.25">
      <c r="A679" t="s">
        <v>10</v>
      </c>
      <c r="B679">
        <v>3.9572239000000002E-2</v>
      </c>
      <c r="C679">
        <v>467</v>
      </c>
      <c r="D679">
        <v>588</v>
      </c>
      <c r="E679">
        <v>85</v>
      </c>
    </row>
    <row r="680" spans="1:5" x14ac:dyDescent="0.25">
      <c r="A680" t="s">
        <v>11</v>
      </c>
      <c r="B680">
        <v>3.6964892999999999E-2</v>
      </c>
      <c r="C680">
        <v>37</v>
      </c>
      <c r="D680">
        <v>1760</v>
      </c>
      <c r="E680">
        <v>85</v>
      </c>
    </row>
    <row r="681" spans="1:5" x14ac:dyDescent="0.25">
      <c r="A681" t="s">
        <v>12</v>
      </c>
      <c r="B681">
        <v>0.34177494000000003</v>
      </c>
      <c r="C681">
        <v>347</v>
      </c>
      <c r="D681">
        <v>2831</v>
      </c>
      <c r="E681">
        <v>85</v>
      </c>
    </row>
    <row r="682" spans="1:5" x14ac:dyDescent="0.25">
      <c r="A682" t="s">
        <v>5</v>
      </c>
      <c r="B682">
        <v>2.9997829999999998E-3</v>
      </c>
      <c r="C682">
        <v>56</v>
      </c>
      <c r="D682">
        <v>244</v>
      </c>
      <c r="E682">
        <v>86</v>
      </c>
    </row>
    <row r="683" spans="1:5" x14ac:dyDescent="0.25">
      <c r="A683" t="s">
        <v>6</v>
      </c>
      <c r="B683">
        <v>1.001835E-3</v>
      </c>
      <c r="C683">
        <v>56</v>
      </c>
      <c r="D683">
        <v>195</v>
      </c>
      <c r="E683">
        <v>86</v>
      </c>
    </row>
    <row r="684" spans="1:5" x14ac:dyDescent="0.25">
      <c r="A684" t="s">
        <v>7</v>
      </c>
      <c r="B684">
        <v>1.000166E-3</v>
      </c>
      <c r="C684">
        <v>56</v>
      </c>
      <c r="D684">
        <v>152</v>
      </c>
      <c r="E684">
        <v>86</v>
      </c>
    </row>
    <row r="685" spans="1:5" x14ac:dyDescent="0.25">
      <c r="A685" t="s">
        <v>8</v>
      </c>
      <c r="B685">
        <v>9.9945099999999994E-4</v>
      </c>
      <c r="C685">
        <v>62</v>
      </c>
      <c r="D685">
        <v>65</v>
      </c>
      <c r="E685">
        <v>86</v>
      </c>
    </row>
    <row r="686" spans="1:5" x14ac:dyDescent="0.25">
      <c r="A686" t="s">
        <v>9</v>
      </c>
      <c r="B686">
        <v>1.000166E-3</v>
      </c>
      <c r="C686">
        <v>66</v>
      </c>
      <c r="D686">
        <v>72</v>
      </c>
      <c r="E686">
        <v>86</v>
      </c>
    </row>
    <row r="687" spans="1:5" x14ac:dyDescent="0.25">
      <c r="A687" t="s">
        <v>10</v>
      </c>
      <c r="B687">
        <v>0.27273225800000001</v>
      </c>
      <c r="C687">
        <v>708</v>
      </c>
      <c r="D687">
        <v>2136</v>
      </c>
      <c r="E687">
        <v>86</v>
      </c>
    </row>
    <row r="688" spans="1:5" x14ac:dyDescent="0.25">
      <c r="A688" t="s">
        <v>11</v>
      </c>
      <c r="B688">
        <v>3.0508041E-2</v>
      </c>
      <c r="C688">
        <v>56</v>
      </c>
      <c r="D688">
        <v>1899</v>
      </c>
      <c r="E688">
        <v>86</v>
      </c>
    </row>
    <row r="689" spans="1:5" x14ac:dyDescent="0.25">
      <c r="A689" t="s">
        <v>12</v>
      </c>
      <c r="B689">
        <v>0.38082122800000001</v>
      </c>
      <c r="C689">
        <v>82</v>
      </c>
      <c r="D689">
        <v>2825</v>
      </c>
      <c r="E689">
        <v>86</v>
      </c>
    </row>
    <row r="690" spans="1:5" x14ac:dyDescent="0.25">
      <c r="A690" t="s">
        <v>5</v>
      </c>
      <c r="B690">
        <v>9.9992799999999997E-4</v>
      </c>
      <c r="C690">
        <v>15</v>
      </c>
      <c r="D690">
        <v>26</v>
      </c>
      <c r="E690">
        <v>87</v>
      </c>
    </row>
    <row r="691" spans="1:5" x14ac:dyDescent="0.25">
      <c r="A691" t="s">
        <v>6</v>
      </c>
      <c r="B691">
        <v>0</v>
      </c>
      <c r="C691">
        <v>15</v>
      </c>
      <c r="D691">
        <v>52</v>
      </c>
      <c r="E691">
        <v>87</v>
      </c>
    </row>
    <row r="692" spans="1:5" x14ac:dyDescent="0.25">
      <c r="A692" t="s">
        <v>7</v>
      </c>
      <c r="B692">
        <v>1.0013579999999999E-3</v>
      </c>
      <c r="C692">
        <v>15</v>
      </c>
      <c r="D692">
        <v>31</v>
      </c>
      <c r="E692">
        <v>87</v>
      </c>
    </row>
    <row r="693" spans="1:5" x14ac:dyDescent="0.25">
      <c r="A693" t="s">
        <v>8</v>
      </c>
      <c r="B693">
        <v>0</v>
      </c>
      <c r="C693">
        <v>15</v>
      </c>
      <c r="D693">
        <v>17</v>
      </c>
      <c r="E693">
        <v>87</v>
      </c>
    </row>
    <row r="694" spans="1:5" x14ac:dyDescent="0.25">
      <c r="A694" t="s">
        <v>9</v>
      </c>
      <c r="B694">
        <v>0</v>
      </c>
      <c r="C694">
        <v>15</v>
      </c>
      <c r="D694">
        <v>14</v>
      </c>
      <c r="E694">
        <v>87</v>
      </c>
    </row>
    <row r="695" spans="1:5" x14ac:dyDescent="0.25">
      <c r="A695" t="s">
        <v>10</v>
      </c>
      <c r="B695">
        <v>0.12754011200000001</v>
      </c>
      <c r="C695">
        <v>621</v>
      </c>
      <c r="D695">
        <v>1008</v>
      </c>
      <c r="E695">
        <v>87</v>
      </c>
    </row>
    <row r="696" spans="1:5" x14ac:dyDescent="0.25">
      <c r="A696" t="s">
        <v>11</v>
      </c>
      <c r="B696">
        <v>4.5030119999999998E-3</v>
      </c>
      <c r="C696">
        <v>15</v>
      </c>
      <c r="D696">
        <v>352</v>
      </c>
      <c r="E696">
        <v>87</v>
      </c>
    </row>
    <row r="697" spans="1:5" x14ac:dyDescent="0.25">
      <c r="A697" t="s">
        <v>12</v>
      </c>
      <c r="B697">
        <v>0.40056657800000001</v>
      </c>
      <c r="C697">
        <v>37</v>
      </c>
      <c r="D697">
        <v>3214</v>
      </c>
      <c r="E697">
        <v>87</v>
      </c>
    </row>
    <row r="698" spans="1:5" x14ac:dyDescent="0.25">
      <c r="A698" t="s">
        <v>5</v>
      </c>
      <c r="B698">
        <v>6.5765379999999998E-3</v>
      </c>
      <c r="C698">
        <v>59</v>
      </c>
      <c r="D698">
        <v>663</v>
      </c>
      <c r="E698">
        <v>88</v>
      </c>
    </row>
    <row r="699" spans="1:5" x14ac:dyDescent="0.25">
      <c r="A699" t="s">
        <v>6</v>
      </c>
      <c r="B699">
        <v>9.0062619999999993E-3</v>
      </c>
      <c r="C699">
        <v>59</v>
      </c>
      <c r="D699">
        <v>1011</v>
      </c>
      <c r="E699">
        <v>88</v>
      </c>
    </row>
    <row r="700" spans="1:5" x14ac:dyDescent="0.25">
      <c r="A700" t="s">
        <v>7</v>
      </c>
      <c r="B700">
        <v>4.5087340000000004E-3</v>
      </c>
      <c r="C700">
        <v>59</v>
      </c>
      <c r="D700">
        <v>644</v>
      </c>
      <c r="E700">
        <v>88</v>
      </c>
    </row>
    <row r="701" spans="1:5" x14ac:dyDescent="0.25">
      <c r="A701" t="s">
        <v>8</v>
      </c>
      <c r="B701">
        <v>0</v>
      </c>
      <c r="C701">
        <v>59</v>
      </c>
      <c r="D701">
        <v>59</v>
      </c>
      <c r="E701">
        <v>88</v>
      </c>
    </row>
    <row r="702" spans="1:5" x14ac:dyDescent="0.25">
      <c r="A702" t="s">
        <v>9</v>
      </c>
      <c r="B702">
        <v>1.002073E-3</v>
      </c>
      <c r="C702">
        <v>65</v>
      </c>
      <c r="D702">
        <v>66</v>
      </c>
      <c r="E702">
        <v>88</v>
      </c>
    </row>
    <row r="703" spans="1:5" x14ac:dyDescent="0.25">
      <c r="A703" t="s">
        <v>10</v>
      </c>
      <c r="B703">
        <v>0.33478259999999999</v>
      </c>
      <c r="C703">
        <v>601</v>
      </c>
      <c r="D703">
        <v>2472</v>
      </c>
      <c r="E703">
        <v>88</v>
      </c>
    </row>
    <row r="704" spans="1:5" x14ac:dyDescent="0.25">
      <c r="A704" t="s">
        <v>11</v>
      </c>
      <c r="B704">
        <v>6.1482905999999997E-2</v>
      </c>
      <c r="C704">
        <v>59</v>
      </c>
      <c r="D704">
        <v>2974</v>
      </c>
      <c r="E704">
        <v>88</v>
      </c>
    </row>
    <row r="705" spans="1:5" x14ac:dyDescent="0.25">
      <c r="A705" t="s">
        <v>12</v>
      </c>
      <c r="B705">
        <v>6.5575837999999997E-2</v>
      </c>
      <c r="C705">
        <v>275</v>
      </c>
      <c r="D705">
        <v>783</v>
      </c>
      <c r="E705">
        <v>88</v>
      </c>
    </row>
    <row r="706" spans="1:5" x14ac:dyDescent="0.25">
      <c r="A706" t="s">
        <v>5</v>
      </c>
      <c r="B706">
        <v>2.9997829999999998E-3</v>
      </c>
      <c r="C706">
        <v>30</v>
      </c>
      <c r="D706">
        <v>230</v>
      </c>
      <c r="E706">
        <v>89</v>
      </c>
    </row>
    <row r="707" spans="1:5" x14ac:dyDescent="0.25">
      <c r="A707" t="s">
        <v>6</v>
      </c>
      <c r="B707">
        <v>1.999617E-3</v>
      </c>
      <c r="C707">
        <v>30</v>
      </c>
      <c r="D707">
        <v>290</v>
      </c>
      <c r="E707">
        <v>89</v>
      </c>
    </row>
    <row r="708" spans="1:5" x14ac:dyDescent="0.25">
      <c r="A708" t="s">
        <v>7</v>
      </c>
      <c r="B708">
        <v>1.001596E-3</v>
      </c>
      <c r="C708">
        <v>30</v>
      </c>
      <c r="D708">
        <v>221</v>
      </c>
      <c r="E708">
        <v>89</v>
      </c>
    </row>
    <row r="709" spans="1:5" x14ac:dyDescent="0.25">
      <c r="A709" t="s">
        <v>8</v>
      </c>
      <c r="B709">
        <v>9.9992799999999997E-4</v>
      </c>
      <c r="C709">
        <v>30</v>
      </c>
      <c r="D709">
        <v>30</v>
      </c>
      <c r="E709">
        <v>89</v>
      </c>
    </row>
    <row r="710" spans="1:5" x14ac:dyDescent="0.25">
      <c r="A710" t="s">
        <v>9</v>
      </c>
      <c r="B710">
        <v>0</v>
      </c>
      <c r="C710">
        <v>32</v>
      </c>
      <c r="D710">
        <v>31</v>
      </c>
      <c r="E710">
        <v>89</v>
      </c>
    </row>
    <row r="711" spans="1:5" x14ac:dyDescent="0.25">
      <c r="A711" t="s">
        <v>10</v>
      </c>
      <c r="B711">
        <v>0.43421959900000001</v>
      </c>
      <c r="C711">
        <v>608</v>
      </c>
      <c r="D711">
        <v>2381</v>
      </c>
      <c r="E711">
        <v>89</v>
      </c>
    </row>
    <row r="712" spans="1:5" x14ac:dyDescent="0.25">
      <c r="A712" t="s">
        <v>11</v>
      </c>
      <c r="B712">
        <v>3.9512872999999997E-2</v>
      </c>
      <c r="C712">
        <v>30</v>
      </c>
      <c r="D712">
        <v>1545</v>
      </c>
      <c r="E712">
        <v>89</v>
      </c>
    </row>
    <row r="713" spans="1:5" x14ac:dyDescent="0.25">
      <c r="A713" t="s">
        <v>12</v>
      </c>
      <c r="B713">
        <v>0.104529619</v>
      </c>
      <c r="C713">
        <v>400</v>
      </c>
      <c r="D713">
        <v>890</v>
      </c>
      <c r="E713">
        <v>89</v>
      </c>
    </row>
    <row r="714" spans="1:5" x14ac:dyDescent="0.25">
      <c r="A714" t="s">
        <v>5</v>
      </c>
      <c r="B714">
        <v>2.997637E-3</v>
      </c>
      <c r="C714">
        <v>42</v>
      </c>
      <c r="D714">
        <v>187</v>
      </c>
      <c r="E714">
        <v>90</v>
      </c>
    </row>
    <row r="715" spans="1:5" x14ac:dyDescent="0.25">
      <c r="A715" t="s">
        <v>6</v>
      </c>
      <c r="B715">
        <v>2.0010470000000002E-3</v>
      </c>
      <c r="C715">
        <v>42</v>
      </c>
      <c r="D715">
        <v>313</v>
      </c>
      <c r="E715">
        <v>90</v>
      </c>
    </row>
    <row r="716" spans="1:5" x14ac:dyDescent="0.25">
      <c r="A716" t="s">
        <v>7</v>
      </c>
      <c r="B716">
        <v>2.0000930000000001E-3</v>
      </c>
      <c r="C716">
        <v>42</v>
      </c>
      <c r="D716">
        <v>186</v>
      </c>
      <c r="E716">
        <v>90</v>
      </c>
    </row>
    <row r="717" spans="1:5" x14ac:dyDescent="0.25">
      <c r="A717" t="s">
        <v>8</v>
      </c>
      <c r="B717">
        <v>0</v>
      </c>
      <c r="C717">
        <v>42</v>
      </c>
      <c r="D717">
        <v>41</v>
      </c>
      <c r="E717">
        <v>90</v>
      </c>
    </row>
    <row r="718" spans="1:5" x14ac:dyDescent="0.25">
      <c r="A718" t="s">
        <v>9</v>
      </c>
      <c r="B718">
        <v>9.9945099999999994E-4</v>
      </c>
      <c r="C718">
        <v>48</v>
      </c>
      <c r="D718">
        <v>47</v>
      </c>
      <c r="E718">
        <v>90</v>
      </c>
    </row>
    <row r="719" spans="1:5" x14ac:dyDescent="0.25">
      <c r="A719" t="s">
        <v>10</v>
      </c>
      <c r="B719">
        <v>0.47700953499999998</v>
      </c>
      <c r="C719">
        <v>118</v>
      </c>
      <c r="D719">
        <v>3065</v>
      </c>
      <c r="E719">
        <v>90</v>
      </c>
    </row>
    <row r="720" spans="1:5" x14ac:dyDescent="0.25">
      <c r="A720" t="s">
        <v>11</v>
      </c>
      <c r="B720">
        <v>4.1950226E-2</v>
      </c>
      <c r="C720">
        <v>42</v>
      </c>
      <c r="D720">
        <v>2054</v>
      </c>
      <c r="E720">
        <v>90</v>
      </c>
    </row>
    <row r="721" spans="1:5" x14ac:dyDescent="0.25">
      <c r="A721" t="s">
        <v>12</v>
      </c>
      <c r="B721">
        <v>0.113108158</v>
      </c>
      <c r="C721">
        <v>324</v>
      </c>
      <c r="D721">
        <v>1380</v>
      </c>
      <c r="E721">
        <v>90</v>
      </c>
    </row>
    <row r="722" spans="1:5" x14ac:dyDescent="0.25">
      <c r="A722" t="s">
        <v>5</v>
      </c>
      <c r="B722">
        <v>1.9979479999999998E-3</v>
      </c>
      <c r="C722">
        <v>37</v>
      </c>
      <c r="D722">
        <v>165</v>
      </c>
      <c r="E722">
        <v>91</v>
      </c>
    </row>
    <row r="723" spans="1:5" x14ac:dyDescent="0.25">
      <c r="A723" t="s">
        <v>6</v>
      </c>
      <c r="B723">
        <v>2.003431E-3</v>
      </c>
      <c r="C723">
        <v>37</v>
      </c>
      <c r="D723">
        <v>174</v>
      </c>
      <c r="E723">
        <v>91</v>
      </c>
    </row>
    <row r="724" spans="1:5" x14ac:dyDescent="0.25">
      <c r="A724" t="s">
        <v>7</v>
      </c>
      <c r="B724">
        <v>9.6511800000000005E-4</v>
      </c>
      <c r="C724">
        <v>37</v>
      </c>
      <c r="D724">
        <v>127</v>
      </c>
      <c r="E724">
        <v>91</v>
      </c>
    </row>
    <row r="725" spans="1:5" x14ac:dyDescent="0.25">
      <c r="A725" t="s">
        <v>8</v>
      </c>
      <c r="B725">
        <v>9.9945099999999994E-4</v>
      </c>
      <c r="C725">
        <v>37</v>
      </c>
      <c r="D725">
        <v>36</v>
      </c>
      <c r="E725">
        <v>91</v>
      </c>
    </row>
    <row r="726" spans="1:5" x14ac:dyDescent="0.25">
      <c r="A726" t="s">
        <v>9</v>
      </c>
      <c r="B726">
        <v>0</v>
      </c>
      <c r="C726">
        <v>37</v>
      </c>
      <c r="D726">
        <v>36</v>
      </c>
      <c r="E726">
        <v>91</v>
      </c>
    </row>
    <row r="727" spans="1:5" x14ac:dyDescent="0.25">
      <c r="A727" t="s">
        <v>10</v>
      </c>
      <c r="B727">
        <v>0.30381798700000001</v>
      </c>
      <c r="C727">
        <v>945</v>
      </c>
      <c r="D727">
        <v>1879</v>
      </c>
      <c r="E727">
        <v>91</v>
      </c>
    </row>
    <row r="728" spans="1:5" x14ac:dyDescent="0.25">
      <c r="A728" t="s">
        <v>11</v>
      </c>
      <c r="B728">
        <v>3.9512872999999997E-2</v>
      </c>
      <c r="C728">
        <v>37</v>
      </c>
      <c r="D728">
        <v>1852</v>
      </c>
      <c r="E728">
        <v>91</v>
      </c>
    </row>
    <row r="729" spans="1:5" x14ac:dyDescent="0.25">
      <c r="A729" t="s">
        <v>12</v>
      </c>
      <c r="B729">
        <v>0.27581191100000002</v>
      </c>
      <c r="C729">
        <v>941</v>
      </c>
      <c r="D729">
        <v>1925</v>
      </c>
      <c r="E729">
        <v>91</v>
      </c>
    </row>
    <row r="730" spans="1:5" x14ac:dyDescent="0.25">
      <c r="A730" t="s">
        <v>5</v>
      </c>
      <c r="B730">
        <v>8.0375670000000007E-3</v>
      </c>
      <c r="C730">
        <v>67</v>
      </c>
      <c r="D730">
        <v>644</v>
      </c>
      <c r="E730">
        <v>92</v>
      </c>
    </row>
    <row r="731" spans="1:5" x14ac:dyDescent="0.25">
      <c r="A731" t="s">
        <v>6</v>
      </c>
      <c r="B731">
        <v>1.1511802999999999E-2</v>
      </c>
      <c r="C731">
        <v>67</v>
      </c>
      <c r="D731">
        <v>1396</v>
      </c>
      <c r="E731">
        <v>92</v>
      </c>
    </row>
    <row r="732" spans="1:5" x14ac:dyDescent="0.25">
      <c r="A732" t="s">
        <v>7</v>
      </c>
      <c r="B732">
        <v>6.0372350000000002E-3</v>
      </c>
      <c r="C732">
        <v>67</v>
      </c>
      <c r="D732">
        <v>907</v>
      </c>
      <c r="E732">
        <v>92</v>
      </c>
    </row>
    <row r="733" spans="1:5" x14ac:dyDescent="0.25">
      <c r="A733" t="s">
        <v>8</v>
      </c>
      <c r="B733">
        <v>9.6416500000000001E-4</v>
      </c>
      <c r="C733">
        <v>67</v>
      </c>
      <c r="D733">
        <v>66</v>
      </c>
      <c r="E733">
        <v>92</v>
      </c>
    </row>
    <row r="734" spans="1:5" x14ac:dyDescent="0.25">
      <c r="A734" t="s">
        <v>9</v>
      </c>
      <c r="B734">
        <v>1.0008809999999999E-3</v>
      </c>
      <c r="C734">
        <v>69</v>
      </c>
      <c r="D734">
        <v>69</v>
      </c>
      <c r="E734">
        <v>92</v>
      </c>
    </row>
    <row r="735" spans="1:5" x14ac:dyDescent="0.25">
      <c r="A735" t="s">
        <v>10</v>
      </c>
      <c r="B735">
        <v>0.24958491299999999</v>
      </c>
      <c r="C735">
        <v>745</v>
      </c>
      <c r="D735">
        <v>2020</v>
      </c>
      <c r="E735">
        <v>92</v>
      </c>
    </row>
    <row r="736" spans="1:5" x14ac:dyDescent="0.25">
      <c r="A736" t="s">
        <v>11</v>
      </c>
      <c r="B736">
        <v>5.2022457000000001E-2</v>
      </c>
      <c r="C736">
        <v>67</v>
      </c>
      <c r="D736">
        <v>2807</v>
      </c>
      <c r="E736">
        <v>92</v>
      </c>
    </row>
    <row r="737" spans="1:5" x14ac:dyDescent="0.25">
      <c r="A737" t="s">
        <v>12</v>
      </c>
      <c r="B737">
        <v>0.27008509600000002</v>
      </c>
      <c r="C737">
        <v>699</v>
      </c>
      <c r="D737">
        <v>2241</v>
      </c>
      <c r="E737">
        <v>92</v>
      </c>
    </row>
    <row r="738" spans="1:5" x14ac:dyDescent="0.25">
      <c r="A738" t="s">
        <v>5</v>
      </c>
      <c r="B738">
        <v>8.0018039999999995E-3</v>
      </c>
      <c r="C738">
        <v>71</v>
      </c>
      <c r="D738">
        <v>685</v>
      </c>
      <c r="E738">
        <v>93</v>
      </c>
    </row>
    <row r="739" spans="1:5" x14ac:dyDescent="0.25">
      <c r="A739" t="s">
        <v>6</v>
      </c>
      <c r="B739">
        <v>8.9983939999999998E-3</v>
      </c>
      <c r="C739">
        <v>71</v>
      </c>
      <c r="D739">
        <v>1183</v>
      </c>
      <c r="E739">
        <v>93</v>
      </c>
    </row>
    <row r="740" spans="1:5" x14ac:dyDescent="0.25">
      <c r="A740" t="s">
        <v>7</v>
      </c>
      <c r="B740">
        <v>4.5101639999999997E-3</v>
      </c>
      <c r="C740">
        <v>71</v>
      </c>
      <c r="D740">
        <v>668</v>
      </c>
      <c r="E740">
        <v>93</v>
      </c>
    </row>
    <row r="741" spans="1:5" x14ac:dyDescent="0.25">
      <c r="A741" t="s">
        <v>8</v>
      </c>
      <c r="B741">
        <v>1.001596E-3</v>
      </c>
      <c r="C741">
        <v>73</v>
      </c>
      <c r="D741">
        <v>72</v>
      </c>
      <c r="E741">
        <v>93</v>
      </c>
    </row>
    <row r="742" spans="1:5" x14ac:dyDescent="0.25">
      <c r="A742" t="s">
        <v>9</v>
      </c>
      <c r="B742">
        <v>9.9921199999999997E-4</v>
      </c>
      <c r="C742">
        <v>75</v>
      </c>
      <c r="D742">
        <v>74</v>
      </c>
      <c r="E742">
        <v>93</v>
      </c>
    </row>
    <row r="743" spans="1:5" x14ac:dyDescent="0.25">
      <c r="A743" t="s">
        <v>10</v>
      </c>
      <c r="B743">
        <v>0.256238937</v>
      </c>
      <c r="C743">
        <v>767</v>
      </c>
      <c r="D743">
        <v>1995</v>
      </c>
      <c r="E743">
        <v>93</v>
      </c>
    </row>
    <row r="744" spans="1:5" x14ac:dyDescent="0.25">
      <c r="A744" t="s">
        <v>11</v>
      </c>
      <c r="B744">
        <v>5.1516771000000003E-2</v>
      </c>
      <c r="C744">
        <v>71</v>
      </c>
      <c r="D744">
        <v>2864</v>
      </c>
      <c r="E744">
        <v>93</v>
      </c>
    </row>
    <row r="745" spans="1:5" x14ac:dyDescent="0.25">
      <c r="A745" t="s">
        <v>12</v>
      </c>
      <c r="B745">
        <v>2.0998716000000001E-2</v>
      </c>
      <c r="C745">
        <v>335</v>
      </c>
      <c r="D745">
        <v>335</v>
      </c>
      <c r="E745">
        <v>93</v>
      </c>
    </row>
    <row r="746" spans="1:5" x14ac:dyDescent="0.25">
      <c r="A746" t="s">
        <v>5</v>
      </c>
      <c r="B746">
        <v>1.9974709999999998E-3</v>
      </c>
      <c r="C746">
        <v>41</v>
      </c>
      <c r="D746">
        <v>162</v>
      </c>
      <c r="E746">
        <v>94</v>
      </c>
    </row>
    <row r="747" spans="1:5" x14ac:dyDescent="0.25">
      <c r="A747" t="s">
        <v>6</v>
      </c>
      <c r="B747">
        <v>4.0023330000000003E-3</v>
      </c>
      <c r="C747">
        <v>41</v>
      </c>
      <c r="D747">
        <v>504</v>
      </c>
      <c r="E747">
        <v>94</v>
      </c>
    </row>
    <row r="748" spans="1:5" x14ac:dyDescent="0.25">
      <c r="A748" t="s">
        <v>7</v>
      </c>
      <c r="B748">
        <v>3.0009749999999999E-3</v>
      </c>
      <c r="C748">
        <v>41</v>
      </c>
      <c r="D748">
        <v>315</v>
      </c>
      <c r="E748">
        <v>94</v>
      </c>
    </row>
    <row r="749" spans="1:5" x14ac:dyDescent="0.25">
      <c r="A749" t="s">
        <v>8</v>
      </c>
      <c r="B749">
        <v>0</v>
      </c>
      <c r="C749">
        <v>41</v>
      </c>
      <c r="D749">
        <v>43</v>
      </c>
      <c r="E749">
        <v>94</v>
      </c>
    </row>
    <row r="750" spans="1:5" x14ac:dyDescent="0.25">
      <c r="A750" t="s">
        <v>9</v>
      </c>
      <c r="B750">
        <v>9.9730499999999998E-4</v>
      </c>
      <c r="C750">
        <v>45</v>
      </c>
      <c r="D750">
        <v>47</v>
      </c>
      <c r="E750">
        <v>94</v>
      </c>
    </row>
    <row r="751" spans="1:5" x14ac:dyDescent="0.25">
      <c r="A751" t="s">
        <v>10</v>
      </c>
      <c r="B751">
        <v>9.0058564999999993E-2</v>
      </c>
      <c r="C751">
        <v>605</v>
      </c>
      <c r="D751">
        <v>965</v>
      </c>
      <c r="E751">
        <v>94</v>
      </c>
    </row>
    <row r="752" spans="1:5" x14ac:dyDescent="0.25">
      <c r="A752" t="s">
        <v>11</v>
      </c>
      <c r="B752">
        <v>4.7646283999999997E-2</v>
      </c>
      <c r="C752">
        <v>41</v>
      </c>
      <c r="D752">
        <v>2085</v>
      </c>
      <c r="E752">
        <v>94</v>
      </c>
    </row>
    <row r="753" spans="1:5" x14ac:dyDescent="0.25">
      <c r="A753" t="s">
        <v>12</v>
      </c>
      <c r="B753">
        <v>0.27939772600000001</v>
      </c>
      <c r="C753">
        <v>675</v>
      </c>
      <c r="D753">
        <v>2311</v>
      </c>
      <c r="E753">
        <v>94</v>
      </c>
    </row>
    <row r="754" spans="1:5" x14ac:dyDescent="0.25">
      <c r="A754" t="s">
        <v>5</v>
      </c>
      <c r="B754">
        <v>5.9995650000000001E-3</v>
      </c>
      <c r="C754">
        <v>59</v>
      </c>
      <c r="D754">
        <v>541</v>
      </c>
      <c r="E754">
        <v>95</v>
      </c>
    </row>
    <row r="755" spans="1:5" x14ac:dyDescent="0.25">
      <c r="A755" t="s">
        <v>6</v>
      </c>
      <c r="B755">
        <v>7.0021149999999997E-3</v>
      </c>
      <c r="C755">
        <v>59</v>
      </c>
      <c r="D755">
        <v>811</v>
      </c>
      <c r="E755">
        <v>95</v>
      </c>
    </row>
    <row r="756" spans="1:5" x14ac:dyDescent="0.25">
      <c r="A756" t="s">
        <v>7</v>
      </c>
      <c r="B756">
        <v>2.997637E-3</v>
      </c>
      <c r="C756">
        <v>59</v>
      </c>
      <c r="D756">
        <v>504</v>
      </c>
      <c r="E756">
        <v>95</v>
      </c>
    </row>
    <row r="757" spans="1:5" x14ac:dyDescent="0.25">
      <c r="A757" t="s">
        <v>8</v>
      </c>
      <c r="B757">
        <v>1.0008809999999999E-3</v>
      </c>
      <c r="C757">
        <v>59</v>
      </c>
      <c r="D757">
        <v>58</v>
      </c>
      <c r="E757">
        <v>95</v>
      </c>
    </row>
    <row r="758" spans="1:5" x14ac:dyDescent="0.25">
      <c r="A758" t="s">
        <v>9</v>
      </c>
      <c r="B758">
        <v>0</v>
      </c>
      <c r="C758">
        <v>67</v>
      </c>
      <c r="D758">
        <v>74</v>
      </c>
      <c r="E758">
        <v>95</v>
      </c>
    </row>
    <row r="759" spans="1:5" x14ac:dyDescent="0.25">
      <c r="A759" t="s">
        <v>10</v>
      </c>
      <c r="B759">
        <v>0.20413231800000001</v>
      </c>
      <c r="C759">
        <v>795</v>
      </c>
      <c r="D759">
        <v>1480</v>
      </c>
      <c r="E759">
        <v>95</v>
      </c>
    </row>
    <row r="760" spans="1:5" x14ac:dyDescent="0.25">
      <c r="A760" t="s">
        <v>11</v>
      </c>
      <c r="B760">
        <v>6.1019181999999998E-2</v>
      </c>
      <c r="C760">
        <v>59</v>
      </c>
      <c r="D760">
        <v>2982</v>
      </c>
      <c r="E760">
        <v>95</v>
      </c>
    </row>
    <row r="761" spans="1:5" x14ac:dyDescent="0.25">
      <c r="A761" t="s">
        <v>12</v>
      </c>
      <c r="B761">
        <v>6.5059423000000005E-2</v>
      </c>
      <c r="C761">
        <v>259</v>
      </c>
      <c r="D761">
        <v>814</v>
      </c>
      <c r="E761">
        <v>95</v>
      </c>
    </row>
    <row r="762" spans="1:5" x14ac:dyDescent="0.25">
      <c r="A762" t="s">
        <v>5</v>
      </c>
      <c r="B762">
        <v>1.0006430000000001E-3</v>
      </c>
      <c r="C762">
        <v>25</v>
      </c>
      <c r="D762">
        <v>54</v>
      </c>
      <c r="E762">
        <v>96</v>
      </c>
    </row>
    <row r="763" spans="1:5" x14ac:dyDescent="0.25">
      <c r="A763" t="s">
        <v>6</v>
      </c>
      <c r="B763">
        <v>9.99689E-4</v>
      </c>
      <c r="C763">
        <v>25</v>
      </c>
      <c r="D763">
        <v>144</v>
      </c>
      <c r="E763">
        <v>96</v>
      </c>
    </row>
    <row r="764" spans="1:5" x14ac:dyDescent="0.25">
      <c r="A764" t="s">
        <v>7</v>
      </c>
      <c r="B764">
        <v>9.9992799999999997E-4</v>
      </c>
      <c r="C764">
        <v>25</v>
      </c>
      <c r="D764">
        <v>93</v>
      </c>
      <c r="E764">
        <v>96</v>
      </c>
    </row>
    <row r="765" spans="1:5" x14ac:dyDescent="0.25">
      <c r="A765" t="s">
        <v>8</v>
      </c>
      <c r="B765">
        <v>0</v>
      </c>
      <c r="C765">
        <v>25</v>
      </c>
      <c r="D765">
        <v>24</v>
      </c>
      <c r="E765">
        <v>96</v>
      </c>
    </row>
    <row r="766" spans="1:5" x14ac:dyDescent="0.25">
      <c r="A766" t="s">
        <v>9</v>
      </c>
      <c r="B766">
        <v>0</v>
      </c>
      <c r="C766">
        <v>25</v>
      </c>
      <c r="D766">
        <v>24</v>
      </c>
      <c r="E766">
        <v>96</v>
      </c>
    </row>
    <row r="767" spans="1:5" x14ac:dyDescent="0.25">
      <c r="A767" t="s">
        <v>10</v>
      </c>
      <c r="B767">
        <v>7.0006850000000004E-3</v>
      </c>
      <c r="C767">
        <v>177</v>
      </c>
      <c r="D767">
        <v>184</v>
      </c>
      <c r="E767">
        <v>96</v>
      </c>
    </row>
    <row r="768" spans="1:5" x14ac:dyDescent="0.25">
      <c r="A768" t="s">
        <v>11</v>
      </c>
      <c r="B768">
        <v>7.9989429999999997E-3</v>
      </c>
      <c r="C768">
        <v>25</v>
      </c>
      <c r="D768">
        <v>673</v>
      </c>
      <c r="E768">
        <v>96</v>
      </c>
    </row>
    <row r="769" spans="1:5" x14ac:dyDescent="0.25">
      <c r="A769" t="s">
        <v>12</v>
      </c>
      <c r="B769">
        <v>0.51523041700000005</v>
      </c>
      <c r="C769">
        <v>507</v>
      </c>
      <c r="D769">
        <v>2605</v>
      </c>
      <c r="E769">
        <v>96</v>
      </c>
    </row>
    <row r="770" spans="1:5" x14ac:dyDescent="0.25">
      <c r="A770" t="s">
        <v>5</v>
      </c>
      <c r="B770">
        <v>3.5393239999999999E-3</v>
      </c>
      <c r="C770">
        <v>48</v>
      </c>
      <c r="D770">
        <v>361</v>
      </c>
      <c r="E770">
        <v>97</v>
      </c>
    </row>
    <row r="771" spans="1:5" x14ac:dyDescent="0.25">
      <c r="A771" t="s">
        <v>6</v>
      </c>
      <c r="B771">
        <v>3.998756E-3</v>
      </c>
      <c r="C771">
        <v>48</v>
      </c>
      <c r="D771">
        <v>538</v>
      </c>
      <c r="E771">
        <v>97</v>
      </c>
    </row>
    <row r="772" spans="1:5" x14ac:dyDescent="0.25">
      <c r="A772" t="s">
        <v>7</v>
      </c>
      <c r="B772">
        <v>3.0000209999999999E-3</v>
      </c>
      <c r="C772">
        <v>48</v>
      </c>
      <c r="D772">
        <v>355</v>
      </c>
      <c r="E772">
        <v>97</v>
      </c>
    </row>
    <row r="773" spans="1:5" x14ac:dyDescent="0.25">
      <c r="A773" t="s">
        <v>8</v>
      </c>
      <c r="B773">
        <v>0</v>
      </c>
      <c r="C773">
        <v>48</v>
      </c>
      <c r="D773">
        <v>47</v>
      </c>
      <c r="E773">
        <v>97</v>
      </c>
    </row>
    <row r="774" spans="1:5" x14ac:dyDescent="0.25">
      <c r="A774" t="s">
        <v>9</v>
      </c>
      <c r="B774">
        <v>1.0004040000000001E-3</v>
      </c>
      <c r="C774">
        <v>48</v>
      </c>
      <c r="D774">
        <v>47</v>
      </c>
      <c r="E774">
        <v>97</v>
      </c>
    </row>
    <row r="775" spans="1:5" x14ac:dyDescent="0.25">
      <c r="A775" t="s">
        <v>10</v>
      </c>
      <c r="B775">
        <v>0.40576767899999999</v>
      </c>
      <c r="C775">
        <v>222</v>
      </c>
      <c r="D775">
        <v>2964</v>
      </c>
      <c r="E775">
        <v>97</v>
      </c>
    </row>
    <row r="776" spans="1:5" x14ac:dyDescent="0.25">
      <c r="A776" t="s">
        <v>11</v>
      </c>
      <c r="B776">
        <v>3.0475616000000001E-2</v>
      </c>
      <c r="C776">
        <v>48</v>
      </c>
      <c r="D776">
        <v>1785</v>
      </c>
      <c r="E776">
        <v>97</v>
      </c>
    </row>
    <row r="777" spans="1:5" x14ac:dyDescent="0.25">
      <c r="A777" t="s">
        <v>12</v>
      </c>
      <c r="B777">
        <v>0.27721548099999999</v>
      </c>
      <c r="C777">
        <v>448</v>
      </c>
      <c r="D777">
        <v>1939</v>
      </c>
      <c r="E777">
        <v>97</v>
      </c>
    </row>
    <row r="778" spans="1:5" x14ac:dyDescent="0.25">
      <c r="A778" t="s">
        <v>5</v>
      </c>
      <c r="B778">
        <v>4.0020940000000003E-3</v>
      </c>
      <c r="C778">
        <v>39</v>
      </c>
      <c r="D778">
        <v>298</v>
      </c>
      <c r="E778">
        <v>98</v>
      </c>
    </row>
    <row r="779" spans="1:5" x14ac:dyDescent="0.25">
      <c r="A779" t="s">
        <v>6</v>
      </c>
      <c r="B779">
        <v>3.998756E-3</v>
      </c>
      <c r="C779">
        <v>39</v>
      </c>
      <c r="D779">
        <v>456</v>
      </c>
      <c r="E779">
        <v>98</v>
      </c>
    </row>
    <row r="780" spans="1:5" x14ac:dyDescent="0.25">
      <c r="A780" t="s">
        <v>7</v>
      </c>
      <c r="B780">
        <v>1.9979479999999998E-3</v>
      </c>
      <c r="C780">
        <v>39</v>
      </c>
      <c r="D780">
        <v>313</v>
      </c>
      <c r="E780">
        <v>98</v>
      </c>
    </row>
    <row r="781" spans="1:5" x14ac:dyDescent="0.25">
      <c r="A781" t="s">
        <v>8</v>
      </c>
      <c r="B781">
        <v>0</v>
      </c>
      <c r="C781">
        <v>39</v>
      </c>
      <c r="D781">
        <v>39</v>
      </c>
      <c r="E781">
        <v>98</v>
      </c>
    </row>
    <row r="782" spans="1:5" x14ac:dyDescent="0.25">
      <c r="A782" t="s">
        <v>9</v>
      </c>
      <c r="B782">
        <v>1.001835E-3</v>
      </c>
      <c r="C782">
        <v>41</v>
      </c>
      <c r="D782">
        <v>42</v>
      </c>
      <c r="E782">
        <v>98</v>
      </c>
    </row>
    <row r="783" spans="1:5" x14ac:dyDescent="0.25">
      <c r="A783" t="s">
        <v>10</v>
      </c>
      <c r="B783">
        <v>0.360357761</v>
      </c>
      <c r="C783">
        <v>505</v>
      </c>
      <c r="D783">
        <v>2642</v>
      </c>
      <c r="E783">
        <v>98</v>
      </c>
    </row>
    <row r="784" spans="1:5" x14ac:dyDescent="0.25">
      <c r="A784" t="s">
        <v>11</v>
      </c>
      <c r="B784">
        <v>5.0078629999999999E-2</v>
      </c>
      <c r="C784">
        <v>39</v>
      </c>
      <c r="D784">
        <v>2196</v>
      </c>
      <c r="E784">
        <v>98</v>
      </c>
    </row>
    <row r="785" spans="1:5" x14ac:dyDescent="0.25">
      <c r="A785" t="s">
        <v>12</v>
      </c>
      <c r="B785">
        <v>0.14537835099999999</v>
      </c>
      <c r="C785">
        <v>609</v>
      </c>
      <c r="D785">
        <v>1750</v>
      </c>
      <c r="E785">
        <v>98</v>
      </c>
    </row>
    <row r="786" spans="1:5" x14ac:dyDescent="0.25">
      <c r="A786" t="s">
        <v>5</v>
      </c>
      <c r="B786">
        <v>1.9657609999999999E-3</v>
      </c>
      <c r="C786">
        <v>25</v>
      </c>
      <c r="D786">
        <v>108</v>
      </c>
      <c r="E786">
        <v>99</v>
      </c>
    </row>
    <row r="787" spans="1:5" x14ac:dyDescent="0.25">
      <c r="A787" t="s">
        <v>6</v>
      </c>
      <c r="B787">
        <v>1.03426E-3</v>
      </c>
      <c r="C787">
        <v>25</v>
      </c>
      <c r="D787">
        <v>148</v>
      </c>
      <c r="E787">
        <v>99</v>
      </c>
    </row>
    <row r="788" spans="1:5" x14ac:dyDescent="0.25">
      <c r="A788" t="s">
        <v>7</v>
      </c>
      <c r="B788">
        <v>9.6678699999999998E-4</v>
      </c>
      <c r="C788">
        <v>25</v>
      </c>
      <c r="D788">
        <v>118</v>
      </c>
      <c r="E788">
        <v>99</v>
      </c>
    </row>
    <row r="789" spans="1:5" x14ac:dyDescent="0.25">
      <c r="A789" t="s">
        <v>8</v>
      </c>
      <c r="B789">
        <v>0</v>
      </c>
      <c r="C789">
        <v>25</v>
      </c>
      <c r="D789">
        <v>24</v>
      </c>
      <c r="E789">
        <v>99</v>
      </c>
    </row>
    <row r="790" spans="1:5" x14ac:dyDescent="0.25">
      <c r="A790" t="s">
        <v>9</v>
      </c>
      <c r="B790">
        <v>1.0006430000000001E-3</v>
      </c>
      <c r="C790">
        <v>27</v>
      </c>
      <c r="D790">
        <v>26</v>
      </c>
      <c r="E790">
        <v>99</v>
      </c>
    </row>
    <row r="791" spans="1:5" x14ac:dyDescent="0.25">
      <c r="A791" t="s">
        <v>10</v>
      </c>
      <c r="B791">
        <v>0.145291805</v>
      </c>
      <c r="C791">
        <v>833</v>
      </c>
      <c r="D791">
        <v>1216</v>
      </c>
      <c r="E791">
        <v>99</v>
      </c>
    </row>
    <row r="792" spans="1:5" x14ac:dyDescent="0.25">
      <c r="A792" t="s">
        <v>11</v>
      </c>
      <c r="B792">
        <v>1.6576529E-2</v>
      </c>
      <c r="C792">
        <v>25</v>
      </c>
      <c r="D792">
        <v>914</v>
      </c>
      <c r="E792">
        <v>99</v>
      </c>
    </row>
    <row r="793" spans="1:5" x14ac:dyDescent="0.25">
      <c r="A793" t="s">
        <v>12</v>
      </c>
      <c r="B793">
        <v>0.30064845099999998</v>
      </c>
      <c r="C793">
        <v>297</v>
      </c>
      <c r="D793">
        <v>2837</v>
      </c>
      <c r="E793">
        <v>99</v>
      </c>
    </row>
    <row r="794" spans="1:5" x14ac:dyDescent="0.25">
      <c r="A794" t="s">
        <v>5</v>
      </c>
      <c r="B794">
        <v>5.9640409999999998E-3</v>
      </c>
      <c r="C794">
        <v>67</v>
      </c>
      <c r="D794">
        <v>501</v>
      </c>
      <c r="E794">
        <v>100</v>
      </c>
    </row>
    <row r="795" spans="1:5" x14ac:dyDescent="0.25">
      <c r="A795" t="s">
        <v>6</v>
      </c>
      <c r="B795">
        <v>1.1999607000000001E-2</v>
      </c>
      <c r="C795">
        <v>67</v>
      </c>
      <c r="D795">
        <v>1360</v>
      </c>
      <c r="E795">
        <v>100</v>
      </c>
    </row>
    <row r="796" spans="1:5" x14ac:dyDescent="0.25">
      <c r="A796" t="s">
        <v>7</v>
      </c>
      <c r="B796">
        <v>6.0343740000000003E-3</v>
      </c>
      <c r="C796">
        <v>67</v>
      </c>
      <c r="D796">
        <v>907</v>
      </c>
      <c r="E796">
        <v>100</v>
      </c>
    </row>
    <row r="797" spans="1:5" x14ac:dyDescent="0.25">
      <c r="A797" t="s">
        <v>8</v>
      </c>
      <c r="B797">
        <v>0</v>
      </c>
      <c r="C797">
        <v>67</v>
      </c>
      <c r="D797">
        <v>66</v>
      </c>
      <c r="E797">
        <v>100</v>
      </c>
    </row>
    <row r="798" spans="1:5" x14ac:dyDescent="0.25">
      <c r="A798" t="s">
        <v>9</v>
      </c>
      <c r="B798">
        <v>9.9730499999999998E-4</v>
      </c>
      <c r="C798">
        <v>67</v>
      </c>
      <c r="D798">
        <v>66</v>
      </c>
      <c r="E798">
        <v>100</v>
      </c>
    </row>
    <row r="799" spans="1:5" x14ac:dyDescent="0.25">
      <c r="A799" t="s">
        <v>10</v>
      </c>
      <c r="B799">
        <v>0.36375308000000001</v>
      </c>
      <c r="C799">
        <v>683</v>
      </c>
      <c r="D799">
        <v>2353</v>
      </c>
      <c r="E799">
        <v>100</v>
      </c>
    </row>
    <row r="800" spans="1:5" x14ac:dyDescent="0.25">
      <c r="A800" t="s">
        <v>11</v>
      </c>
      <c r="B800">
        <v>6.2477350000000001E-2</v>
      </c>
      <c r="C800">
        <v>67</v>
      </c>
      <c r="D800">
        <v>3097</v>
      </c>
      <c r="E800">
        <v>100</v>
      </c>
    </row>
    <row r="801" spans="1:5" x14ac:dyDescent="0.25">
      <c r="A801" t="s">
        <v>12</v>
      </c>
      <c r="B801">
        <v>0.107034922</v>
      </c>
      <c r="C801">
        <v>219</v>
      </c>
      <c r="D801">
        <v>1128</v>
      </c>
      <c r="E80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A1BF6-ED29-4F51-91AA-E696891A8E20}">
  <dimension ref="A1:E104"/>
  <sheetViews>
    <sheetView topLeftCell="A85" workbookViewId="0">
      <selection activeCell="B104" sqref="B104"/>
    </sheetView>
  </sheetViews>
  <sheetFormatPr defaultRowHeight="15" x14ac:dyDescent="0.25"/>
  <cols>
    <col min="1" max="1" width="23.5703125" customWidth="1"/>
    <col min="2" max="2" width="17" customWidth="1"/>
    <col min="3" max="3" width="18.7109375" customWidth="1"/>
    <col min="4" max="4" width="21.28515625" customWidth="1"/>
    <col min="5" max="5" width="16.140625" customWidth="1"/>
  </cols>
  <sheetData>
    <row r="1" spans="1:5" x14ac:dyDescent="0.25">
      <c r="A1" s="3" t="s">
        <v>18</v>
      </c>
    </row>
    <row r="3" spans="1: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5" x14ac:dyDescent="0.25">
      <c r="A4" t="s">
        <v>5</v>
      </c>
      <c r="B4">
        <v>1.971006E-3</v>
      </c>
      <c r="C4">
        <v>28</v>
      </c>
      <c r="D4">
        <v>121</v>
      </c>
      <c r="E4">
        <v>1</v>
      </c>
    </row>
    <row r="5" spans="1:5" x14ac:dyDescent="0.25">
      <c r="A5" t="s">
        <v>5</v>
      </c>
      <c r="B5">
        <v>4.5096870000000001E-3</v>
      </c>
      <c r="C5">
        <v>51</v>
      </c>
      <c r="D5">
        <v>478</v>
      </c>
      <c r="E5">
        <v>2</v>
      </c>
    </row>
    <row r="6" spans="1:5" x14ac:dyDescent="0.25">
      <c r="A6" t="s">
        <v>5</v>
      </c>
      <c r="B6">
        <v>1.9655229999999998E-3</v>
      </c>
      <c r="C6">
        <v>28</v>
      </c>
      <c r="D6">
        <v>112</v>
      </c>
      <c r="E6">
        <v>3</v>
      </c>
    </row>
    <row r="7" spans="1:5" x14ac:dyDescent="0.25">
      <c r="A7" t="s">
        <v>5</v>
      </c>
      <c r="B7">
        <v>9.6774100000000004E-4</v>
      </c>
      <c r="C7">
        <v>14</v>
      </c>
      <c r="D7">
        <v>28</v>
      </c>
      <c r="E7">
        <v>4</v>
      </c>
    </row>
    <row r="8" spans="1:5" x14ac:dyDescent="0.25">
      <c r="A8" t="s">
        <v>5</v>
      </c>
      <c r="B8">
        <v>3.0128960000000002E-3</v>
      </c>
      <c r="C8">
        <v>42</v>
      </c>
      <c r="D8">
        <v>247</v>
      </c>
      <c r="E8">
        <v>5</v>
      </c>
    </row>
    <row r="9" spans="1:5" x14ac:dyDescent="0.25">
      <c r="A9" t="s">
        <v>5</v>
      </c>
      <c r="B9">
        <v>9.6654900000000003E-4</v>
      </c>
      <c r="C9">
        <v>14</v>
      </c>
      <c r="D9">
        <v>19</v>
      </c>
      <c r="E9">
        <v>6</v>
      </c>
    </row>
    <row r="10" spans="1:5" x14ac:dyDescent="0.25">
      <c r="A10" t="s">
        <v>5</v>
      </c>
      <c r="B10">
        <v>5.0005910000000004E-3</v>
      </c>
      <c r="C10">
        <v>53</v>
      </c>
      <c r="D10">
        <v>420</v>
      </c>
      <c r="E10">
        <v>7</v>
      </c>
    </row>
    <row r="11" spans="1:5" x14ac:dyDescent="0.25">
      <c r="A11" t="s">
        <v>5</v>
      </c>
      <c r="B11">
        <v>1.9655229999999998E-3</v>
      </c>
      <c r="C11">
        <v>42</v>
      </c>
      <c r="D11">
        <v>178</v>
      </c>
      <c r="E11">
        <v>8</v>
      </c>
    </row>
    <row r="12" spans="1:5" x14ac:dyDescent="0.25">
      <c r="A12" t="s">
        <v>5</v>
      </c>
      <c r="B12">
        <v>5.0003529999999999E-3</v>
      </c>
      <c r="C12">
        <v>53</v>
      </c>
      <c r="D12">
        <v>344</v>
      </c>
      <c r="E12">
        <v>9</v>
      </c>
    </row>
    <row r="13" spans="1:5" x14ac:dyDescent="0.25">
      <c r="A13" t="s">
        <v>5</v>
      </c>
      <c r="B13">
        <v>3.9994719999999996E-3</v>
      </c>
      <c r="C13">
        <v>58</v>
      </c>
      <c r="D13">
        <v>452</v>
      </c>
      <c r="E13">
        <v>10</v>
      </c>
    </row>
    <row r="14" spans="1:5" x14ac:dyDescent="0.25">
      <c r="A14" t="s">
        <v>5</v>
      </c>
      <c r="B14">
        <v>4.0049550000000001E-3</v>
      </c>
      <c r="C14">
        <v>42</v>
      </c>
      <c r="D14">
        <v>396</v>
      </c>
      <c r="E14">
        <v>11</v>
      </c>
    </row>
    <row r="15" spans="1:5" x14ac:dyDescent="0.25">
      <c r="A15" t="s">
        <v>5</v>
      </c>
      <c r="B15">
        <v>2.9995439999999998E-3</v>
      </c>
      <c r="C15">
        <v>49</v>
      </c>
      <c r="D15">
        <v>270</v>
      </c>
      <c r="E15">
        <v>12</v>
      </c>
    </row>
    <row r="16" spans="1:5" x14ac:dyDescent="0.25">
      <c r="A16" t="s">
        <v>5</v>
      </c>
      <c r="B16">
        <v>1.0006430000000001E-3</v>
      </c>
      <c r="C16">
        <v>27</v>
      </c>
      <c r="D16">
        <v>81</v>
      </c>
      <c r="E16">
        <v>13</v>
      </c>
    </row>
    <row r="17" spans="1:5" x14ac:dyDescent="0.25">
      <c r="A17" t="s">
        <v>5</v>
      </c>
      <c r="B17">
        <v>3.9994719999999996E-3</v>
      </c>
      <c r="C17">
        <v>51</v>
      </c>
      <c r="D17">
        <v>363</v>
      </c>
      <c r="E17">
        <v>14</v>
      </c>
    </row>
    <row r="18" spans="1:5" x14ac:dyDescent="0.25">
      <c r="A18" t="s">
        <v>5</v>
      </c>
      <c r="B18">
        <v>1.9640920000000002E-3</v>
      </c>
      <c r="C18">
        <v>25</v>
      </c>
      <c r="D18">
        <v>115</v>
      </c>
      <c r="E18">
        <v>15</v>
      </c>
    </row>
    <row r="19" spans="1:5" x14ac:dyDescent="0.25">
      <c r="A19" t="s">
        <v>5</v>
      </c>
      <c r="B19">
        <v>2.9981140000000001E-3</v>
      </c>
      <c r="C19">
        <v>36</v>
      </c>
      <c r="D19">
        <v>226</v>
      </c>
      <c r="E19">
        <v>16</v>
      </c>
    </row>
    <row r="20" spans="1:5" x14ac:dyDescent="0.25">
      <c r="A20" t="s">
        <v>5</v>
      </c>
      <c r="B20">
        <v>9.9873499999999994E-4</v>
      </c>
      <c r="C20">
        <v>7</v>
      </c>
      <c r="D20">
        <v>19</v>
      </c>
      <c r="E20">
        <v>17</v>
      </c>
    </row>
    <row r="21" spans="1:5" x14ac:dyDescent="0.25">
      <c r="A21" t="s">
        <v>5</v>
      </c>
      <c r="B21">
        <v>0</v>
      </c>
      <c r="C21">
        <v>8</v>
      </c>
      <c r="D21">
        <v>7</v>
      </c>
      <c r="E21">
        <v>18</v>
      </c>
    </row>
    <row r="22" spans="1:5" x14ac:dyDescent="0.25">
      <c r="A22" t="s">
        <v>5</v>
      </c>
      <c r="B22">
        <v>4.9982070000000002E-3</v>
      </c>
      <c r="C22">
        <v>64</v>
      </c>
      <c r="D22">
        <v>442</v>
      </c>
      <c r="E22">
        <v>19</v>
      </c>
    </row>
    <row r="23" spans="1:5" x14ac:dyDescent="0.25">
      <c r="A23" t="s">
        <v>5</v>
      </c>
      <c r="B23">
        <v>1.9972319999999998E-3</v>
      </c>
      <c r="C23">
        <v>29</v>
      </c>
      <c r="D23">
        <v>110</v>
      </c>
      <c r="E23">
        <v>20</v>
      </c>
    </row>
    <row r="24" spans="1:5" x14ac:dyDescent="0.25">
      <c r="A24" t="s">
        <v>5</v>
      </c>
      <c r="B24">
        <v>4.5087340000000004E-3</v>
      </c>
      <c r="C24">
        <v>57</v>
      </c>
      <c r="D24">
        <v>422</v>
      </c>
      <c r="E24">
        <v>21</v>
      </c>
    </row>
    <row r="25" spans="1:5" x14ac:dyDescent="0.25">
      <c r="A25" t="s">
        <v>5</v>
      </c>
      <c r="B25">
        <v>2.9973980000000001E-3</v>
      </c>
      <c r="C25">
        <v>53</v>
      </c>
      <c r="D25">
        <v>358</v>
      </c>
      <c r="E25">
        <v>22</v>
      </c>
    </row>
    <row r="26" spans="1:5" x14ac:dyDescent="0.25">
      <c r="A26" t="s">
        <v>5</v>
      </c>
      <c r="B26">
        <v>1.1510611E-2</v>
      </c>
      <c r="C26">
        <v>81</v>
      </c>
      <c r="D26">
        <v>1142</v>
      </c>
      <c r="E26">
        <v>23</v>
      </c>
    </row>
    <row r="27" spans="1:5" x14ac:dyDescent="0.25">
      <c r="A27" t="s">
        <v>5</v>
      </c>
      <c r="B27">
        <v>9.1156959999999995E-3</v>
      </c>
      <c r="C27">
        <v>72</v>
      </c>
      <c r="D27">
        <v>873</v>
      </c>
      <c r="E27">
        <v>24</v>
      </c>
    </row>
    <row r="28" spans="1:5" x14ac:dyDescent="0.25">
      <c r="A28" t="s">
        <v>5</v>
      </c>
      <c r="B28">
        <v>4.9650670000000001E-3</v>
      </c>
      <c r="C28">
        <v>67</v>
      </c>
      <c r="D28">
        <v>430</v>
      </c>
      <c r="E28">
        <v>25</v>
      </c>
    </row>
    <row r="29" spans="1:5" x14ac:dyDescent="0.25">
      <c r="A29" t="s">
        <v>5</v>
      </c>
      <c r="B29">
        <v>5.0089360000000003E-3</v>
      </c>
      <c r="C29">
        <v>60</v>
      </c>
      <c r="D29">
        <v>377</v>
      </c>
      <c r="E29">
        <v>26</v>
      </c>
    </row>
    <row r="30" spans="1:5" x14ac:dyDescent="0.25">
      <c r="A30" t="s">
        <v>5</v>
      </c>
      <c r="B30">
        <v>3.005743E-3</v>
      </c>
      <c r="C30">
        <v>33</v>
      </c>
      <c r="D30">
        <v>222</v>
      </c>
      <c r="E30">
        <v>27</v>
      </c>
    </row>
    <row r="31" spans="1:5" x14ac:dyDescent="0.25">
      <c r="A31" t="s">
        <v>5</v>
      </c>
      <c r="B31">
        <v>6.5095420000000001E-3</v>
      </c>
      <c r="C31">
        <v>56</v>
      </c>
      <c r="D31">
        <v>660</v>
      </c>
      <c r="E31">
        <v>28</v>
      </c>
    </row>
    <row r="32" spans="1:5" x14ac:dyDescent="0.25">
      <c r="A32" t="s">
        <v>5</v>
      </c>
      <c r="B32">
        <v>6.0005190000000002E-3</v>
      </c>
      <c r="C32">
        <v>62</v>
      </c>
      <c r="D32">
        <v>571</v>
      </c>
      <c r="E32">
        <v>29</v>
      </c>
    </row>
    <row r="33" spans="1:5" x14ac:dyDescent="0.25">
      <c r="A33" t="s">
        <v>5</v>
      </c>
      <c r="B33">
        <v>1.000166E-3</v>
      </c>
      <c r="C33">
        <v>24</v>
      </c>
      <c r="D33">
        <v>41</v>
      </c>
      <c r="E33">
        <v>30</v>
      </c>
    </row>
    <row r="34" spans="1:5" x14ac:dyDescent="0.25">
      <c r="A34" t="s">
        <v>5</v>
      </c>
      <c r="B34">
        <v>9.9945099999999994E-4</v>
      </c>
      <c r="C34">
        <v>21</v>
      </c>
      <c r="D34">
        <v>129</v>
      </c>
      <c r="E34">
        <v>31</v>
      </c>
    </row>
    <row r="35" spans="1:5" x14ac:dyDescent="0.25">
      <c r="A35" t="s">
        <v>5</v>
      </c>
      <c r="B35">
        <v>9.9778200000000001E-4</v>
      </c>
      <c r="C35">
        <v>16</v>
      </c>
      <c r="D35">
        <v>28</v>
      </c>
      <c r="E35">
        <v>32</v>
      </c>
    </row>
    <row r="36" spans="1:5" x14ac:dyDescent="0.25">
      <c r="A36" t="s">
        <v>5</v>
      </c>
      <c r="B36">
        <v>1.3998508E-2</v>
      </c>
      <c r="C36">
        <v>78</v>
      </c>
      <c r="D36">
        <v>1209</v>
      </c>
      <c r="E36">
        <v>33</v>
      </c>
    </row>
    <row r="37" spans="1:5" x14ac:dyDescent="0.25">
      <c r="A37" t="s">
        <v>5</v>
      </c>
      <c r="B37">
        <v>7.5085159999999998E-3</v>
      </c>
      <c r="C37">
        <v>57</v>
      </c>
      <c r="D37">
        <v>688</v>
      </c>
      <c r="E37">
        <v>34</v>
      </c>
    </row>
    <row r="38" spans="1:5" x14ac:dyDescent="0.25">
      <c r="A38" t="s">
        <v>5</v>
      </c>
      <c r="B38">
        <v>1.9979479999999998E-3</v>
      </c>
      <c r="C38">
        <v>48</v>
      </c>
      <c r="D38">
        <v>206</v>
      </c>
      <c r="E38">
        <v>35</v>
      </c>
    </row>
    <row r="39" spans="1:5" x14ac:dyDescent="0.25">
      <c r="A39" t="s">
        <v>5</v>
      </c>
      <c r="B39">
        <v>1.9979479999999998E-3</v>
      </c>
      <c r="C39">
        <v>55</v>
      </c>
      <c r="D39">
        <v>233</v>
      </c>
      <c r="E39">
        <v>36</v>
      </c>
    </row>
    <row r="40" spans="1:5" x14ac:dyDescent="0.25">
      <c r="A40" t="s">
        <v>5</v>
      </c>
      <c r="B40">
        <v>4.9993989999999999E-3</v>
      </c>
      <c r="C40">
        <v>49</v>
      </c>
      <c r="D40">
        <v>417</v>
      </c>
      <c r="E40">
        <v>37</v>
      </c>
    </row>
    <row r="41" spans="1:5" x14ac:dyDescent="0.25">
      <c r="A41" t="s">
        <v>5</v>
      </c>
      <c r="B41">
        <v>9.9754300000000004E-4</v>
      </c>
      <c r="C41">
        <v>19</v>
      </c>
      <c r="D41">
        <v>38</v>
      </c>
      <c r="E41">
        <v>38</v>
      </c>
    </row>
    <row r="42" spans="1:5" x14ac:dyDescent="0.25">
      <c r="A42" t="s">
        <v>5</v>
      </c>
      <c r="B42">
        <v>4.0020940000000003E-3</v>
      </c>
      <c r="C42">
        <v>42</v>
      </c>
      <c r="D42">
        <v>387</v>
      </c>
      <c r="E42">
        <v>39</v>
      </c>
    </row>
    <row r="43" spans="1:5" x14ac:dyDescent="0.25">
      <c r="A43" t="s">
        <v>5</v>
      </c>
      <c r="B43">
        <v>0</v>
      </c>
      <c r="C43">
        <v>9</v>
      </c>
      <c r="D43">
        <v>16</v>
      </c>
      <c r="E43">
        <v>40</v>
      </c>
    </row>
    <row r="44" spans="1:5" x14ac:dyDescent="0.25">
      <c r="A44" t="s">
        <v>5</v>
      </c>
      <c r="B44">
        <v>4.0009019999999998E-3</v>
      </c>
      <c r="C44">
        <v>55</v>
      </c>
      <c r="D44">
        <v>407</v>
      </c>
      <c r="E44">
        <v>41</v>
      </c>
    </row>
    <row r="45" spans="1:5" x14ac:dyDescent="0.25">
      <c r="A45" t="s">
        <v>5</v>
      </c>
      <c r="B45">
        <v>5.0001139999999999E-3</v>
      </c>
      <c r="C45">
        <v>55</v>
      </c>
      <c r="D45">
        <v>482</v>
      </c>
      <c r="E45">
        <v>42</v>
      </c>
    </row>
    <row r="46" spans="1:5" x14ac:dyDescent="0.25">
      <c r="A46" t="s">
        <v>5</v>
      </c>
      <c r="B46">
        <v>2.9997829999999998E-3</v>
      </c>
      <c r="C46">
        <v>37</v>
      </c>
      <c r="D46">
        <v>234</v>
      </c>
      <c r="E46">
        <v>43</v>
      </c>
    </row>
    <row r="47" spans="1:5" x14ac:dyDescent="0.25">
      <c r="A47" t="s">
        <v>5</v>
      </c>
      <c r="B47">
        <v>1.9986629999999999E-3</v>
      </c>
      <c r="C47">
        <v>26</v>
      </c>
      <c r="D47">
        <v>150</v>
      </c>
      <c r="E47">
        <v>44</v>
      </c>
    </row>
    <row r="48" spans="1:5" x14ac:dyDescent="0.25">
      <c r="A48" t="s">
        <v>5</v>
      </c>
      <c r="B48">
        <v>0</v>
      </c>
      <c r="C48">
        <v>8</v>
      </c>
      <c r="D48">
        <v>11</v>
      </c>
      <c r="E48">
        <v>45</v>
      </c>
    </row>
    <row r="49" spans="1:5" x14ac:dyDescent="0.25">
      <c r="A49" t="s">
        <v>5</v>
      </c>
      <c r="B49">
        <v>9.9825900000000004E-4</v>
      </c>
      <c r="C49">
        <v>26</v>
      </c>
      <c r="D49">
        <v>113</v>
      </c>
      <c r="E49">
        <v>46</v>
      </c>
    </row>
    <row r="50" spans="1:5" x14ac:dyDescent="0.25">
      <c r="A50" t="s">
        <v>5</v>
      </c>
      <c r="B50">
        <v>0</v>
      </c>
      <c r="C50">
        <v>19</v>
      </c>
      <c r="D50">
        <v>45</v>
      </c>
      <c r="E50">
        <v>47</v>
      </c>
    </row>
    <row r="51" spans="1:5" x14ac:dyDescent="0.25">
      <c r="A51" t="s">
        <v>5</v>
      </c>
      <c r="B51">
        <v>0</v>
      </c>
      <c r="C51">
        <v>12</v>
      </c>
      <c r="D51">
        <v>63</v>
      </c>
      <c r="E51">
        <v>48</v>
      </c>
    </row>
    <row r="52" spans="1:5" x14ac:dyDescent="0.25">
      <c r="A52" t="s">
        <v>5</v>
      </c>
      <c r="B52">
        <v>3.998995E-3</v>
      </c>
      <c r="C52">
        <v>46</v>
      </c>
      <c r="D52">
        <v>375</v>
      </c>
      <c r="E52">
        <v>49</v>
      </c>
    </row>
    <row r="53" spans="1:5" x14ac:dyDescent="0.25">
      <c r="A53" t="s">
        <v>5</v>
      </c>
      <c r="B53">
        <v>1.000166E-3</v>
      </c>
      <c r="C53">
        <v>45</v>
      </c>
      <c r="D53">
        <v>123</v>
      </c>
      <c r="E53">
        <v>50</v>
      </c>
    </row>
    <row r="54" spans="1:5" x14ac:dyDescent="0.25">
      <c r="A54" t="s">
        <v>5</v>
      </c>
      <c r="B54">
        <v>1.9688610000000001E-3</v>
      </c>
      <c r="C54">
        <v>34</v>
      </c>
      <c r="D54">
        <v>143</v>
      </c>
      <c r="E54">
        <v>51</v>
      </c>
    </row>
    <row r="55" spans="1:5" x14ac:dyDescent="0.25">
      <c r="A55" t="s">
        <v>5</v>
      </c>
      <c r="B55">
        <v>7.9991820000000005E-3</v>
      </c>
      <c r="C55">
        <v>87</v>
      </c>
      <c r="D55">
        <v>716</v>
      </c>
      <c r="E55">
        <v>52</v>
      </c>
    </row>
    <row r="56" spans="1:5" x14ac:dyDescent="0.25">
      <c r="A56" t="s">
        <v>5</v>
      </c>
      <c r="B56">
        <v>3.0004979999999999E-3</v>
      </c>
      <c r="C56">
        <v>60</v>
      </c>
      <c r="D56">
        <v>287</v>
      </c>
      <c r="E56">
        <v>53</v>
      </c>
    </row>
    <row r="57" spans="1:5" x14ac:dyDescent="0.25">
      <c r="A57" t="s">
        <v>5</v>
      </c>
      <c r="B57">
        <v>1.999378E-3</v>
      </c>
      <c r="C57">
        <v>29</v>
      </c>
      <c r="D57">
        <v>104</v>
      </c>
      <c r="E57">
        <v>54</v>
      </c>
    </row>
    <row r="58" spans="1:5" x14ac:dyDescent="0.25">
      <c r="A58" t="s">
        <v>5</v>
      </c>
      <c r="B58">
        <v>9.99689E-4</v>
      </c>
      <c r="C58">
        <v>21</v>
      </c>
      <c r="D58">
        <v>111</v>
      </c>
      <c r="E58">
        <v>55</v>
      </c>
    </row>
    <row r="59" spans="1:5" x14ac:dyDescent="0.25">
      <c r="A59" t="s">
        <v>5</v>
      </c>
      <c r="B59">
        <v>1.999855E-3</v>
      </c>
      <c r="C59">
        <v>39</v>
      </c>
      <c r="D59">
        <v>194</v>
      </c>
      <c r="E59">
        <v>56</v>
      </c>
    </row>
    <row r="60" spans="1:5" x14ac:dyDescent="0.25">
      <c r="A60" t="s">
        <v>5</v>
      </c>
      <c r="B60">
        <v>9.9921199999999997E-4</v>
      </c>
      <c r="C60">
        <v>13</v>
      </c>
      <c r="D60">
        <v>42</v>
      </c>
      <c r="E60">
        <v>57</v>
      </c>
    </row>
    <row r="61" spans="1:5" x14ac:dyDescent="0.25">
      <c r="A61" t="s">
        <v>5</v>
      </c>
      <c r="B61">
        <v>9.99689E-4</v>
      </c>
      <c r="C61">
        <v>31</v>
      </c>
      <c r="D61">
        <v>54</v>
      </c>
      <c r="E61">
        <v>58</v>
      </c>
    </row>
    <row r="62" spans="1:5" x14ac:dyDescent="0.25">
      <c r="A62" t="s">
        <v>5</v>
      </c>
      <c r="B62">
        <v>1.962662E-3</v>
      </c>
      <c r="C62">
        <v>34</v>
      </c>
      <c r="D62">
        <v>159</v>
      </c>
      <c r="E62">
        <v>59</v>
      </c>
    </row>
    <row r="63" spans="1:5" x14ac:dyDescent="0.25">
      <c r="A63" t="s">
        <v>5</v>
      </c>
      <c r="B63">
        <v>4.9989220000000003E-3</v>
      </c>
      <c r="C63">
        <v>52</v>
      </c>
      <c r="D63">
        <v>425</v>
      </c>
      <c r="E63">
        <v>60</v>
      </c>
    </row>
    <row r="64" spans="1:5" x14ac:dyDescent="0.25">
      <c r="A64" t="s">
        <v>5</v>
      </c>
      <c r="B64">
        <v>3.0007359999999999E-3</v>
      </c>
      <c r="C64">
        <v>42</v>
      </c>
      <c r="D64">
        <v>243</v>
      </c>
      <c r="E64">
        <v>61</v>
      </c>
    </row>
    <row r="65" spans="1:5" x14ac:dyDescent="0.25">
      <c r="A65" t="s">
        <v>5</v>
      </c>
      <c r="B65">
        <v>3.9865969999999997E-3</v>
      </c>
      <c r="C65">
        <v>62</v>
      </c>
      <c r="D65">
        <v>321</v>
      </c>
      <c r="E65">
        <v>62</v>
      </c>
    </row>
    <row r="66" spans="1:5" x14ac:dyDescent="0.25">
      <c r="A66" t="s">
        <v>5</v>
      </c>
      <c r="B66">
        <v>1.9986629999999999E-3</v>
      </c>
      <c r="C66">
        <v>39</v>
      </c>
      <c r="D66">
        <v>206</v>
      </c>
      <c r="E66">
        <v>63</v>
      </c>
    </row>
    <row r="67" spans="1:5" x14ac:dyDescent="0.25">
      <c r="A67" t="s">
        <v>5</v>
      </c>
      <c r="B67">
        <v>1.0011200000000001E-3</v>
      </c>
      <c r="C67">
        <v>21</v>
      </c>
      <c r="D67">
        <v>53</v>
      </c>
      <c r="E67">
        <v>64</v>
      </c>
    </row>
    <row r="68" spans="1:5" x14ac:dyDescent="0.25">
      <c r="A68" t="s">
        <v>5</v>
      </c>
      <c r="B68">
        <v>2.0055770000000001E-3</v>
      </c>
      <c r="C68">
        <v>38</v>
      </c>
      <c r="D68">
        <v>168</v>
      </c>
      <c r="E68">
        <v>65</v>
      </c>
    </row>
    <row r="69" spans="1:5" x14ac:dyDescent="0.25">
      <c r="A69" t="s">
        <v>5</v>
      </c>
      <c r="B69">
        <v>9.5105169999999996E-3</v>
      </c>
      <c r="C69">
        <v>81</v>
      </c>
      <c r="D69">
        <v>748</v>
      </c>
      <c r="E69">
        <v>66</v>
      </c>
    </row>
    <row r="70" spans="1:5" x14ac:dyDescent="0.25">
      <c r="A70" t="s">
        <v>5</v>
      </c>
      <c r="B70">
        <v>2.9664040000000002E-3</v>
      </c>
      <c r="C70">
        <v>31</v>
      </c>
      <c r="D70">
        <v>248</v>
      </c>
      <c r="E70">
        <v>67</v>
      </c>
    </row>
    <row r="71" spans="1:5" x14ac:dyDescent="0.25">
      <c r="A71" t="s">
        <v>5</v>
      </c>
      <c r="B71">
        <v>7.000923E-3</v>
      </c>
      <c r="C71">
        <v>72</v>
      </c>
      <c r="D71">
        <v>585</v>
      </c>
      <c r="E71">
        <v>68</v>
      </c>
    </row>
    <row r="72" spans="1:5" x14ac:dyDescent="0.25">
      <c r="A72" t="s">
        <v>5</v>
      </c>
      <c r="B72">
        <v>9.9945099999999994E-4</v>
      </c>
      <c r="C72">
        <v>32</v>
      </c>
      <c r="D72">
        <v>76</v>
      </c>
      <c r="E72">
        <v>69</v>
      </c>
    </row>
    <row r="73" spans="1:5" x14ac:dyDescent="0.25">
      <c r="A73" t="s">
        <v>5</v>
      </c>
      <c r="B73">
        <v>5.0020220000000001E-3</v>
      </c>
      <c r="C73">
        <v>50</v>
      </c>
      <c r="D73">
        <v>394</v>
      </c>
      <c r="E73">
        <v>70</v>
      </c>
    </row>
    <row r="74" spans="1:5" x14ac:dyDescent="0.25">
      <c r="A74" t="s">
        <v>5</v>
      </c>
      <c r="B74">
        <v>9.99689E-4</v>
      </c>
      <c r="C74">
        <v>17</v>
      </c>
      <c r="D74">
        <v>71</v>
      </c>
      <c r="E74">
        <v>71</v>
      </c>
    </row>
    <row r="75" spans="1:5" x14ac:dyDescent="0.25">
      <c r="A75" t="s">
        <v>5</v>
      </c>
      <c r="B75">
        <v>1.0035039999999999E-3</v>
      </c>
      <c r="C75">
        <v>12</v>
      </c>
      <c r="D75">
        <v>31</v>
      </c>
      <c r="E75">
        <v>72</v>
      </c>
    </row>
    <row r="76" spans="1:5" x14ac:dyDescent="0.25">
      <c r="A76" t="s">
        <v>5</v>
      </c>
      <c r="B76">
        <v>1.0013579999999999E-3</v>
      </c>
      <c r="C76">
        <v>25</v>
      </c>
      <c r="D76">
        <v>113</v>
      </c>
      <c r="E76">
        <v>73</v>
      </c>
    </row>
    <row r="77" spans="1:5" x14ac:dyDescent="0.25">
      <c r="A77" t="s">
        <v>5</v>
      </c>
      <c r="B77">
        <v>9.99689E-4</v>
      </c>
      <c r="C77">
        <v>24</v>
      </c>
      <c r="D77">
        <v>101</v>
      </c>
      <c r="E77">
        <v>74</v>
      </c>
    </row>
    <row r="78" spans="1:5" x14ac:dyDescent="0.25">
      <c r="A78" t="s">
        <v>5</v>
      </c>
      <c r="B78">
        <v>1.0006430000000001E-3</v>
      </c>
      <c r="C78">
        <v>21</v>
      </c>
      <c r="D78">
        <v>47</v>
      </c>
      <c r="E78">
        <v>75</v>
      </c>
    </row>
    <row r="79" spans="1:5" x14ac:dyDescent="0.25">
      <c r="A79" t="s">
        <v>5</v>
      </c>
      <c r="B79">
        <v>0</v>
      </c>
      <c r="C79">
        <v>14</v>
      </c>
      <c r="D79">
        <v>35</v>
      </c>
      <c r="E79">
        <v>76</v>
      </c>
    </row>
    <row r="80" spans="1:5" x14ac:dyDescent="0.25">
      <c r="A80" t="s">
        <v>5</v>
      </c>
      <c r="B80">
        <v>9.9825900000000004E-4</v>
      </c>
      <c r="C80">
        <v>16</v>
      </c>
      <c r="D80">
        <v>42</v>
      </c>
      <c r="E80">
        <v>77</v>
      </c>
    </row>
    <row r="81" spans="1:5" x14ac:dyDescent="0.25">
      <c r="A81" t="s">
        <v>5</v>
      </c>
      <c r="B81">
        <v>7.0004459999999996E-3</v>
      </c>
      <c r="C81">
        <v>57</v>
      </c>
      <c r="D81">
        <v>565</v>
      </c>
      <c r="E81">
        <v>78</v>
      </c>
    </row>
    <row r="82" spans="1:5" x14ac:dyDescent="0.25">
      <c r="A82" t="s">
        <v>5</v>
      </c>
      <c r="B82">
        <v>2.9995439999999998E-3</v>
      </c>
      <c r="C82">
        <v>50</v>
      </c>
      <c r="D82">
        <v>290</v>
      </c>
      <c r="E82">
        <v>79</v>
      </c>
    </row>
    <row r="83" spans="1:5" x14ac:dyDescent="0.25">
      <c r="A83" t="s">
        <v>5</v>
      </c>
      <c r="B83">
        <v>1.000166E-3</v>
      </c>
      <c r="C83">
        <v>18</v>
      </c>
      <c r="D83">
        <v>38</v>
      </c>
      <c r="E83">
        <v>80</v>
      </c>
    </row>
    <row r="84" spans="1:5" x14ac:dyDescent="0.25">
      <c r="A84" t="s">
        <v>5</v>
      </c>
      <c r="B84">
        <v>4.9960610000000004E-3</v>
      </c>
      <c r="C84">
        <v>48</v>
      </c>
      <c r="D84">
        <v>378</v>
      </c>
      <c r="E84">
        <v>81</v>
      </c>
    </row>
    <row r="85" spans="1:5" x14ac:dyDescent="0.25">
      <c r="A85" t="s">
        <v>5</v>
      </c>
      <c r="B85">
        <v>1.0058879999999999E-3</v>
      </c>
      <c r="C85">
        <v>30</v>
      </c>
      <c r="D85">
        <v>106</v>
      </c>
      <c r="E85">
        <v>82</v>
      </c>
    </row>
    <row r="86" spans="1:5" x14ac:dyDescent="0.25">
      <c r="A86" t="s">
        <v>5</v>
      </c>
      <c r="B86">
        <v>5.0024989999999997E-3</v>
      </c>
      <c r="C86">
        <v>52</v>
      </c>
      <c r="D86">
        <v>512</v>
      </c>
      <c r="E86">
        <v>83</v>
      </c>
    </row>
    <row r="87" spans="1:5" x14ac:dyDescent="0.25">
      <c r="A87" t="s">
        <v>5</v>
      </c>
      <c r="B87">
        <v>9.9897399999999991E-4</v>
      </c>
      <c r="C87">
        <v>22</v>
      </c>
      <c r="D87">
        <v>58</v>
      </c>
      <c r="E87">
        <v>84</v>
      </c>
    </row>
    <row r="88" spans="1:5" x14ac:dyDescent="0.25">
      <c r="A88" t="s">
        <v>5</v>
      </c>
      <c r="B88">
        <v>2.9993060000000002E-3</v>
      </c>
      <c r="C88">
        <v>37</v>
      </c>
      <c r="D88">
        <v>251</v>
      </c>
      <c r="E88">
        <v>85</v>
      </c>
    </row>
    <row r="89" spans="1:5" x14ac:dyDescent="0.25">
      <c r="A89" t="s">
        <v>5</v>
      </c>
      <c r="B89">
        <v>2.9997829999999998E-3</v>
      </c>
      <c r="C89">
        <v>56</v>
      </c>
      <c r="D89">
        <v>244</v>
      </c>
      <c r="E89">
        <v>86</v>
      </c>
    </row>
    <row r="90" spans="1:5" x14ac:dyDescent="0.25">
      <c r="A90" t="s">
        <v>5</v>
      </c>
      <c r="B90">
        <v>9.9992799999999997E-4</v>
      </c>
      <c r="C90">
        <v>15</v>
      </c>
      <c r="D90">
        <v>26</v>
      </c>
      <c r="E90">
        <v>87</v>
      </c>
    </row>
    <row r="91" spans="1:5" x14ac:dyDescent="0.25">
      <c r="A91" t="s">
        <v>5</v>
      </c>
      <c r="B91">
        <v>6.5765379999999998E-3</v>
      </c>
      <c r="C91">
        <v>59</v>
      </c>
      <c r="D91">
        <v>663</v>
      </c>
      <c r="E91">
        <v>88</v>
      </c>
    </row>
    <row r="92" spans="1:5" x14ac:dyDescent="0.25">
      <c r="A92" t="s">
        <v>5</v>
      </c>
      <c r="B92">
        <v>2.9997829999999998E-3</v>
      </c>
      <c r="C92">
        <v>30</v>
      </c>
      <c r="D92">
        <v>230</v>
      </c>
      <c r="E92">
        <v>89</v>
      </c>
    </row>
    <row r="93" spans="1:5" x14ac:dyDescent="0.25">
      <c r="A93" t="s">
        <v>5</v>
      </c>
      <c r="B93">
        <v>2.997637E-3</v>
      </c>
      <c r="C93">
        <v>42</v>
      </c>
      <c r="D93">
        <v>187</v>
      </c>
      <c r="E93">
        <v>90</v>
      </c>
    </row>
    <row r="94" spans="1:5" x14ac:dyDescent="0.25">
      <c r="A94" t="s">
        <v>5</v>
      </c>
      <c r="B94">
        <v>1.9979479999999998E-3</v>
      </c>
      <c r="C94">
        <v>37</v>
      </c>
      <c r="D94">
        <v>165</v>
      </c>
      <c r="E94">
        <v>91</v>
      </c>
    </row>
    <row r="95" spans="1:5" x14ac:dyDescent="0.25">
      <c r="A95" t="s">
        <v>5</v>
      </c>
      <c r="B95">
        <v>8.0375670000000007E-3</v>
      </c>
      <c r="C95">
        <v>67</v>
      </c>
      <c r="D95">
        <v>644</v>
      </c>
      <c r="E95">
        <v>92</v>
      </c>
    </row>
    <row r="96" spans="1:5" x14ac:dyDescent="0.25">
      <c r="A96" t="s">
        <v>5</v>
      </c>
      <c r="B96">
        <v>8.0018039999999995E-3</v>
      </c>
      <c r="C96">
        <v>71</v>
      </c>
      <c r="D96">
        <v>685</v>
      </c>
      <c r="E96">
        <v>93</v>
      </c>
    </row>
    <row r="97" spans="1:5" x14ac:dyDescent="0.25">
      <c r="A97" t="s">
        <v>5</v>
      </c>
      <c r="B97">
        <v>1.9974709999999998E-3</v>
      </c>
      <c r="C97">
        <v>41</v>
      </c>
      <c r="D97">
        <v>162</v>
      </c>
      <c r="E97">
        <v>94</v>
      </c>
    </row>
    <row r="98" spans="1:5" x14ac:dyDescent="0.25">
      <c r="A98" t="s">
        <v>5</v>
      </c>
      <c r="B98">
        <v>5.9995650000000001E-3</v>
      </c>
      <c r="C98">
        <v>59</v>
      </c>
      <c r="D98">
        <v>541</v>
      </c>
      <c r="E98">
        <v>95</v>
      </c>
    </row>
    <row r="99" spans="1:5" x14ac:dyDescent="0.25">
      <c r="A99" t="s">
        <v>5</v>
      </c>
      <c r="B99">
        <v>1.0006430000000001E-3</v>
      </c>
      <c r="C99">
        <v>25</v>
      </c>
      <c r="D99">
        <v>54</v>
      </c>
      <c r="E99">
        <v>96</v>
      </c>
    </row>
    <row r="100" spans="1:5" x14ac:dyDescent="0.25">
      <c r="A100" t="s">
        <v>5</v>
      </c>
      <c r="B100">
        <v>3.5393239999999999E-3</v>
      </c>
      <c r="C100">
        <v>48</v>
      </c>
      <c r="D100">
        <v>361</v>
      </c>
      <c r="E100">
        <v>97</v>
      </c>
    </row>
    <row r="101" spans="1:5" x14ac:dyDescent="0.25">
      <c r="A101" t="s">
        <v>5</v>
      </c>
      <c r="B101">
        <v>4.0020940000000003E-3</v>
      </c>
      <c r="C101">
        <v>39</v>
      </c>
      <c r="D101">
        <v>298</v>
      </c>
      <c r="E101">
        <v>98</v>
      </c>
    </row>
    <row r="102" spans="1:5" x14ac:dyDescent="0.25">
      <c r="A102" t="s">
        <v>5</v>
      </c>
      <c r="B102">
        <v>1.9657609999999999E-3</v>
      </c>
      <c r="C102">
        <v>25</v>
      </c>
      <c r="D102">
        <v>108</v>
      </c>
      <c r="E102">
        <v>99</v>
      </c>
    </row>
    <row r="103" spans="1:5" x14ac:dyDescent="0.25">
      <c r="A103" t="s">
        <v>5</v>
      </c>
      <c r="B103">
        <v>5.9640409999999998E-3</v>
      </c>
      <c r="C103">
        <v>67</v>
      </c>
      <c r="D103">
        <v>501</v>
      </c>
      <c r="E103">
        <v>100</v>
      </c>
    </row>
    <row r="104" spans="1:5" x14ac:dyDescent="0.25">
      <c r="B104">
        <f>AVERAGE(Table1[time])</f>
        <v>3.2192468899999993E-3</v>
      </c>
      <c r="C104">
        <f>AVERAGE(Table1[path_length])</f>
        <v>40.01</v>
      </c>
      <c r="D104">
        <f>AVERAGE(Table1[explored_nodes])</f>
        <v>276.62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14904-E43E-47E5-8CAB-0D019C1A9E37}">
  <dimension ref="A1:E104"/>
  <sheetViews>
    <sheetView topLeftCell="A79" workbookViewId="0">
      <selection activeCell="B104" sqref="B104"/>
    </sheetView>
  </sheetViews>
  <sheetFormatPr defaultRowHeight="15" x14ac:dyDescent="0.25"/>
  <cols>
    <col min="1" max="1" width="13.85546875" bestFit="1" customWidth="1"/>
    <col min="2" max="2" width="9.28515625" bestFit="1" customWidth="1"/>
    <col min="3" max="3" width="14" bestFit="1" customWidth="1"/>
    <col min="4" max="4" width="17.85546875" bestFit="1" customWidth="1"/>
    <col min="5" max="5" width="11" bestFit="1" customWidth="1"/>
  </cols>
  <sheetData>
    <row r="1" spans="1:5" x14ac:dyDescent="0.25">
      <c r="A1" s="3" t="s">
        <v>19</v>
      </c>
    </row>
    <row r="3" spans="1: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5" x14ac:dyDescent="0.25">
      <c r="A4" t="s">
        <v>6</v>
      </c>
      <c r="B4">
        <v>1.0337829999999999E-3</v>
      </c>
      <c r="C4">
        <v>28</v>
      </c>
      <c r="D4">
        <v>143</v>
      </c>
      <c r="E4">
        <v>1</v>
      </c>
    </row>
    <row r="5" spans="1:5" x14ac:dyDescent="0.25">
      <c r="A5" t="s">
        <v>6</v>
      </c>
      <c r="B5">
        <v>5.0058359999999996E-3</v>
      </c>
      <c r="C5">
        <v>51</v>
      </c>
      <c r="D5">
        <v>682</v>
      </c>
      <c r="E5">
        <v>2</v>
      </c>
    </row>
    <row r="6" spans="1:5" x14ac:dyDescent="0.25">
      <c r="A6" t="s">
        <v>6</v>
      </c>
      <c r="B6">
        <v>1.1191370000000001E-3</v>
      </c>
      <c r="C6">
        <v>28</v>
      </c>
      <c r="D6">
        <v>152</v>
      </c>
      <c r="E6">
        <v>3</v>
      </c>
    </row>
    <row r="7" spans="1:5" x14ac:dyDescent="0.25">
      <c r="A7" t="s">
        <v>6</v>
      </c>
      <c r="B7">
        <v>0</v>
      </c>
      <c r="C7">
        <v>14</v>
      </c>
      <c r="D7">
        <v>24</v>
      </c>
      <c r="E7">
        <v>4</v>
      </c>
    </row>
    <row r="8" spans="1:5" x14ac:dyDescent="0.25">
      <c r="A8" t="s">
        <v>6</v>
      </c>
      <c r="B8">
        <v>2.9864309999999999E-3</v>
      </c>
      <c r="C8">
        <v>42</v>
      </c>
      <c r="D8">
        <v>328</v>
      </c>
      <c r="E8">
        <v>5</v>
      </c>
    </row>
    <row r="9" spans="1:5" x14ac:dyDescent="0.25">
      <c r="A9" t="s">
        <v>6</v>
      </c>
      <c r="B9">
        <v>0</v>
      </c>
      <c r="C9">
        <v>14</v>
      </c>
      <c r="D9">
        <v>47</v>
      </c>
      <c r="E9">
        <v>6</v>
      </c>
    </row>
    <row r="10" spans="1:5" x14ac:dyDescent="0.25">
      <c r="A10" t="s">
        <v>6</v>
      </c>
      <c r="B10">
        <v>5.9790609999999999E-3</v>
      </c>
      <c r="C10">
        <v>53</v>
      </c>
      <c r="D10">
        <v>719</v>
      </c>
      <c r="E10">
        <v>7</v>
      </c>
    </row>
    <row r="11" spans="1:5" x14ac:dyDescent="0.25">
      <c r="A11" t="s">
        <v>6</v>
      </c>
      <c r="B11">
        <v>4.0011409999999997E-3</v>
      </c>
      <c r="C11">
        <v>42</v>
      </c>
      <c r="D11">
        <v>509</v>
      </c>
      <c r="E11">
        <v>8</v>
      </c>
    </row>
    <row r="12" spans="1:5" x14ac:dyDescent="0.25">
      <c r="A12" t="s">
        <v>6</v>
      </c>
      <c r="B12">
        <v>4.9998760000000003E-3</v>
      </c>
      <c r="C12">
        <v>53</v>
      </c>
      <c r="D12">
        <v>566</v>
      </c>
      <c r="E12">
        <v>9</v>
      </c>
    </row>
    <row r="13" spans="1:5" x14ac:dyDescent="0.25">
      <c r="A13" t="s">
        <v>6</v>
      </c>
      <c r="B13">
        <v>8.5184570000000001E-3</v>
      </c>
      <c r="C13">
        <v>58</v>
      </c>
      <c r="D13">
        <v>889</v>
      </c>
      <c r="E13">
        <v>10</v>
      </c>
    </row>
    <row r="14" spans="1:5" x14ac:dyDescent="0.25">
      <c r="A14" t="s">
        <v>6</v>
      </c>
      <c r="B14">
        <v>4.467726E-3</v>
      </c>
      <c r="C14">
        <v>42</v>
      </c>
      <c r="D14">
        <v>487</v>
      </c>
      <c r="E14">
        <v>11</v>
      </c>
    </row>
    <row r="15" spans="1:5" x14ac:dyDescent="0.25">
      <c r="A15" t="s">
        <v>6</v>
      </c>
      <c r="B15">
        <v>2.0027159999999999E-3</v>
      </c>
      <c r="C15">
        <v>49</v>
      </c>
      <c r="D15">
        <v>338</v>
      </c>
      <c r="E15">
        <v>12</v>
      </c>
    </row>
    <row r="16" spans="1:5" x14ac:dyDescent="0.25">
      <c r="A16" t="s">
        <v>6</v>
      </c>
      <c r="B16">
        <v>9.9992799999999997E-4</v>
      </c>
      <c r="C16">
        <v>27</v>
      </c>
      <c r="D16">
        <v>133</v>
      </c>
      <c r="E16">
        <v>13</v>
      </c>
    </row>
    <row r="17" spans="1:5" x14ac:dyDescent="0.25">
      <c r="A17" t="s">
        <v>6</v>
      </c>
      <c r="B17">
        <v>3.0102729999999999E-3</v>
      </c>
      <c r="C17">
        <v>51</v>
      </c>
      <c r="D17">
        <v>316</v>
      </c>
      <c r="E17">
        <v>14</v>
      </c>
    </row>
    <row r="18" spans="1:5" x14ac:dyDescent="0.25">
      <c r="A18" t="s">
        <v>6</v>
      </c>
      <c r="B18">
        <v>1.0328290000000001E-3</v>
      </c>
      <c r="C18">
        <v>25</v>
      </c>
      <c r="D18">
        <v>155</v>
      </c>
      <c r="E18">
        <v>15</v>
      </c>
    </row>
    <row r="19" spans="1:5" x14ac:dyDescent="0.25">
      <c r="A19" t="s">
        <v>6</v>
      </c>
      <c r="B19">
        <v>3.0004979999999999E-3</v>
      </c>
      <c r="C19">
        <v>36</v>
      </c>
      <c r="D19">
        <v>355</v>
      </c>
      <c r="E19">
        <v>16</v>
      </c>
    </row>
    <row r="20" spans="1:5" x14ac:dyDescent="0.25">
      <c r="A20" t="s">
        <v>6</v>
      </c>
      <c r="B20">
        <v>0</v>
      </c>
      <c r="C20">
        <v>7</v>
      </c>
      <c r="D20">
        <v>10</v>
      </c>
      <c r="E20">
        <v>17</v>
      </c>
    </row>
    <row r="21" spans="1:5" x14ac:dyDescent="0.25">
      <c r="A21" t="s">
        <v>6</v>
      </c>
      <c r="B21">
        <v>9.6559499999999997E-4</v>
      </c>
      <c r="C21">
        <v>8</v>
      </c>
      <c r="D21">
        <v>7</v>
      </c>
      <c r="E21">
        <v>18</v>
      </c>
    </row>
    <row r="22" spans="1:5" x14ac:dyDescent="0.25">
      <c r="A22" t="s">
        <v>6</v>
      </c>
      <c r="B22">
        <v>9.0012549999999997E-3</v>
      </c>
      <c r="C22">
        <v>64</v>
      </c>
      <c r="D22">
        <v>1240</v>
      </c>
      <c r="E22">
        <v>19</v>
      </c>
    </row>
    <row r="23" spans="1:5" x14ac:dyDescent="0.25">
      <c r="A23" t="s">
        <v>6</v>
      </c>
      <c r="B23">
        <v>9.9945099999999994E-4</v>
      </c>
      <c r="C23">
        <v>29</v>
      </c>
      <c r="D23">
        <v>132</v>
      </c>
      <c r="E23">
        <v>20</v>
      </c>
    </row>
    <row r="24" spans="1:5" x14ac:dyDescent="0.25">
      <c r="A24" t="s">
        <v>6</v>
      </c>
      <c r="B24">
        <v>6.0000419999999997E-3</v>
      </c>
      <c r="C24">
        <v>57</v>
      </c>
      <c r="D24">
        <v>769</v>
      </c>
      <c r="E24">
        <v>21</v>
      </c>
    </row>
    <row r="25" spans="1:5" x14ac:dyDescent="0.25">
      <c r="A25" t="s">
        <v>6</v>
      </c>
      <c r="B25">
        <v>5.4724220000000002E-3</v>
      </c>
      <c r="C25">
        <v>53</v>
      </c>
      <c r="D25">
        <v>597</v>
      </c>
      <c r="E25">
        <v>22</v>
      </c>
    </row>
    <row r="26" spans="1:5" x14ac:dyDescent="0.25">
      <c r="A26" t="s">
        <v>6</v>
      </c>
      <c r="B26">
        <v>2.2512436E-2</v>
      </c>
      <c r="C26">
        <v>81</v>
      </c>
      <c r="D26">
        <v>1405</v>
      </c>
      <c r="E26">
        <v>23</v>
      </c>
    </row>
    <row r="27" spans="1:5" x14ac:dyDescent="0.25">
      <c r="A27" t="s">
        <v>6</v>
      </c>
      <c r="B27">
        <v>1.1999607000000001E-2</v>
      </c>
      <c r="C27">
        <v>72</v>
      </c>
      <c r="D27">
        <v>1553</v>
      </c>
      <c r="E27">
        <v>24</v>
      </c>
    </row>
    <row r="28" spans="1:5" x14ac:dyDescent="0.25">
      <c r="A28" t="s">
        <v>6</v>
      </c>
      <c r="B28">
        <v>5.0270560000000002E-3</v>
      </c>
      <c r="C28">
        <v>67</v>
      </c>
      <c r="D28">
        <v>649</v>
      </c>
      <c r="E28">
        <v>25</v>
      </c>
    </row>
    <row r="29" spans="1:5" x14ac:dyDescent="0.25">
      <c r="A29" t="s">
        <v>6</v>
      </c>
      <c r="B29">
        <v>6.999969E-3</v>
      </c>
      <c r="C29">
        <v>60</v>
      </c>
      <c r="D29">
        <v>867</v>
      </c>
      <c r="E29">
        <v>26</v>
      </c>
    </row>
    <row r="30" spans="1:5" x14ac:dyDescent="0.25">
      <c r="A30" t="s">
        <v>6</v>
      </c>
      <c r="B30">
        <v>3.0009749999999999E-3</v>
      </c>
      <c r="C30">
        <v>33</v>
      </c>
      <c r="D30">
        <v>307</v>
      </c>
      <c r="E30">
        <v>27</v>
      </c>
    </row>
    <row r="31" spans="1:5" x14ac:dyDescent="0.25">
      <c r="A31" t="s">
        <v>6</v>
      </c>
      <c r="B31">
        <v>7.0021149999999997E-3</v>
      </c>
      <c r="C31">
        <v>56</v>
      </c>
      <c r="D31">
        <v>817</v>
      </c>
      <c r="E31">
        <v>28</v>
      </c>
    </row>
    <row r="32" spans="1:5" x14ac:dyDescent="0.25">
      <c r="A32" t="s">
        <v>6</v>
      </c>
      <c r="B32">
        <v>6.0002800000000002E-3</v>
      </c>
      <c r="C32">
        <v>62</v>
      </c>
      <c r="D32">
        <v>780</v>
      </c>
      <c r="E32">
        <v>29</v>
      </c>
    </row>
    <row r="33" spans="1:5" x14ac:dyDescent="0.25">
      <c r="A33" t="s">
        <v>6</v>
      </c>
      <c r="B33">
        <v>1.000166E-3</v>
      </c>
      <c r="C33">
        <v>24</v>
      </c>
      <c r="D33">
        <v>103</v>
      </c>
      <c r="E33">
        <v>30</v>
      </c>
    </row>
    <row r="34" spans="1:5" x14ac:dyDescent="0.25">
      <c r="A34" t="s">
        <v>6</v>
      </c>
      <c r="B34">
        <v>1.0004040000000001E-3</v>
      </c>
      <c r="C34">
        <v>21</v>
      </c>
      <c r="D34">
        <v>78</v>
      </c>
      <c r="E34">
        <v>31</v>
      </c>
    </row>
    <row r="35" spans="1:5" x14ac:dyDescent="0.25">
      <c r="A35" t="s">
        <v>6</v>
      </c>
      <c r="B35">
        <v>1.0011200000000001E-3</v>
      </c>
      <c r="C35">
        <v>16</v>
      </c>
      <c r="D35">
        <v>74</v>
      </c>
      <c r="E35">
        <v>32</v>
      </c>
    </row>
    <row r="36" spans="1:5" x14ac:dyDescent="0.25">
      <c r="A36" t="s">
        <v>6</v>
      </c>
      <c r="B36">
        <v>1.300168E-2</v>
      </c>
      <c r="C36">
        <v>78</v>
      </c>
      <c r="D36">
        <v>1674</v>
      </c>
      <c r="E36">
        <v>33</v>
      </c>
    </row>
    <row r="37" spans="1:5" x14ac:dyDescent="0.25">
      <c r="A37" t="s">
        <v>6</v>
      </c>
      <c r="B37">
        <v>7.153034E-3</v>
      </c>
      <c r="C37">
        <v>57</v>
      </c>
      <c r="D37">
        <v>868</v>
      </c>
      <c r="E37">
        <v>34</v>
      </c>
    </row>
    <row r="38" spans="1:5" x14ac:dyDescent="0.25">
      <c r="A38" t="s">
        <v>6</v>
      </c>
      <c r="B38">
        <v>4.5084950000000004E-3</v>
      </c>
      <c r="C38">
        <v>48</v>
      </c>
      <c r="D38">
        <v>540</v>
      </c>
      <c r="E38">
        <v>35</v>
      </c>
    </row>
    <row r="39" spans="1:5" x14ac:dyDescent="0.25">
      <c r="A39" t="s">
        <v>6</v>
      </c>
      <c r="B39">
        <v>3.0026440000000001E-3</v>
      </c>
      <c r="C39">
        <v>55</v>
      </c>
      <c r="D39">
        <v>279</v>
      </c>
      <c r="E39">
        <v>36</v>
      </c>
    </row>
    <row r="40" spans="1:5" x14ac:dyDescent="0.25">
      <c r="A40" t="s">
        <v>6</v>
      </c>
      <c r="B40">
        <v>5.001307E-3</v>
      </c>
      <c r="C40">
        <v>49</v>
      </c>
      <c r="D40">
        <v>602</v>
      </c>
      <c r="E40">
        <v>37</v>
      </c>
    </row>
    <row r="41" spans="1:5" x14ac:dyDescent="0.25">
      <c r="A41" t="s">
        <v>6</v>
      </c>
      <c r="B41">
        <v>1.0004040000000001E-3</v>
      </c>
      <c r="C41">
        <v>19</v>
      </c>
      <c r="D41">
        <v>48</v>
      </c>
      <c r="E41">
        <v>38</v>
      </c>
    </row>
    <row r="42" spans="1:5" x14ac:dyDescent="0.25">
      <c r="A42" t="s">
        <v>6</v>
      </c>
      <c r="B42">
        <v>5.0008300000000004E-3</v>
      </c>
      <c r="C42">
        <v>42</v>
      </c>
      <c r="D42">
        <v>534</v>
      </c>
      <c r="E42">
        <v>39</v>
      </c>
    </row>
    <row r="43" spans="1:5" x14ac:dyDescent="0.25">
      <c r="A43" t="s">
        <v>6</v>
      </c>
      <c r="B43">
        <v>0</v>
      </c>
      <c r="C43">
        <v>9</v>
      </c>
      <c r="D43">
        <v>9</v>
      </c>
      <c r="E43">
        <v>40</v>
      </c>
    </row>
    <row r="44" spans="1:5" x14ac:dyDescent="0.25">
      <c r="A44" t="s">
        <v>6</v>
      </c>
      <c r="B44">
        <v>7.000208E-3</v>
      </c>
      <c r="C44">
        <v>55</v>
      </c>
      <c r="D44">
        <v>810</v>
      </c>
      <c r="E44">
        <v>41</v>
      </c>
    </row>
    <row r="45" spans="1:5" x14ac:dyDescent="0.25">
      <c r="A45" t="s">
        <v>6</v>
      </c>
      <c r="B45">
        <v>7.000208E-3</v>
      </c>
      <c r="C45">
        <v>55</v>
      </c>
      <c r="D45">
        <v>817</v>
      </c>
      <c r="E45">
        <v>42</v>
      </c>
    </row>
    <row r="46" spans="1:5" x14ac:dyDescent="0.25">
      <c r="A46" t="s">
        <v>6</v>
      </c>
      <c r="B46">
        <v>1.504898E-3</v>
      </c>
      <c r="C46">
        <v>37</v>
      </c>
      <c r="D46">
        <v>219</v>
      </c>
      <c r="E46">
        <v>43</v>
      </c>
    </row>
    <row r="47" spans="1:5" x14ac:dyDescent="0.25">
      <c r="A47" t="s">
        <v>6</v>
      </c>
      <c r="B47">
        <v>2.0005700000000001E-3</v>
      </c>
      <c r="C47">
        <v>26</v>
      </c>
      <c r="D47">
        <v>199</v>
      </c>
      <c r="E47">
        <v>44</v>
      </c>
    </row>
    <row r="48" spans="1:5" x14ac:dyDescent="0.25">
      <c r="A48" t="s">
        <v>6</v>
      </c>
      <c r="B48">
        <v>0</v>
      </c>
      <c r="C48">
        <v>8</v>
      </c>
      <c r="D48">
        <v>21</v>
      </c>
      <c r="E48">
        <v>45</v>
      </c>
    </row>
    <row r="49" spans="1:5" x14ac:dyDescent="0.25">
      <c r="A49" t="s">
        <v>6</v>
      </c>
      <c r="B49">
        <v>2.0000930000000001E-3</v>
      </c>
      <c r="C49">
        <v>26</v>
      </c>
      <c r="D49">
        <v>124</v>
      </c>
      <c r="E49">
        <v>46</v>
      </c>
    </row>
    <row r="50" spans="1:5" x14ac:dyDescent="0.25">
      <c r="A50" t="s">
        <v>6</v>
      </c>
      <c r="B50">
        <v>1.9991399999999999E-3</v>
      </c>
      <c r="C50">
        <v>19</v>
      </c>
      <c r="D50">
        <v>111</v>
      </c>
      <c r="E50">
        <v>47</v>
      </c>
    </row>
    <row r="51" spans="1:5" x14ac:dyDescent="0.25">
      <c r="A51" t="s">
        <v>6</v>
      </c>
      <c r="B51">
        <v>1.001596E-3</v>
      </c>
      <c r="C51">
        <v>12</v>
      </c>
      <c r="D51">
        <v>32</v>
      </c>
      <c r="E51">
        <v>48</v>
      </c>
    </row>
    <row r="52" spans="1:5" x14ac:dyDescent="0.25">
      <c r="A52" t="s">
        <v>6</v>
      </c>
      <c r="B52">
        <v>6.0014719999999999E-3</v>
      </c>
      <c r="C52">
        <v>46</v>
      </c>
      <c r="D52">
        <v>594</v>
      </c>
      <c r="E52">
        <v>49</v>
      </c>
    </row>
    <row r="53" spans="1:5" x14ac:dyDescent="0.25">
      <c r="A53" t="s">
        <v>6</v>
      </c>
      <c r="B53">
        <v>6.0014719999999999E-3</v>
      </c>
      <c r="C53">
        <v>45</v>
      </c>
      <c r="D53">
        <v>625</v>
      </c>
      <c r="E53">
        <v>50</v>
      </c>
    </row>
    <row r="54" spans="1:5" x14ac:dyDescent="0.25">
      <c r="A54" t="s">
        <v>6</v>
      </c>
      <c r="B54">
        <v>1.0004040000000001E-3</v>
      </c>
      <c r="C54">
        <v>34</v>
      </c>
      <c r="D54">
        <v>157</v>
      </c>
      <c r="E54">
        <v>51</v>
      </c>
    </row>
    <row r="55" spans="1:5" x14ac:dyDescent="0.25">
      <c r="A55" t="s">
        <v>6</v>
      </c>
      <c r="B55">
        <v>1.6000509E-2</v>
      </c>
      <c r="C55">
        <v>87</v>
      </c>
      <c r="D55">
        <v>1939</v>
      </c>
      <c r="E55">
        <v>52</v>
      </c>
    </row>
    <row r="56" spans="1:5" x14ac:dyDescent="0.25">
      <c r="A56" t="s">
        <v>6</v>
      </c>
      <c r="B56">
        <v>7.9987050000000001E-3</v>
      </c>
      <c r="C56">
        <v>60</v>
      </c>
      <c r="D56">
        <v>1012</v>
      </c>
      <c r="E56">
        <v>53</v>
      </c>
    </row>
    <row r="57" spans="1:5" x14ac:dyDescent="0.25">
      <c r="A57" t="s">
        <v>6</v>
      </c>
      <c r="B57">
        <v>1.0008809999999999E-3</v>
      </c>
      <c r="C57">
        <v>29</v>
      </c>
      <c r="D57">
        <v>235</v>
      </c>
      <c r="E57">
        <v>54</v>
      </c>
    </row>
    <row r="58" spans="1:5" x14ac:dyDescent="0.25">
      <c r="A58" t="s">
        <v>6</v>
      </c>
      <c r="B58">
        <v>2.0031929999999999E-3</v>
      </c>
      <c r="C58">
        <v>21</v>
      </c>
      <c r="D58">
        <v>128</v>
      </c>
      <c r="E58">
        <v>55</v>
      </c>
    </row>
    <row r="59" spans="1:5" x14ac:dyDescent="0.25">
      <c r="A59" t="s">
        <v>6</v>
      </c>
      <c r="B59">
        <v>2.0020010000000002E-3</v>
      </c>
      <c r="C59">
        <v>39</v>
      </c>
      <c r="D59">
        <v>247</v>
      </c>
      <c r="E59">
        <v>56</v>
      </c>
    </row>
    <row r="60" spans="1:5" x14ac:dyDescent="0.25">
      <c r="A60" t="s">
        <v>6</v>
      </c>
      <c r="B60">
        <v>1.0004040000000001E-3</v>
      </c>
      <c r="C60">
        <v>13</v>
      </c>
      <c r="D60">
        <v>47</v>
      </c>
      <c r="E60">
        <v>57</v>
      </c>
    </row>
    <row r="61" spans="1:5" x14ac:dyDescent="0.25">
      <c r="A61" t="s">
        <v>6</v>
      </c>
      <c r="B61">
        <v>2.0294190000000002E-3</v>
      </c>
      <c r="C61">
        <v>31</v>
      </c>
      <c r="D61">
        <v>235</v>
      </c>
      <c r="E61">
        <v>58</v>
      </c>
    </row>
    <row r="62" spans="1:5" x14ac:dyDescent="0.25">
      <c r="A62" t="s">
        <v>6</v>
      </c>
      <c r="B62">
        <v>2.997637E-3</v>
      </c>
      <c r="C62">
        <v>34</v>
      </c>
      <c r="D62">
        <v>264</v>
      </c>
      <c r="E62">
        <v>59</v>
      </c>
    </row>
    <row r="63" spans="1:5" x14ac:dyDescent="0.25">
      <c r="A63" t="s">
        <v>6</v>
      </c>
      <c r="B63">
        <v>6.5083500000000004E-3</v>
      </c>
      <c r="C63">
        <v>52</v>
      </c>
      <c r="D63">
        <v>736</v>
      </c>
      <c r="E63">
        <v>60</v>
      </c>
    </row>
    <row r="64" spans="1:5" x14ac:dyDescent="0.25">
      <c r="A64" t="s">
        <v>6</v>
      </c>
      <c r="B64">
        <v>3.9646630000000002E-3</v>
      </c>
      <c r="C64">
        <v>42</v>
      </c>
      <c r="D64">
        <v>455</v>
      </c>
      <c r="E64">
        <v>61</v>
      </c>
    </row>
    <row r="65" spans="1:5" x14ac:dyDescent="0.25">
      <c r="A65" t="s">
        <v>6</v>
      </c>
      <c r="B65">
        <v>4.9991610000000002E-3</v>
      </c>
      <c r="C65">
        <v>62</v>
      </c>
      <c r="D65">
        <v>538</v>
      </c>
      <c r="E65">
        <v>62</v>
      </c>
    </row>
    <row r="66" spans="1:5" x14ac:dyDescent="0.25">
      <c r="A66" t="s">
        <v>6</v>
      </c>
      <c r="B66">
        <v>2.9995439999999998E-3</v>
      </c>
      <c r="C66">
        <v>39</v>
      </c>
      <c r="D66">
        <v>300</v>
      </c>
      <c r="E66">
        <v>63</v>
      </c>
    </row>
    <row r="67" spans="1:5" x14ac:dyDescent="0.25">
      <c r="A67" t="s">
        <v>6</v>
      </c>
      <c r="B67">
        <v>1.0013579999999999E-3</v>
      </c>
      <c r="C67">
        <v>21</v>
      </c>
      <c r="D67">
        <v>51</v>
      </c>
      <c r="E67">
        <v>64</v>
      </c>
    </row>
    <row r="68" spans="1:5" x14ac:dyDescent="0.25">
      <c r="A68" t="s">
        <v>6</v>
      </c>
      <c r="B68">
        <v>1.999617E-3</v>
      </c>
      <c r="C68">
        <v>38</v>
      </c>
      <c r="D68">
        <v>270</v>
      </c>
      <c r="E68">
        <v>65</v>
      </c>
    </row>
    <row r="69" spans="1:5" x14ac:dyDescent="0.25">
      <c r="A69" t="s">
        <v>6</v>
      </c>
      <c r="B69">
        <v>1.5511751000000001E-2</v>
      </c>
      <c r="C69">
        <v>81</v>
      </c>
      <c r="D69">
        <v>1905</v>
      </c>
      <c r="E69">
        <v>66</v>
      </c>
    </row>
    <row r="70" spans="1:5" x14ac:dyDescent="0.25">
      <c r="A70" t="s">
        <v>6</v>
      </c>
      <c r="B70">
        <v>2.0303729999999998E-3</v>
      </c>
      <c r="C70">
        <v>31</v>
      </c>
      <c r="D70">
        <v>281</v>
      </c>
      <c r="E70">
        <v>67</v>
      </c>
    </row>
    <row r="71" spans="1:5" x14ac:dyDescent="0.25">
      <c r="A71" t="s">
        <v>6</v>
      </c>
      <c r="B71">
        <v>8.9993480000000008E-3</v>
      </c>
      <c r="C71">
        <v>72</v>
      </c>
      <c r="D71">
        <v>1127</v>
      </c>
      <c r="E71">
        <v>68</v>
      </c>
    </row>
    <row r="72" spans="1:5" x14ac:dyDescent="0.25">
      <c r="A72" t="s">
        <v>6</v>
      </c>
      <c r="B72">
        <v>2.5112630000000001E-3</v>
      </c>
      <c r="C72">
        <v>32</v>
      </c>
      <c r="D72">
        <v>244</v>
      </c>
      <c r="E72">
        <v>69</v>
      </c>
    </row>
    <row r="73" spans="1:5" x14ac:dyDescent="0.25">
      <c r="A73" t="s">
        <v>6</v>
      </c>
      <c r="B73">
        <v>3.9980409999999999E-3</v>
      </c>
      <c r="C73">
        <v>50</v>
      </c>
      <c r="D73">
        <v>560</v>
      </c>
      <c r="E73">
        <v>70</v>
      </c>
    </row>
    <row r="74" spans="1:5" x14ac:dyDescent="0.25">
      <c r="A74" t="s">
        <v>6</v>
      </c>
      <c r="B74">
        <v>9.9897399999999991E-4</v>
      </c>
      <c r="C74">
        <v>17</v>
      </c>
      <c r="D74">
        <v>41</v>
      </c>
      <c r="E74">
        <v>71</v>
      </c>
    </row>
    <row r="75" spans="1:5" x14ac:dyDescent="0.25">
      <c r="A75" t="s">
        <v>6</v>
      </c>
      <c r="B75">
        <v>0</v>
      </c>
      <c r="C75">
        <v>12</v>
      </c>
      <c r="D75">
        <v>26</v>
      </c>
      <c r="E75">
        <v>72</v>
      </c>
    </row>
    <row r="76" spans="1:5" x14ac:dyDescent="0.25">
      <c r="A76" t="s">
        <v>6</v>
      </c>
      <c r="B76">
        <v>1.0004040000000001E-3</v>
      </c>
      <c r="C76">
        <v>25</v>
      </c>
      <c r="D76">
        <v>132</v>
      </c>
      <c r="E76">
        <v>73</v>
      </c>
    </row>
    <row r="77" spans="1:5" x14ac:dyDescent="0.25">
      <c r="A77" t="s">
        <v>6</v>
      </c>
      <c r="B77">
        <v>9.984970000000001E-4</v>
      </c>
      <c r="C77">
        <v>24</v>
      </c>
      <c r="D77">
        <v>153</v>
      </c>
      <c r="E77">
        <v>74</v>
      </c>
    </row>
    <row r="78" spans="1:5" x14ac:dyDescent="0.25">
      <c r="A78" t="s">
        <v>6</v>
      </c>
      <c r="B78">
        <v>9.984970000000001E-4</v>
      </c>
      <c r="C78">
        <v>21</v>
      </c>
      <c r="D78">
        <v>117</v>
      </c>
      <c r="E78">
        <v>75</v>
      </c>
    </row>
    <row r="79" spans="1:5" x14ac:dyDescent="0.25">
      <c r="A79" t="s">
        <v>6</v>
      </c>
      <c r="B79">
        <v>9.9873499999999994E-4</v>
      </c>
      <c r="C79">
        <v>14</v>
      </c>
      <c r="D79">
        <v>47</v>
      </c>
      <c r="E79">
        <v>76</v>
      </c>
    </row>
    <row r="80" spans="1:5" x14ac:dyDescent="0.25">
      <c r="A80" t="s">
        <v>6</v>
      </c>
      <c r="B80">
        <v>1.002789E-3</v>
      </c>
      <c r="C80">
        <v>16</v>
      </c>
      <c r="D80">
        <v>28</v>
      </c>
      <c r="E80">
        <v>77</v>
      </c>
    </row>
    <row r="81" spans="1:5" x14ac:dyDescent="0.25">
      <c r="A81" t="s">
        <v>6</v>
      </c>
      <c r="B81">
        <v>5.0003529999999999E-3</v>
      </c>
      <c r="C81">
        <v>57</v>
      </c>
      <c r="D81">
        <v>676</v>
      </c>
      <c r="E81">
        <v>78</v>
      </c>
    </row>
    <row r="82" spans="1:5" x14ac:dyDescent="0.25">
      <c r="A82" t="s">
        <v>6</v>
      </c>
      <c r="B82">
        <v>6.0017109999999999E-3</v>
      </c>
      <c r="C82">
        <v>50</v>
      </c>
      <c r="D82">
        <v>623</v>
      </c>
      <c r="E82">
        <v>79</v>
      </c>
    </row>
    <row r="83" spans="1:5" x14ac:dyDescent="0.25">
      <c r="A83" t="s">
        <v>6</v>
      </c>
      <c r="B83">
        <v>0</v>
      </c>
      <c r="C83">
        <v>18</v>
      </c>
      <c r="D83">
        <v>33</v>
      </c>
      <c r="E83">
        <v>80</v>
      </c>
    </row>
    <row r="84" spans="1:5" x14ac:dyDescent="0.25">
      <c r="A84" t="s">
        <v>6</v>
      </c>
      <c r="B84">
        <v>4.0006640000000001E-3</v>
      </c>
      <c r="C84">
        <v>48</v>
      </c>
      <c r="D84">
        <v>557</v>
      </c>
      <c r="E84">
        <v>81</v>
      </c>
    </row>
    <row r="85" spans="1:5" x14ac:dyDescent="0.25">
      <c r="A85" t="s">
        <v>6</v>
      </c>
      <c r="B85">
        <v>9.9992799999999997E-4</v>
      </c>
      <c r="C85">
        <v>30</v>
      </c>
      <c r="D85">
        <v>126</v>
      </c>
      <c r="E85">
        <v>82</v>
      </c>
    </row>
    <row r="86" spans="1:5" x14ac:dyDescent="0.25">
      <c r="A86" t="s">
        <v>6</v>
      </c>
      <c r="B86">
        <v>6.5126419999999999E-3</v>
      </c>
      <c r="C86">
        <v>52</v>
      </c>
      <c r="D86">
        <v>725</v>
      </c>
      <c r="E86">
        <v>83</v>
      </c>
    </row>
    <row r="87" spans="1:5" x14ac:dyDescent="0.25">
      <c r="A87" t="s">
        <v>6</v>
      </c>
      <c r="B87">
        <v>1.001596E-3</v>
      </c>
      <c r="C87">
        <v>22</v>
      </c>
      <c r="D87">
        <v>144</v>
      </c>
      <c r="E87">
        <v>84</v>
      </c>
    </row>
    <row r="88" spans="1:5" x14ac:dyDescent="0.25">
      <c r="A88" t="s">
        <v>6</v>
      </c>
      <c r="B88">
        <v>2.9659270000000001E-3</v>
      </c>
      <c r="C88">
        <v>37</v>
      </c>
      <c r="D88">
        <v>399</v>
      </c>
      <c r="E88">
        <v>85</v>
      </c>
    </row>
    <row r="89" spans="1:5" x14ac:dyDescent="0.25">
      <c r="A89" t="s">
        <v>6</v>
      </c>
      <c r="B89">
        <v>1.001835E-3</v>
      </c>
      <c r="C89">
        <v>56</v>
      </c>
      <c r="D89">
        <v>195</v>
      </c>
      <c r="E89">
        <v>86</v>
      </c>
    </row>
    <row r="90" spans="1:5" x14ac:dyDescent="0.25">
      <c r="A90" t="s">
        <v>6</v>
      </c>
      <c r="B90">
        <v>0</v>
      </c>
      <c r="C90">
        <v>15</v>
      </c>
      <c r="D90">
        <v>52</v>
      </c>
      <c r="E90">
        <v>87</v>
      </c>
    </row>
    <row r="91" spans="1:5" x14ac:dyDescent="0.25">
      <c r="A91" t="s">
        <v>6</v>
      </c>
      <c r="B91">
        <v>9.0062619999999993E-3</v>
      </c>
      <c r="C91">
        <v>59</v>
      </c>
      <c r="D91">
        <v>1011</v>
      </c>
      <c r="E91">
        <v>88</v>
      </c>
    </row>
    <row r="92" spans="1:5" x14ac:dyDescent="0.25">
      <c r="A92" t="s">
        <v>6</v>
      </c>
      <c r="B92">
        <v>1.999617E-3</v>
      </c>
      <c r="C92">
        <v>30</v>
      </c>
      <c r="D92">
        <v>290</v>
      </c>
      <c r="E92">
        <v>89</v>
      </c>
    </row>
    <row r="93" spans="1:5" x14ac:dyDescent="0.25">
      <c r="A93" t="s">
        <v>6</v>
      </c>
      <c r="B93">
        <v>2.0010470000000002E-3</v>
      </c>
      <c r="C93">
        <v>42</v>
      </c>
      <c r="D93">
        <v>313</v>
      </c>
      <c r="E93">
        <v>90</v>
      </c>
    </row>
    <row r="94" spans="1:5" x14ac:dyDescent="0.25">
      <c r="A94" t="s">
        <v>6</v>
      </c>
      <c r="B94">
        <v>2.003431E-3</v>
      </c>
      <c r="C94">
        <v>37</v>
      </c>
      <c r="D94">
        <v>174</v>
      </c>
      <c r="E94">
        <v>91</v>
      </c>
    </row>
    <row r="95" spans="1:5" x14ac:dyDescent="0.25">
      <c r="A95" t="s">
        <v>6</v>
      </c>
      <c r="B95">
        <v>1.1511802999999999E-2</v>
      </c>
      <c r="C95">
        <v>67</v>
      </c>
      <c r="D95">
        <v>1396</v>
      </c>
      <c r="E95">
        <v>92</v>
      </c>
    </row>
    <row r="96" spans="1:5" x14ac:dyDescent="0.25">
      <c r="A96" t="s">
        <v>6</v>
      </c>
      <c r="B96">
        <v>8.9983939999999998E-3</v>
      </c>
      <c r="C96">
        <v>71</v>
      </c>
      <c r="D96">
        <v>1183</v>
      </c>
      <c r="E96">
        <v>93</v>
      </c>
    </row>
    <row r="97" spans="1:5" x14ac:dyDescent="0.25">
      <c r="A97" t="s">
        <v>6</v>
      </c>
      <c r="B97">
        <v>4.0023330000000003E-3</v>
      </c>
      <c r="C97">
        <v>41</v>
      </c>
      <c r="D97">
        <v>504</v>
      </c>
      <c r="E97">
        <v>94</v>
      </c>
    </row>
    <row r="98" spans="1:5" x14ac:dyDescent="0.25">
      <c r="A98" t="s">
        <v>6</v>
      </c>
      <c r="B98">
        <v>7.0021149999999997E-3</v>
      </c>
      <c r="C98">
        <v>59</v>
      </c>
      <c r="D98">
        <v>811</v>
      </c>
      <c r="E98">
        <v>95</v>
      </c>
    </row>
    <row r="99" spans="1:5" x14ac:dyDescent="0.25">
      <c r="A99" t="s">
        <v>6</v>
      </c>
      <c r="B99">
        <v>9.99689E-4</v>
      </c>
      <c r="C99">
        <v>25</v>
      </c>
      <c r="D99">
        <v>144</v>
      </c>
      <c r="E99">
        <v>96</v>
      </c>
    </row>
    <row r="100" spans="1:5" x14ac:dyDescent="0.25">
      <c r="A100" t="s">
        <v>6</v>
      </c>
      <c r="B100">
        <v>3.998756E-3</v>
      </c>
      <c r="C100">
        <v>48</v>
      </c>
      <c r="D100">
        <v>538</v>
      </c>
      <c r="E100">
        <v>97</v>
      </c>
    </row>
    <row r="101" spans="1:5" x14ac:dyDescent="0.25">
      <c r="A101" t="s">
        <v>6</v>
      </c>
      <c r="B101">
        <v>3.998756E-3</v>
      </c>
      <c r="C101">
        <v>39</v>
      </c>
      <c r="D101">
        <v>456</v>
      </c>
      <c r="E101">
        <v>98</v>
      </c>
    </row>
    <row r="102" spans="1:5" x14ac:dyDescent="0.25">
      <c r="A102" t="s">
        <v>6</v>
      </c>
      <c r="B102">
        <v>1.03426E-3</v>
      </c>
      <c r="C102">
        <v>25</v>
      </c>
      <c r="D102">
        <v>148</v>
      </c>
      <c r="E102">
        <v>99</v>
      </c>
    </row>
    <row r="103" spans="1:5" x14ac:dyDescent="0.25">
      <c r="A103" t="s">
        <v>6</v>
      </c>
      <c r="B103">
        <v>1.1999607000000001E-2</v>
      </c>
      <c r="C103">
        <v>67</v>
      </c>
      <c r="D103">
        <v>1360</v>
      </c>
      <c r="E103">
        <v>100</v>
      </c>
    </row>
    <row r="104" spans="1:5" x14ac:dyDescent="0.25">
      <c r="B104">
        <f>AVERAGE(Table2[time])</f>
        <v>4.0191388000000005E-3</v>
      </c>
      <c r="C104">
        <f>AVERAGE(Table2[path_length])</f>
        <v>40.01</v>
      </c>
      <c r="D104">
        <f>AVERAGE(Table2[explored_nodes])</f>
        <v>464.7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8CA1F-1C24-42F0-975B-5500DE6EB2BB}">
  <dimension ref="A1:E104"/>
  <sheetViews>
    <sheetView topLeftCell="A85" workbookViewId="0">
      <selection activeCell="B104" sqref="B104"/>
    </sheetView>
  </sheetViews>
  <sheetFormatPr defaultRowHeight="15" x14ac:dyDescent="0.25"/>
  <cols>
    <col min="1" max="1" width="14.85546875" bestFit="1" customWidth="1"/>
    <col min="2" max="2" width="9.28515625" bestFit="1" customWidth="1"/>
    <col min="3" max="3" width="14" bestFit="1" customWidth="1"/>
    <col min="4" max="4" width="17.85546875" bestFit="1" customWidth="1"/>
    <col min="5" max="5" width="11" bestFit="1" customWidth="1"/>
  </cols>
  <sheetData>
    <row r="1" spans="1:5" x14ac:dyDescent="0.25">
      <c r="A1" s="3" t="s">
        <v>20</v>
      </c>
    </row>
    <row r="3" spans="1: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5" x14ac:dyDescent="0.25">
      <c r="A4" t="s">
        <v>7</v>
      </c>
      <c r="B4">
        <v>9.6750299999999998E-4</v>
      </c>
      <c r="C4">
        <v>28</v>
      </c>
      <c r="D4">
        <v>91</v>
      </c>
      <c r="E4">
        <v>1</v>
      </c>
    </row>
    <row r="5" spans="1:5" x14ac:dyDescent="0.25">
      <c r="A5" t="s">
        <v>7</v>
      </c>
      <c r="B5">
        <v>2.9973980000000001E-3</v>
      </c>
      <c r="C5">
        <v>51</v>
      </c>
      <c r="D5">
        <v>470</v>
      </c>
      <c r="E5">
        <v>2</v>
      </c>
    </row>
    <row r="6" spans="1:5" x14ac:dyDescent="0.25">
      <c r="A6" t="s">
        <v>7</v>
      </c>
      <c r="B6">
        <v>8.8000299999999997E-4</v>
      </c>
      <c r="C6">
        <v>28</v>
      </c>
      <c r="D6">
        <v>118</v>
      </c>
      <c r="E6">
        <v>3</v>
      </c>
    </row>
    <row r="7" spans="1:5" x14ac:dyDescent="0.25">
      <c r="A7" t="s">
        <v>7</v>
      </c>
      <c r="B7">
        <v>0</v>
      </c>
      <c r="C7">
        <v>14</v>
      </c>
      <c r="D7">
        <v>16</v>
      </c>
      <c r="E7">
        <v>4</v>
      </c>
    </row>
    <row r="8" spans="1:5" x14ac:dyDescent="0.25">
      <c r="A8" t="s">
        <v>7</v>
      </c>
      <c r="B8">
        <v>1.0335450000000001E-3</v>
      </c>
      <c r="C8">
        <v>42</v>
      </c>
      <c r="D8">
        <v>228</v>
      </c>
      <c r="E8">
        <v>5</v>
      </c>
    </row>
    <row r="9" spans="1:5" x14ac:dyDescent="0.25">
      <c r="A9" t="s">
        <v>7</v>
      </c>
      <c r="B9">
        <v>1.0006430000000001E-3</v>
      </c>
      <c r="C9">
        <v>14</v>
      </c>
      <c r="D9">
        <v>33</v>
      </c>
      <c r="E9">
        <v>6</v>
      </c>
    </row>
    <row r="10" spans="1:5" x14ac:dyDescent="0.25">
      <c r="A10" t="s">
        <v>7</v>
      </c>
      <c r="B10">
        <v>2.9890540000000001E-3</v>
      </c>
      <c r="C10">
        <v>53</v>
      </c>
      <c r="D10">
        <v>454</v>
      </c>
      <c r="E10">
        <v>7</v>
      </c>
    </row>
    <row r="11" spans="1:5" x14ac:dyDescent="0.25">
      <c r="A11" t="s">
        <v>7</v>
      </c>
      <c r="B11">
        <v>2.5110240000000002E-3</v>
      </c>
      <c r="C11">
        <v>42</v>
      </c>
      <c r="D11">
        <v>401</v>
      </c>
      <c r="E11">
        <v>8</v>
      </c>
    </row>
    <row r="12" spans="1:5" x14ac:dyDescent="0.25">
      <c r="A12" t="s">
        <v>7</v>
      </c>
      <c r="B12">
        <v>3.0000209999999999E-3</v>
      </c>
      <c r="C12">
        <v>53</v>
      </c>
      <c r="D12">
        <v>389</v>
      </c>
      <c r="E12">
        <v>9</v>
      </c>
    </row>
    <row r="13" spans="1:5" x14ac:dyDescent="0.25">
      <c r="A13" t="s">
        <v>7</v>
      </c>
      <c r="B13">
        <v>4.0047169999999997E-3</v>
      </c>
      <c r="C13">
        <v>58</v>
      </c>
      <c r="D13">
        <v>606</v>
      </c>
      <c r="E13">
        <v>10</v>
      </c>
    </row>
    <row r="14" spans="1:5" x14ac:dyDescent="0.25">
      <c r="A14" t="s">
        <v>7</v>
      </c>
      <c r="B14">
        <v>3.0088419999999999E-3</v>
      </c>
      <c r="C14">
        <v>42</v>
      </c>
      <c r="D14">
        <v>361</v>
      </c>
      <c r="E14">
        <v>11</v>
      </c>
    </row>
    <row r="15" spans="1:5" x14ac:dyDescent="0.25">
      <c r="A15" t="s">
        <v>7</v>
      </c>
      <c r="B15">
        <v>3.5281179999999998E-3</v>
      </c>
      <c r="C15">
        <v>49</v>
      </c>
      <c r="D15">
        <v>230</v>
      </c>
      <c r="E15">
        <v>12</v>
      </c>
    </row>
    <row r="16" spans="1:5" x14ac:dyDescent="0.25">
      <c r="A16" t="s">
        <v>7</v>
      </c>
      <c r="B16">
        <v>9.6702599999999995E-4</v>
      </c>
      <c r="C16">
        <v>27</v>
      </c>
      <c r="D16">
        <v>73</v>
      </c>
      <c r="E16">
        <v>13</v>
      </c>
    </row>
    <row r="17" spans="1:5" x14ac:dyDescent="0.25">
      <c r="A17" t="s">
        <v>7</v>
      </c>
      <c r="B17">
        <v>9.896760000000001E-4</v>
      </c>
      <c r="C17">
        <v>51</v>
      </c>
      <c r="D17">
        <v>220</v>
      </c>
      <c r="E17">
        <v>14</v>
      </c>
    </row>
    <row r="18" spans="1:5" x14ac:dyDescent="0.25">
      <c r="A18" t="s">
        <v>7</v>
      </c>
      <c r="B18">
        <v>9.6845600000000003E-4</v>
      </c>
      <c r="C18">
        <v>25</v>
      </c>
      <c r="D18">
        <v>98</v>
      </c>
      <c r="E18">
        <v>15</v>
      </c>
    </row>
    <row r="19" spans="1:5" x14ac:dyDescent="0.25">
      <c r="A19" t="s">
        <v>7</v>
      </c>
      <c r="B19">
        <v>1.999855E-3</v>
      </c>
      <c r="C19">
        <v>36</v>
      </c>
      <c r="D19">
        <v>248</v>
      </c>
      <c r="E19">
        <v>16</v>
      </c>
    </row>
    <row r="20" spans="1:5" x14ac:dyDescent="0.25">
      <c r="A20" t="s">
        <v>7</v>
      </c>
      <c r="B20">
        <v>0</v>
      </c>
      <c r="C20">
        <v>7</v>
      </c>
      <c r="D20">
        <v>10</v>
      </c>
      <c r="E20">
        <v>17</v>
      </c>
    </row>
    <row r="21" spans="1:5" x14ac:dyDescent="0.25">
      <c r="A21" t="s">
        <v>7</v>
      </c>
      <c r="B21">
        <v>0</v>
      </c>
      <c r="C21">
        <v>8</v>
      </c>
      <c r="D21">
        <v>7</v>
      </c>
      <c r="E21">
        <v>18</v>
      </c>
    </row>
    <row r="22" spans="1:5" x14ac:dyDescent="0.25">
      <c r="A22" t="s">
        <v>7</v>
      </c>
      <c r="B22">
        <v>6.0060019999999999E-3</v>
      </c>
      <c r="C22">
        <v>64</v>
      </c>
      <c r="D22">
        <v>862</v>
      </c>
      <c r="E22">
        <v>19</v>
      </c>
    </row>
    <row r="23" spans="1:5" x14ac:dyDescent="0.25">
      <c r="A23" t="s">
        <v>7</v>
      </c>
      <c r="B23">
        <v>9.6535700000000002E-4</v>
      </c>
      <c r="C23">
        <v>29</v>
      </c>
      <c r="D23">
        <v>91</v>
      </c>
      <c r="E23">
        <v>20</v>
      </c>
    </row>
    <row r="24" spans="1:5" x14ac:dyDescent="0.25">
      <c r="A24" t="s">
        <v>7</v>
      </c>
      <c r="B24">
        <v>3.0019280000000001E-3</v>
      </c>
      <c r="C24">
        <v>57</v>
      </c>
      <c r="D24">
        <v>494</v>
      </c>
      <c r="E24">
        <v>21</v>
      </c>
    </row>
    <row r="25" spans="1:5" x14ac:dyDescent="0.25">
      <c r="A25" t="s">
        <v>7</v>
      </c>
      <c r="B25">
        <v>2.0072459999999999E-3</v>
      </c>
      <c r="C25">
        <v>53</v>
      </c>
      <c r="D25">
        <v>367</v>
      </c>
      <c r="E25">
        <v>22</v>
      </c>
    </row>
    <row r="26" spans="1:5" x14ac:dyDescent="0.25">
      <c r="A26" t="s">
        <v>7</v>
      </c>
      <c r="B26">
        <v>7.9963210000000007E-3</v>
      </c>
      <c r="C26">
        <v>81</v>
      </c>
      <c r="D26">
        <v>1213</v>
      </c>
      <c r="E26">
        <v>23</v>
      </c>
    </row>
    <row r="27" spans="1:5" x14ac:dyDescent="0.25">
      <c r="A27" t="s">
        <v>7</v>
      </c>
      <c r="B27">
        <v>7.005692E-3</v>
      </c>
      <c r="C27">
        <v>72</v>
      </c>
      <c r="D27">
        <v>972</v>
      </c>
      <c r="E27">
        <v>24</v>
      </c>
    </row>
    <row r="28" spans="1:5" x14ac:dyDescent="0.25">
      <c r="A28" t="s">
        <v>7</v>
      </c>
      <c r="B28">
        <v>3.9715769999999996E-3</v>
      </c>
      <c r="C28">
        <v>67</v>
      </c>
      <c r="D28">
        <v>408</v>
      </c>
      <c r="E28">
        <v>25</v>
      </c>
    </row>
    <row r="29" spans="1:5" x14ac:dyDescent="0.25">
      <c r="A29" t="s">
        <v>7</v>
      </c>
      <c r="B29">
        <v>2.9985900000000002E-3</v>
      </c>
      <c r="C29">
        <v>60</v>
      </c>
      <c r="D29">
        <v>475</v>
      </c>
      <c r="E29">
        <v>26</v>
      </c>
    </row>
    <row r="30" spans="1:5" x14ac:dyDescent="0.25">
      <c r="A30" t="s">
        <v>7</v>
      </c>
      <c r="B30">
        <v>1.0273459999999999E-3</v>
      </c>
      <c r="C30">
        <v>33</v>
      </c>
      <c r="D30">
        <v>228</v>
      </c>
      <c r="E30">
        <v>27</v>
      </c>
    </row>
    <row r="31" spans="1:5" x14ac:dyDescent="0.25">
      <c r="A31" t="s">
        <v>7</v>
      </c>
      <c r="B31">
        <v>3.9992329999999996E-3</v>
      </c>
      <c r="C31">
        <v>56</v>
      </c>
      <c r="D31">
        <v>668</v>
      </c>
      <c r="E31">
        <v>28</v>
      </c>
    </row>
    <row r="32" spans="1:5" x14ac:dyDescent="0.25">
      <c r="A32" t="s">
        <v>7</v>
      </c>
      <c r="B32">
        <v>2.9993060000000002E-3</v>
      </c>
      <c r="C32">
        <v>62</v>
      </c>
      <c r="D32">
        <v>413</v>
      </c>
      <c r="E32">
        <v>29</v>
      </c>
    </row>
    <row r="33" spans="1:5" x14ac:dyDescent="0.25">
      <c r="A33" t="s">
        <v>7</v>
      </c>
      <c r="B33">
        <v>0</v>
      </c>
      <c r="C33">
        <v>24</v>
      </c>
      <c r="D33">
        <v>74</v>
      </c>
      <c r="E33">
        <v>30</v>
      </c>
    </row>
    <row r="34" spans="1:5" x14ac:dyDescent="0.25">
      <c r="A34" t="s">
        <v>7</v>
      </c>
      <c r="B34">
        <v>0</v>
      </c>
      <c r="C34">
        <v>21</v>
      </c>
      <c r="D34">
        <v>64</v>
      </c>
      <c r="E34">
        <v>31</v>
      </c>
    </row>
    <row r="35" spans="1:5" x14ac:dyDescent="0.25">
      <c r="A35" t="s">
        <v>7</v>
      </c>
      <c r="B35">
        <v>0</v>
      </c>
      <c r="C35">
        <v>16</v>
      </c>
      <c r="D35">
        <v>53</v>
      </c>
      <c r="E35">
        <v>32</v>
      </c>
    </row>
    <row r="36" spans="1:5" x14ac:dyDescent="0.25">
      <c r="A36" t="s">
        <v>7</v>
      </c>
      <c r="B36">
        <v>8.0008509999999998E-3</v>
      </c>
      <c r="C36">
        <v>78</v>
      </c>
      <c r="D36">
        <v>1207</v>
      </c>
      <c r="E36">
        <v>33</v>
      </c>
    </row>
    <row r="37" spans="1:5" x14ac:dyDescent="0.25">
      <c r="A37" t="s">
        <v>7</v>
      </c>
      <c r="B37">
        <v>2.9671189999999998E-3</v>
      </c>
      <c r="C37">
        <v>57</v>
      </c>
      <c r="D37">
        <v>492</v>
      </c>
      <c r="E37">
        <v>34</v>
      </c>
    </row>
    <row r="38" spans="1:5" x14ac:dyDescent="0.25">
      <c r="A38" t="s">
        <v>7</v>
      </c>
      <c r="B38">
        <v>2.0015240000000002E-3</v>
      </c>
      <c r="C38">
        <v>48</v>
      </c>
      <c r="D38">
        <v>366</v>
      </c>
      <c r="E38">
        <v>35</v>
      </c>
    </row>
    <row r="39" spans="1:5" x14ac:dyDescent="0.25">
      <c r="A39" t="s">
        <v>7</v>
      </c>
      <c r="B39">
        <v>1.999855E-3</v>
      </c>
      <c r="C39">
        <v>55</v>
      </c>
      <c r="D39">
        <v>174</v>
      </c>
      <c r="E39">
        <v>36</v>
      </c>
    </row>
    <row r="40" spans="1:5" x14ac:dyDescent="0.25">
      <c r="A40" t="s">
        <v>7</v>
      </c>
      <c r="B40">
        <v>3.0002589999999999E-3</v>
      </c>
      <c r="C40">
        <v>49</v>
      </c>
      <c r="D40">
        <v>406</v>
      </c>
      <c r="E40">
        <v>37</v>
      </c>
    </row>
    <row r="41" spans="1:5" x14ac:dyDescent="0.25">
      <c r="A41" t="s">
        <v>7</v>
      </c>
      <c r="B41">
        <v>0</v>
      </c>
      <c r="C41">
        <v>19</v>
      </c>
      <c r="D41">
        <v>36</v>
      </c>
      <c r="E41">
        <v>38</v>
      </c>
    </row>
    <row r="42" spans="1:5" x14ac:dyDescent="0.25">
      <c r="A42" t="s">
        <v>7</v>
      </c>
      <c r="B42">
        <v>1.999378E-3</v>
      </c>
      <c r="C42">
        <v>42</v>
      </c>
      <c r="D42">
        <v>377</v>
      </c>
      <c r="E42">
        <v>39</v>
      </c>
    </row>
    <row r="43" spans="1:5" x14ac:dyDescent="0.25">
      <c r="A43" t="s">
        <v>7</v>
      </c>
      <c r="B43">
        <v>0</v>
      </c>
      <c r="C43">
        <v>9</v>
      </c>
      <c r="D43">
        <v>9</v>
      </c>
      <c r="E43">
        <v>40</v>
      </c>
    </row>
    <row r="44" spans="1:5" x14ac:dyDescent="0.25">
      <c r="A44" t="s">
        <v>7</v>
      </c>
      <c r="B44">
        <v>3.0007359999999999E-3</v>
      </c>
      <c r="C44">
        <v>55</v>
      </c>
      <c r="D44">
        <v>502</v>
      </c>
      <c r="E44">
        <v>41</v>
      </c>
    </row>
    <row r="45" spans="1:5" x14ac:dyDescent="0.25">
      <c r="A45" t="s">
        <v>7</v>
      </c>
      <c r="B45">
        <v>4.0011409999999997E-3</v>
      </c>
      <c r="C45">
        <v>55</v>
      </c>
      <c r="D45">
        <v>533</v>
      </c>
      <c r="E45">
        <v>42</v>
      </c>
    </row>
    <row r="46" spans="1:5" x14ac:dyDescent="0.25">
      <c r="A46" t="s">
        <v>7</v>
      </c>
      <c r="B46">
        <v>1.0077949999999999E-3</v>
      </c>
      <c r="C46">
        <v>37</v>
      </c>
      <c r="D46">
        <v>141</v>
      </c>
      <c r="E46">
        <v>43</v>
      </c>
    </row>
    <row r="47" spans="1:5" x14ac:dyDescent="0.25">
      <c r="A47" t="s">
        <v>7</v>
      </c>
      <c r="B47">
        <v>1.001835E-3</v>
      </c>
      <c r="C47">
        <v>26</v>
      </c>
      <c r="D47">
        <v>137</v>
      </c>
      <c r="E47">
        <v>44</v>
      </c>
    </row>
    <row r="48" spans="1:5" x14ac:dyDescent="0.25">
      <c r="A48" t="s">
        <v>7</v>
      </c>
      <c r="B48">
        <v>1.0008809999999999E-3</v>
      </c>
      <c r="C48">
        <v>8</v>
      </c>
      <c r="D48">
        <v>18</v>
      </c>
      <c r="E48">
        <v>45</v>
      </c>
    </row>
    <row r="49" spans="1:5" x14ac:dyDescent="0.25">
      <c r="A49" t="s">
        <v>7</v>
      </c>
      <c r="B49">
        <v>0</v>
      </c>
      <c r="C49">
        <v>26</v>
      </c>
      <c r="D49">
        <v>84</v>
      </c>
      <c r="E49">
        <v>46</v>
      </c>
    </row>
    <row r="50" spans="1:5" x14ac:dyDescent="0.25">
      <c r="A50" t="s">
        <v>7</v>
      </c>
      <c r="B50">
        <v>0</v>
      </c>
      <c r="C50">
        <v>19</v>
      </c>
      <c r="D50">
        <v>84</v>
      </c>
      <c r="E50">
        <v>47</v>
      </c>
    </row>
    <row r="51" spans="1:5" x14ac:dyDescent="0.25">
      <c r="A51" t="s">
        <v>7</v>
      </c>
      <c r="B51">
        <v>0</v>
      </c>
      <c r="C51">
        <v>12</v>
      </c>
      <c r="D51">
        <v>27</v>
      </c>
      <c r="E51">
        <v>48</v>
      </c>
    </row>
    <row r="52" spans="1:5" x14ac:dyDescent="0.25">
      <c r="A52" t="s">
        <v>7</v>
      </c>
      <c r="B52">
        <v>1.999855E-3</v>
      </c>
      <c r="C52">
        <v>46</v>
      </c>
      <c r="D52">
        <v>387</v>
      </c>
      <c r="E52">
        <v>49</v>
      </c>
    </row>
    <row r="53" spans="1:5" x14ac:dyDescent="0.25">
      <c r="A53" t="s">
        <v>7</v>
      </c>
      <c r="B53">
        <v>1.999378E-3</v>
      </c>
      <c r="C53">
        <v>45</v>
      </c>
      <c r="D53">
        <v>386</v>
      </c>
      <c r="E53">
        <v>50</v>
      </c>
    </row>
    <row r="54" spans="1:5" x14ac:dyDescent="0.25">
      <c r="A54" t="s">
        <v>7</v>
      </c>
      <c r="B54">
        <v>1.0008809999999999E-3</v>
      </c>
      <c r="C54">
        <v>34</v>
      </c>
      <c r="D54">
        <v>113</v>
      </c>
      <c r="E54">
        <v>51</v>
      </c>
    </row>
    <row r="55" spans="1:5" x14ac:dyDescent="0.25">
      <c r="A55" t="s">
        <v>7</v>
      </c>
      <c r="B55">
        <v>1.4667749000000001E-2</v>
      </c>
      <c r="C55">
        <v>87</v>
      </c>
      <c r="D55">
        <v>1310</v>
      </c>
      <c r="E55">
        <v>52</v>
      </c>
    </row>
    <row r="56" spans="1:5" x14ac:dyDescent="0.25">
      <c r="A56" t="s">
        <v>7</v>
      </c>
      <c r="B56">
        <v>5.0001139999999999E-3</v>
      </c>
      <c r="C56">
        <v>60</v>
      </c>
      <c r="D56">
        <v>743</v>
      </c>
      <c r="E56">
        <v>53</v>
      </c>
    </row>
    <row r="57" spans="1:5" x14ac:dyDescent="0.25">
      <c r="A57" t="s">
        <v>7</v>
      </c>
      <c r="B57">
        <v>2.0008090000000001E-3</v>
      </c>
      <c r="C57">
        <v>29</v>
      </c>
      <c r="D57">
        <v>165</v>
      </c>
      <c r="E57">
        <v>54</v>
      </c>
    </row>
    <row r="58" spans="1:5" x14ac:dyDescent="0.25">
      <c r="A58" t="s">
        <v>7</v>
      </c>
      <c r="B58">
        <v>1.021147E-3</v>
      </c>
      <c r="C58">
        <v>21</v>
      </c>
      <c r="D58">
        <v>102</v>
      </c>
      <c r="E58">
        <v>55</v>
      </c>
    </row>
    <row r="59" spans="1:5" x14ac:dyDescent="0.25">
      <c r="A59" t="s">
        <v>7</v>
      </c>
      <c r="B59">
        <v>2.0020010000000002E-3</v>
      </c>
      <c r="C59">
        <v>39</v>
      </c>
      <c r="D59">
        <v>166</v>
      </c>
      <c r="E59">
        <v>56</v>
      </c>
    </row>
    <row r="60" spans="1:5" x14ac:dyDescent="0.25">
      <c r="A60" t="s">
        <v>7</v>
      </c>
      <c r="B60">
        <v>0</v>
      </c>
      <c r="C60">
        <v>13</v>
      </c>
      <c r="D60">
        <v>38</v>
      </c>
      <c r="E60">
        <v>57</v>
      </c>
    </row>
    <row r="61" spans="1:5" x14ac:dyDescent="0.25">
      <c r="A61" t="s">
        <v>7</v>
      </c>
      <c r="B61">
        <v>9.9921199999999997E-4</v>
      </c>
      <c r="C61">
        <v>31</v>
      </c>
      <c r="D61">
        <v>176</v>
      </c>
      <c r="E61">
        <v>58</v>
      </c>
    </row>
    <row r="62" spans="1:5" x14ac:dyDescent="0.25">
      <c r="A62" t="s">
        <v>7</v>
      </c>
      <c r="B62">
        <v>1.002073E-3</v>
      </c>
      <c r="C62">
        <v>34</v>
      </c>
      <c r="D62">
        <v>183</v>
      </c>
      <c r="E62">
        <v>59</v>
      </c>
    </row>
    <row r="63" spans="1:5" x14ac:dyDescent="0.25">
      <c r="A63" t="s">
        <v>7</v>
      </c>
      <c r="B63">
        <v>4.003286E-3</v>
      </c>
      <c r="C63">
        <v>52</v>
      </c>
      <c r="D63">
        <v>546</v>
      </c>
      <c r="E63">
        <v>60</v>
      </c>
    </row>
    <row r="64" spans="1:5" x14ac:dyDescent="0.25">
      <c r="A64" t="s">
        <v>7</v>
      </c>
      <c r="B64">
        <v>2.0000930000000001E-3</v>
      </c>
      <c r="C64">
        <v>42</v>
      </c>
      <c r="D64">
        <v>279</v>
      </c>
      <c r="E64">
        <v>61</v>
      </c>
    </row>
    <row r="65" spans="1:5" x14ac:dyDescent="0.25">
      <c r="A65" t="s">
        <v>7</v>
      </c>
      <c r="B65">
        <v>1.999617E-3</v>
      </c>
      <c r="C65">
        <v>62</v>
      </c>
      <c r="D65">
        <v>284</v>
      </c>
      <c r="E65">
        <v>62</v>
      </c>
    </row>
    <row r="66" spans="1:5" x14ac:dyDescent="0.25">
      <c r="A66" t="s">
        <v>7</v>
      </c>
      <c r="B66">
        <v>1.0011200000000001E-3</v>
      </c>
      <c r="C66">
        <v>39</v>
      </c>
      <c r="D66">
        <v>179</v>
      </c>
      <c r="E66">
        <v>63</v>
      </c>
    </row>
    <row r="67" spans="1:5" x14ac:dyDescent="0.25">
      <c r="A67" t="s">
        <v>7</v>
      </c>
      <c r="B67">
        <v>0</v>
      </c>
      <c r="C67">
        <v>21</v>
      </c>
      <c r="D67">
        <v>44</v>
      </c>
      <c r="E67">
        <v>64</v>
      </c>
    </row>
    <row r="68" spans="1:5" x14ac:dyDescent="0.25">
      <c r="A68" t="s">
        <v>7</v>
      </c>
      <c r="B68">
        <v>1.014233E-3</v>
      </c>
      <c r="C68">
        <v>38</v>
      </c>
      <c r="D68">
        <v>160</v>
      </c>
      <c r="E68">
        <v>65</v>
      </c>
    </row>
    <row r="69" spans="1:5" x14ac:dyDescent="0.25">
      <c r="A69" t="s">
        <v>7</v>
      </c>
      <c r="B69">
        <v>8.9976789999999997E-3</v>
      </c>
      <c r="C69">
        <v>81</v>
      </c>
      <c r="D69">
        <v>1216</v>
      </c>
      <c r="E69">
        <v>66</v>
      </c>
    </row>
    <row r="70" spans="1:5" x14ac:dyDescent="0.25">
      <c r="A70" t="s">
        <v>7</v>
      </c>
      <c r="B70">
        <v>1.539707E-3</v>
      </c>
      <c r="C70">
        <v>31</v>
      </c>
      <c r="D70">
        <v>210</v>
      </c>
      <c r="E70">
        <v>67</v>
      </c>
    </row>
    <row r="71" spans="1:5" x14ac:dyDescent="0.25">
      <c r="A71" t="s">
        <v>7</v>
      </c>
      <c r="B71">
        <v>6.5076350000000003E-3</v>
      </c>
      <c r="C71">
        <v>72</v>
      </c>
      <c r="D71">
        <v>981</v>
      </c>
      <c r="E71">
        <v>68</v>
      </c>
    </row>
    <row r="72" spans="1:5" x14ac:dyDescent="0.25">
      <c r="A72" t="s">
        <v>7</v>
      </c>
      <c r="B72">
        <v>1.000166E-3</v>
      </c>
      <c r="C72">
        <v>32</v>
      </c>
      <c r="D72">
        <v>126</v>
      </c>
      <c r="E72">
        <v>69</v>
      </c>
    </row>
    <row r="73" spans="1:5" x14ac:dyDescent="0.25">
      <c r="A73" t="s">
        <v>7</v>
      </c>
      <c r="B73">
        <v>3.0069350000000001E-3</v>
      </c>
      <c r="C73">
        <v>50</v>
      </c>
      <c r="D73">
        <v>355</v>
      </c>
      <c r="E73">
        <v>70</v>
      </c>
    </row>
    <row r="74" spans="1:5" x14ac:dyDescent="0.25">
      <c r="A74" t="s">
        <v>7</v>
      </c>
      <c r="B74">
        <v>0</v>
      </c>
      <c r="C74">
        <v>17</v>
      </c>
      <c r="D74">
        <v>36</v>
      </c>
      <c r="E74">
        <v>71</v>
      </c>
    </row>
    <row r="75" spans="1:5" x14ac:dyDescent="0.25">
      <c r="A75" t="s">
        <v>7</v>
      </c>
      <c r="B75">
        <v>1.0058879999999999E-3</v>
      </c>
      <c r="C75">
        <v>12</v>
      </c>
      <c r="D75">
        <v>20</v>
      </c>
      <c r="E75">
        <v>72</v>
      </c>
    </row>
    <row r="76" spans="1:5" x14ac:dyDescent="0.25">
      <c r="A76" t="s">
        <v>7</v>
      </c>
      <c r="B76">
        <v>9.99689E-4</v>
      </c>
      <c r="C76">
        <v>25</v>
      </c>
      <c r="D76">
        <v>96</v>
      </c>
      <c r="E76">
        <v>73</v>
      </c>
    </row>
    <row r="77" spans="1:5" x14ac:dyDescent="0.25">
      <c r="A77" t="s">
        <v>7</v>
      </c>
      <c r="B77">
        <v>9.9873499999999994E-4</v>
      </c>
      <c r="C77">
        <v>24</v>
      </c>
      <c r="D77">
        <v>106</v>
      </c>
      <c r="E77">
        <v>74</v>
      </c>
    </row>
    <row r="78" spans="1:5" x14ac:dyDescent="0.25">
      <c r="A78" t="s">
        <v>7</v>
      </c>
      <c r="B78">
        <v>1.001596E-3</v>
      </c>
      <c r="C78">
        <v>21</v>
      </c>
      <c r="D78">
        <v>92</v>
      </c>
      <c r="E78">
        <v>75</v>
      </c>
    </row>
    <row r="79" spans="1:5" x14ac:dyDescent="0.25">
      <c r="A79" t="s">
        <v>7</v>
      </c>
      <c r="B79">
        <v>0</v>
      </c>
      <c r="C79">
        <v>14</v>
      </c>
      <c r="D79">
        <v>35</v>
      </c>
      <c r="E79">
        <v>76</v>
      </c>
    </row>
    <row r="80" spans="1:5" x14ac:dyDescent="0.25">
      <c r="A80" t="s">
        <v>7</v>
      </c>
      <c r="B80">
        <v>0</v>
      </c>
      <c r="C80">
        <v>16</v>
      </c>
      <c r="D80">
        <v>28</v>
      </c>
      <c r="E80">
        <v>77</v>
      </c>
    </row>
    <row r="81" spans="1:5" x14ac:dyDescent="0.25">
      <c r="A81" t="s">
        <v>7</v>
      </c>
      <c r="B81">
        <v>3.001451E-3</v>
      </c>
      <c r="C81">
        <v>57</v>
      </c>
      <c r="D81">
        <v>415</v>
      </c>
      <c r="E81">
        <v>78</v>
      </c>
    </row>
    <row r="82" spans="1:5" x14ac:dyDescent="0.25">
      <c r="A82" t="s">
        <v>7</v>
      </c>
      <c r="B82">
        <v>2.0000930000000001E-3</v>
      </c>
      <c r="C82">
        <v>50</v>
      </c>
      <c r="D82">
        <v>404</v>
      </c>
      <c r="E82">
        <v>79</v>
      </c>
    </row>
    <row r="83" spans="1:5" x14ac:dyDescent="0.25">
      <c r="A83" t="s">
        <v>7</v>
      </c>
      <c r="B83">
        <v>0</v>
      </c>
      <c r="C83">
        <v>18</v>
      </c>
      <c r="D83">
        <v>27</v>
      </c>
      <c r="E83">
        <v>80</v>
      </c>
    </row>
    <row r="84" spans="1:5" x14ac:dyDescent="0.25">
      <c r="A84" t="s">
        <v>7</v>
      </c>
      <c r="B84">
        <v>2.0005700000000001E-3</v>
      </c>
      <c r="C84">
        <v>48</v>
      </c>
      <c r="D84">
        <v>370</v>
      </c>
      <c r="E84">
        <v>81</v>
      </c>
    </row>
    <row r="85" spans="1:5" x14ac:dyDescent="0.25">
      <c r="A85" t="s">
        <v>7</v>
      </c>
      <c r="B85">
        <v>1.0025500000000001E-3</v>
      </c>
      <c r="C85">
        <v>30</v>
      </c>
      <c r="D85">
        <v>89</v>
      </c>
      <c r="E85">
        <v>82</v>
      </c>
    </row>
    <row r="86" spans="1:5" x14ac:dyDescent="0.25">
      <c r="A86" t="s">
        <v>7</v>
      </c>
      <c r="B86">
        <v>4.0004250000000002E-3</v>
      </c>
      <c r="C86">
        <v>52</v>
      </c>
      <c r="D86">
        <v>495</v>
      </c>
      <c r="E86">
        <v>83</v>
      </c>
    </row>
    <row r="87" spans="1:5" x14ac:dyDescent="0.25">
      <c r="A87" t="s">
        <v>7</v>
      </c>
      <c r="B87">
        <v>9.9992799999999997E-4</v>
      </c>
      <c r="C87">
        <v>22</v>
      </c>
      <c r="D87">
        <v>117</v>
      </c>
      <c r="E87">
        <v>84</v>
      </c>
    </row>
    <row r="88" spans="1:5" x14ac:dyDescent="0.25">
      <c r="A88" t="s">
        <v>7</v>
      </c>
      <c r="B88">
        <v>2.0017619999999998E-3</v>
      </c>
      <c r="C88">
        <v>37</v>
      </c>
      <c r="D88">
        <v>219</v>
      </c>
      <c r="E88">
        <v>85</v>
      </c>
    </row>
    <row r="89" spans="1:5" x14ac:dyDescent="0.25">
      <c r="A89" t="s">
        <v>7</v>
      </c>
      <c r="B89">
        <v>1.000166E-3</v>
      </c>
      <c r="C89">
        <v>56</v>
      </c>
      <c r="D89">
        <v>152</v>
      </c>
      <c r="E89">
        <v>86</v>
      </c>
    </row>
    <row r="90" spans="1:5" x14ac:dyDescent="0.25">
      <c r="A90" t="s">
        <v>7</v>
      </c>
      <c r="B90">
        <v>1.0013579999999999E-3</v>
      </c>
      <c r="C90">
        <v>15</v>
      </c>
      <c r="D90">
        <v>31</v>
      </c>
      <c r="E90">
        <v>87</v>
      </c>
    </row>
    <row r="91" spans="1:5" x14ac:dyDescent="0.25">
      <c r="A91" t="s">
        <v>7</v>
      </c>
      <c r="B91">
        <v>4.5087340000000004E-3</v>
      </c>
      <c r="C91">
        <v>59</v>
      </c>
      <c r="D91">
        <v>644</v>
      </c>
      <c r="E91">
        <v>88</v>
      </c>
    </row>
    <row r="92" spans="1:5" x14ac:dyDescent="0.25">
      <c r="A92" t="s">
        <v>7</v>
      </c>
      <c r="B92">
        <v>1.001596E-3</v>
      </c>
      <c r="C92">
        <v>30</v>
      </c>
      <c r="D92">
        <v>221</v>
      </c>
      <c r="E92">
        <v>89</v>
      </c>
    </row>
    <row r="93" spans="1:5" x14ac:dyDescent="0.25">
      <c r="A93" t="s">
        <v>7</v>
      </c>
      <c r="B93">
        <v>2.0000930000000001E-3</v>
      </c>
      <c r="C93">
        <v>42</v>
      </c>
      <c r="D93">
        <v>186</v>
      </c>
      <c r="E93">
        <v>90</v>
      </c>
    </row>
    <row r="94" spans="1:5" x14ac:dyDescent="0.25">
      <c r="A94" t="s">
        <v>7</v>
      </c>
      <c r="B94">
        <v>9.6511800000000005E-4</v>
      </c>
      <c r="C94">
        <v>37</v>
      </c>
      <c r="D94">
        <v>127</v>
      </c>
      <c r="E94">
        <v>91</v>
      </c>
    </row>
    <row r="95" spans="1:5" x14ac:dyDescent="0.25">
      <c r="A95" t="s">
        <v>7</v>
      </c>
      <c r="B95">
        <v>6.0372350000000002E-3</v>
      </c>
      <c r="C95">
        <v>67</v>
      </c>
      <c r="D95">
        <v>907</v>
      </c>
      <c r="E95">
        <v>92</v>
      </c>
    </row>
    <row r="96" spans="1:5" x14ac:dyDescent="0.25">
      <c r="A96" t="s">
        <v>7</v>
      </c>
      <c r="B96">
        <v>4.5101639999999997E-3</v>
      </c>
      <c r="C96">
        <v>71</v>
      </c>
      <c r="D96">
        <v>668</v>
      </c>
      <c r="E96">
        <v>93</v>
      </c>
    </row>
    <row r="97" spans="1:5" x14ac:dyDescent="0.25">
      <c r="A97" t="s">
        <v>7</v>
      </c>
      <c r="B97">
        <v>3.0009749999999999E-3</v>
      </c>
      <c r="C97">
        <v>41</v>
      </c>
      <c r="D97">
        <v>315</v>
      </c>
      <c r="E97">
        <v>94</v>
      </c>
    </row>
    <row r="98" spans="1:5" x14ac:dyDescent="0.25">
      <c r="A98" t="s">
        <v>7</v>
      </c>
      <c r="B98">
        <v>2.997637E-3</v>
      </c>
      <c r="C98">
        <v>59</v>
      </c>
      <c r="D98">
        <v>504</v>
      </c>
      <c r="E98">
        <v>95</v>
      </c>
    </row>
    <row r="99" spans="1:5" x14ac:dyDescent="0.25">
      <c r="A99" t="s">
        <v>7</v>
      </c>
      <c r="B99">
        <v>9.9992799999999997E-4</v>
      </c>
      <c r="C99">
        <v>25</v>
      </c>
      <c r="D99">
        <v>93</v>
      </c>
      <c r="E99">
        <v>96</v>
      </c>
    </row>
    <row r="100" spans="1:5" x14ac:dyDescent="0.25">
      <c r="A100" t="s">
        <v>7</v>
      </c>
      <c r="B100">
        <v>3.0000209999999999E-3</v>
      </c>
      <c r="C100">
        <v>48</v>
      </c>
      <c r="D100">
        <v>355</v>
      </c>
      <c r="E100">
        <v>97</v>
      </c>
    </row>
    <row r="101" spans="1:5" x14ac:dyDescent="0.25">
      <c r="A101" t="s">
        <v>7</v>
      </c>
      <c r="B101">
        <v>1.9979479999999998E-3</v>
      </c>
      <c r="C101">
        <v>39</v>
      </c>
      <c r="D101">
        <v>313</v>
      </c>
      <c r="E101">
        <v>98</v>
      </c>
    </row>
    <row r="102" spans="1:5" x14ac:dyDescent="0.25">
      <c r="A102" t="s">
        <v>7</v>
      </c>
      <c r="B102">
        <v>9.6678699999999998E-4</v>
      </c>
      <c r="C102">
        <v>25</v>
      </c>
      <c r="D102">
        <v>118</v>
      </c>
      <c r="E102">
        <v>99</v>
      </c>
    </row>
    <row r="103" spans="1:5" x14ac:dyDescent="0.25">
      <c r="A103" t="s">
        <v>7</v>
      </c>
      <c r="B103">
        <v>6.0343740000000003E-3</v>
      </c>
      <c r="C103">
        <v>67</v>
      </c>
      <c r="D103">
        <v>907</v>
      </c>
      <c r="E103">
        <v>100</v>
      </c>
    </row>
    <row r="104" spans="1:5" x14ac:dyDescent="0.25">
      <c r="B104">
        <f>AVERAGE(Table3[time])</f>
        <v>2.2460436400000001E-3</v>
      </c>
      <c r="C104">
        <f>AVERAGE(Table3[path_length])</f>
        <v>40.01</v>
      </c>
      <c r="D104">
        <f>AVERAGE(Table3[explored_nodes])</f>
        <v>312.67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B12D8-C077-4897-B90F-937B1B5AB9D0}">
  <dimension ref="A1:E104"/>
  <sheetViews>
    <sheetView topLeftCell="A76" workbookViewId="0">
      <selection activeCell="B104" sqref="B104"/>
    </sheetView>
  </sheetViews>
  <sheetFormatPr defaultRowHeight="15" x14ac:dyDescent="0.25"/>
  <cols>
    <col min="1" max="1" width="11.85546875" bestFit="1" customWidth="1"/>
    <col min="2" max="2" width="9.28515625" bestFit="1" customWidth="1"/>
    <col min="3" max="3" width="14" bestFit="1" customWidth="1"/>
    <col min="4" max="4" width="17.85546875" bestFit="1" customWidth="1"/>
    <col min="5" max="5" width="11" bestFit="1" customWidth="1"/>
  </cols>
  <sheetData>
    <row r="1" spans="1:5" x14ac:dyDescent="0.25">
      <c r="A1" s="3" t="s">
        <v>21</v>
      </c>
    </row>
    <row r="3" spans="1: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5" x14ac:dyDescent="0.25">
      <c r="A4" t="s">
        <v>11</v>
      </c>
      <c r="B4">
        <v>2.257967E-2</v>
      </c>
      <c r="C4">
        <v>28</v>
      </c>
      <c r="D4">
        <v>1185</v>
      </c>
      <c r="E4">
        <v>1</v>
      </c>
    </row>
    <row r="5" spans="1:5" x14ac:dyDescent="0.25">
      <c r="A5" t="s">
        <v>11</v>
      </c>
      <c r="B5">
        <v>3.1584978E-2</v>
      </c>
      <c r="C5">
        <v>51</v>
      </c>
      <c r="D5">
        <v>1913</v>
      </c>
      <c r="E5">
        <v>2</v>
      </c>
    </row>
    <row r="6" spans="1:5" x14ac:dyDescent="0.25">
      <c r="A6" t="s">
        <v>11</v>
      </c>
      <c r="B6">
        <v>1.6512870999999998E-2</v>
      </c>
      <c r="C6">
        <v>28</v>
      </c>
      <c r="D6">
        <v>1016</v>
      </c>
      <c r="E6">
        <v>3</v>
      </c>
    </row>
    <row r="7" spans="1:5" x14ac:dyDescent="0.25">
      <c r="A7" t="s">
        <v>11</v>
      </c>
      <c r="B7">
        <v>4.0063859999999998E-3</v>
      </c>
      <c r="C7">
        <v>14</v>
      </c>
      <c r="D7">
        <v>300</v>
      </c>
      <c r="E7">
        <v>4</v>
      </c>
    </row>
    <row r="8" spans="1:5" x14ac:dyDescent="0.25">
      <c r="A8" t="s">
        <v>11</v>
      </c>
      <c r="B8">
        <v>3.1549214999999999E-2</v>
      </c>
      <c r="C8">
        <v>42</v>
      </c>
      <c r="D8">
        <v>1832</v>
      </c>
      <c r="E8">
        <v>5</v>
      </c>
    </row>
    <row r="9" spans="1:5" x14ac:dyDescent="0.25">
      <c r="A9" t="s">
        <v>11</v>
      </c>
      <c r="B9">
        <v>1.999378E-3</v>
      </c>
      <c r="C9">
        <v>14</v>
      </c>
      <c r="D9">
        <v>207</v>
      </c>
      <c r="E9">
        <v>6</v>
      </c>
    </row>
    <row r="10" spans="1:5" x14ac:dyDescent="0.25">
      <c r="A10" t="s">
        <v>11</v>
      </c>
      <c r="B10">
        <v>6.0530900999999998E-2</v>
      </c>
      <c r="C10">
        <v>53</v>
      </c>
      <c r="D10">
        <v>2820</v>
      </c>
      <c r="E10">
        <v>7</v>
      </c>
    </row>
    <row r="11" spans="1:5" x14ac:dyDescent="0.25">
      <c r="A11" t="s">
        <v>11</v>
      </c>
      <c r="B11">
        <v>2.1508454999999999E-2</v>
      </c>
      <c r="C11">
        <v>42</v>
      </c>
      <c r="D11">
        <v>1370</v>
      </c>
      <c r="E11">
        <v>8</v>
      </c>
    </row>
    <row r="12" spans="1:5" x14ac:dyDescent="0.25">
      <c r="A12" t="s">
        <v>11</v>
      </c>
      <c r="B12">
        <v>2.2973776000000001E-2</v>
      </c>
      <c r="C12">
        <v>53</v>
      </c>
      <c r="D12">
        <v>1557</v>
      </c>
      <c r="E12">
        <v>9</v>
      </c>
    </row>
    <row r="13" spans="1:5" x14ac:dyDescent="0.25">
      <c r="A13" t="s">
        <v>11</v>
      </c>
      <c r="B13">
        <v>2.7515411E-2</v>
      </c>
      <c r="C13">
        <v>58</v>
      </c>
      <c r="D13">
        <v>1808</v>
      </c>
      <c r="E13">
        <v>10</v>
      </c>
    </row>
    <row r="14" spans="1:5" x14ac:dyDescent="0.25">
      <c r="A14" t="s">
        <v>11</v>
      </c>
      <c r="B14">
        <v>5.6019544999999997E-2</v>
      </c>
      <c r="C14">
        <v>42</v>
      </c>
      <c r="D14">
        <v>2213</v>
      </c>
      <c r="E14">
        <v>11</v>
      </c>
    </row>
    <row r="15" spans="1:5" x14ac:dyDescent="0.25">
      <c r="A15" t="s">
        <v>11</v>
      </c>
      <c r="B15">
        <v>3.9515972000000003E-2</v>
      </c>
      <c r="C15">
        <v>49</v>
      </c>
      <c r="D15">
        <v>2191</v>
      </c>
      <c r="E15">
        <v>12</v>
      </c>
    </row>
    <row r="16" spans="1:5" x14ac:dyDescent="0.25">
      <c r="A16" t="s">
        <v>11</v>
      </c>
      <c r="B16">
        <v>2.3999214000000001E-2</v>
      </c>
      <c r="C16">
        <v>27</v>
      </c>
      <c r="D16">
        <v>1196</v>
      </c>
      <c r="E16">
        <v>13</v>
      </c>
    </row>
    <row r="17" spans="1:5" x14ac:dyDescent="0.25">
      <c r="A17" t="s">
        <v>11</v>
      </c>
      <c r="B17">
        <v>3.2960652999999999E-2</v>
      </c>
      <c r="C17">
        <v>51</v>
      </c>
      <c r="D17">
        <v>1988</v>
      </c>
      <c r="E17">
        <v>14</v>
      </c>
    </row>
    <row r="18" spans="1:5" x14ac:dyDescent="0.25">
      <c r="A18" t="s">
        <v>11</v>
      </c>
      <c r="B18">
        <v>1.9996643000000001E-2</v>
      </c>
      <c r="C18">
        <v>25</v>
      </c>
      <c r="D18">
        <v>1024</v>
      </c>
      <c r="E18">
        <v>15</v>
      </c>
    </row>
    <row r="19" spans="1:5" x14ac:dyDescent="0.25">
      <c r="A19" t="s">
        <v>11</v>
      </c>
      <c r="B19">
        <v>2.0541191E-2</v>
      </c>
      <c r="C19">
        <v>36</v>
      </c>
      <c r="D19">
        <v>1257</v>
      </c>
      <c r="E19">
        <v>16</v>
      </c>
    </row>
    <row r="20" spans="1:5" x14ac:dyDescent="0.25">
      <c r="A20" t="s">
        <v>11</v>
      </c>
      <c r="B20">
        <v>0</v>
      </c>
      <c r="C20">
        <v>7</v>
      </c>
      <c r="D20">
        <v>55</v>
      </c>
      <c r="E20">
        <v>17</v>
      </c>
    </row>
    <row r="21" spans="1:5" x14ac:dyDescent="0.25">
      <c r="A21" t="s">
        <v>11</v>
      </c>
      <c r="B21">
        <v>1.0328290000000001E-3</v>
      </c>
      <c r="C21">
        <v>8</v>
      </c>
      <c r="D21">
        <v>96</v>
      </c>
      <c r="E21">
        <v>18</v>
      </c>
    </row>
    <row r="22" spans="1:5" x14ac:dyDescent="0.25">
      <c r="A22" t="s">
        <v>11</v>
      </c>
      <c r="B22">
        <v>4.0023326999999997E-2</v>
      </c>
      <c r="C22">
        <v>64</v>
      </c>
      <c r="D22">
        <v>2435</v>
      </c>
      <c r="E22">
        <v>19</v>
      </c>
    </row>
    <row r="23" spans="1:5" x14ac:dyDescent="0.25">
      <c r="A23" t="s">
        <v>11</v>
      </c>
      <c r="B23">
        <v>2.3576498000000001E-2</v>
      </c>
      <c r="C23">
        <v>29</v>
      </c>
      <c r="D23">
        <v>1202</v>
      </c>
      <c r="E23">
        <v>20</v>
      </c>
    </row>
    <row r="24" spans="1:5" x14ac:dyDescent="0.25">
      <c r="A24" t="s">
        <v>11</v>
      </c>
      <c r="B24">
        <v>3.3992290000000001E-2</v>
      </c>
      <c r="C24">
        <v>57</v>
      </c>
      <c r="D24">
        <v>2060</v>
      </c>
      <c r="E24">
        <v>21</v>
      </c>
    </row>
    <row r="25" spans="1:5" x14ac:dyDescent="0.25">
      <c r="A25" t="s">
        <v>11</v>
      </c>
      <c r="B25">
        <v>2.6508569999999999E-2</v>
      </c>
      <c r="C25">
        <v>53</v>
      </c>
      <c r="D25">
        <v>1711</v>
      </c>
      <c r="E25">
        <v>22</v>
      </c>
    </row>
    <row r="26" spans="1:5" x14ac:dyDescent="0.25">
      <c r="A26" t="s">
        <v>11</v>
      </c>
      <c r="B26">
        <v>4.3046713E-2</v>
      </c>
      <c r="C26">
        <v>81</v>
      </c>
      <c r="D26">
        <v>2709</v>
      </c>
      <c r="E26">
        <v>23</v>
      </c>
    </row>
    <row r="27" spans="1:5" x14ac:dyDescent="0.25">
      <c r="A27" t="s">
        <v>11</v>
      </c>
      <c r="B27">
        <v>5.4025412000000002E-2</v>
      </c>
      <c r="C27">
        <v>72</v>
      </c>
      <c r="D27">
        <v>3064</v>
      </c>
      <c r="E27">
        <v>24</v>
      </c>
    </row>
    <row r="28" spans="1:5" x14ac:dyDescent="0.25">
      <c r="A28" t="s">
        <v>11</v>
      </c>
      <c r="B28">
        <v>4.1477202999999997E-2</v>
      </c>
      <c r="C28">
        <v>67</v>
      </c>
      <c r="D28">
        <v>2307</v>
      </c>
      <c r="E28">
        <v>25</v>
      </c>
    </row>
    <row r="29" spans="1:5" x14ac:dyDescent="0.25">
      <c r="A29" t="s">
        <v>11</v>
      </c>
      <c r="B29">
        <v>4.350996E-2</v>
      </c>
      <c r="C29">
        <v>60</v>
      </c>
      <c r="D29">
        <v>2555</v>
      </c>
      <c r="E29">
        <v>26</v>
      </c>
    </row>
    <row r="30" spans="1:5" x14ac:dyDescent="0.25">
      <c r="A30" t="s">
        <v>11</v>
      </c>
      <c r="B30">
        <v>4.2508125000000001E-2</v>
      </c>
      <c r="C30">
        <v>33</v>
      </c>
      <c r="D30">
        <v>1719</v>
      </c>
      <c r="E30">
        <v>27</v>
      </c>
    </row>
    <row r="31" spans="1:5" x14ac:dyDescent="0.25">
      <c r="A31" t="s">
        <v>11</v>
      </c>
      <c r="B31">
        <v>3.7404299000000002E-2</v>
      </c>
      <c r="C31">
        <v>56</v>
      </c>
      <c r="D31">
        <v>2173</v>
      </c>
      <c r="E31">
        <v>28</v>
      </c>
    </row>
    <row r="32" spans="1:5" x14ac:dyDescent="0.25">
      <c r="A32" t="s">
        <v>11</v>
      </c>
      <c r="B32">
        <v>3.2466887999999999E-2</v>
      </c>
      <c r="C32">
        <v>62</v>
      </c>
      <c r="D32">
        <v>2098</v>
      </c>
      <c r="E32">
        <v>29</v>
      </c>
    </row>
    <row r="33" spans="1:5" x14ac:dyDescent="0.25">
      <c r="A33" t="s">
        <v>11</v>
      </c>
      <c r="B33">
        <v>1.6576052000000001E-2</v>
      </c>
      <c r="C33">
        <v>24</v>
      </c>
      <c r="D33">
        <v>898</v>
      </c>
      <c r="E33">
        <v>30</v>
      </c>
    </row>
    <row r="34" spans="1:5" x14ac:dyDescent="0.25">
      <c r="A34" t="s">
        <v>11</v>
      </c>
      <c r="B34">
        <v>4.0047169999999997E-3</v>
      </c>
      <c r="C34">
        <v>21</v>
      </c>
      <c r="D34">
        <v>396</v>
      </c>
      <c r="E34">
        <v>31</v>
      </c>
    </row>
    <row r="35" spans="1:5" x14ac:dyDescent="0.25">
      <c r="A35" t="s">
        <v>11</v>
      </c>
      <c r="B35">
        <v>5.9995650000000001E-3</v>
      </c>
      <c r="C35">
        <v>16</v>
      </c>
      <c r="D35">
        <v>382</v>
      </c>
      <c r="E35">
        <v>32</v>
      </c>
    </row>
    <row r="36" spans="1:5" x14ac:dyDescent="0.25">
      <c r="A36" t="s">
        <v>11</v>
      </c>
      <c r="B36">
        <v>5.2515745000000003E-2</v>
      </c>
      <c r="C36">
        <v>78</v>
      </c>
      <c r="D36">
        <v>3161</v>
      </c>
      <c r="E36">
        <v>33</v>
      </c>
    </row>
    <row r="37" spans="1:5" x14ac:dyDescent="0.25">
      <c r="A37" t="s">
        <v>11</v>
      </c>
      <c r="B37">
        <v>4.3518305E-2</v>
      </c>
      <c r="C37">
        <v>57</v>
      </c>
      <c r="D37">
        <v>2456</v>
      </c>
      <c r="E37">
        <v>34</v>
      </c>
    </row>
    <row r="38" spans="1:5" x14ac:dyDescent="0.25">
      <c r="A38" t="s">
        <v>11</v>
      </c>
      <c r="B38">
        <v>2.7578591999999999E-2</v>
      </c>
      <c r="C38">
        <v>48</v>
      </c>
      <c r="D38">
        <v>1774</v>
      </c>
      <c r="E38">
        <v>35</v>
      </c>
    </row>
    <row r="39" spans="1:5" x14ac:dyDescent="0.25">
      <c r="A39" t="s">
        <v>11</v>
      </c>
      <c r="B39">
        <v>2.9508352000000002E-2</v>
      </c>
      <c r="C39">
        <v>55</v>
      </c>
      <c r="D39">
        <v>1933</v>
      </c>
      <c r="E39">
        <v>36</v>
      </c>
    </row>
    <row r="40" spans="1:5" x14ac:dyDescent="0.25">
      <c r="A40" t="s">
        <v>11</v>
      </c>
      <c r="B40">
        <v>3.9510249999999997E-2</v>
      </c>
      <c r="C40">
        <v>49</v>
      </c>
      <c r="D40">
        <v>2160</v>
      </c>
      <c r="E40">
        <v>37</v>
      </c>
    </row>
    <row r="41" spans="1:5" x14ac:dyDescent="0.25">
      <c r="A41" t="s">
        <v>11</v>
      </c>
      <c r="B41">
        <v>9.9999900000000003E-3</v>
      </c>
      <c r="C41">
        <v>19</v>
      </c>
      <c r="D41">
        <v>575</v>
      </c>
      <c r="E41">
        <v>38</v>
      </c>
    </row>
    <row r="42" spans="1:5" x14ac:dyDescent="0.25">
      <c r="A42" t="s">
        <v>11</v>
      </c>
      <c r="B42">
        <v>3.2579899000000002E-2</v>
      </c>
      <c r="C42">
        <v>42</v>
      </c>
      <c r="D42">
        <v>1802</v>
      </c>
      <c r="E42">
        <v>39</v>
      </c>
    </row>
    <row r="43" spans="1:5" x14ac:dyDescent="0.25">
      <c r="A43" t="s">
        <v>11</v>
      </c>
      <c r="B43">
        <v>9.99689E-4</v>
      </c>
      <c r="C43">
        <v>9</v>
      </c>
      <c r="D43">
        <v>117</v>
      </c>
      <c r="E43">
        <v>40</v>
      </c>
    </row>
    <row r="44" spans="1:5" x14ac:dyDescent="0.25">
      <c r="A44" t="s">
        <v>11</v>
      </c>
      <c r="B44">
        <v>5.2019835E-2</v>
      </c>
      <c r="C44">
        <v>55</v>
      </c>
      <c r="D44">
        <v>2615</v>
      </c>
      <c r="E44">
        <v>41</v>
      </c>
    </row>
    <row r="45" spans="1:5" x14ac:dyDescent="0.25">
      <c r="A45" t="s">
        <v>11</v>
      </c>
      <c r="B45">
        <v>4.3514490000000003E-2</v>
      </c>
      <c r="C45">
        <v>55</v>
      </c>
      <c r="D45">
        <v>2281</v>
      </c>
      <c r="E45">
        <v>42</v>
      </c>
    </row>
    <row r="46" spans="1:5" x14ac:dyDescent="0.25">
      <c r="A46" t="s">
        <v>11</v>
      </c>
      <c r="B46">
        <v>4.8025845999999997E-2</v>
      </c>
      <c r="C46">
        <v>37</v>
      </c>
      <c r="D46">
        <v>2057</v>
      </c>
      <c r="E46">
        <v>43</v>
      </c>
    </row>
    <row r="47" spans="1:5" x14ac:dyDescent="0.25">
      <c r="A47" t="s">
        <v>11</v>
      </c>
      <c r="B47">
        <v>1.9998788999999999E-2</v>
      </c>
      <c r="C47">
        <v>26</v>
      </c>
      <c r="D47">
        <v>1045</v>
      </c>
      <c r="E47">
        <v>44</v>
      </c>
    </row>
    <row r="48" spans="1:5" x14ac:dyDescent="0.25">
      <c r="A48" t="s">
        <v>11</v>
      </c>
      <c r="B48">
        <v>9.9897399999999991E-4</v>
      </c>
      <c r="C48">
        <v>8</v>
      </c>
      <c r="D48">
        <v>65</v>
      </c>
      <c r="E48">
        <v>45</v>
      </c>
    </row>
    <row r="49" spans="1:5" x14ac:dyDescent="0.25">
      <c r="A49" t="s">
        <v>11</v>
      </c>
      <c r="B49">
        <v>1.5005111999999999E-2</v>
      </c>
      <c r="C49">
        <v>26</v>
      </c>
      <c r="D49">
        <v>865</v>
      </c>
      <c r="E49">
        <v>46</v>
      </c>
    </row>
    <row r="50" spans="1:5" x14ac:dyDescent="0.25">
      <c r="A50" t="s">
        <v>11</v>
      </c>
      <c r="B50">
        <v>9.0067389999999997E-3</v>
      </c>
      <c r="C50">
        <v>19</v>
      </c>
      <c r="D50">
        <v>575</v>
      </c>
      <c r="E50">
        <v>47</v>
      </c>
    </row>
    <row r="51" spans="1:5" x14ac:dyDescent="0.25">
      <c r="A51" t="s">
        <v>11</v>
      </c>
      <c r="B51">
        <v>2.0048620000000001E-3</v>
      </c>
      <c r="C51">
        <v>12</v>
      </c>
      <c r="D51">
        <v>197</v>
      </c>
      <c r="E51">
        <v>48</v>
      </c>
    </row>
    <row r="52" spans="1:5" x14ac:dyDescent="0.25">
      <c r="A52" t="s">
        <v>11</v>
      </c>
      <c r="B52">
        <v>6.0513258E-2</v>
      </c>
      <c r="C52">
        <v>46</v>
      </c>
      <c r="D52">
        <v>2572</v>
      </c>
      <c r="E52">
        <v>49</v>
      </c>
    </row>
    <row r="53" spans="1:5" x14ac:dyDescent="0.25">
      <c r="A53" t="s">
        <v>11</v>
      </c>
      <c r="B53">
        <v>2.9611348999999999E-2</v>
      </c>
      <c r="C53">
        <v>45</v>
      </c>
      <c r="D53">
        <v>1767</v>
      </c>
      <c r="E53">
        <v>50</v>
      </c>
    </row>
    <row r="54" spans="1:5" x14ac:dyDescent="0.25">
      <c r="A54" t="s">
        <v>11</v>
      </c>
      <c r="B54">
        <v>8.0020430000000004E-3</v>
      </c>
      <c r="C54">
        <v>34</v>
      </c>
      <c r="D54">
        <v>696</v>
      </c>
      <c r="E54">
        <v>51</v>
      </c>
    </row>
    <row r="55" spans="1:5" x14ac:dyDescent="0.25">
      <c r="A55" t="s">
        <v>11</v>
      </c>
      <c r="B55">
        <v>4.9587011E-2</v>
      </c>
      <c r="C55">
        <v>87</v>
      </c>
      <c r="D55">
        <v>3043</v>
      </c>
      <c r="E55">
        <v>52</v>
      </c>
    </row>
    <row r="56" spans="1:5" x14ac:dyDescent="0.25">
      <c r="A56" t="s">
        <v>11</v>
      </c>
      <c r="B56">
        <v>4.6514750000000001E-2</v>
      </c>
      <c r="C56">
        <v>60</v>
      </c>
      <c r="D56">
        <v>2502</v>
      </c>
      <c r="E56">
        <v>53</v>
      </c>
    </row>
    <row r="57" spans="1:5" x14ac:dyDescent="0.25">
      <c r="A57" t="s">
        <v>11</v>
      </c>
      <c r="B57">
        <v>1.3126611999999999E-2</v>
      </c>
      <c r="C57">
        <v>29</v>
      </c>
      <c r="D57">
        <v>831</v>
      </c>
      <c r="E57">
        <v>54</v>
      </c>
    </row>
    <row r="58" spans="1:5" x14ac:dyDescent="0.25">
      <c r="A58" t="s">
        <v>11</v>
      </c>
      <c r="B58">
        <v>9.9983220000000005E-3</v>
      </c>
      <c r="C58">
        <v>21</v>
      </c>
      <c r="D58">
        <v>638</v>
      </c>
      <c r="E58">
        <v>55</v>
      </c>
    </row>
    <row r="59" spans="1:5" x14ac:dyDescent="0.25">
      <c r="A59" t="s">
        <v>11</v>
      </c>
      <c r="B59">
        <v>3.6479711999999997E-2</v>
      </c>
      <c r="C59">
        <v>39</v>
      </c>
      <c r="D59">
        <v>1724</v>
      </c>
      <c r="E59">
        <v>56</v>
      </c>
    </row>
    <row r="60" spans="1:5" x14ac:dyDescent="0.25">
      <c r="A60" t="s">
        <v>11</v>
      </c>
      <c r="B60">
        <v>2.0010470000000002E-3</v>
      </c>
      <c r="C60">
        <v>13</v>
      </c>
      <c r="D60">
        <v>223</v>
      </c>
      <c r="E60">
        <v>57</v>
      </c>
    </row>
    <row r="61" spans="1:5" x14ac:dyDescent="0.25">
      <c r="A61" t="s">
        <v>11</v>
      </c>
      <c r="B61">
        <v>6.9992539999999999E-3</v>
      </c>
      <c r="C61">
        <v>31</v>
      </c>
      <c r="D61">
        <v>541</v>
      </c>
      <c r="E61">
        <v>58</v>
      </c>
    </row>
    <row r="62" spans="1:5" x14ac:dyDescent="0.25">
      <c r="A62" t="s">
        <v>11</v>
      </c>
      <c r="B62">
        <v>2.7592182E-2</v>
      </c>
      <c r="C62">
        <v>34</v>
      </c>
      <c r="D62">
        <v>1449</v>
      </c>
      <c r="E62">
        <v>59</v>
      </c>
    </row>
    <row r="63" spans="1:5" x14ac:dyDescent="0.25">
      <c r="A63" t="s">
        <v>11</v>
      </c>
      <c r="B63">
        <v>2.3023366999999999E-2</v>
      </c>
      <c r="C63">
        <v>52</v>
      </c>
      <c r="D63">
        <v>1531</v>
      </c>
      <c r="E63">
        <v>60</v>
      </c>
    </row>
    <row r="64" spans="1:5" x14ac:dyDescent="0.25">
      <c r="A64" t="s">
        <v>11</v>
      </c>
      <c r="B64">
        <v>4.1511297000000003E-2</v>
      </c>
      <c r="C64">
        <v>42</v>
      </c>
      <c r="D64">
        <v>2051</v>
      </c>
      <c r="E64">
        <v>61</v>
      </c>
    </row>
    <row r="65" spans="1:5" x14ac:dyDescent="0.25">
      <c r="A65" t="s">
        <v>11</v>
      </c>
      <c r="B65">
        <v>3.5545348999999997E-2</v>
      </c>
      <c r="C65">
        <v>62</v>
      </c>
      <c r="D65">
        <v>2178</v>
      </c>
      <c r="E65">
        <v>62</v>
      </c>
    </row>
    <row r="66" spans="1:5" x14ac:dyDescent="0.25">
      <c r="A66" t="s">
        <v>11</v>
      </c>
      <c r="B66">
        <v>4.4509887999999997E-2</v>
      </c>
      <c r="C66">
        <v>39</v>
      </c>
      <c r="D66">
        <v>2003</v>
      </c>
      <c r="E66">
        <v>63</v>
      </c>
    </row>
    <row r="67" spans="1:5" x14ac:dyDescent="0.25">
      <c r="A67" t="s">
        <v>11</v>
      </c>
      <c r="B67">
        <v>6.0024259999999999E-3</v>
      </c>
      <c r="C67">
        <v>21</v>
      </c>
      <c r="D67">
        <v>474</v>
      </c>
      <c r="E67">
        <v>64</v>
      </c>
    </row>
    <row r="68" spans="1:5" x14ac:dyDescent="0.25">
      <c r="A68" t="s">
        <v>11</v>
      </c>
      <c r="B68">
        <v>2.9509783000000001E-2</v>
      </c>
      <c r="C68">
        <v>38</v>
      </c>
      <c r="D68">
        <v>1585</v>
      </c>
      <c r="E68">
        <v>65</v>
      </c>
    </row>
    <row r="69" spans="1:5" x14ac:dyDescent="0.25">
      <c r="A69" t="s">
        <v>11</v>
      </c>
      <c r="B69">
        <v>5.9024095999999998E-2</v>
      </c>
      <c r="C69">
        <v>81</v>
      </c>
      <c r="D69">
        <v>3207</v>
      </c>
      <c r="E69">
        <v>66</v>
      </c>
    </row>
    <row r="70" spans="1:5" x14ac:dyDescent="0.25">
      <c r="A70" t="s">
        <v>11</v>
      </c>
      <c r="B70">
        <v>1.8998860999999999E-2</v>
      </c>
      <c r="C70">
        <v>31</v>
      </c>
      <c r="D70">
        <v>1100</v>
      </c>
      <c r="E70">
        <v>67</v>
      </c>
    </row>
    <row r="71" spans="1:5" x14ac:dyDescent="0.25">
      <c r="A71" t="s">
        <v>11</v>
      </c>
      <c r="B71">
        <v>3.5513163E-2</v>
      </c>
      <c r="C71">
        <v>72</v>
      </c>
      <c r="D71">
        <v>2188</v>
      </c>
      <c r="E71">
        <v>68</v>
      </c>
    </row>
    <row r="72" spans="1:5" x14ac:dyDescent="0.25">
      <c r="A72" t="s">
        <v>11</v>
      </c>
      <c r="B72">
        <v>2.8026104E-2</v>
      </c>
      <c r="C72">
        <v>32</v>
      </c>
      <c r="D72">
        <v>1384</v>
      </c>
      <c r="E72">
        <v>69</v>
      </c>
    </row>
    <row r="73" spans="1:5" x14ac:dyDescent="0.25">
      <c r="A73" t="s">
        <v>11</v>
      </c>
      <c r="B73">
        <v>5.1509619E-2</v>
      </c>
      <c r="C73">
        <v>50</v>
      </c>
      <c r="D73">
        <v>2447</v>
      </c>
      <c r="E73">
        <v>70</v>
      </c>
    </row>
    <row r="74" spans="1:5" x14ac:dyDescent="0.25">
      <c r="A74" t="s">
        <v>11</v>
      </c>
      <c r="B74">
        <v>4.9993989999999999E-3</v>
      </c>
      <c r="C74">
        <v>17</v>
      </c>
      <c r="D74">
        <v>380</v>
      </c>
      <c r="E74">
        <v>71</v>
      </c>
    </row>
    <row r="75" spans="1:5" x14ac:dyDescent="0.25">
      <c r="A75" t="s">
        <v>11</v>
      </c>
      <c r="B75">
        <v>1.8682480000000001E-3</v>
      </c>
      <c r="C75">
        <v>12</v>
      </c>
      <c r="D75">
        <v>170</v>
      </c>
      <c r="E75">
        <v>72</v>
      </c>
    </row>
    <row r="76" spans="1:5" x14ac:dyDescent="0.25">
      <c r="A76" t="s">
        <v>11</v>
      </c>
      <c r="B76">
        <v>2.2152900999999999E-2</v>
      </c>
      <c r="C76">
        <v>25</v>
      </c>
      <c r="D76">
        <v>1023</v>
      </c>
      <c r="E76">
        <v>73</v>
      </c>
    </row>
    <row r="77" spans="1:5" x14ac:dyDescent="0.25">
      <c r="A77" t="s">
        <v>11</v>
      </c>
      <c r="B77">
        <v>1.1508226E-2</v>
      </c>
      <c r="C77">
        <v>24</v>
      </c>
      <c r="D77">
        <v>697</v>
      </c>
      <c r="E77">
        <v>74</v>
      </c>
    </row>
    <row r="78" spans="1:5" x14ac:dyDescent="0.25">
      <c r="A78" t="s">
        <v>11</v>
      </c>
      <c r="B78">
        <v>1.3000727E-2</v>
      </c>
      <c r="C78">
        <v>21</v>
      </c>
      <c r="D78">
        <v>682</v>
      </c>
      <c r="E78">
        <v>75</v>
      </c>
    </row>
    <row r="79" spans="1:5" x14ac:dyDescent="0.25">
      <c r="A79" t="s">
        <v>11</v>
      </c>
      <c r="B79">
        <v>3.999949E-3</v>
      </c>
      <c r="C79">
        <v>14</v>
      </c>
      <c r="D79">
        <v>260</v>
      </c>
      <c r="E79">
        <v>76</v>
      </c>
    </row>
    <row r="80" spans="1:5" x14ac:dyDescent="0.25">
      <c r="A80" t="s">
        <v>11</v>
      </c>
      <c r="B80">
        <v>4.9982070000000002E-3</v>
      </c>
      <c r="C80">
        <v>16</v>
      </c>
      <c r="D80">
        <v>384</v>
      </c>
      <c r="E80">
        <v>77</v>
      </c>
    </row>
    <row r="81" spans="1:5" x14ac:dyDescent="0.25">
      <c r="A81" t="s">
        <v>11</v>
      </c>
      <c r="B81">
        <v>4.2782306999999999E-2</v>
      </c>
      <c r="C81">
        <v>57</v>
      </c>
      <c r="D81">
        <v>2375</v>
      </c>
      <c r="E81">
        <v>78</v>
      </c>
    </row>
    <row r="82" spans="1:5" x14ac:dyDescent="0.25">
      <c r="A82" t="s">
        <v>11</v>
      </c>
      <c r="B82">
        <v>2.8961897E-2</v>
      </c>
      <c r="C82">
        <v>50</v>
      </c>
      <c r="D82">
        <v>1732</v>
      </c>
      <c r="E82">
        <v>79</v>
      </c>
    </row>
    <row r="83" spans="1:5" x14ac:dyDescent="0.25">
      <c r="A83" t="s">
        <v>11</v>
      </c>
      <c r="B83">
        <v>8.9986319999999995E-3</v>
      </c>
      <c r="C83">
        <v>18</v>
      </c>
      <c r="D83">
        <v>527</v>
      </c>
      <c r="E83">
        <v>80</v>
      </c>
    </row>
    <row r="84" spans="1:5" x14ac:dyDescent="0.25">
      <c r="A84" t="s">
        <v>11</v>
      </c>
      <c r="B84">
        <v>2.4561644000000001E-2</v>
      </c>
      <c r="C84">
        <v>48</v>
      </c>
      <c r="D84">
        <v>1568</v>
      </c>
      <c r="E84">
        <v>81</v>
      </c>
    </row>
    <row r="85" spans="1:5" x14ac:dyDescent="0.25">
      <c r="A85" t="s">
        <v>11</v>
      </c>
      <c r="B85">
        <v>2.6000261E-2</v>
      </c>
      <c r="C85">
        <v>30</v>
      </c>
      <c r="D85">
        <v>1276</v>
      </c>
      <c r="E85">
        <v>82</v>
      </c>
    </row>
    <row r="86" spans="1:5" x14ac:dyDescent="0.25">
      <c r="A86" t="s">
        <v>11</v>
      </c>
      <c r="B86">
        <v>4.3503284000000003E-2</v>
      </c>
      <c r="C86">
        <v>52</v>
      </c>
      <c r="D86">
        <v>2113</v>
      </c>
      <c r="E86">
        <v>83</v>
      </c>
    </row>
    <row r="87" spans="1:5" x14ac:dyDescent="0.25">
      <c r="A87" t="s">
        <v>11</v>
      </c>
      <c r="B87">
        <v>4.9972530000000001E-3</v>
      </c>
      <c r="C87">
        <v>22</v>
      </c>
      <c r="D87">
        <v>450</v>
      </c>
      <c r="E87">
        <v>84</v>
      </c>
    </row>
    <row r="88" spans="1:5" x14ac:dyDescent="0.25">
      <c r="A88" t="s">
        <v>11</v>
      </c>
      <c r="B88">
        <v>3.6964892999999999E-2</v>
      </c>
      <c r="C88">
        <v>37</v>
      </c>
      <c r="D88">
        <v>1760</v>
      </c>
      <c r="E88">
        <v>85</v>
      </c>
    </row>
    <row r="89" spans="1:5" x14ac:dyDescent="0.25">
      <c r="A89" t="s">
        <v>11</v>
      </c>
      <c r="B89">
        <v>3.0508041E-2</v>
      </c>
      <c r="C89">
        <v>56</v>
      </c>
      <c r="D89">
        <v>1899</v>
      </c>
      <c r="E89">
        <v>86</v>
      </c>
    </row>
    <row r="90" spans="1:5" x14ac:dyDescent="0.25">
      <c r="A90" t="s">
        <v>11</v>
      </c>
      <c r="B90">
        <v>4.5030119999999998E-3</v>
      </c>
      <c r="C90">
        <v>15</v>
      </c>
      <c r="D90">
        <v>352</v>
      </c>
      <c r="E90">
        <v>87</v>
      </c>
    </row>
    <row r="91" spans="1:5" x14ac:dyDescent="0.25">
      <c r="A91" t="s">
        <v>11</v>
      </c>
      <c r="B91">
        <v>6.1482905999999997E-2</v>
      </c>
      <c r="C91">
        <v>59</v>
      </c>
      <c r="D91">
        <v>2974</v>
      </c>
      <c r="E91">
        <v>88</v>
      </c>
    </row>
    <row r="92" spans="1:5" x14ac:dyDescent="0.25">
      <c r="A92" t="s">
        <v>11</v>
      </c>
      <c r="B92">
        <v>3.9512872999999997E-2</v>
      </c>
      <c r="C92">
        <v>30</v>
      </c>
      <c r="D92">
        <v>1545</v>
      </c>
      <c r="E92">
        <v>89</v>
      </c>
    </row>
    <row r="93" spans="1:5" x14ac:dyDescent="0.25">
      <c r="A93" t="s">
        <v>11</v>
      </c>
      <c r="B93">
        <v>4.1950226E-2</v>
      </c>
      <c r="C93">
        <v>42</v>
      </c>
      <c r="D93">
        <v>2054</v>
      </c>
      <c r="E93">
        <v>90</v>
      </c>
    </row>
    <row r="94" spans="1:5" x14ac:dyDescent="0.25">
      <c r="A94" t="s">
        <v>11</v>
      </c>
      <c r="B94">
        <v>3.9512872999999997E-2</v>
      </c>
      <c r="C94">
        <v>37</v>
      </c>
      <c r="D94">
        <v>1852</v>
      </c>
      <c r="E94">
        <v>91</v>
      </c>
    </row>
    <row r="95" spans="1:5" x14ac:dyDescent="0.25">
      <c r="A95" t="s">
        <v>11</v>
      </c>
      <c r="B95">
        <v>5.2022457000000001E-2</v>
      </c>
      <c r="C95">
        <v>67</v>
      </c>
      <c r="D95">
        <v>2807</v>
      </c>
      <c r="E95">
        <v>92</v>
      </c>
    </row>
    <row r="96" spans="1:5" x14ac:dyDescent="0.25">
      <c r="A96" t="s">
        <v>11</v>
      </c>
      <c r="B96">
        <v>5.1516771000000003E-2</v>
      </c>
      <c r="C96">
        <v>71</v>
      </c>
      <c r="D96">
        <v>2864</v>
      </c>
      <c r="E96">
        <v>93</v>
      </c>
    </row>
    <row r="97" spans="1:5" x14ac:dyDescent="0.25">
      <c r="A97" t="s">
        <v>11</v>
      </c>
      <c r="B97">
        <v>4.7646283999999997E-2</v>
      </c>
      <c r="C97">
        <v>41</v>
      </c>
      <c r="D97">
        <v>2085</v>
      </c>
      <c r="E97">
        <v>94</v>
      </c>
    </row>
    <row r="98" spans="1:5" x14ac:dyDescent="0.25">
      <c r="A98" t="s">
        <v>11</v>
      </c>
      <c r="B98">
        <v>6.1019181999999998E-2</v>
      </c>
      <c r="C98">
        <v>59</v>
      </c>
      <c r="D98">
        <v>2982</v>
      </c>
      <c r="E98">
        <v>95</v>
      </c>
    </row>
    <row r="99" spans="1:5" x14ac:dyDescent="0.25">
      <c r="A99" t="s">
        <v>11</v>
      </c>
      <c r="B99">
        <v>7.9989429999999997E-3</v>
      </c>
      <c r="C99">
        <v>25</v>
      </c>
      <c r="D99">
        <v>673</v>
      </c>
      <c r="E99">
        <v>96</v>
      </c>
    </row>
    <row r="100" spans="1:5" x14ac:dyDescent="0.25">
      <c r="A100" t="s">
        <v>11</v>
      </c>
      <c r="B100">
        <v>3.0475616000000001E-2</v>
      </c>
      <c r="C100">
        <v>48</v>
      </c>
      <c r="D100">
        <v>1785</v>
      </c>
      <c r="E100">
        <v>97</v>
      </c>
    </row>
    <row r="101" spans="1:5" x14ac:dyDescent="0.25">
      <c r="A101" t="s">
        <v>11</v>
      </c>
      <c r="B101">
        <v>5.0078629999999999E-2</v>
      </c>
      <c r="C101">
        <v>39</v>
      </c>
      <c r="D101">
        <v>2196</v>
      </c>
      <c r="E101">
        <v>98</v>
      </c>
    </row>
    <row r="102" spans="1:5" x14ac:dyDescent="0.25">
      <c r="A102" t="s">
        <v>11</v>
      </c>
      <c r="B102">
        <v>1.6576529E-2</v>
      </c>
      <c r="C102">
        <v>25</v>
      </c>
      <c r="D102">
        <v>914</v>
      </c>
      <c r="E102">
        <v>99</v>
      </c>
    </row>
    <row r="103" spans="1:5" x14ac:dyDescent="0.25">
      <c r="A103" t="s">
        <v>11</v>
      </c>
      <c r="B103">
        <v>6.2477350000000001E-2</v>
      </c>
      <c r="C103">
        <v>67</v>
      </c>
      <c r="D103">
        <v>3097</v>
      </c>
      <c r="E103">
        <v>100</v>
      </c>
    </row>
    <row r="104" spans="1:5" x14ac:dyDescent="0.25">
      <c r="B104">
        <f>AVERAGE(Table4[time])</f>
        <v>2.8469111899999983E-2</v>
      </c>
      <c r="C104">
        <f>AVERAGE(Table4[path_length])</f>
        <v>40.01</v>
      </c>
      <c r="D104">
        <f>AVERAGE(Table4[explored_nodes])</f>
        <v>1550.25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43237-AA81-41A3-93C4-5900559BB6DB}">
  <dimension ref="A1:E104"/>
  <sheetViews>
    <sheetView topLeftCell="A70" workbookViewId="0">
      <selection activeCell="B104" sqref="B104"/>
    </sheetView>
  </sheetViews>
  <sheetFormatPr defaultRowHeight="15" x14ac:dyDescent="0.25"/>
  <cols>
    <col min="1" max="1" width="11.85546875" bestFit="1" customWidth="1"/>
    <col min="2" max="2" width="9.28515625" bestFit="1" customWidth="1"/>
    <col min="3" max="3" width="14" bestFit="1" customWidth="1"/>
    <col min="4" max="4" width="17.85546875" bestFit="1" customWidth="1"/>
    <col min="5" max="5" width="11" bestFit="1" customWidth="1"/>
  </cols>
  <sheetData>
    <row r="1" spans="1:5" x14ac:dyDescent="0.25">
      <c r="A1" s="3" t="s">
        <v>22</v>
      </c>
    </row>
    <row r="3" spans="1: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5" x14ac:dyDescent="0.25">
      <c r="A4" t="s">
        <v>12</v>
      </c>
      <c r="B4">
        <v>3.6965847000000003E-2</v>
      </c>
      <c r="C4">
        <v>352</v>
      </c>
      <c r="D4">
        <v>462</v>
      </c>
      <c r="E4">
        <v>1</v>
      </c>
    </row>
    <row r="5" spans="1:5" x14ac:dyDescent="0.25">
      <c r="A5" t="s">
        <v>12</v>
      </c>
      <c r="B5">
        <v>0.27558684300000003</v>
      </c>
      <c r="C5">
        <v>459</v>
      </c>
      <c r="D5">
        <v>1945</v>
      </c>
      <c r="E5">
        <v>2</v>
      </c>
    </row>
    <row r="6" spans="1:5" x14ac:dyDescent="0.25">
      <c r="A6" t="s">
        <v>12</v>
      </c>
      <c r="B6">
        <v>0.26051354399999999</v>
      </c>
      <c r="C6">
        <v>372</v>
      </c>
      <c r="D6">
        <v>2474</v>
      </c>
      <c r="E6">
        <v>3</v>
      </c>
    </row>
    <row r="7" spans="1:5" x14ac:dyDescent="0.25">
      <c r="A7" t="s">
        <v>12</v>
      </c>
      <c r="B7">
        <v>0.41039252300000001</v>
      </c>
      <c r="C7">
        <v>100</v>
      </c>
      <c r="D7">
        <v>3087</v>
      </c>
      <c r="E7">
        <v>4</v>
      </c>
    </row>
    <row r="8" spans="1:5" x14ac:dyDescent="0.25">
      <c r="A8" t="s">
        <v>12</v>
      </c>
      <c r="B8">
        <v>0.35391378400000001</v>
      </c>
      <c r="C8">
        <v>58</v>
      </c>
      <c r="D8">
        <v>3146</v>
      </c>
      <c r="E8">
        <v>5</v>
      </c>
    </row>
    <row r="9" spans="1:5" x14ac:dyDescent="0.25">
      <c r="A9" t="s">
        <v>12</v>
      </c>
      <c r="B9">
        <v>0.27965092699999999</v>
      </c>
      <c r="C9">
        <v>402</v>
      </c>
      <c r="D9">
        <v>2121</v>
      </c>
      <c r="E9">
        <v>6</v>
      </c>
    </row>
    <row r="10" spans="1:5" x14ac:dyDescent="0.25">
      <c r="A10" t="s">
        <v>12</v>
      </c>
      <c r="B10">
        <v>0.376512766</v>
      </c>
      <c r="C10">
        <v>833</v>
      </c>
      <c r="D10">
        <v>1971</v>
      </c>
      <c r="E10">
        <v>7</v>
      </c>
    </row>
    <row r="11" spans="1:5" x14ac:dyDescent="0.25">
      <c r="A11" t="s">
        <v>12</v>
      </c>
      <c r="B11">
        <v>0.117549419</v>
      </c>
      <c r="C11">
        <v>532</v>
      </c>
      <c r="D11">
        <v>949</v>
      </c>
      <c r="E11">
        <v>8</v>
      </c>
    </row>
    <row r="12" spans="1:5" x14ac:dyDescent="0.25">
      <c r="A12" t="s">
        <v>12</v>
      </c>
      <c r="B12">
        <v>0.27237844500000002</v>
      </c>
      <c r="C12">
        <v>329</v>
      </c>
      <c r="D12">
        <v>1926</v>
      </c>
      <c r="E12">
        <v>9</v>
      </c>
    </row>
    <row r="13" spans="1:5" x14ac:dyDescent="0.25">
      <c r="A13" t="s">
        <v>12</v>
      </c>
      <c r="B13">
        <v>0.282348871</v>
      </c>
      <c r="C13">
        <v>388</v>
      </c>
      <c r="D13">
        <v>1937</v>
      </c>
      <c r="E13">
        <v>10</v>
      </c>
    </row>
    <row r="14" spans="1:5" x14ac:dyDescent="0.25">
      <c r="A14" t="s">
        <v>12</v>
      </c>
      <c r="B14">
        <v>0.31254816099999999</v>
      </c>
      <c r="C14">
        <v>328</v>
      </c>
      <c r="D14">
        <v>2628</v>
      </c>
      <c r="E14">
        <v>11</v>
      </c>
    </row>
    <row r="15" spans="1:5" x14ac:dyDescent="0.25">
      <c r="A15" t="s">
        <v>12</v>
      </c>
      <c r="B15">
        <v>0.26023793200000001</v>
      </c>
      <c r="C15">
        <v>233</v>
      </c>
      <c r="D15">
        <v>2364</v>
      </c>
      <c r="E15">
        <v>12</v>
      </c>
    </row>
    <row r="16" spans="1:5" x14ac:dyDescent="0.25">
      <c r="A16" t="s">
        <v>12</v>
      </c>
      <c r="B16">
        <v>1.0032649999999999E-3</v>
      </c>
      <c r="C16">
        <v>57</v>
      </c>
      <c r="D16">
        <v>56</v>
      </c>
      <c r="E16">
        <v>13</v>
      </c>
    </row>
    <row r="17" spans="1:5" x14ac:dyDescent="0.25">
      <c r="A17" t="s">
        <v>12</v>
      </c>
      <c r="B17">
        <v>0.151695251</v>
      </c>
      <c r="C17">
        <v>261</v>
      </c>
      <c r="D17">
        <v>1720</v>
      </c>
      <c r="E17">
        <v>14</v>
      </c>
    </row>
    <row r="18" spans="1:5" x14ac:dyDescent="0.25">
      <c r="A18" t="s">
        <v>12</v>
      </c>
      <c r="B18">
        <v>9.3540667999999993E-2</v>
      </c>
      <c r="C18">
        <v>467</v>
      </c>
      <c r="D18">
        <v>896</v>
      </c>
      <c r="E18">
        <v>15</v>
      </c>
    </row>
    <row r="19" spans="1:5" x14ac:dyDescent="0.25">
      <c r="A19" t="s">
        <v>12</v>
      </c>
      <c r="B19">
        <v>1.1007071E-2</v>
      </c>
      <c r="C19">
        <v>234</v>
      </c>
      <c r="D19">
        <v>234</v>
      </c>
      <c r="E19">
        <v>16</v>
      </c>
    </row>
    <row r="20" spans="1:5" x14ac:dyDescent="0.25">
      <c r="A20" t="s">
        <v>12</v>
      </c>
      <c r="B20">
        <v>0.29760623000000003</v>
      </c>
      <c r="C20">
        <v>265</v>
      </c>
      <c r="D20">
        <v>2843</v>
      </c>
      <c r="E20">
        <v>17</v>
      </c>
    </row>
    <row r="21" spans="1:5" x14ac:dyDescent="0.25">
      <c r="A21" t="s">
        <v>12</v>
      </c>
      <c r="B21">
        <v>0</v>
      </c>
      <c r="C21">
        <v>8</v>
      </c>
      <c r="D21">
        <v>7</v>
      </c>
      <c r="E21">
        <v>18</v>
      </c>
    </row>
    <row r="22" spans="1:5" x14ac:dyDescent="0.25">
      <c r="A22" t="s">
        <v>12</v>
      </c>
      <c r="B22">
        <v>8.9569807000000001E-2</v>
      </c>
      <c r="C22">
        <v>604</v>
      </c>
      <c r="D22">
        <v>1000</v>
      </c>
      <c r="E22">
        <v>19</v>
      </c>
    </row>
    <row r="23" spans="1:5" x14ac:dyDescent="0.25">
      <c r="A23" t="s">
        <v>12</v>
      </c>
      <c r="B23">
        <v>0.36075472800000002</v>
      </c>
      <c r="C23">
        <v>199</v>
      </c>
      <c r="D23">
        <v>2932</v>
      </c>
      <c r="E23">
        <v>20</v>
      </c>
    </row>
    <row r="24" spans="1:5" x14ac:dyDescent="0.25">
      <c r="A24" t="s">
        <v>12</v>
      </c>
      <c r="B24">
        <v>0.42560935</v>
      </c>
      <c r="C24">
        <v>849</v>
      </c>
      <c r="D24">
        <v>1978</v>
      </c>
      <c r="E24">
        <v>21</v>
      </c>
    </row>
    <row r="25" spans="1:5" x14ac:dyDescent="0.25">
      <c r="A25" t="s">
        <v>12</v>
      </c>
      <c r="B25">
        <v>0.124637365</v>
      </c>
      <c r="C25">
        <v>323</v>
      </c>
      <c r="D25">
        <v>1107</v>
      </c>
      <c r="E25">
        <v>22</v>
      </c>
    </row>
    <row r="26" spans="1:5" x14ac:dyDescent="0.25">
      <c r="A26" t="s">
        <v>12</v>
      </c>
      <c r="B26">
        <v>0.30373573300000001</v>
      </c>
      <c r="C26">
        <v>257</v>
      </c>
      <c r="D26">
        <v>2057</v>
      </c>
      <c r="E26">
        <v>23</v>
      </c>
    </row>
    <row r="27" spans="1:5" x14ac:dyDescent="0.25">
      <c r="A27" t="s">
        <v>12</v>
      </c>
      <c r="B27">
        <v>0.20417070400000001</v>
      </c>
      <c r="C27">
        <v>864</v>
      </c>
      <c r="D27">
        <v>1487</v>
      </c>
      <c r="E27">
        <v>24</v>
      </c>
    </row>
    <row r="28" spans="1:5" x14ac:dyDescent="0.25">
      <c r="A28" t="s">
        <v>12</v>
      </c>
      <c r="B28">
        <v>0.31459498400000002</v>
      </c>
      <c r="C28">
        <v>1115</v>
      </c>
      <c r="D28">
        <v>1592</v>
      </c>
      <c r="E28">
        <v>25</v>
      </c>
    </row>
    <row r="29" spans="1:5" x14ac:dyDescent="0.25">
      <c r="A29" t="s">
        <v>12</v>
      </c>
      <c r="B29">
        <v>0.21306586299999999</v>
      </c>
      <c r="C29">
        <v>1032</v>
      </c>
      <c r="D29">
        <v>1366</v>
      </c>
      <c r="E29">
        <v>26</v>
      </c>
    </row>
    <row r="30" spans="1:5" x14ac:dyDescent="0.25">
      <c r="A30" t="s">
        <v>12</v>
      </c>
      <c r="B30">
        <v>7.4540138000000006E-2</v>
      </c>
      <c r="C30">
        <v>647</v>
      </c>
      <c r="D30">
        <v>744</v>
      </c>
      <c r="E30">
        <v>27</v>
      </c>
    </row>
    <row r="31" spans="1:5" x14ac:dyDescent="0.25">
      <c r="A31" t="s">
        <v>12</v>
      </c>
      <c r="B31">
        <v>4.5511483999999998E-2</v>
      </c>
      <c r="C31">
        <v>512</v>
      </c>
      <c r="D31">
        <v>535</v>
      </c>
      <c r="E31">
        <v>28</v>
      </c>
    </row>
    <row r="32" spans="1:5" x14ac:dyDescent="0.25">
      <c r="A32" t="s">
        <v>12</v>
      </c>
      <c r="B32">
        <v>0.22351479499999999</v>
      </c>
      <c r="C32">
        <v>218</v>
      </c>
      <c r="D32">
        <v>2003</v>
      </c>
      <c r="E32">
        <v>29</v>
      </c>
    </row>
    <row r="33" spans="1:5" x14ac:dyDescent="0.25">
      <c r="A33" t="s">
        <v>12</v>
      </c>
      <c r="B33">
        <v>5.7512999000000002E-2</v>
      </c>
      <c r="C33">
        <v>202</v>
      </c>
      <c r="D33">
        <v>726</v>
      </c>
      <c r="E33">
        <v>30</v>
      </c>
    </row>
    <row r="34" spans="1:5" x14ac:dyDescent="0.25">
      <c r="A34" t="s">
        <v>12</v>
      </c>
      <c r="B34">
        <v>0.33054375600000002</v>
      </c>
      <c r="C34">
        <v>393</v>
      </c>
      <c r="D34">
        <v>2665</v>
      </c>
      <c r="E34">
        <v>31</v>
      </c>
    </row>
    <row r="35" spans="1:5" x14ac:dyDescent="0.25">
      <c r="A35" t="s">
        <v>12</v>
      </c>
      <c r="B35">
        <v>0.31777524899999998</v>
      </c>
      <c r="C35">
        <v>502</v>
      </c>
      <c r="D35">
        <v>2328</v>
      </c>
      <c r="E35">
        <v>32</v>
      </c>
    </row>
    <row r="36" spans="1:5" x14ac:dyDescent="0.25">
      <c r="A36" t="s">
        <v>12</v>
      </c>
      <c r="B36">
        <v>0.22629118000000001</v>
      </c>
      <c r="C36">
        <v>974</v>
      </c>
      <c r="D36">
        <v>1446</v>
      </c>
      <c r="E36">
        <v>33</v>
      </c>
    </row>
    <row r="37" spans="1:5" x14ac:dyDescent="0.25">
      <c r="A37" t="s">
        <v>12</v>
      </c>
      <c r="B37">
        <v>0.1130476</v>
      </c>
      <c r="C37">
        <v>669</v>
      </c>
      <c r="D37">
        <v>850</v>
      </c>
      <c r="E37">
        <v>34</v>
      </c>
    </row>
    <row r="38" spans="1:5" x14ac:dyDescent="0.25">
      <c r="A38" t="s">
        <v>12</v>
      </c>
      <c r="B38">
        <v>0.28326511399999998</v>
      </c>
      <c r="C38">
        <v>238</v>
      </c>
      <c r="D38">
        <v>2299</v>
      </c>
      <c r="E38">
        <v>35</v>
      </c>
    </row>
    <row r="39" spans="1:5" x14ac:dyDescent="0.25">
      <c r="A39" t="s">
        <v>12</v>
      </c>
      <c r="B39">
        <v>0.34555792800000001</v>
      </c>
      <c r="C39">
        <v>881</v>
      </c>
      <c r="D39">
        <v>1978</v>
      </c>
      <c r="E39">
        <v>36</v>
      </c>
    </row>
    <row r="40" spans="1:5" x14ac:dyDescent="0.25">
      <c r="A40" t="s">
        <v>12</v>
      </c>
      <c r="B40">
        <v>9.4058036999999997E-2</v>
      </c>
      <c r="C40">
        <v>97</v>
      </c>
      <c r="D40">
        <v>1203</v>
      </c>
      <c r="E40">
        <v>37</v>
      </c>
    </row>
    <row r="41" spans="1:5" x14ac:dyDescent="0.25">
      <c r="A41" t="s">
        <v>12</v>
      </c>
      <c r="B41">
        <v>0.32720160500000001</v>
      </c>
      <c r="C41">
        <v>291</v>
      </c>
      <c r="D41">
        <v>2906</v>
      </c>
      <c r="E41">
        <v>38</v>
      </c>
    </row>
    <row r="42" spans="1:5" x14ac:dyDescent="0.25">
      <c r="A42" t="s">
        <v>12</v>
      </c>
      <c r="B42">
        <v>0.30220389399999997</v>
      </c>
      <c r="C42">
        <v>404</v>
      </c>
      <c r="D42">
        <v>2458</v>
      </c>
      <c r="E42">
        <v>39</v>
      </c>
    </row>
    <row r="43" spans="1:5" x14ac:dyDescent="0.25">
      <c r="A43" t="s">
        <v>12</v>
      </c>
      <c r="B43">
        <v>0.37225771000000002</v>
      </c>
      <c r="C43">
        <v>77</v>
      </c>
      <c r="D43">
        <v>3101</v>
      </c>
      <c r="E43">
        <v>40</v>
      </c>
    </row>
    <row r="44" spans="1:5" x14ac:dyDescent="0.25">
      <c r="A44" t="s">
        <v>12</v>
      </c>
      <c r="B44">
        <v>0.227192163</v>
      </c>
      <c r="C44">
        <v>625</v>
      </c>
      <c r="D44">
        <v>1703</v>
      </c>
      <c r="E44">
        <v>41</v>
      </c>
    </row>
    <row r="45" spans="1:5" x14ac:dyDescent="0.25">
      <c r="A45" t="s">
        <v>12</v>
      </c>
      <c r="B45">
        <v>5.6153773999999997E-2</v>
      </c>
      <c r="C45">
        <v>375</v>
      </c>
      <c r="D45">
        <v>604</v>
      </c>
      <c r="E45">
        <v>42</v>
      </c>
    </row>
    <row r="46" spans="1:5" x14ac:dyDescent="0.25">
      <c r="A46" t="s">
        <v>12</v>
      </c>
      <c r="B46">
        <v>0.36775326699999999</v>
      </c>
      <c r="C46">
        <v>79</v>
      </c>
      <c r="D46">
        <v>3110</v>
      </c>
      <c r="E46">
        <v>43</v>
      </c>
    </row>
    <row r="47" spans="1:5" x14ac:dyDescent="0.25">
      <c r="A47" t="s">
        <v>12</v>
      </c>
      <c r="B47">
        <v>5.8080196000000001E-2</v>
      </c>
      <c r="C47">
        <v>484</v>
      </c>
      <c r="D47">
        <v>656</v>
      </c>
      <c r="E47">
        <v>44</v>
      </c>
    </row>
    <row r="48" spans="1:5" x14ac:dyDescent="0.25">
      <c r="A48" t="s">
        <v>12</v>
      </c>
      <c r="B48">
        <v>5.6107997999999999E-2</v>
      </c>
      <c r="C48">
        <v>212</v>
      </c>
      <c r="D48">
        <v>789</v>
      </c>
      <c r="E48">
        <v>45</v>
      </c>
    </row>
    <row r="49" spans="1:5" x14ac:dyDescent="0.25">
      <c r="A49" t="s">
        <v>12</v>
      </c>
      <c r="B49">
        <v>0.13558077800000001</v>
      </c>
      <c r="C49">
        <v>156</v>
      </c>
      <c r="D49">
        <v>1453</v>
      </c>
      <c r="E49">
        <v>46</v>
      </c>
    </row>
    <row r="50" spans="1:5" x14ac:dyDescent="0.25">
      <c r="A50" t="s">
        <v>12</v>
      </c>
      <c r="B50">
        <v>0.32618689499999998</v>
      </c>
      <c r="C50">
        <v>169</v>
      </c>
      <c r="D50">
        <v>3002</v>
      </c>
      <c r="E50">
        <v>47</v>
      </c>
    </row>
    <row r="51" spans="1:5" x14ac:dyDescent="0.25">
      <c r="A51" t="s">
        <v>12</v>
      </c>
      <c r="B51">
        <v>1.0004040000000001E-3</v>
      </c>
      <c r="C51">
        <v>34</v>
      </c>
      <c r="D51">
        <v>35</v>
      </c>
      <c r="E51">
        <v>48</v>
      </c>
    </row>
    <row r="52" spans="1:5" x14ac:dyDescent="0.25">
      <c r="A52" t="s">
        <v>12</v>
      </c>
      <c r="B52">
        <v>8.8533162999999998E-2</v>
      </c>
      <c r="C52">
        <v>472</v>
      </c>
      <c r="D52">
        <v>763</v>
      </c>
      <c r="E52">
        <v>49</v>
      </c>
    </row>
    <row r="53" spans="1:5" x14ac:dyDescent="0.25">
      <c r="A53" t="s">
        <v>12</v>
      </c>
      <c r="B53">
        <v>8.2581520000000005E-2</v>
      </c>
      <c r="C53">
        <v>453</v>
      </c>
      <c r="D53">
        <v>836</v>
      </c>
      <c r="E53">
        <v>50</v>
      </c>
    </row>
    <row r="54" spans="1:5" x14ac:dyDescent="0.25">
      <c r="A54" t="s">
        <v>12</v>
      </c>
      <c r="B54">
        <v>0.37569904300000001</v>
      </c>
      <c r="C54">
        <v>34</v>
      </c>
      <c r="D54">
        <v>3184</v>
      </c>
      <c r="E54">
        <v>51</v>
      </c>
    </row>
    <row r="55" spans="1:5" x14ac:dyDescent="0.25">
      <c r="A55" t="s">
        <v>12</v>
      </c>
      <c r="B55">
        <v>0.10853004500000001</v>
      </c>
      <c r="C55">
        <v>437</v>
      </c>
      <c r="D55">
        <v>1053</v>
      </c>
      <c r="E55">
        <v>52</v>
      </c>
    </row>
    <row r="56" spans="1:5" x14ac:dyDescent="0.25">
      <c r="A56" t="s">
        <v>12</v>
      </c>
      <c r="B56">
        <v>0.18166565900000001</v>
      </c>
      <c r="C56">
        <v>584</v>
      </c>
      <c r="D56">
        <v>1384</v>
      </c>
      <c r="E56">
        <v>53</v>
      </c>
    </row>
    <row r="57" spans="1:5" x14ac:dyDescent="0.25">
      <c r="A57" t="s">
        <v>12</v>
      </c>
      <c r="B57">
        <v>0.62398004500000004</v>
      </c>
      <c r="C57">
        <v>193</v>
      </c>
      <c r="D57">
        <v>2951</v>
      </c>
      <c r="E57">
        <v>54</v>
      </c>
    </row>
    <row r="58" spans="1:5" x14ac:dyDescent="0.25">
      <c r="A58" t="s">
        <v>12</v>
      </c>
      <c r="B58">
        <v>0.15504145599999999</v>
      </c>
      <c r="C58">
        <v>383</v>
      </c>
      <c r="D58">
        <v>1261</v>
      </c>
      <c r="E58">
        <v>55</v>
      </c>
    </row>
    <row r="59" spans="1:5" x14ac:dyDescent="0.25">
      <c r="A59" t="s">
        <v>12</v>
      </c>
      <c r="B59">
        <v>0.21213221500000001</v>
      </c>
      <c r="C59">
        <v>847</v>
      </c>
      <c r="D59">
        <v>1361</v>
      </c>
      <c r="E59">
        <v>56</v>
      </c>
    </row>
    <row r="60" spans="1:5" x14ac:dyDescent="0.25">
      <c r="A60" t="s">
        <v>12</v>
      </c>
      <c r="B60">
        <v>1.9001483999999999E-2</v>
      </c>
      <c r="C60">
        <v>247</v>
      </c>
      <c r="D60">
        <v>367</v>
      </c>
      <c r="E60">
        <v>57</v>
      </c>
    </row>
    <row r="61" spans="1:5" x14ac:dyDescent="0.25">
      <c r="A61" t="s">
        <v>12</v>
      </c>
      <c r="B61">
        <v>0.38832402199999999</v>
      </c>
      <c r="C61">
        <v>335</v>
      </c>
      <c r="D61">
        <v>2627</v>
      </c>
      <c r="E61">
        <v>58</v>
      </c>
    </row>
    <row r="62" spans="1:5" x14ac:dyDescent="0.25">
      <c r="A62" t="s">
        <v>12</v>
      </c>
      <c r="B62">
        <v>8.0018281999999996E-2</v>
      </c>
      <c r="C62">
        <v>544</v>
      </c>
      <c r="D62">
        <v>818</v>
      </c>
      <c r="E62">
        <v>59</v>
      </c>
    </row>
    <row r="63" spans="1:5" x14ac:dyDescent="0.25">
      <c r="A63" t="s">
        <v>12</v>
      </c>
      <c r="B63">
        <v>0.30475211099999999</v>
      </c>
      <c r="C63">
        <v>256</v>
      </c>
      <c r="D63">
        <v>2067</v>
      </c>
      <c r="E63">
        <v>60</v>
      </c>
    </row>
    <row r="64" spans="1:5" x14ac:dyDescent="0.25">
      <c r="A64" t="s">
        <v>12</v>
      </c>
      <c r="B64">
        <v>1.801753E-2</v>
      </c>
      <c r="C64">
        <v>260</v>
      </c>
      <c r="D64">
        <v>336</v>
      </c>
      <c r="E64">
        <v>61</v>
      </c>
    </row>
    <row r="65" spans="1:5" x14ac:dyDescent="0.25">
      <c r="A65" t="s">
        <v>12</v>
      </c>
      <c r="B65">
        <v>0.26108932499999998</v>
      </c>
      <c r="C65">
        <v>1170</v>
      </c>
      <c r="D65">
        <v>1321</v>
      </c>
      <c r="E65">
        <v>62</v>
      </c>
    </row>
    <row r="66" spans="1:5" x14ac:dyDescent="0.25">
      <c r="A66" t="s">
        <v>12</v>
      </c>
      <c r="B66">
        <v>0.55805635499999995</v>
      </c>
      <c r="C66">
        <v>531</v>
      </c>
      <c r="D66">
        <v>2530</v>
      </c>
      <c r="E66">
        <v>63</v>
      </c>
    </row>
    <row r="67" spans="1:5" x14ac:dyDescent="0.25">
      <c r="A67" t="s">
        <v>12</v>
      </c>
      <c r="B67">
        <v>0.48970723199999999</v>
      </c>
      <c r="C67">
        <v>29</v>
      </c>
      <c r="D67">
        <v>3209</v>
      </c>
      <c r="E67">
        <v>64</v>
      </c>
    </row>
    <row r="68" spans="1:5" x14ac:dyDescent="0.25">
      <c r="A68" t="s">
        <v>12</v>
      </c>
      <c r="B68">
        <v>0.57876086199999999</v>
      </c>
      <c r="C68">
        <v>246</v>
      </c>
      <c r="D68">
        <v>2742</v>
      </c>
      <c r="E68">
        <v>65</v>
      </c>
    </row>
    <row r="69" spans="1:5" x14ac:dyDescent="0.25">
      <c r="A69" t="s">
        <v>12</v>
      </c>
      <c r="B69">
        <v>6.7102909000000002E-2</v>
      </c>
      <c r="C69">
        <v>397</v>
      </c>
      <c r="D69">
        <v>690</v>
      </c>
      <c r="E69">
        <v>66</v>
      </c>
    </row>
    <row r="70" spans="1:5" x14ac:dyDescent="0.25">
      <c r="A70" t="s">
        <v>12</v>
      </c>
      <c r="B70">
        <v>0.29423070000000001</v>
      </c>
      <c r="C70">
        <v>115</v>
      </c>
      <c r="D70">
        <v>2289</v>
      </c>
      <c r="E70">
        <v>67</v>
      </c>
    </row>
    <row r="71" spans="1:5" x14ac:dyDescent="0.25">
      <c r="A71" t="s">
        <v>12</v>
      </c>
      <c r="B71">
        <v>0.30579304699999998</v>
      </c>
      <c r="C71">
        <v>336</v>
      </c>
      <c r="D71">
        <v>2340</v>
      </c>
      <c r="E71">
        <v>68</v>
      </c>
    </row>
    <row r="72" spans="1:5" x14ac:dyDescent="0.25">
      <c r="A72" t="s">
        <v>12</v>
      </c>
      <c r="B72">
        <v>0.172082186</v>
      </c>
      <c r="C72">
        <v>304</v>
      </c>
      <c r="D72">
        <v>1270</v>
      </c>
      <c r="E72">
        <v>69</v>
      </c>
    </row>
    <row r="73" spans="1:5" x14ac:dyDescent="0.25">
      <c r="A73" t="s">
        <v>12</v>
      </c>
      <c r="B73">
        <v>0.357644558</v>
      </c>
      <c r="C73">
        <v>402</v>
      </c>
      <c r="D73">
        <v>2638</v>
      </c>
      <c r="E73">
        <v>70</v>
      </c>
    </row>
    <row r="74" spans="1:5" x14ac:dyDescent="0.25">
      <c r="A74" t="s">
        <v>12</v>
      </c>
      <c r="B74">
        <v>0.35111069700000003</v>
      </c>
      <c r="C74">
        <v>673</v>
      </c>
      <c r="D74">
        <v>2271</v>
      </c>
      <c r="E74">
        <v>71</v>
      </c>
    </row>
    <row r="75" spans="1:5" x14ac:dyDescent="0.25">
      <c r="A75" t="s">
        <v>12</v>
      </c>
      <c r="B75">
        <v>0.37812042200000001</v>
      </c>
      <c r="C75">
        <v>262</v>
      </c>
      <c r="D75">
        <v>2850</v>
      </c>
      <c r="E75">
        <v>72</v>
      </c>
    </row>
    <row r="76" spans="1:5" x14ac:dyDescent="0.25">
      <c r="A76" t="s">
        <v>12</v>
      </c>
      <c r="B76">
        <v>1.4364958000000001E-2</v>
      </c>
      <c r="C76">
        <v>215</v>
      </c>
      <c r="D76">
        <v>291</v>
      </c>
      <c r="E76">
        <v>73</v>
      </c>
    </row>
    <row r="77" spans="1:5" x14ac:dyDescent="0.25">
      <c r="A77" t="s">
        <v>12</v>
      </c>
      <c r="B77">
        <v>2.3137569E-2</v>
      </c>
      <c r="C77">
        <v>146</v>
      </c>
      <c r="D77">
        <v>398</v>
      </c>
      <c r="E77">
        <v>74</v>
      </c>
    </row>
    <row r="78" spans="1:5" x14ac:dyDescent="0.25">
      <c r="A78" t="s">
        <v>12</v>
      </c>
      <c r="B78">
        <v>0.47190475500000001</v>
      </c>
      <c r="C78">
        <v>475</v>
      </c>
      <c r="D78">
        <v>2532</v>
      </c>
      <c r="E78">
        <v>75</v>
      </c>
    </row>
    <row r="79" spans="1:5" x14ac:dyDescent="0.25">
      <c r="A79" t="s">
        <v>12</v>
      </c>
      <c r="B79">
        <v>0.31901860199999998</v>
      </c>
      <c r="C79">
        <v>44</v>
      </c>
      <c r="D79">
        <v>3158</v>
      </c>
      <c r="E79">
        <v>76</v>
      </c>
    </row>
    <row r="80" spans="1:5" x14ac:dyDescent="0.25">
      <c r="A80" t="s">
        <v>12</v>
      </c>
      <c r="B80">
        <v>7.1655035000000006E-2</v>
      </c>
      <c r="C80">
        <v>556</v>
      </c>
      <c r="D80">
        <v>778</v>
      </c>
      <c r="E80">
        <v>77</v>
      </c>
    </row>
    <row r="81" spans="1:5" x14ac:dyDescent="0.25">
      <c r="A81" t="s">
        <v>12</v>
      </c>
      <c r="B81">
        <v>2.551198E-2</v>
      </c>
      <c r="C81">
        <v>361</v>
      </c>
      <c r="D81">
        <v>361</v>
      </c>
      <c r="E81">
        <v>78</v>
      </c>
    </row>
    <row r="82" spans="1:5" x14ac:dyDescent="0.25">
      <c r="A82" t="s">
        <v>12</v>
      </c>
      <c r="B82">
        <v>0.27659535400000002</v>
      </c>
      <c r="C82">
        <v>242</v>
      </c>
      <c r="D82">
        <v>2582</v>
      </c>
      <c r="E82">
        <v>79</v>
      </c>
    </row>
    <row r="83" spans="1:5" x14ac:dyDescent="0.25">
      <c r="A83" t="s">
        <v>12</v>
      </c>
      <c r="B83">
        <v>1.001835E-3</v>
      </c>
      <c r="C83">
        <v>18</v>
      </c>
      <c r="D83">
        <v>17</v>
      </c>
      <c r="E83">
        <v>80</v>
      </c>
    </row>
    <row r="84" spans="1:5" x14ac:dyDescent="0.25">
      <c r="A84" t="s">
        <v>12</v>
      </c>
      <c r="B84">
        <v>0.26740384099999998</v>
      </c>
      <c r="C84">
        <v>334</v>
      </c>
      <c r="D84">
        <v>1609</v>
      </c>
      <c r="E84">
        <v>81</v>
      </c>
    </row>
    <row r="85" spans="1:5" x14ac:dyDescent="0.25">
      <c r="A85" t="s">
        <v>12</v>
      </c>
      <c r="B85">
        <v>0.35648417500000001</v>
      </c>
      <c r="C85">
        <v>104</v>
      </c>
      <c r="D85">
        <v>3109</v>
      </c>
      <c r="E85">
        <v>82</v>
      </c>
    </row>
    <row r="86" spans="1:5" x14ac:dyDescent="0.25">
      <c r="A86" t="s">
        <v>12</v>
      </c>
      <c r="B86">
        <v>0.55690932299999996</v>
      </c>
      <c r="C86">
        <v>586</v>
      </c>
      <c r="D86">
        <v>2513</v>
      </c>
      <c r="E86">
        <v>83</v>
      </c>
    </row>
    <row r="87" spans="1:5" x14ac:dyDescent="0.25">
      <c r="A87" t="s">
        <v>12</v>
      </c>
      <c r="B87">
        <v>0.35287880900000002</v>
      </c>
      <c r="C87">
        <v>142</v>
      </c>
      <c r="D87">
        <v>3027</v>
      </c>
      <c r="E87">
        <v>84</v>
      </c>
    </row>
    <row r="88" spans="1:5" x14ac:dyDescent="0.25">
      <c r="A88" t="s">
        <v>12</v>
      </c>
      <c r="B88">
        <v>0.34177494000000003</v>
      </c>
      <c r="C88">
        <v>347</v>
      </c>
      <c r="D88">
        <v>2831</v>
      </c>
      <c r="E88">
        <v>85</v>
      </c>
    </row>
    <row r="89" spans="1:5" x14ac:dyDescent="0.25">
      <c r="A89" t="s">
        <v>12</v>
      </c>
      <c r="B89">
        <v>0.38082122800000001</v>
      </c>
      <c r="C89">
        <v>82</v>
      </c>
      <c r="D89">
        <v>2825</v>
      </c>
      <c r="E89">
        <v>86</v>
      </c>
    </row>
    <row r="90" spans="1:5" x14ac:dyDescent="0.25">
      <c r="A90" t="s">
        <v>12</v>
      </c>
      <c r="B90">
        <v>0.40056657800000001</v>
      </c>
      <c r="C90">
        <v>37</v>
      </c>
      <c r="D90">
        <v>3214</v>
      </c>
      <c r="E90">
        <v>87</v>
      </c>
    </row>
    <row r="91" spans="1:5" x14ac:dyDescent="0.25">
      <c r="A91" t="s">
        <v>12</v>
      </c>
      <c r="B91">
        <v>6.5575837999999997E-2</v>
      </c>
      <c r="C91">
        <v>275</v>
      </c>
      <c r="D91">
        <v>783</v>
      </c>
      <c r="E91">
        <v>88</v>
      </c>
    </row>
    <row r="92" spans="1:5" x14ac:dyDescent="0.25">
      <c r="A92" t="s">
        <v>12</v>
      </c>
      <c r="B92">
        <v>0.104529619</v>
      </c>
      <c r="C92">
        <v>400</v>
      </c>
      <c r="D92">
        <v>890</v>
      </c>
      <c r="E92">
        <v>89</v>
      </c>
    </row>
    <row r="93" spans="1:5" x14ac:dyDescent="0.25">
      <c r="A93" t="s">
        <v>12</v>
      </c>
      <c r="B93">
        <v>0.113108158</v>
      </c>
      <c r="C93">
        <v>324</v>
      </c>
      <c r="D93">
        <v>1380</v>
      </c>
      <c r="E93">
        <v>90</v>
      </c>
    </row>
    <row r="94" spans="1:5" x14ac:dyDescent="0.25">
      <c r="A94" t="s">
        <v>12</v>
      </c>
      <c r="B94">
        <v>0.27581191100000002</v>
      </c>
      <c r="C94">
        <v>941</v>
      </c>
      <c r="D94">
        <v>1925</v>
      </c>
      <c r="E94">
        <v>91</v>
      </c>
    </row>
    <row r="95" spans="1:5" x14ac:dyDescent="0.25">
      <c r="A95" t="s">
        <v>12</v>
      </c>
      <c r="B95">
        <v>0.27008509600000002</v>
      </c>
      <c r="C95">
        <v>699</v>
      </c>
      <c r="D95">
        <v>2241</v>
      </c>
      <c r="E95">
        <v>92</v>
      </c>
    </row>
    <row r="96" spans="1:5" x14ac:dyDescent="0.25">
      <c r="A96" t="s">
        <v>12</v>
      </c>
      <c r="B96">
        <v>2.0998716000000001E-2</v>
      </c>
      <c r="C96">
        <v>335</v>
      </c>
      <c r="D96">
        <v>335</v>
      </c>
      <c r="E96">
        <v>93</v>
      </c>
    </row>
    <row r="97" spans="1:5" x14ac:dyDescent="0.25">
      <c r="A97" t="s">
        <v>12</v>
      </c>
      <c r="B97">
        <v>0.27939772600000001</v>
      </c>
      <c r="C97">
        <v>675</v>
      </c>
      <c r="D97">
        <v>2311</v>
      </c>
      <c r="E97">
        <v>94</v>
      </c>
    </row>
    <row r="98" spans="1:5" x14ac:dyDescent="0.25">
      <c r="A98" t="s">
        <v>12</v>
      </c>
      <c r="B98">
        <v>6.5059423000000005E-2</v>
      </c>
      <c r="C98">
        <v>259</v>
      </c>
      <c r="D98">
        <v>814</v>
      </c>
      <c r="E98">
        <v>95</v>
      </c>
    </row>
    <row r="99" spans="1:5" x14ac:dyDescent="0.25">
      <c r="A99" t="s">
        <v>12</v>
      </c>
      <c r="B99">
        <v>0.51523041700000005</v>
      </c>
      <c r="C99">
        <v>507</v>
      </c>
      <c r="D99">
        <v>2605</v>
      </c>
      <c r="E99">
        <v>96</v>
      </c>
    </row>
    <row r="100" spans="1:5" x14ac:dyDescent="0.25">
      <c r="A100" t="s">
        <v>12</v>
      </c>
      <c r="B100">
        <v>0.27721548099999999</v>
      </c>
      <c r="C100">
        <v>448</v>
      </c>
      <c r="D100">
        <v>1939</v>
      </c>
      <c r="E100">
        <v>97</v>
      </c>
    </row>
    <row r="101" spans="1:5" x14ac:dyDescent="0.25">
      <c r="A101" t="s">
        <v>12</v>
      </c>
      <c r="B101">
        <v>0.14537835099999999</v>
      </c>
      <c r="C101">
        <v>609</v>
      </c>
      <c r="D101">
        <v>1750</v>
      </c>
      <c r="E101">
        <v>98</v>
      </c>
    </row>
    <row r="102" spans="1:5" x14ac:dyDescent="0.25">
      <c r="A102" t="s">
        <v>12</v>
      </c>
      <c r="B102">
        <v>0.30064845099999998</v>
      </c>
      <c r="C102">
        <v>297</v>
      </c>
      <c r="D102">
        <v>2837</v>
      </c>
      <c r="E102">
        <v>99</v>
      </c>
    </row>
    <row r="103" spans="1:5" x14ac:dyDescent="0.25">
      <c r="A103" t="s">
        <v>12</v>
      </c>
      <c r="B103">
        <v>0.107034922</v>
      </c>
      <c r="C103">
        <v>219</v>
      </c>
      <c r="D103">
        <v>1128</v>
      </c>
      <c r="E103">
        <v>100</v>
      </c>
    </row>
    <row r="104" spans="1:5" x14ac:dyDescent="0.25">
      <c r="B104">
        <f>AVERAGE(Table6[time])</f>
        <v>0.23023005004000002</v>
      </c>
      <c r="C104">
        <f>AVERAGE(Table6[path_length])</f>
        <v>383.47</v>
      </c>
      <c r="D104">
        <f>AVERAGE(Table6[explored_nodes])</f>
        <v>1742.2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3A403-6FEC-4197-8BD1-A98E058BF4FF}">
  <dimension ref="A1:E104"/>
  <sheetViews>
    <sheetView topLeftCell="A82" workbookViewId="0">
      <selection activeCell="B104" sqref="B104"/>
    </sheetView>
  </sheetViews>
  <sheetFormatPr defaultRowHeight="15" x14ac:dyDescent="0.25"/>
  <cols>
    <col min="1" max="1" width="18.140625" bestFit="1" customWidth="1"/>
    <col min="2" max="2" width="9.28515625" bestFit="1" customWidth="1"/>
    <col min="3" max="3" width="14" bestFit="1" customWidth="1"/>
    <col min="4" max="4" width="17.85546875" bestFit="1" customWidth="1"/>
    <col min="5" max="5" width="11" bestFit="1" customWidth="1"/>
  </cols>
  <sheetData>
    <row r="1" spans="1:5" x14ac:dyDescent="0.25">
      <c r="A1" s="3" t="s">
        <v>23</v>
      </c>
    </row>
    <row r="3" spans="1: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5" x14ac:dyDescent="0.25">
      <c r="A4" t="s">
        <v>8</v>
      </c>
      <c r="B4">
        <v>0</v>
      </c>
      <c r="C4">
        <v>30</v>
      </c>
      <c r="D4">
        <v>29</v>
      </c>
      <c r="E4">
        <v>1</v>
      </c>
    </row>
    <row r="5" spans="1:5" x14ac:dyDescent="0.25">
      <c r="A5" t="s">
        <v>8</v>
      </c>
      <c r="B5">
        <v>1.002073E-3</v>
      </c>
      <c r="C5">
        <v>51</v>
      </c>
      <c r="D5">
        <v>50</v>
      </c>
      <c r="E5">
        <v>2</v>
      </c>
    </row>
    <row r="6" spans="1:5" x14ac:dyDescent="0.25">
      <c r="A6" t="s">
        <v>8</v>
      </c>
      <c r="B6">
        <v>1.0004040000000001E-3</v>
      </c>
      <c r="C6">
        <v>28</v>
      </c>
      <c r="D6">
        <v>28</v>
      </c>
      <c r="E6">
        <v>3</v>
      </c>
    </row>
    <row r="7" spans="1:5" x14ac:dyDescent="0.25">
      <c r="A7" t="s">
        <v>8</v>
      </c>
      <c r="B7">
        <v>9.9921199999999997E-4</v>
      </c>
      <c r="C7">
        <v>14</v>
      </c>
      <c r="D7">
        <v>13</v>
      </c>
      <c r="E7">
        <v>4</v>
      </c>
    </row>
    <row r="8" spans="1:5" x14ac:dyDescent="0.25">
      <c r="A8" t="s">
        <v>8</v>
      </c>
      <c r="B8">
        <v>9.9539799999999999E-4</v>
      </c>
      <c r="C8">
        <v>44</v>
      </c>
      <c r="D8">
        <v>43</v>
      </c>
      <c r="E8">
        <v>5</v>
      </c>
    </row>
    <row r="9" spans="1:5" x14ac:dyDescent="0.25">
      <c r="A9" t="s">
        <v>8</v>
      </c>
      <c r="B9">
        <v>0</v>
      </c>
      <c r="C9">
        <v>14</v>
      </c>
      <c r="D9">
        <v>13</v>
      </c>
      <c r="E9">
        <v>6</v>
      </c>
    </row>
    <row r="10" spans="1:5" x14ac:dyDescent="0.25">
      <c r="A10" t="s">
        <v>8</v>
      </c>
      <c r="B10">
        <v>9.9825900000000004E-4</v>
      </c>
      <c r="C10">
        <v>53</v>
      </c>
      <c r="D10">
        <v>52</v>
      </c>
      <c r="E10">
        <v>7</v>
      </c>
    </row>
    <row r="11" spans="1:5" x14ac:dyDescent="0.25">
      <c r="A11" t="s">
        <v>8</v>
      </c>
      <c r="B11">
        <v>0</v>
      </c>
      <c r="C11">
        <v>42</v>
      </c>
      <c r="D11">
        <v>41</v>
      </c>
      <c r="E11">
        <v>8</v>
      </c>
    </row>
    <row r="12" spans="1:5" x14ac:dyDescent="0.25">
      <c r="A12" t="s">
        <v>8</v>
      </c>
      <c r="B12">
        <v>1.0004040000000001E-3</v>
      </c>
      <c r="C12">
        <v>53</v>
      </c>
      <c r="D12">
        <v>52</v>
      </c>
      <c r="E12">
        <v>9</v>
      </c>
    </row>
    <row r="13" spans="1:5" x14ac:dyDescent="0.25">
      <c r="A13" t="s">
        <v>8</v>
      </c>
      <c r="B13">
        <v>0</v>
      </c>
      <c r="C13">
        <v>58</v>
      </c>
      <c r="D13">
        <v>60</v>
      </c>
      <c r="E13">
        <v>10</v>
      </c>
    </row>
    <row r="14" spans="1:5" x14ac:dyDescent="0.25">
      <c r="A14" t="s">
        <v>8</v>
      </c>
      <c r="B14">
        <v>9.9706600000000001E-4</v>
      </c>
      <c r="C14">
        <v>42</v>
      </c>
      <c r="D14">
        <v>44</v>
      </c>
      <c r="E14">
        <v>11</v>
      </c>
    </row>
    <row r="15" spans="1:5" x14ac:dyDescent="0.25">
      <c r="A15" t="s">
        <v>8</v>
      </c>
      <c r="B15">
        <v>1.0011200000000001E-3</v>
      </c>
      <c r="C15">
        <v>49</v>
      </c>
      <c r="D15">
        <v>48</v>
      </c>
      <c r="E15">
        <v>12</v>
      </c>
    </row>
    <row r="16" spans="1:5" x14ac:dyDescent="0.25">
      <c r="A16" t="s">
        <v>8</v>
      </c>
      <c r="B16">
        <v>1.099348E-3</v>
      </c>
      <c r="C16">
        <v>29</v>
      </c>
      <c r="D16">
        <v>28</v>
      </c>
      <c r="E16">
        <v>13</v>
      </c>
    </row>
    <row r="17" spans="1:5" x14ac:dyDescent="0.25">
      <c r="A17" t="s">
        <v>8</v>
      </c>
      <c r="B17">
        <v>9.9992799999999997E-4</v>
      </c>
      <c r="C17">
        <v>53</v>
      </c>
      <c r="D17">
        <v>52</v>
      </c>
      <c r="E17">
        <v>14</v>
      </c>
    </row>
    <row r="18" spans="1:5" x14ac:dyDescent="0.25">
      <c r="A18" t="s">
        <v>8</v>
      </c>
      <c r="B18">
        <v>0</v>
      </c>
      <c r="C18">
        <v>25</v>
      </c>
      <c r="D18">
        <v>24</v>
      </c>
      <c r="E18">
        <v>15</v>
      </c>
    </row>
    <row r="19" spans="1:5" x14ac:dyDescent="0.25">
      <c r="A19" t="s">
        <v>8</v>
      </c>
      <c r="B19">
        <v>0</v>
      </c>
      <c r="C19">
        <v>36</v>
      </c>
      <c r="D19">
        <v>35</v>
      </c>
      <c r="E19">
        <v>16</v>
      </c>
    </row>
    <row r="20" spans="1:5" x14ac:dyDescent="0.25">
      <c r="A20" t="s">
        <v>8</v>
      </c>
      <c r="B20">
        <v>0</v>
      </c>
      <c r="C20">
        <v>7</v>
      </c>
      <c r="D20">
        <v>6</v>
      </c>
      <c r="E20">
        <v>17</v>
      </c>
    </row>
    <row r="21" spans="1:5" x14ac:dyDescent="0.25">
      <c r="A21" t="s">
        <v>8</v>
      </c>
      <c r="B21">
        <v>0</v>
      </c>
      <c r="C21">
        <v>8</v>
      </c>
      <c r="D21">
        <v>7</v>
      </c>
      <c r="E21">
        <v>18</v>
      </c>
    </row>
    <row r="22" spans="1:5" x14ac:dyDescent="0.25">
      <c r="A22" t="s">
        <v>8</v>
      </c>
      <c r="B22">
        <v>1.002073E-3</v>
      </c>
      <c r="C22">
        <v>64</v>
      </c>
      <c r="D22">
        <v>63</v>
      </c>
      <c r="E22">
        <v>19</v>
      </c>
    </row>
    <row r="23" spans="1:5" x14ac:dyDescent="0.25">
      <c r="A23" t="s">
        <v>8</v>
      </c>
      <c r="B23">
        <v>1.0006430000000001E-3</v>
      </c>
      <c r="C23">
        <v>29</v>
      </c>
      <c r="D23">
        <v>28</v>
      </c>
      <c r="E23">
        <v>20</v>
      </c>
    </row>
    <row r="24" spans="1:5" x14ac:dyDescent="0.25">
      <c r="A24" t="s">
        <v>8</v>
      </c>
      <c r="B24">
        <v>9.9897399999999991E-4</v>
      </c>
      <c r="C24">
        <v>57</v>
      </c>
      <c r="D24">
        <v>56</v>
      </c>
      <c r="E24">
        <v>21</v>
      </c>
    </row>
    <row r="25" spans="1:5" x14ac:dyDescent="0.25">
      <c r="A25" t="s">
        <v>8</v>
      </c>
      <c r="B25">
        <v>0</v>
      </c>
      <c r="C25">
        <v>53</v>
      </c>
      <c r="D25">
        <v>52</v>
      </c>
      <c r="E25">
        <v>22</v>
      </c>
    </row>
    <row r="26" spans="1:5" x14ac:dyDescent="0.25">
      <c r="A26" t="s">
        <v>8</v>
      </c>
      <c r="B26">
        <v>9.9921199999999997E-4</v>
      </c>
      <c r="C26">
        <v>81</v>
      </c>
      <c r="D26">
        <v>81</v>
      </c>
      <c r="E26">
        <v>23</v>
      </c>
    </row>
    <row r="27" spans="1:5" x14ac:dyDescent="0.25">
      <c r="A27" t="s">
        <v>8</v>
      </c>
      <c r="B27">
        <v>0</v>
      </c>
      <c r="C27">
        <v>72</v>
      </c>
      <c r="D27">
        <v>71</v>
      </c>
      <c r="E27">
        <v>24</v>
      </c>
    </row>
    <row r="28" spans="1:5" x14ac:dyDescent="0.25">
      <c r="A28" t="s">
        <v>8</v>
      </c>
      <c r="B28">
        <v>0</v>
      </c>
      <c r="C28">
        <v>67</v>
      </c>
      <c r="D28">
        <v>66</v>
      </c>
      <c r="E28">
        <v>25</v>
      </c>
    </row>
    <row r="29" spans="1:5" x14ac:dyDescent="0.25">
      <c r="A29" t="s">
        <v>8</v>
      </c>
      <c r="B29">
        <v>0</v>
      </c>
      <c r="C29">
        <v>62</v>
      </c>
      <c r="D29">
        <v>62</v>
      </c>
      <c r="E29">
        <v>26</v>
      </c>
    </row>
    <row r="30" spans="1:5" x14ac:dyDescent="0.25">
      <c r="A30" t="s">
        <v>8</v>
      </c>
      <c r="B30">
        <v>1.004457E-3</v>
      </c>
      <c r="C30">
        <v>33</v>
      </c>
      <c r="D30">
        <v>32</v>
      </c>
      <c r="E30">
        <v>27</v>
      </c>
    </row>
    <row r="31" spans="1:5" x14ac:dyDescent="0.25">
      <c r="A31" t="s">
        <v>8</v>
      </c>
      <c r="B31">
        <v>9.9921199999999997E-4</v>
      </c>
      <c r="C31">
        <v>56</v>
      </c>
      <c r="D31">
        <v>56</v>
      </c>
      <c r="E31">
        <v>28</v>
      </c>
    </row>
    <row r="32" spans="1:5" x14ac:dyDescent="0.25">
      <c r="A32" t="s">
        <v>8</v>
      </c>
      <c r="B32">
        <v>0</v>
      </c>
      <c r="C32">
        <v>62</v>
      </c>
      <c r="D32">
        <v>61</v>
      </c>
      <c r="E32">
        <v>29</v>
      </c>
    </row>
    <row r="33" spans="1:5" x14ac:dyDescent="0.25">
      <c r="A33" t="s">
        <v>8</v>
      </c>
      <c r="B33">
        <v>9.6440299999999996E-4</v>
      </c>
      <c r="C33">
        <v>24</v>
      </c>
      <c r="D33">
        <v>23</v>
      </c>
      <c r="E33">
        <v>30</v>
      </c>
    </row>
    <row r="34" spans="1:5" x14ac:dyDescent="0.25">
      <c r="A34" t="s">
        <v>8</v>
      </c>
      <c r="B34">
        <v>1.29199E-3</v>
      </c>
      <c r="C34">
        <v>21</v>
      </c>
      <c r="D34">
        <v>20</v>
      </c>
      <c r="E34">
        <v>31</v>
      </c>
    </row>
    <row r="35" spans="1:5" x14ac:dyDescent="0.25">
      <c r="A35" t="s">
        <v>8</v>
      </c>
      <c r="B35">
        <v>0</v>
      </c>
      <c r="C35">
        <v>16</v>
      </c>
      <c r="D35">
        <v>15</v>
      </c>
      <c r="E35">
        <v>32</v>
      </c>
    </row>
    <row r="36" spans="1:5" x14ac:dyDescent="0.25">
      <c r="A36" t="s">
        <v>8</v>
      </c>
      <c r="B36">
        <v>9.9921199999999997E-4</v>
      </c>
      <c r="C36">
        <v>78</v>
      </c>
      <c r="D36">
        <v>77</v>
      </c>
      <c r="E36">
        <v>33</v>
      </c>
    </row>
    <row r="37" spans="1:5" x14ac:dyDescent="0.25">
      <c r="A37" t="s">
        <v>8</v>
      </c>
      <c r="B37">
        <v>9.9992799999999997E-4</v>
      </c>
      <c r="C37">
        <v>57</v>
      </c>
      <c r="D37">
        <v>60</v>
      </c>
      <c r="E37">
        <v>34</v>
      </c>
    </row>
    <row r="38" spans="1:5" x14ac:dyDescent="0.25">
      <c r="A38" t="s">
        <v>8</v>
      </c>
      <c r="B38">
        <v>9.9992799999999997E-4</v>
      </c>
      <c r="C38">
        <v>48</v>
      </c>
      <c r="D38">
        <v>48</v>
      </c>
      <c r="E38">
        <v>35</v>
      </c>
    </row>
    <row r="39" spans="1:5" x14ac:dyDescent="0.25">
      <c r="A39" t="s">
        <v>8</v>
      </c>
      <c r="B39">
        <v>9.99689E-4</v>
      </c>
      <c r="C39">
        <v>55</v>
      </c>
      <c r="D39">
        <v>55</v>
      </c>
      <c r="E39">
        <v>36</v>
      </c>
    </row>
    <row r="40" spans="1:5" x14ac:dyDescent="0.25">
      <c r="A40" t="s">
        <v>8</v>
      </c>
      <c r="B40">
        <v>0</v>
      </c>
      <c r="C40">
        <v>49</v>
      </c>
      <c r="D40">
        <v>48</v>
      </c>
      <c r="E40">
        <v>37</v>
      </c>
    </row>
    <row r="41" spans="1:5" x14ac:dyDescent="0.25">
      <c r="A41" t="s">
        <v>8</v>
      </c>
      <c r="B41">
        <v>1.0006430000000001E-3</v>
      </c>
      <c r="C41">
        <v>19</v>
      </c>
      <c r="D41">
        <v>18</v>
      </c>
      <c r="E41">
        <v>38</v>
      </c>
    </row>
    <row r="42" spans="1:5" x14ac:dyDescent="0.25">
      <c r="A42" t="s">
        <v>8</v>
      </c>
      <c r="B42">
        <v>1.0025500000000001E-3</v>
      </c>
      <c r="C42">
        <v>42</v>
      </c>
      <c r="D42">
        <v>43</v>
      </c>
      <c r="E42">
        <v>39</v>
      </c>
    </row>
    <row r="43" spans="1:5" x14ac:dyDescent="0.25">
      <c r="A43" t="s">
        <v>8</v>
      </c>
      <c r="B43">
        <v>1.000166E-3</v>
      </c>
      <c r="C43">
        <v>9</v>
      </c>
      <c r="D43">
        <v>8</v>
      </c>
      <c r="E43">
        <v>40</v>
      </c>
    </row>
    <row r="44" spans="1:5" x14ac:dyDescent="0.25">
      <c r="A44" t="s">
        <v>8</v>
      </c>
      <c r="B44">
        <v>1.0077949999999999E-3</v>
      </c>
      <c r="C44">
        <v>55</v>
      </c>
      <c r="D44">
        <v>54</v>
      </c>
      <c r="E44">
        <v>41</v>
      </c>
    </row>
    <row r="45" spans="1:5" x14ac:dyDescent="0.25">
      <c r="A45" t="s">
        <v>8</v>
      </c>
      <c r="B45">
        <v>9.984970000000001E-4</v>
      </c>
      <c r="C45">
        <v>55</v>
      </c>
      <c r="D45">
        <v>54</v>
      </c>
      <c r="E45">
        <v>42</v>
      </c>
    </row>
    <row r="46" spans="1:5" x14ac:dyDescent="0.25">
      <c r="A46" t="s">
        <v>8</v>
      </c>
      <c r="B46">
        <v>9.9706600000000001E-4</v>
      </c>
      <c r="C46">
        <v>37</v>
      </c>
      <c r="D46">
        <v>36</v>
      </c>
      <c r="E46">
        <v>43</v>
      </c>
    </row>
    <row r="47" spans="1:5" x14ac:dyDescent="0.25">
      <c r="A47" t="s">
        <v>8</v>
      </c>
      <c r="B47">
        <v>0</v>
      </c>
      <c r="C47">
        <v>26</v>
      </c>
      <c r="D47">
        <v>25</v>
      </c>
      <c r="E47">
        <v>44</v>
      </c>
    </row>
    <row r="48" spans="1:5" x14ac:dyDescent="0.25">
      <c r="A48" t="s">
        <v>8</v>
      </c>
      <c r="B48">
        <v>0</v>
      </c>
      <c r="C48">
        <v>8</v>
      </c>
      <c r="D48">
        <v>7</v>
      </c>
      <c r="E48">
        <v>45</v>
      </c>
    </row>
    <row r="49" spans="1:5" x14ac:dyDescent="0.25">
      <c r="A49" t="s">
        <v>8</v>
      </c>
      <c r="B49">
        <v>1.002312E-3</v>
      </c>
      <c r="C49">
        <v>26</v>
      </c>
      <c r="D49">
        <v>25</v>
      </c>
      <c r="E49">
        <v>46</v>
      </c>
    </row>
    <row r="50" spans="1:5" x14ac:dyDescent="0.25">
      <c r="A50" t="s">
        <v>8</v>
      </c>
      <c r="B50">
        <v>1.0011200000000001E-3</v>
      </c>
      <c r="C50">
        <v>19</v>
      </c>
      <c r="D50">
        <v>18</v>
      </c>
      <c r="E50">
        <v>47</v>
      </c>
    </row>
    <row r="51" spans="1:5" x14ac:dyDescent="0.25">
      <c r="A51" t="s">
        <v>8</v>
      </c>
      <c r="B51">
        <v>9.9802000000000007E-4</v>
      </c>
      <c r="C51">
        <v>12</v>
      </c>
      <c r="D51">
        <v>13</v>
      </c>
      <c r="E51">
        <v>48</v>
      </c>
    </row>
    <row r="52" spans="1:5" x14ac:dyDescent="0.25">
      <c r="A52" t="s">
        <v>8</v>
      </c>
      <c r="B52">
        <v>1.0123249999999999E-3</v>
      </c>
      <c r="C52">
        <v>46</v>
      </c>
      <c r="D52">
        <v>48</v>
      </c>
      <c r="E52">
        <v>49</v>
      </c>
    </row>
    <row r="53" spans="1:5" x14ac:dyDescent="0.25">
      <c r="A53" t="s">
        <v>8</v>
      </c>
      <c r="B53">
        <v>1.000166E-3</v>
      </c>
      <c r="C53">
        <v>45</v>
      </c>
      <c r="D53">
        <v>44</v>
      </c>
      <c r="E53">
        <v>50</v>
      </c>
    </row>
    <row r="54" spans="1:5" x14ac:dyDescent="0.25">
      <c r="A54" t="s">
        <v>8</v>
      </c>
      <c r="B54">
        <v>0</v>
      </c>
      <c r="C54">
        <v>36</v>
      </c>
      <c r="D54">
        <v>35</v>
      </c>
      <c r="E54">
        <v>51</v>
      </c>
    </row>
    <row r="55" spans="1:5" x14ac:dyDescent="0.25">
      <c r="A55" t="s">
        <v>8</v>
      </c>
      <c r="B55">
        <v>9.6559499999999997E-4</v>
      </c>
      <c r="C55">
        <v>87</v>
      </c>
      <c r="D55">
        <v>87</v>
      </c>
      <c r="E55">
        <v>52</v>
      </c>
    </row>
    <row r="56" spans="1:5" x14ac:dyDescent="0.25">
      <c r="A56" t="s">
        <v>8</v>
      </c>
      <c r="B56">
        <v>1.0011200000000001E-3</v>
      </c>
      <c r="C56">
        <v>60</v>
      </c>
      <c r="D56">
        <v>60</v>
      </c>
      <c r="E56">
        <v>53</v>
      </c>
    </row>
    <row r="57" spans="1:5" x14ac:dyDescent="0.25">
      <c r="A57" t="s">
        <v>8</v>
      </c>
      <c r="B57">
        <v>0</v>
      </c>
      <c r="C57">
        <v>29</v>
      </c>
      <c r="D57">
        <v>28</v>
      </c>
      <c r="E57">
        <v>54</v>
      </c>
    </row>
    <row r="58" spans="1:5" x14ac:dyDescent="0.25">
      <c r="A58" t="s">
        <v>8</v>
      </c>
      <c r="B58">
        <v>0</v>
      </c>
      <c r="C58">
        <v>21</v>
      </c>
      <c r="D58">
        <v>20</v>
      </c>
      <c r="E58">
        <v>55</v>
      </c>
    </row>
    <row r="59" spans="1:5" x14ac:dyDescent="0.25">
      <c r="A59" t="s">
        <v>8</v>
      </c>
      <c r="B59">
        <v>0</v>
      </c>
      <c r="C59">
        <v>39</v>
      </c>
      <c r="D59">
        <v>38</v>
      </c>
      <c r="E59">
        <v>56</v>
      </c>
    </row>
    <row r="60" spans="1:5" x14ac:dyDescent="0.25">
      <c r="A60" t="s">
        <v>8</v>
      </c>
      <c r="B60">
        <v>9.6368799999999998E-4</v>
      </c>
      <c r="C60">
        <v>13</v>
      </c>
      <c r="D60">
        <v>12</v>
      </c>
      <c r="E60">
        <v>57</v>
      </c>
    </row>
    <row r="61" spans="1:5" x14ac:dyDescent="0.25">
      <c r="A61" t="s">
        <v>8</v>
      </c>
      <c r="B61">
        <v>1.1289119999999999E-3</v>
      </c>
      <c r="C61">
        <v>31</v>
      </c>
      <c r="D61">
        <v>30</v>
      </c>
      <c r="E61">
        <v>58</v>
      </c>
    </row>
    <row r="62" spans="1:5" x14ac:dyDescent="0.25">
      <c r="A62" t="s">
        <v>8</v>
      </c>
      <c r="B62">
        <v>0</v>
      </c>
      <c r="C62">
        <v>34</v>
      </c>
      <c r="D62">
        <v>33</v>
      </c>
      <c r="E62">
        <v>59</v>
      </c>
    </row>
    <row r="63" spans="1:5" x14ac:dyDescent="0.25">
      <c r="A63" t="s">
        <v>8</v>
      </c>
      <c r="B63">
        <v>0</v>
      </c>
      <c r="C63">
        <v>52</v>
      </c>
      <c r="D63">
        <v>52</v>
      </c>
      <c r="E63">
        <v>60</v>
      </c>
    </row>
    <row r="64" spans="1:5" x14ac:dyDescent="0.25">
      <c r="A64" t="s">
        <v>8</v>
      </c>
      <c r="B64">
        <v>0</v>
      </c>
      <c r="C64">
        <v>42</v>
      </c>
      <c r="D64">
        <v>42</v>
      </c>
      <c r="E64">
        <v>61</v>
      </c>
    </row>
    <row r="65" spans="1:5" x14ac:dyDescent="0.25">
      <c r="A65" t="s">
        <v>8</v>
      </c>
      <c r="B65">
        <v>0</v>
      </c>
      <c r="C65">
        <v>62</v>
      </c>
      <c r="D65">
        <v>61</v>
      </c>
      <c r="E65">
        <v>62</v>
      </c>
    </row>
    <row r="66" spans="1:5" x14ac:dyDescent="0.25">
      <c r="A66" t="s">
        <v>8</v>
      </c>
      <c r="B66">
        <v>0</v>
      </c>
      <c r="C66">
        <v>41</v>
      </c>
      <c r="D66">
        <v>41</v>
      </c>
      <c r="E66">
        <v>63</v>
      </c>
    </row>
    <row r="67" spans="1:5" x14ac:dyDescent="0.25">
      <c r="A67" t="s">
        <v>8</v>
      </c>
      <c r="B67">
        <v>9.9730499999999998E-4</v>
      </c>
      <c r="C67">
        <v>21</v>
      </c>
      <c r="D67">
        <v>20</v>
      </c>
      <c r="E67">
        <v>64</v>
      </c>
    </row>
    <row r="68" spans="1:5" x14ac:dyDescent="0.25">
      <c r="A68" t="s">
        <v>8</v>
      </c>
      <c r="B68">
        <v>9.8609900000000005E-4</v>
      </c>
      <c r="C68">
        <v>38</v>
      </c>
      <c r="D68">
        <v>37</v>
      </c>
      <c r="E68">
        <v>65</v>
      </c>
    </row>
    <row r="69" spans="1:5" x14ac:dyDescent="0.25">
      <c r="A69" t="s">
        <v>8</v>
      </c>
      <c r="B69">
        <v>1.002073E-3</v>
      </c>
      <c r="C69">
        <v>81</v>
      </c>
      <c r="D69">
        <v>81</v>
      </c>
      <c r="E69">
        <v>66</v>
      </c>
    </row>
    <row r="70" spans="1:5" x14ac:dyDescent="0.25">
      <c r="A70" t="s">
        <v>8</v>
      </c>
      <c r="B70">
        <v>1.0080340000000001E-3</v>
      </c>
      <c r="C70">
        <v>31</v>
      </c>
      <c r="D70">
        <v>30</v>
      </c>
      <c r="E70">
        <v>67</v>
      </c>
    </row>
    <row r="71" spans="1:5" x14ac:dyDescent="0.25">
      <c r="A71" t="s">
        <v>8</v>
      </c>
      <c r="B71">
        <v>1.0011200000000001E-3</v>
      </c>
      <c r="C71">
        <v>72</v>
      </c>
      <c r="D71">
        <v>71</v>
      </c>
      <c r="E71">
        <v>68</v>
      </c>
    </row>
    <row r="72" spans="1:5" x14ac:dyDescent="0.25">
      <c r="A72" t="s">
        <v>8</v>
      </c>
      <c r="B72">
        <v>0</v>
      </c>
      <c r="C72">
        <v>32</v>
      </c>
      <c r="D72">
        <v>31</v>
      </c>
      <c r="E72">
        <v>69</v>
      </c>
    </row>
    <row r="73" spans="1:5" x14ac:dyDescent="0.25">
      <c r="A73" t="s">
        <v>8</v>
      </c>
      <c r="B73">
        <v>1.0011200000000001E-3</v>
      </c>
      <c r="C73">
        <v>50</v>
      </c>
      <c r="D73">
        <v>49</v>
      </c>
      <c r="E73">
        <v>70</v>
      </c>
    </row>
    <row r="74" spans="1:5" x14ac:dyDescent="0.25">
      <c r="A74" t="s">
        <v>8</v>
      </c>
      <c r="B74">
        <v>0</v>
      </c>
      <c r="C74">
        <v>19</v>
      </c>
      <c r="D74">
        <v>18</v>
      </c>
      <c r="E74">
        <v>71</v>
      </c>
    </row>
    <row r="75" spans="1:5" x14ac:dyDescent="0.25">
      <c r="A75" t="s">
        <v>8</v>
      </c>
      <c r="B75">
        <v>0</v>
      </c>
      <c r="C75">
        <v>12</v>
      </c>
      <c r="D75">
        <v>12</v>
      </c>
      <c r="E75">
        <v>72</v>
      </c>
    </row>
    <row r="76" spans="1:5" x14ac:dyDescent="0.25">
      <c r="A76" t="s">
        <v>8</v>
      </c>
      <c r="B76">
        <v>0</v>
      </c>
      <c r="C76">
        <v>25</v>
      </c>
      <c r="D76">
        <v>27</v>
      </c>
      <c r="E76">
        <v>73</v>
      </c>
    </row>
    <row r="77" spans="1:5" x14ac:dyDescent="0.25">
      <c r="A77" t="s">
        <v>8</v>
      </c>
      <c r="B77">
        <v>0</v>
      </c>
      <c r="C77">
        <v>24</v>
      </c>
      <c r="D77">
        <v>23</v>
      </c>
      <c r="E77">
        <v>74</v>
      </c>
    </row>
    <row r="78" spans="1:5" x14ac:dyDescent="0.25">
      <c r="A78" t="s">
        <v>8</v>
      </c>
      <c r="B78">
        <v>0</v>
      </c>
      <c r="C78">
        <v>21</v>
      </c>
      <c r="D78">
        <v>20</v>
      </c>
      <c r="E78">
        <v>75</v>
      </c>
    </row>
    <row r="79" spans="1:5" x14ac:dyDescent="0.25">
      <c r="A79" t="s">
        <v>8</v>
      </c>
      <c r="B79">
        <v>0</v>
      </c>
      <c r="C79">
        <v>14</v>
      </c>
      <c r="D79">
        <v>13</v>
      </c>
      <c r="E79">
        <v>76</v>
      </c>
    </row>
    <row r="80" spans="1:5" x14ac:dyDescent="0.25">
      <c r="A80" t="s">
        <v>8</v>
      </c>
      <c r="B80">
        <v>0</v>
      </c>
      <c r="C80">
        <v>16</v>
      </c>
      <c r="D80">
        <v>15</v>
      </c>
      <c r="E80">
        <v>77</v>
      </c>
    </row>
    <row r="81" spans="1:5" x14ac:dyDescent="0.25">
      <c r="A81" t="s">
        <v>8</v>
      </c>
      <c r="B81">
        <v>1.0566709999999999E-3</v>
      </c>
      <c r="C81">
        <v>59</v>
      </c>
      <c r="D81">
        <v>59</v>
      </c>
      <c r="E81">
        <v>78</v>
      </c>
    </row>
    <row r="82" spans="1:5" x14ac:dyDescent="0.25">
      <c r="A82" t="s">
        <v>8</v>
      </c>
      <c r="B82">
        <v>9.99689E-4</v>
      </c>
      <c r="C82">
        <v>50</v>
      </c>
      <c r="D82">
        <v>49</v>
      </c>
      <c r="E82">
        <v>79</v>
      </c>
    </row>
    <row r="83" spans="1:5" x14ac:dyDescent="0.25">
      <c r="A83" t="s">
        <v>8</v>
      </c>
      <c r="B83">
        <v>1.0008809999999999E-3</v>
      </c>
      <c r="C83">
        <v>18</v>
      </c>
      <c r="D83">
        <v>17</v>
      </c>
      <c r="E83">
        <v>80</v>
      </c>
    </row>
    <row r="84" spans="1:5" x14ac:dyDescent="0.25">
      <c r="A84" t="s">
        <v>8</v>
      </c>
      <c r="B84">
        <v>9.99689E-4</v>
      </c>
      <c r="C84">
        <v>48</v>
      </c>
      <c r="D84">
        <v>47</v>
      </c>
      <c r="E84">
        <v>81</v>
      </c>
    </row>
    <row r="85" spans="1:5" x14ac:dyDescent="0.25">
      <c r="A85" t="s">
        <v>8</v>
      </c>
      <c r="B85">
        <v>9.9706600000000001E-4</v>
      </c>
      <c r="C85">
        <v>30</v>
      </c>
      <c r="D85">
        <v>29</v>
      </c>
      <c r="E85">
        <v>82</v>
      </c>
    </row>
    <row r="86" spans="1:5" x14ac:dyDescent="0.25">
      <c r="A86" t="s">
        <v>8</v>
      </c>
      <c r="B86">
        <v>1.0006430000000001E-3</v>
      </c>
      <c r="C86">
        <v>52</v>
      </c>
      <c r="D86">
        <v>51</v>
      </c>
      <c r="E86">
        <v>83</v>
      </c>
    </row>
    <row r="87" spans="1:5" x14ac:dyDescent="0.25">
      <c r="A87" t="s">
        <v>8</v>
      </c>
      <c r="B87">
        <v>0</v>
      </c>
      <c r="C87">
        <v>22</v>
      </c>
      <c r="D87">
        <v>21</v>
      </c>
      <c r="E87">
        <v>84</v>
      </c>
    </row>
    <row r="88" spans="1:5" x14ac:dyDescent="0.25">
      <c r="A88" t="s">
        <v>8</v>
      </c>
      <c r="B88">
        <v>0</v>
      </c>
      <c r="C88">
        <v>39</v>
      </c>
      <c r="D88">
        <v>39</v>
      </c>
      <c r="E88">
        <v>85</v>
      </c>
    </row>
    <row r="89" spans="1:5" x14ac:dyDescent="0.25">
      <c r="A89" t="s">
        <v>8</v>
      </c>
      <c r="B89">
        <v>9.9945099999999994E-4</v>
      </c>
      <c r="C89">
        <v>62</v>
      </c>
      <c r="D89">
        <v>65</v>
      </c>
      <c r="E89">
        <v>86</v>
      </c>
    </row>
    <row r="90" spans="1:5" x14ac:dyDescent="0.25">
      <c r="A90" t="s">
        <v>8</v>
      </c>
      <c r="B90">
        <v>0</v>
      </c>
      <c r="C90">
        <v>15</v>
      </c>
      <c r="D90">
        <v>17</v>
      </c>
      <c r="E90">
        <v>87</v>
      </c>
    </row>
    <row r="91" spans="1:5" x14ac:dyDescent="0.25">
      <c r="A91" t="s">
        <v>8</v>
      </c>
      <c r="B91">
        <v>0</v>
      </c>
      <c r="C91">
        <v>59</v>
      </c>
      <c r="D91">
        <v>59</v>
      </c>
      <c r="E91">
        <v>88</v>
      </c>
    </row>
    <row r="92" spans="1:5" x14ac:dyDescent="0.25">
      <c r="A92" t="s">
        <v>8</v>
      </c>
      <c r="B92">
        <v>9.9992799999999997E-4</v>
      </c>
      <c r="C92">
        <v>30</v>
      </c>
      <c r="D92">
        <v>30</v>
      </c>
      <c r="E92">
        <v>89</v>
      </c>
    </row>
    <row r="93" spans="1:5" x14ac:dyDescent="0.25">
      <c r="A93" t="s">
        <v>8</v>
      </c>
      <c r="B93">
        <v>0</v>
      </c>
      <c r="C93">
        <v>42</v>
      </c>
      <c r="D93">
        <v>41</v>
      </c>
      <c r="E93">
        <v>90</v>
      </c>
    </row>
    <row r="94" spans="1:5" x14ac:dyDescent="0.25">
      <c r="A94" t="s">
        <v>8</v>
      </c>
      <c r="B94">
        <v>9.9945099999999994E-4</v>
      </c>
      <c r="C94">
        <v>37</v>
      </c>
      <c r="D94">
        <v>36</v>
      </c>
      <c r="E94">
        <v>91</v>
      </c>
    </row>
    <row r="95" spans="1:5" x14ac:dyDescent="0.25">
      <c r="A95" t="s">
        <v>8</v>
      </c>
      <c r="B95">
        <v>9.6416500000000001E-4</v>
      </c>
      <c r="C95">
        <v>67</v>
      </c>
      <c r="D95">
        <v>66</v>
      </c>
      <c r="E95">
        <v>92</v>
      </c>
    </row>
    <row r="96" spans="1:5" x14ac:dyDescent="0.25">
      <c r="A96" t="s">
        <v>8</v>
      </c>
      <c r="B96">
        <v>1.001596E-3</v>
      </c>
      <c r="C96">
        <v>73</v>
      </c>
      <c r="D96">
        <v>72</v>
      </c>
      <c r="E96">
        <v>93</v>
      </c>
    </row>
    <row r="97" spans="1:5" x14ac:dyDescent="0.25">
      <c r="A97" t="s">
        <v>8</v>
      </c>
      <c r="B97">
        <v>0</v>
      </c>
      <c r="C97">
        <v>41</v>
      </c>
      <c r="D97">
        <v>43</v>
      </c>
      <c r="E97">
        <v>94</v>
      </c>
    </row>
    <row r="98" spans="1:5" x14ac:dyDescent="0.25">
      <c r="A98" t="s">
        <v>8</v>
      </c>
      <c r="B98">
        <v>1.0008809999999999E-3</v>
      </c>
      <c r="C98">
        <v>59</v>
      </c>
      <c r="D98">
        <v>58</v>
      </c>
      <c r="E98">
        <v>95</v>
      </c>
    </row>
    <row r="99" spans="1:5" x14ac:dyDescent="0.25">
      <c r="A99" t="s">
        <v>8</v>
      </c>
      <c r="B99">
        <v>0</v>
      </c>
      <c r="C99">
        <v>25</v>
      </c>
      <c r="D99">
        <v>24</v>
      </c>
      <c r="E99">
        <v>96</v>
      </c>
    </row>
    <row r="100" spans="1:5" x14ac:dyDescent="0.25">
      <c r="A100" t="s">
        <v>8</v>
      </c>
      <c r="B100">
        <v>0</v>
      </c>
      <c r="C100">
        <v>48</v>
      </c>
      <c r="D100">
        <v>47</v>
      </c>
      <c r="E100">
        <v>97</v>
      </c>
    </row>
    <row r="101" spans="1:5" x14ac:dyDescent="0.25">
      <c r="A101" t="s">
        <v>8</v>
      </c>
      <c r="B101">
        <v>0</v>
      </c>
      <c r="C101">
        <v>39</v>
      </c>
      <c r="D101">
        <v>39</v>
      </c>
      <c r="E101">
        <v>98</v>
      </c>
    </row>
    <row r="102" spans="1:5" x14ac:dyDescent="0.25">
      <c r="A102" t="s">
        <v>8</v>
      </c>
      <c r="B102">
        <v>0</v>
      </c>
      <c r="C102">
        <v>25</v>
      </c>
      <c r="D102">
        <v>24</v>
      </c>
      <c r="E102">
        <v>99</v>
      </c>
    </row>
    <row r="103" spans="1:5" x14ac:dyDescent="0.25">
      <c r="A103" t="s">
        <v>8</v>
      </c>
      <c r="B103">
        <v>0</v>
      </c>
      <c r="C103">
        <v>67</v>
      </c>
      <c r="D103">
        <v>66</v>
      </c>
      <c r="E103">
        <v>100</v>
      </c>
    </row>
    <row r="104" spans="1:5" x14ac:dyDescent="0.25">
      <c r="B104">
        <f>AVERAGE(Table7[time])</f>
        <v>5.5448770000000001E-4</v>
      </c>
      <c r="C104">
        <f>AVERAGE(Table7[path_length])</f>
        <v>40.29</v>
      </c>
      <c r="D104">
        <f>AVERAGE(Table7[explored_nodes])</f>
        <v>39.770000000000003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7CBA7-AD3E-4DA1-BF7B-149CD3CA8AC5}">
  <dimension ref="A1:E104"/>
  <sheetViews>
    <sheetView topLeftCell="A73" workbookViewId="0">
      <selection activeCell="D104" sqref="D104"/>
    </sheetView>
  </sheetViews>
  <sheetFormatPr defaultRowHeight="15" x14ac:dyDescent="0.25"/>
  <cols>
    <col min="1" max="1" width="19.140625" bestFit="1" customWidth="1"/>
    <col min="2" max="2" width="9.28515625" bestFit="1" customWidth="1"/>
    <col min="3" max="3" width="14" bestFit="1" customWidth="1"/>
    <col min="4" max="4" width="17.85546875" bestFit="1" customWidth="1"/>
    <col min="5" max="5" width="11" bestFit="1" customWidth="1"/>
  </cols>
  <sheetData>
    <row r="1" spans="1:5" x14ac:dyDescent="0.25">
      <c r="A1" s="3" t="s">
        <v>24</v>
      </c>
    </row>
    <row r="3" spans="1: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5" x14ac:dyDescent="0.25">
      <c r="A4" t="s">
        <v>9</v>
      </c>
      <c r="B4">
        <v>0</v>
      </c>
      <c r="C4">
        <v>28</v>
      </c>
      <c r="D4">
        <v>29</v>
      </c>
      <c r="E4">
        <v>1</v>
      </c>
    </row>
    <row r="5" spans="1:5" x14ac:dyDescent="0.25">
      <c r="A5" t="s">
        <v>9</v>
      </c>
      <c r="B5">
        <v>0</v>
      </c>
      <c r="C5">
        <v>55</v>
      </c>
      <c r="D5">
        <v>55</v>
      </c>
      <c r="E5">
        <v>2</v>
      </c>
    </row>
    <row r="6" spans="1:5" x14ac:dyDescent="0.25">
      <c r="A6" t="s">
        <v>9</v>
      </c>
      <c r="B6">
        <v>0</v>
      </c>
      <c r="C6">
        <v>32</v>
      </c>
      <c r="D6">
        <v>35</v>
      </c>
      <c r="E6">
        <v>3</v>
      </c>
    </row>
    <row r="7" spans="1:5" x14ac:dyDescent="0.25">
      <c r="A7" t="s">
        <v>9</v>
      </c>
      <c r="B7">
        <v>0</v>
      </c>
      <c r="C7">
        <v>14</v>
      </c>
      <c r="D7">
        <v>15</v>
      </c>
      <c r="E7">
        <v>4</v>
      </c>
    </row>
    <row r="8" spans="1:5" x14ac:dyDescent="0.25">
      <c r="A8" t="s">
        <v>9</v>
      </c>
      <c r="B8">
        <v>9.7107900000000002E-4</v>
      </c>
      <c r="C8">
        <v>44</v>
      </c>
      <c r="D8">
        <v>45</v>
      </c>
      <c r="E8">
        <v>5</v>
      </c>
    </row>
    <row r="9" spans="1:5" x14ac:dyDescent="0.25">
      <c r="A9" t="s">
        <v>9</v>
      </c>
      <c r="B9">
        <v>0</v>
      </c>
      <c r="C9">
        <v>14</v>
      </c>
      <c r="D9">
        <v>14</v>
      </c>
      <c r="E9">
        <v>6</v>
      </c>
    </row>
    <row r="10" spans="1:5" x14ac:dyDescent="0.25">
      <c r="A10" t="s">
        <v>9</v>
      </c>
      <c r="B10">
        <v>0</v>
      </c>
      <c r="C10">
        <v>57</v>
      </c>
      <c r="D10">
        <v>56</v>
      </c>
      <c r="E10">
        <v>7</v>
      </c>
    </row>
    <row r="11" spans="1:5" x14ac:dyDescent="0.25">
      <c r="A11" t="s">
        <v>9</v>
      </c>
      <c r="B11">
        <v>9.99689E-4</v>
      </c>
      <c r="C11">
        <v>44</v>
      </c>
      <c r="D11">
        <v>43</v>
      </c>
      <c r="E11">
        <v>8</v>
      </c>
    </row>
    <row r="12" spans="1:5" x14ac:dyDescent="0.25">
      <c r="A12" t="s">
        <v>9</v>
      </c>
      <c r="B12">
        <v>0</v>
      </c>
      <c r="C12">
        <v>53</v>
      </c>
      <c r="D12">
        <v>52</v>
      </c>
      <c r="E12">
        <v>9</v>
      </c>
    </row>
    <row r="13" spans="1:5" x14ac:dyDescent="0.25">
      <c r="A13" t="s">
        <v>9</v>
      </c>
      <c r="B13">
        <v>0</v>
      </c>
      <c r="C13">
        <v>60</v>
      </c>
      <c r="D13">
        <v>62</v>
      </c>
      <c r="E13">
        <v>10</v>
      </c>
    </row>
    <row r="14" spans="1:5" x14ac:dyDescent="0.25">
      <c r="A14" t="s">
        <v>9</v>
      </c>
      <c r="B14">
        <v>0</v>
      </c>
      <c r="C14">
        <v>44</v>
      </c>
      <c r="D14">
        <v>43</v>
      </c>
      <c r="E14">
        <v>11</v>
      </c>
    </row>
    <row r="15" spans="1:5" x14ac:dyDescent="0.25">
      <c r="A15" t="s">
        <v>9</v>
      </c>
      <c r="B15">
        <v>1.0147089999999999E-3</v>
      </c>
      <c r="C15">
        <v>59</v>
      </c>
      <c r="D15">
        <v>62</v>
      </c>
      <c r="E15">
        <v>12</v>
      </c>
    </row>
    <row r="16" spans="1:5" x14ac:dyDescent="0.25">
      <c r="A16" t="s">
        <v>9</v>
      </c>
      <c r="B16">
        <v>9.1052099999999996E-4</v>
      </c>
      <c r="C16">
        <v>31</v>
      </c>
      <c r="D16">
        <v>34</v>
      </c>
      <c r="E16">
        <v>13</v>
      </c>
    </row>
    <row r="17" spans="1:5" x14ac:dyDescent="0.25">
      <c r="A17" t="s">
        <v>9</v>
      </c>
      <c r="B17">
        <v>0</v>
      </c>
      <c r="C17">
        <v>57</v>
      </c>
      <c r="D17">
        <v>60</v>
      </c>
      <c r="E17">
        <v>14</v>
      </c>
    </row>
    <row r="18" spans="1:5" x14ac:dyDescent="0.25">
      <c r="A18" t="s">
        <v>9</v>
      </c>
      <c r="B18">
        <v>9.984970000000001E-4</v>
      </c>
      <c r="C18">
        <v>25</v>
      </c>
      <c r="D18">
        <v>24</v>
      </c>
      <c r="E18">
        <v>15</v>
      </c>
    </row>
    <row r="19" spans="1:5" x14ac:dyDescent="0.25">
      <c r="A19" t="s">
        <v>9</v>
      </c>
      <c r="B19">
        <v>1.0149479999999999E-3</v>
      </c>
      <c r="C19">
        <v>36</v>
      </c>
      <c r="D19">
        <v>35</v>
      </c>
      <c r="E19">
        <v>16</v>
      </c>
    </row>
    <row r="20" spans="1:5" x14ac:dyDescent="0.25">
      <c r="A20" t="s">
        <v>9</v>
      </c>
      <c r="B20">
        <v>1.0030270000000001E-3</v>
      </c>
      <c r="C20">
        <v>7</v>
      </c>
      <c r="D20">
        <v>6</v>
      </c>
      <c r="E20">
        <v>17</v>
      </c>
    </row>
    <row r="21" spans="1:5" x14ac:dyDescent="0.25">
      <c r="A21" t="s">
        <v>9</v>
      </c>
      <c r="B21">
        <v>9.9945099999999994E-4</v>
      </c>
      <c r="C21">
        <v>8</v>
      </c>
      <c r="D21">
        <v>7</v>
      </c>
      <c r="E21">
        <v>18</v>
      </c>
    </row>
    <row r="22" spans="1:5" x14ac:dyDescent="0.25">
      <c r="A22" t="s">
        <v>9</v>
      </c>
      <c r="B22">
        <v>9.9778200000000001E-4</v>
      </c>
      <c r="C22">
        <v>70</v>
      </c>
      <c r="D22">
        <v>70</v>
      </c>
      <c r="E22">
        <v>19</v>
      </c>
    </row>
    <row r="23" spans="1:5" x14ac:dyDescent="0.25">
      <c r="A23" t="s">
        <v>9</v>
      </c>
      <c r="B23">
        <v>0</v>
      </c>
      <c r="C23">
        <v>31</v>
      </c>
      <c r="D23">
        <v>30</v>
      </c>
      <c r="E23">
        <v>20</v>
      </c>
    </row>
    <row r="24" spans="1:5" x14ac:dyDescent="0.25">
      <c r="A24" t="s">
        <v>9</v>
      </c>
      <c r="B24">
        <v>1.000166E-3</v>
      </c>
      <c r="C24">
        <v>59</v>
      </c>
      <c r="D24">
        <v>58</v>
      </c>
      <c r="E24">
        <v>21</v>
      </c>
    </row>
    <row r="25" spans="1:5" x14ac:dyDescent="0.25">
      <c r="A25" t="s">
        <v>9</v>
      </c>
      <c r="B25">
        <v>9.9158300000000009E-4</v>
      </c>
      <c r="C25">
        <v>53</v>
      </c>
      <c r="D25">
        <v>52</v>
      </c>
      <c r="E25">
        <v>22</v>
      </c>
    </row>
    <row r="26" spans="1:5" x14ac:dyDescent="0.25">
      <c r="A26" t="s">
        <v>9</v>
      </c>
      <c r="B26">
        <v>9.99689E-4</v>
      </c>
      <c r="C26">
        <v>89</v>
      </c>
      <c r="D26">
        <v>92</v>
      </c>
      <c r="E26">
        <v>23</v>
      </c>
    </row>
    <row r="27" spans="1:5" x14ac:dyDescent="0.25">
      <c r="A27" t="s">
        <v>9</v>
      </c>
      <c r="B27">
        <v>0</v>
      </c>
      <c r="C27">
        <v>78</v>
      </c>
      <c r="D27">
        <v>78</v>
      </c>
      <c r="E27">
        <v>24</v>
      </c>
    </row>
    <row r="28" spans="1:5" x14ac:dyDescent="0.25">
      <c r="A28" t="s">
        <v>9</v>
      </c>
      <c r="B28">
        <v>0</v>
      </c>
      <c r="C28">
        <v>67</v>
      </c>
      <c r="D28">
        <v>67</v>
      </c>
      <c r="E28">
        <v>25</v>
      </c>
    </row>
    <row r="29" spans="1:5" x14ac:dyDescent="0.25">
      <c r="A29" t="s">
        <v>9</v>
      </c>
      <c r="B29">
        <v>1.5044209999999999E-3</v>
      </c>
      <c r="C29">
        <v>66</v>
      </c>
      <c r="D29">
        <v>66</v>
      </c>
      <c r="E29">
        <v>26</v>
      </c>
    </row>
    <row r="30" spans="1:5" x14ac:dyDescent="0.25">
      <c r="A30" t="s">
        <v>9</v>
      </c>
      <c r="B30">
        <v>0</v>
      </c>
      <c r="C30">
        <v>37</v>
      </c>
      <c r="D30">
        <v>36</v>
      </c>
      <c r="E30">
        <v>27</v>
      </c>
    </row>
    <row r="31" spans="1:5" x14ac:dyDescent="0.25">
      <c r="A31" t="s">
        <v>9</v>
      </c>
      <c r="B31">
        <v>0</v>
      </c>
      <c r="C31">
        <v>58</v>
      </c>
      <c r="D31">
        <v>57</v>
      </c>
      <c r="E31">
        <v>28</v>
      </c>
    </row>
    <row r="32" spans="1:5" x14ac:dyDescent="0.25">
      <c r="A32" t="s">
        <v>9</v>
      </c>
      <c r="B32">
        <v>9.9945099999999994E-4</v>
      </c>
      <c r="C32">
        <v>74</v>
      </c>
      <c r="D32">
        <v>78</v>
      </c>
      <c r="E32">
        <v>29</v>
      </c>
    </row>
    <row r="33" spans="1:5" x14ac:dyDescent="0.25">
      <c r="A33" t="s">
        <v>9</v>
      </c>
      <c r="B33">
        <v>0</v>
      </c>
      <c r="C33">
        <v>24</v>
      </c>
      <c r="D33">
        <v>23</v>
      </c>
      <c r="E33">
        <v>30</v>
      </c>
    </row>
    <row r="34" spans="1:5" x14ac:dyDescent="0.25">
      <c r="A34" t="s">
        <v>9</v>
      </c>
      <c r="B34">
        <v>0</v>
      </c>
      <c r="C34">
        <v>21</v>
      </c>
      <c r="D34">
        <v>20</v>
      </c>
      <c r="E34">
        <v>31</v>
      </c>
    </row>
    <row r="35" spans="1:5" x14ac:dyDescent="0.25">
      <c r="A35" t="s">
        <v>9</v>
      </c>
      <c r="B35">
        <v>0</v>
      </c>
      <c r="C35">
        <v>16</v>
      </c>
      <c r="D35">
        <v>15</v>
      </c>
      <c r="E35">
        <v>32</v>
      </c>
    </row>
    <row r="36" spans="1:5" x14ac:dyDescent="0.25">
      <c r="A36" t="s">
        <v>9</v>
      </c>
      <c r="B36">
        <v>9.9992799999999997E-4</v>
      </c>
      <c r="C36">
        <v>80</v>
      </c>
      <c r="D36">
        <v>80</v>
      </c>
      <c r="E36">
        <v>33</v>
      </c>
    </row>
    <row r="37" spans="1:5" x14ac:dyDescent="0.25">
      <c r="A37" t="s">
        <v>9</v>
      </c>
      <c r="B37">
        <v>9.9945099999999994E-4</v>
      </c>
      <c r="C37">
        <v>59</v>
      </c>
      <c r="D37">
        <v>61</v>
      </c>
      <c r="E37">
        <v>34</v>
      </c>
    </row>
    <row r="38" spans="1:5" x14ac:dyDescent="0.25">
      <c r="A38" t="s">
        <v>9</v>
      </c>
      <c r="B38">
        <v>0</v>
      </c>
      <c r="C38">
        <v>60</v>
      </c>
      <c r="D38">
        <v>62</v>
      </c>
      <c r="E38">
        <v>35</v>
      </c>
    </row>
    <row r="39" spans="1:5" x14ac:dyDescent="0.25">
      <c r="A39" t="s">
        <v>9</v>
      </c>
      <c r="B39">
        <v>0</v>
      </c>
      <c r="C39">
        <v>55</v>
      </c>
      <c r="D39">
        <v>55</v>
      </c>
      <c r="E39">
        <v>36</v>
      </c>
    </row>
    <row r="40" spans="1:5" x14ac:dyDescent="0.25">
      <c r="A40" t="s">
        <v>9</v>
      </c>
      <c r="B40">
        <v>9.9945099999999994E-4</v>
      </c>
      <c r="C40">
        <v>49</v>
      </c>
      <c r="D40">
        <v>48</v>
      </c>
      <c r="E40">
        <v>37</v>
      </c>
    </row>
    <row r="41" spans="1:5" x14ac:dyDescent="0.25">
      <c r="A41" t="s">
        <v>9</v>
      </c>
      <c r="B41">
        <v>0</v>
      </c>
      <c r="C41">
        <v>21</v>
      </c>
      <c r="D41">
        <v>20</v>
      </c>
      <c r="E41">
        <v>38</v>
      </c>
    </row>
    <row r="42" spans="1:5" x14ac:dyDescent="0.25">
      <c r="A42" t="s">
        <v>9</v>
      </c>
      <c r="B42">
        <v>0</v>
      </c>
      <c r="C42">
        <v>46</v>
      </c>
      <c r="D42">
        <v>47</v>
      </c>
      <c r="E42">
        <v>39</v>
      </c>
    </row>
    <row r="43" spans="1:5" x14ac:dyDescent="0.25">
      <c r="A43" t="s">
        <v>9</v>
      </c>
      <c r="B43">
        <v>0</v>
      </c>
      <c r="C43">
        <v>9</v>
      </c>
      <c r="D43">
        <v>8</v>
      </c>
      <c r="E43">
        <v>40</v>
      </c>
    </row>
    <row r="44" spans="1:5" x14ac:dyDescent="0.25">
      <c r="A44" t="s">
        <v>9</v>
      </c>
      <c r="B44">
        <v>0</v>
      </c>
      <c r="C44">
        <v>57</v>
      </c>
      <c r="D44">
        <v>56</v>
      </c>
      <c r="E44">
        <v>41</v>
      </c>
    </row>
    <row r="45" spans="1:5" x14ac:dyDescent="0.25">
      <c r="A45" t="s">
        <v>9</v>
      </c>
      <c r="B45">
        <v>0</v>
      </c>
      <c r="C45">
        <v>57</v>
      </c>
      <c r="D45">
        <v>56</v>
      </c>
      <c r="E45">
        <v>42</v>
      </c>
    </row>
    <row r="46" spans="1:5" x14ac:dyDescent="0.25">
      <c r="A46" t="s">
        <v>9</v>
      </c>
      <c r="B46">
        <v>0</v>
      </c>
      <c r="C46">
        <v>45</v>
      </c>
      <c r="D46">
        <v>49</v>
      </c>
      <c r="E46">
        <v>43</v>
      </c>
    </row>
    <row r="47" spans="1:5" x14ac:dyDescent="0.25">
      <c r="A47" t="s">
        <v>9</v>
      </c>
      <c r="B47">
        <v>0</v>
      </c>
      <c r="C47">
        <v>26</v>
      </c>
      <c r="D47">
        <v>25</v>
      </c>
      <c r="E47">
        <v>44</v>
      </c>
    </row>
    <row r="48" spans="1:5" x14ac:dyDescent="0.25">
      <c r="A48" t="s">
        <v>9</v>
      </c>
      <c r="B48">
        <v>0</v>
      </c>
      <c r="C48">
        <v>8</v>
      </c>
      <c r="D48">
        <v>7</v>
      </c>
      <c r="E48">
        <v>45</v>
      </c>
    </row>
    <row r="49" spans="1:5" x14ac:dyDescent="0.25">
      <c r="A49" t="s">
        <v>9</v>
      </c>
      <c r="B49">
        <v>0</v>
      </c>
      <c r="C49">
        <v>26</v>
      </c>
      <c r="D49">
        <v>25</v>
      </c>
      <c r="E49">
        <v>46</v>
      </c>
    </row>
    <row r="50" spans="1:5" x14ac:dyDescent="0.25">
      <c r="A50" t="s">
        <v>9</v>
      </c>
      <c r="B50">
        <v>0</v>
      </c>
      <c r="C50">
        <v>19</v>
      </c>
      <c r="D50">
        <v>18</v>
      </c>
      <c r="E50">
        <v>47</v>
      </c>
    </row>
    <row r="51" spans="1:5" x14ac:dyDescent="0.25">
      <c r="A51" t="s">
        <v>9</v>
      </c>
      <c r="B51">
        <v>0</v>
      </c>
      <c r="C51">
        <v>12</v>
      </c>
      <c r="D51">
        <v>11</v>
      </c>
      <c r="E51">
        <v>48</v>
      </c>
    </row>
    <row r="52" spans="1:5" x14ac:dyDescent="0.25">
      <c r="A52" t="s">
        <v>9</v>
      </c>
      <c r="B52">
        <v>9.8943699999999991E-4</v>
      </c>
      <c r="C52">
        <v>48</v>
      </c>
      <c r="D52">
        <v>49</v>
      </c>
      <c r="E52">
        <v>49</v>
      </c>
    </row>
    <row r="53" spans="1:5" x14ac:dyDescent="0.25">
      <c r="A53" t="s">
        <v>9</v>
      </c>
      <c r="B53">
        <v>0</v>
      </c>
      <c r="C53">
        <v>45</v>
      </c>
      <c r="D53">
        <v>44</v>
      </c>
      <c r="E53">
        <v>50</v>
      </c>
    </row>
    <row r="54" spans="1:5" x14ac:dyDescent="0.25">
      <c r="A54" t="s">
        <v>9</v>
      </c>
      <c r="B54">
        <v>9.9802000000000007E-4</v>
      </c>
      <c r="C54">
        <v>38</v>
      </c>
      <c r="D54">
        <v>39</v>
      </c>
      <c r="E54">
        <v>51</v>
      </c>
    </row>
    <row r="55" spans="1:5" x14ac:dyDescent="0.25">
      <c r="A55" t="s">
        <v>9</v>
      </c>
      <c r="B55">
        <v>1.001596E-3</v>
      </c>
      <c r="C55">
        <v>91</v>
      </c>
      <c r="D55">
        <v>92</v>
      </c>
      <c r="E55">
        <v>52</v>
      </c>
    </row>
    <row r="56" spans="1:5" x14ac:dyDescent="0.25">
      <c r="A56" t="s">
        <v>9</v>
      </c>
      <c r="B56">
        <v>0</v>
      </c>
      <c r="C56">
        <v>66</v>
      </c>
      <c r="D56">
        <v>67</v>
      </c>
      <c r="E56">
        <v>53</v>
      </c>
    </row>
    <row r="57" spans="1:5" x14ac:dyDescent="0.25">
      <c r="A57" t="s">
        <v>9</v>
      </c>
      <c r="B57">
        <v>9.9897399999999991E-4</v>
      </c>
      <c r="C57">
        <v>29</v>
      </c>
      <c r="D57">
        <v>31</v>
      </c>
      <c r="E57">
        <v>54</v>
      </c>
    </row>
    <row r="58" spans="1:5" x14ac:dyDescent="0.25">
      <c r="A58" t="s">
        <v>9</v>
      </c>
      <c r="B58">
        <v>1.0588170000000001E-3</v>
      </c>
      <c r="C58">
        <v>23</v>
      </c>
      <c r="D58">
        <v>22</v>
      </c>
      <c r="E58">
        <v>55</v>
      </c>
    </row>
    <row r="59" spans="1:5" x14ac:dyDescent="0.25">
      <c r="A59" t="s">
        <v>9</v>
      </c>
      <c r="B59">
        <v>9.9778200000000001E-4</v>
      </c>
      <c r="C59">
        <v>39</v>
      </c>
      <c r="D59">
        <v>38</v>
      </c>
      <c r="E59">
        <v>56</v>
      </c>
    </row>
    <row r="60" spans="1:5" x14ac:dyDescent="0.25">
      <c r="A60" t="s">
        <v>9</v>
      </c>
      <c r="B60">
        <v>0</v>
      </c>
      <c r="C60">
        <v>13</v>
      </c>
      <c r="D60">
        <v>12</v>
      </c>
      <c r="E60">
        <v>57</v>
      </c>
    </row>
    <row r="61" spans="1:5" x14ac:dyDescent="0.25">
      <c r="A61" t="s">
        <v>9</v>
      </c>
      <c r="B61">
        <v>0</v>
      </c>
      <c r="C61">
        <v>31</v>
      </c>
      <c r="D61">
        <v>34</v>
      </c>
      <c r="E61">
        <v>58</v>
      </c>
    </row>
    <row r="62" spans="1:5" x14ac:dyDescent="0.25">
      <c r="A62" t="s">
        <v>9</v>
      </c>
      <c r="B62">
        <v>1.0006430000000001E-3</v>
      </c>
      <c r="C62">
        <v>36</v>
      </c>
      <c r="D62">
        <v>36</v>
      </c>
      <c r="E62">
        <v>59</v>
      </c>
    </row>
    <row r="63" spans="1:5" x14ac:dyDescent="0.25">
      <c r="A63" t="s">
        <v>9</v>
      </c>
      <c r="B63">
        <v>1.0006430000000001E-3</v>
      </c>
      <c r="C63">
        <v>54</v>
      </c>
      <c r="D63">
        <v>53</v>
      </c>
      <c r="E63">
        <v>60</v>
      </c>
    </row>
    <row r="64" spans="1:5" x14ac:dyDescent="0.25">
      <c r="A64" t="s">
        <v>9</v>
      </c>
      <c r="B64">
        <v>1.000166E-3</v>
      </c>
      <c r="C64">
        <v>48</v>
      </c>
      <c r="D64">
        <v>55</v>
      </c>
      <c r="E64">
        <v>61</v>
      </c>
    </row>
    <row r="65" spans="1:5" x14ac:dyDescent="0.25">
      <c r="A65" t="s">
        <v>9</v>
      </c>
      <c r="B65">
        <v>1.000166E-3</v>
      </c>
      <c r="C65">
        <v>62</v>
      </c>
      <c r="D65">
        <v>61</v>
      </c>
      <c r="E65">
        <v>62</v>
      </c>
    </row>
    <row r="66" spans="1:5" x14ac:dyDescent="0.25">
      <c r="A66" t="s">
        <v>9</v>
      </c>
      <c r="B66">
        <v>1.505613E-3</v>
      </c>
      <c r="C66">
        <v>41</v>
      </c>
      <c r="D66">
        <v>42</v>
      </c>
      <c r="E66">
        <v>63</v>
      </c>
    </row>
    <row r="67" spans="1:5" x14ac:dyDescent="0.25">
      <c r="A67" t="s">
        <v>9</v>
      </c>
      <c r="B67">
        <v>0</v>
      </c>
      <c r="C67">
        <v>23</v>
      </c>
      <c r="D67">
        <v>22</v>
      </c>
      <c r="E67">
        <v>64</v>
      </c>
    </row>
    <row r="68" spans="1:5" x14ac:dyDescent="0.25">
      <c r="A68" t="s">
        <v>9</v>
      </c>
      <c r="B68">
        <v>0</v>
      </c>
      <c r="C68">
        <v>46</v>
      </c>
      <c r="D68">
        <v>46</v>
      </c>
      <c r="E68">
        <v>65</v>
      </c>
    </row>
    <row r="69" spans="1:5" x14ac:dyDescent="0.25">
      <c r="A69" t="s">
        <v>9</v>
      </c>
      <c r="B69">
        <v>9.9945099999999994E-4</v>
      </c>
      <c r="C69">
        <v>83</v>
      </c>
      <c r="D69">
        <v>83</v>
      </c>
      <c r="E69">
        <v>66</v>
      </c>
    </row>
    <row r="70" spans="1:5" x14ac:dyDescent="0.25">
      <c r="A70" t="s">
        <v>9</v>
      </c>
      <c r="B70">
        <v>0</v>
      </c>
      <c r="C70">
        <v>33</v>
      </c>
      <c r="D70">
        <v>32</v>
      </c>
      <c r="E70">
        <v>67</v>
      </c>
    </row>
    <row r="71" spans="1:5" x14ac:dyDescent="0.25">
      <c r="A71" t="s">
        <v>9</v>
      </c>
      <c r="B71">
        <v>0</v>
      </c>
      <c r="C71">
        <v>74</v>
      </c>
      <c r="D71">
        <v>73</v>
      </c>
      <c r="E71">
        <v>68</v>
      </c>
    </row>
    <row r="72" spans="1:5" x14ac:dyDescent="0.25">
      <c r="A72" t="s">
        <v>9</v>
      </c>
      <c r="B72">
        <v>9.9897399999999991E-4</v>
      </c>
      <c r="C72">
        <v>32</v>
      </c>
      <c r="D72">
        <v>31</v>
      </c>
      <c r="E72">
        <v>69</v>
      </c>
    </row>
    <row r="73" spans="1:5" x14ac:dyDescent="0.25">
      <c r="A73" t="s">
        <v>9</v>
      </c>
      <c r="B73">
        <v>0</v>
      </c>
      <c r="C73">
        <v>58</v>
      </c>
      <c r="D73">
        <v>63</v>
      </c>
      <c r="E73">
        <v>70</v>
      </c>
    </row>
    <row r="74" spans="1:5" x14ac:dyDescent="0.25">
      <c r="A74" t="s">
        <v>9</v>
      </c>
      <c r="B74">
        <v>1.0008809999999999E-3</v>
      </c>
      <c r="C74">
        <v>17</v>
      </c>
      <c r="D74">
        <v>18</v>
      </c>
      <c r="E74">
        <v>71</v>
      </c>
    </row>
    <row r="75" spans="1:5" x14ac:dyDescent="0.25">
      <c r="A75" t="s">
        <v>9</v>
      </c>
      <c r="B75">
        <v>0</v>
      </c>
      <c r="C75">
        <v>12</v>
      </c>
      <c r="D75">
        <v>12</v>
      </c>
      <c r="E75">
        <v>72</v>
      </c>
    </row>
    <row r="76" spans="1:5" x14ac:dyDescent="0.25">
      <c r="A76" t="s">
        <v>9</v>
      </c>
      <c r="B76">
        <v>9.9992799999999997E-4</v>
      </c>
      <c r="C76">
        <v>25</v>
      </c>
      <c r="D76">
        <v>27</v>
      </c>
      <c r="E76">
        <v>73</v>
      </c>
    </row>
    <row r="77" spans="1:5" x14ac:dyDescent="0.25">
      <c r="A77" t="s">
        <v>9</v>
      </c>
      <c r="B77">
        <v>0</v>
      </c>
      <c r="C77">
        <v>24</v>
      </c>
      <c r="D77">
        <v>23</v>
      </c>
      <c r="E77">
        <v>74</v>
      </c>
    </row>
    <row r="78" spans="1:5" x14ac:dyDescent="0.25">
      <c r="A78" t="s">
        <v>9</v>
      </c>
      <c r="B78">
        <v>0</v>
      </c>
      <c r="C78">
        <v>21</v>
      </c>
      <c r="D78">
        <v>20</v>
      </c>
      <c r="E78">
        <v>75</v>
      </c>
    </row>
    <row r="79" spans="1:5" x14ac:dyDescent="0.25">
      <c r="A79" t="s">
        <v>9</v>
      </c>
      <c r="B79">
        <v>1.0011200000000001E-3</v>
      </c>
      <c r="C79">
        <v>20</v>
      </c>
      <c r="D79">
        <v>21</v>
      </c>
      <c r="E79">
        <v>76</v>
      </c>
    </row>
    <row r="80" spans="1:5" x14ac:dyDescent="0.25">
      <c r="A80" t="s">
        <v>9</v>
      </c>
      <c r="B80">
        <v>9.9992799999999997E-4</v>
      </c>
      <c r="C80">
        <v>16</v>
      </c>
      <c r="D80">
        <v>16</v>
      </c>
      <c r="E80">
        <v>77</v>
      </c>
    </row>
    <row r="81" spans="1:5" x14ac:dyDescent="0.25">
      <c r="A81" t="s">
        <v>9</v>
      </c>
      <c r="B81">
        <v>0</v>
      </c>
      <c r="C81">
        <v>57</v>
      </c>
      <c r="D81">
        <v>56</v>
      </c>
      <c r="E81">
        <v>78</v>
      </c>
    </row>
    <row r="82" spans="1:5" x14ac:dyDescent="0.25">
      <c r="A82" t="s">
        <v>9</v>
      </c>
      <c r="B82">
        <v>0</v>
      </c>
      <c r="C82">
        <v>54</v>
      </c>
      <c r="D82">
        <v>54</v>
      </c>
      <c r="E82">
        <v>79</v>
      </c>
    </row>
    <row r="83" spans="1:5" x14ac:dyDescent="0.25">
      <c r="A83" t="s">
        <v>9</v>
      </c>
      <c r="B83">
        <v>0</v>
      </c>
      <c r="C83">
        <v>22</v>
      </c>
      <c r="D83">
        <v>23</v>
      </c>
      <c r="E83">
        <v>80</v>
      </c>
    </row>
    <row r="84" spans="1:5" x14ac:dyDescent="0.25">
      <c r="A84" t="s">
        <v>9</v>
      </c>
      <c r="B84">
        <v>0</v>
      </c>
      <c r="C84">
        <v>48</v>
      </c>
      <c r="D84">
        <v>47</v>
      </c>
      <c r="E84">
        <v>81</v>
      </c>
    </row>
    <row r="85" spans="1:5" x14ac:dyDescent="0.25">
      <c r="A85" t="s">
        <v>9</v>
      </c>
      <c r="B85">
        <v>0</v>
      </c>
      <c r="C85">
        <v>36</v>
      </c>
      <c r="D85">
        <v>35</v>
      </c>
      <c r="E85">
        <v>82</v>
      </c>
    </row>
    <row r="86" spans="1:5" x14ac:dyDescent="0.25">
      <c r="A86" t="s">
        <v>9</v>
      </c>
      <c r="B86">
        <v>0</v>
      </c>
      <c r="C86">
        <v>52</v>
      </c>
      <c r="D86">
        <v>51</v>
      </c>
      <c r="E86">
        <v>83</v>
      </c>
    </row>
    <row r="87" spans="1:5" x14ac:dyDescent="0.25">
      <c r="A87" t="s">
        <v>9</v>
      </c>
      <c r="B87">
        <v>1.000166E-3</v>
      </c>
      <c r="C87">
        <v>22</v>
      </c>
      <c r="D87">
        <v>26</v>
      </c>
      <c r="E87">
        <v>84</v>
      </c>
    </row>
    <row r="88" spans="1:5" x14ac:dyDescent="0.25">
      <c r="A88" t="s">
        <v>9</v>
      </c>
      <c r="B88">
        <v>1.0025500000000001E-3</v>
      </c>
      <c r="C88">
        <v>39</v>
      </c>
      <c r="D88">
        <v>38</v>
      </c>
      <c r="E88">
        <v>85</v>
      </c>
    </row>
    <row r="89" spans="1:5" x14ac:dyDescent="0.25">
      <c r="A89" t="s">
        <v>9</v>
      </c>
      <c r="B89">
        <v>1.000166E-3</v>
      </c>
      <c r="C89">
        <v>66</v>
      </c>
      <c r="D89">
        <v>72</v>
      </c>
      <c r="E89">
        <v>86</v>
      </c>
    </row>
    <row r="90" spans="1:5" x14ac:dyDescent="0.25">
      <c r="A90" t="s">
        <v>9</v>
      </c>
      <c r="B90">
        <v>0</v>
      </c>
      <c r="C90">
        <v>15</v>
      </c>
      <c r="D90">
        <v>14</v>
      </c>
      <c r="E90">
        <v>87</v>
      </c>
    </row>
    <row r="91" spans="1:5" x14ac:dyDescent="0.25">
      <c r="A91" t="s">
        <v>9</v>
      </c>
      <c r="B91">
        <v>1.002073E-3</v>
      </c>
      <c r="C91">
        <v>65</v>
      </c>
      <c r="D91">
        <v>66</v>
      </c>
      <c r="E91">
        <v>88</v>
      </c>
    </row>
    <row r="92" spans="1:5" x14ac:dyDescent="0.25">
      <c r="A92" t="s">
        <v>9</v>
      </c>
      <c r="B92">
        <v>0</v>
      </c>
      <c r="C92">
        <v>32</v>
      </c>
      <c r="D92">
        <v>31</v>
      </c>
      <c r="E92">
        <v>89</v>
      </c>
    </row>
    <row r="93" spans="1:5" x14ac:dyDescent="0.25">
      <c r="A93" t="s">
        <v>9</v>
      </c>
      <c r="B93">
        <v>9.9945099999999994E-4</v>
      </c>
      <c r="C93">
        <v>48</v>
      </c>
      <c r="D93">
        <v>47</v>
      </c>
      <c r="E93">
        <v>90</v>
      </c>
    </row>
    <row r="94" spans="1:5" x14ac:dyDescent="0.25">
      <c r="A94" t="s">
        <v>9</v>
      </c>
      <c r="B94">
        <v>0</v>
      </c>
      <c r="C94">
        <v>37</v>
      </c>
      <c r="D94">
        <v>36</v>
      </c>
      <c r="E94">
        <v>91</v>
      </c>
    </row>
    <row r="95" spans="1:5" x14ac:dyDescent="0.25">
      <c r="A95" t="s">
        <v>9</v>
      </c>
      <c r="B95">
        <v>1.0008809999999999E-3</v>
      </c>
      <c r="C95">
        <v>69</v>
      </c>
      <c r="D95">
        <v>69</v>
      </c>
      <c r="E95">
        <v>92</v>
      </c>
    </row>
    <row r="96" spans="1:5" x14ac:dyDescent="0.25">
      <c r="A96" t="s">
        <v>9</v>
      </c>
      <c r="B96">
        <v>9.9921199999999997E-4</v>
      </c>
      <c r="C96">
        <v>75</v>
      </c>
      <c r="D96">
        <v>74</v>
      </c>
      <c r="E96">
        <v>93</v>
      </c>
    </row>
    <row r="97" spans="1:5" x14ac:dyDescent="0.25">
      <c r="A97" t="s">
        <v>9</v>
      </c>
      <c r="B97">
        <v>9.9730499999999998E-4</v>
      </c>
      <c r="C97">
        <v>45</v>
      </c>
      <c r="D97">
        <v>47</v>
      </c>
      <c r="E97">
        <v>94</v>
      </c>
    </row>
    <row r="98" spans="1:5" x14ac:dyDescent="0.25">
      <c r="A98" t="s">
        <v>9</v>
      </c>
      <c r="B98">
        <v>0</v>
      </c>
      <c r="C98">
        <v>67</v>
      </c>
      <c r="D98">
        <v>74</v>
      </c>
      <c r="E98">
        <v>95</v>
      </c>
    </row>
    <row r="99" spans="1:5" x14ac:dyDescent="0.25">
      <c r="A99" t="s">
        <v>9</v>
      </c>
      <c r="B99">
        <v>0</v>
      </c>
      <c r="C99">
        <v>25</v>
      </c>
      <c r="D99">
        <v>24</v>
      </c>
      <c r="E99">
        <v>96</v>
      </c>
    </row>
    <row r="100" spans="1:5" x14ac:dyDescent="0.25">
      <c r="A100" t="s">
        <v>9</v>
      </c>
      <c r="B100">
        <v>1.0004040000000001E-3</v>
      </c>
      <c r="C100">
        <v>48</v>
      </c>
      <c r="D100">
        <v>47</v>
      </c>
      <c r="E100">
        <v>97</v>
      </c>
    </row>
    <row r="101" spans="1:5" x14ac:dyDescent="0.25">
      <c r="A101" t="s">
        <v>9</v>
      </c>
      <c r="B101">
        <v>1.001835E-3</v>
      </c>
      <c r="C101">
        <v>41</v>
      </c>
      <c r="D101">
        <v>42</v>
      </c>
      <c r="E101">
        <v>98</v>
      </c>
    </row>
    <row r="102" spans="1:5" x14ac:dyDescent="0.25">
      <c r="A102" t="s">
        <v>9</v>
      </c>
      <c r="B102">
        <v>1.0006430000000001E-3</v>
      </c>
      <c r="C102">
        <v>27</v>
      </c>
      <c r="D102">
        <v>26</v>
      </c>
      <c r="E102">
        <v>99</v>
      </c>
    </row>
    <row r="103" spans="1:5" x14ac:dyDescent="0.25">
      <c r="A103" t="s">
        <v>9</v>
      </c>
      <c r="B103">
        <v>9.9730499999999998E-4</v>
      </c>
      <c r="C103">
        <v>67</v>
      </c>
      <c r="D103">
        <v>66</v>
      </c>
      <c r="E103">
        <v>100</v>
      </c>
    </row>
    <row r="104" spans="1:5" x14ac:dyDescent="0.25">
      <c r="B104">
        <f>AVERAGE(Table8[time])</f>
        <v>4.6957972999999982E-4</v>
      </c>
      <c r="C104">
        <f>AVERAGE(Table8[path_length])</f>
        <v>42.45</v>
      </c>
      <c r="D104">
        <f>AVERAGE(Table8[explored_nodes])</f>
        <v>42.74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C81B9-2B41-4781-A98E-D9AC566F83D5}">
  <dimension ref="A1:E104"/>
  <sheetViews>
    <sheetView topLeftCell="A77" workbookViewId="0">
      <selection activeCell="B104" sqref="B104"/>
    </sheetView>
  </sheetViews>
  <sheetFormatPr defaultRowHeight="15" x14ac:dyDescent="0.25"/>
  <cols>
    <col min="1" max="1" width="14.7109375" bestFit="1" customWidth="1"/>
    <col min="2" max="2" width="9.28515625" bestFit="1" customWidth="1"/>
    <col min="3" max="3" width="14" bestFit="1" customWidth="1"/>
    <col min="4" max="4" width="17.85546875" bestFit="1" customWidth="1"/>
    <col min="5" max="5" width="11" bestFit="1" customWidth="1"/>
  </cols>
  <sheetData>
    <row r="1" spans="1:5" x14ac:dyDescent="0.25">
      <c r="A1" s="3" t="s">
        <v>25</v>
      </c>
    </row>
    <row r="3" spans="1: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5" x14ac:dyDescent="0.25">
      <c r="A4" t="s">
        <v>10</v>
      </c>
      <c r="B4">
        <v>9.9921199999999997E-4</v>
      </c>
      <c r="C4">
        <v>14</v>
      </c>
      <c r="D4">
        <v>13</v>
      </c>
      <c r="E4">
        <v>6</v>
      </c>
    </row>
    <row r="5" spans="1:5" x14ac:dyDescent="0.25">
      <c r="A5" t="s">
        <v>10</v>
      </c>
      <c r="B5">
        <v>1.999855E-3</v>
      </c>
      <c r="C5">
        <v>94</v>
      </c>
      <c r="D5">
        <v>101</v>
      </c>
      <c r="E5">
        <v>8</v>
      </c>
    </row>
    <row r="6" spans="1:5" x14ac:dyDescent="0.25">
      <c r="A6" t="s">
        <v>10</v>
      </c>
      <c r="B6">
        <v>5.0005910000000004E-3</v>
      </c>
      <c r="C6">
        <v>151</v>
      </c>
      <c r="D6">
        <v>169</v>
      </c>
      <c r="E6">
        <v>71</v>
      </c>
    </row>
    <row r="7" spans="1:5" x14ac:dyDescent="0.25">
      <c r="A7" t="s">
        <v>10</v>
      </c>
      <c r="B7">
        <v>4.5084950000000004E-3</v>
      </c>
      <c r="C7">
        <v>150</v>
      </c>
      <c r="D7">
        <v>170</v>
      </c>
      <c r="E7">
        <v>81</v>
      </c>
    </row>
    <row r="8" spans="1:5" x14ac:dyDescent="0.25">
      <c r="A8" t="s">
        <v>10</v>
      </c>
      <c r="B8">
        <v>7.0006850000000004E-3</v>
      </c>
      <c r="C8">
        <v>177</v>
      </c>
      <c r="D8">
        <v>184</v>
      </c>
      <c r="E8">
        <v>96</v>
      </c>
    </row>
    <row r="9" spans="1:5" x14ac:dyDescent="0.25">
      <c r="A9" t="s">
        <v>10</v>
      </c>
      <c r="B9">
        <v>4.9998760000000003E-3</v>
      </c>
      <c r="C9">
        <v>148</v>
      </c>
      <c r="D9">
        <v>201</v>
      </c>
      <c r="E9">
        <v>28</v>
      </c>
    </row>
    <row r="10" spans="1:5" x14ac:dyDescent="0.25">
      <c r="A10" t="s">
        <v>10</v>
      </c>
      <c r="B10">
        <v>7.0004459999999996E-3</v>
      </c>
      <c r="C10">
        <v>214</v>
      </c>
      <c r="D10">
        <v>216</v>
      </c>
      <c r="E10">
        <v>84</v>
      </c>
    </row>
    <row r="11" spans="1:5" x14ac:dyDescent="0.25">
      <c r="A11" t="s">
        <v>10</v>
      </c>
      <c r="B11">
        <v>9.001017E-3</v>
      </c>
      <c r="C11">
        <v>226</v>
      </c>
      <c r="D11">
        <v>240</v>
      </c>
      <c r="E11">
        <v>19</v>
      </c>
    </row>
    <row r="12" spans="1:5" x14ac:dyDescent="0.25">
      <c r="A12" t="s">
        <v>10</v>
      </c>
      <c r="B12">
        <v>7.9996589999999992E-3</v>
      </c>
      <c r="C12">
        <v>190</v>
      </c>
      <c r="D12">
        <v>248</v>
      </c>
      <c r="E12">
        <v>53</v>
      </c>
    </row>
    <row r="13" spans="1:5" x14ac:dyDescent="0.25">
      <c r="A13" t="s">
        <v>10</v>
      </c>
      <c r="B13">
        <v>1.0000467000000001E-2</v>
      </c>
      <c r="C13">
        <v>218</v>
      </c>
      <c r="D13">
        <v>255</v>
      </c>
      <c r="E13">
        <v>83</v>
      </c>
    </row>
    <row r="14" spans="1:5" x14ac:dyDescent="0.25">
      <c r="A14" t="s">
        <v>10</v>
      </c>
      <c r="B14">
        <v>1.1512995E-2</v>
      </c>
      <c r="C14">
        <v>245</v>
      </c>
      <c r="D14">
        <v>264</v>
      </c>
      <c r="E14">
        <v>42</v>
      </c>
    </row>
    <row r="15" spans="1:5" x14ac:dyDescent="0.25">
      <c r="A15" t="s">
        <v>10</v>
      </c>
      <c r="B15">
        <v>1.3000727E-2</v>
      </c>
      <c r="C15">
        <v>270</v>
      </c>
      <c r="D15">
        <v>298</v>
      </c>
      <c r="E15">
        <v>61</v>
      </c>
    </row>
    <row r="16" spans="1:5" x14ac:dyDescent="0.25">
      <c r="A16" t="s">
        <v>10</v>
      </c>
      <c r="B16">
        <v>1.3004780000000001E-2</v>
      </c>
      <c r="C16">
        <v>230</v>
      </c>
      <c r="D16">
        <v>321</v>
      </c>
      <c r="E16">
        <v>11</v>
      </c>
    </row>
    <row r="17" spans="1:5" x14ac:dyDescent="0.25">
      <c r="A17" t="s">
        <v>10</v>
      </c>
      <c r="B17">
        <v>1.4037609E-2</v>
      </c>
      <c r="C17">
        <v>263</v>
      </c>
      <c r="D17">
        <v>335</v>
      </c>
      <c r="E17">
        <v>31</v>
      </c>
    </row>
    <row r="18" spans="1:5" x14ac:dyDescent="0.25">
      <c r="A18" t="s">
        <v>10</v>
      </c>
      <c r="B18">
        <v>2.2521256999999999E-2</v>
      </c>
      <c r="C18">
        <v>262</v>
      </c>
      <c r="D18">
        <v>360</v>
      </c>
      <c r="E18">
        <v>48</v>
      </c>
    </row>
    <row r="19" spans="1:5" x14ac:dyDescent="0.25">
      <c r="A19" t="s">
        <v>10</v>
      </c>
      <c r="B19">
        <v>1.5033245000000001E-2</v>
      </c>
      <c r="C19">
        <v>216</v>
      </c>
      <c r="D19">
        <v>367</v>
      </c>
      <c r="E19">
        <v>62</v>
      </c>
    </row>
    <row r="20" spans="1:5" x14ac:dyDescent="0.25">
      <c r="A20" t="s">
        <v>10</v>
      </c>
      <c r="B20">
        <v>2.1533488999999999E-2</v>
      </c>
      <c r="C20">
        <v>350</v>
      </c>
      <c r="D20">
        <v>403</v>
      </c>
      <c r="E20">
        <v>70</v>
      </c>
    </row>
    <row r="21" spans="1:5" x14ac:dyDescent="0.25">
      <c r="A21" t="s">
        <v>10</v>
      </c>
      <c r="B21">
        <v>2.4998902999999999E-2</v>
      </c>
      <c r="C21">
        <v>384</v>
      </c>
      <c r="D21">
        <v>438</v>
      </c>
      <c r="E21">
        <v>79</v>
      </c>
    </row>
    <row r="22" spans="1:5" x14ac:dyDescent="0.25">
      <c r="A22" t="s">
        <v>10</v>
      </c>
      <c r="B22">
        <v>2.5000571999999999E-2</v>
      </c>
      <c r="C22">
        <v>334</v>
      </c>
      <c r="D22">
        <v>450</v>
      </c>
      <c r="E22">
        <v>69</v>
      </c>
    </row>
    <row r="23" spans="1:5" x14ac:dyDescent="0.25">
      <c r="A23" t="s">
        <v>10</v>
      </c>
      <c r="B23">
        <v>3.3000946000000003E-2</v>
      </c>
      <c r="C23">
        <v>459</v>
      </c>
      <c r="D23">
        <v>525</v>
      </c>
      <c r="E23">
        <v>34</v>
      </c>
    </row>
    <row r="24" spans="1:5" x14ac:dyDescent="0.25">
      <c r="A24" t="s">
        <v>10</v>
      </c>
      <c r="B24">
        <v>3.1006575000000001E-2</v>
      </c>
      <c r="C24">
        <v>359</v>
      </c>
      <c r="D24">
        <v>541</v>
      </c>
      <c r="E24">
        <v>40</v>
      </c>
    </row>
    <row r="25" spans="1:5" x14ac:dyDescent="0.25">
      <c r="A25" t="s">
        <v>10</v>
      </c>
      <c r="B25">
        <v>2.6516913999999999E-2</v>
      </c>
      <c r="C25">
        <v>313</v>
      </c>
      <c r="D25">
        <v>577</v>
      </c>
      <c r="E25">
        <v>64</v>
      </c>
    </row>
    <row r="26" spans="1:5" x14ac:dyDescent="0.25">
      <c r="A26" t="s">
        <v>10</v>
      </c>
      <c r="B26">
        <v>3.9572239000000002E-2</v>
      </c>
      <c r="C26">
        <v>467</v>
      </c>
      <c r="D26">
        <v>588</v>
      </c>
      <c r="E26">
        <v>85</v>
      </c>
    </row>
    <row r="27" spans="1:5" x14ac:dyDescent="0.25">
      <c r="A27" t="s">
        <v>10</v>
      </c>
      <c r="B27">
        <v>4.2449951E-2</v>
      </c>
      <c r="C27">
        <v>495</v>
      </c>
      <c r="D27">
        <v>594</v>
      </c>
      <c r="E27">
        <v>78</v>
      </c>
    </row>
    <row r="28" spans="1:5" x14ac:dyDescent="0.25">
      <c r="A28" t="s">
        <v>10</v>
      </c>
      <c r="B28">
        <v>4.7299384999999999E-2</v>
      </c>
      <c r="C28">
        <v>502</v>
      </c>
      <c r="D28">
        <v>638</v>
      </c>
      <c r="E28">
        <v>72</v>
      </c>
    </row>
    <row r="29" spans="1:5" x14ac:dyDescent="0.25">
      <c r="A29" t="s">
        <v>10</v>
      </c>
      <c r="B29">
        <v>4.6019793000000003E-2</v>
      </c>
      <c r="C29">
        <v>254</v>
      </c>
      <c r="D29">
        <v>712</v>
      </c>
      <c r="E29">
        <v>82</v>
      </c>
    </row>
    <row r="30" spans="1:5" x14ac:dyDescent="0.25">
      <c r="A30" t="s">
        <v>10</v>
      </c>
      <c r="B30">
        <v>5.1025391000000003E-2</v>
      </c>
      <c r="C30">
        <v>381</v>
      </c>
      <c r="D30">
        <v>720</v>
      </c>
      <c r="E30">
        <v>38</v>
      </c>
    </row>
    <row r="31" spans="1:5" x14ac:dyDescent="0.25">
      <c r="A31" t="s">
        <v>10</v>
      </c>
      <c r="B31">
        <v>6.1023235000000002E-2</v>
      </c>
      <c r="C31">
        <v>536</v>
      </c>
      <c r="D31">
        <v>784</v>
      </c>
      <c r="E31">
        <v>10</v>
      </c>
    </row>
    <row r="32" spans="1:5" x14ac:dyDescent="0.25">
      <c r="A32" t="s">
        <v>10</v>
      </c>
      <c r="B32">
        <v>5.6508780000000002E-2</v>
      </c>
      <c r="C32">
        <v>274</v>
      </c>
      <c r="D32">
        <v>803</v>
      </c>
      <c r="E32">
        <v>24</v>
      </c>
    </row>
    <row r="33" spans="1:5" x14ac:dyDescent="0.25">
      <c r="A33" t="s">
        <v>10</v>
      </c>
      <c r="B33">
        <v>6.9715261000000001E-2</v>
      </c>
      <c r="C33">
        <v>604</v>
      </c>
      <c r="D33">
        <v>825</v>
      </c>
      <c r="E33">
        <v>49</v>
      </c>
    </row>
    <row r="34" spans="1:5" x14ac:dyDescent="0.25">
      <c r="A34" t="s">
        <v>10</v>
      </c>
      <c r="B34">
        <v>8.5168361999999997E-2</v>
      </c>
      <c r="C34">
        <v>705</v>
      </c>
      <c r="D34">
        <v>830</v>
      </c>
      <c r="E34">
        <v>21</v>
      </c>
    </row>
    <row r="35" spans="1:5" x14ac:dyDescent="0.25">
      <c r="A35" t="s">
        <v>10</v>
      </c>
      <c r="B35">
        <v>7.2170734E-2</v>
      </c>
      <c r="C35">
        <v>515</v>
      </c>
      <c r="D35">
        <v>860</v>
      </c>
      <c r="E35">
        <v>14</v>
      </c>
    </row>
    <row r="36" spans="1:5" x14ac:dyDescent="0.25">
      <c r="A36" t="s">
        <v>10</v>
      </c>
      <c r="B36">
        <v>7.5616120999999994E-2</v>
      </c>
      <c r="C36">
        <v>644</v>
      </c>
      <c r="D36">
        <v>887</v>
      </c>
      <c r="E36">
        <v>80</v>
      </c>
    </row>
    <row r="37" spans="1:5" x14ac:dyDescent="0.25">
      <c r="A37" t="s">
        <v>10</v>
      </c>
      <c r="B37">
        <v>9.0058564999999993E-2</v>
      </c>
      <c r="C37">
        <v>605</v>
      </c>
      <c r="D37">
        <v>965</v>
      </c>
      <c r="E37">
        <v>94</v>
      </c>
    </row>
    <row r="38" spans="1:5" x14ac:dyDescent="0.25">
      <c r="A38" t="s">
        <v>10</v>
      </c>
      <c r="B38">
        <v>8.3546161999999993E-2</v>
      </c>
      <c r="C38">
        <v>538</v>
      </c>
      <c r="D38">
        <v>969</v>
      </c>
      <c r="E38">
        <v>60</v>
      </c>
    </row>
    <row r="39" spans="1:5" x14ac:dyDescent="0.25">
      <c r="A39" t="s">
        <v>10</v>
      </c>
      <c r="B39">
        <v>6.6602229999999998E-2</v>
      </c>
      <c r="C39">
        <v>463</v>
      </c>
      <c r="D39">
        <v>993</v>
      </c>
      <c r="E39">
        <v>13</v>
      </c>
    </row>
    <row r="40" spans="1:5" x14ac:dyDescent="0.25">
      <c r="A40" t="s">
        <v>10</v>
      </c>
      <c r="B40">
        <v>0.12754011200000001</v>
      </c>
      <c r="C40">
        <v>621</v>
      </c>
      <c r="D40">
        <v>1008</v>
      </c>
      <c r="E40">
        <v>87</v>
      </c>
    </row>
    <row r="41" spans="1:5" x14ac:dyDescent="0.25">
      <c r="A41" t="s">
        <v>10</v>
      </c>
      <c r="B41">
        <v>0.110579967</v>
      </c>
      <c r="C41">
        <v>745</v>
      </c>
      <c r="D41">
        <v>1021</v>
      </c>
      <c r="E41">
        <v>7</v>
      </c>
    </row>
    <row r="42" spans="1:5" x14ac:dyDescent="0.25">
      <c r="A42" t="s">
        <v>10</v>
      </c>
      <c r="B42">
        <v>0.106533289</v>
      </c>
      <c r="C42">
        <v>649</v>
      </c>
      <c r="D42">
        <v>1069</v>
      </c>
      <c r="E42">
        <v>37</v>
      </c>
    </row>
    <row r="43" spans="1:5" x14ac:dyDescent="0.25">
      <c r="A43" t="s">
        <v>10</v>
      </c>
      <c r="B43">
        <v>0.124531746</v>
      </c>
      <c r="C43">
        <v>622</v>
      </c>
      <c r="D43">
        <v>1082</v>
      </c>
      <c r="E43">
        <v>77</v>
      </c>
    </row>
    <row r="44" spans="1:5" x14ac:dyDescent="0.25">
      <c r="A44" t="s">
        <v>10</v>
      </c>
      <c r="B44">
        <v>0.145291805</v>
      </c>
      <c r="C44">
        <v>833</v>
      </c>
      <c r="D44">
        <v>1216</v>
      </c>
      <c r="E44">
        <v>99</v>
      </c>
    </row>
    <row r="45" spans="1:5" x14ac:dyDescent="0.25">
      <c r="A45" t="s">
        <v>10</v>
      </c>
      <c r="B45">
        <v>0.180563688</v>
      </c>
      <c r="C45">
        <v>887</v>
      </c>
      <c r="D45">
        <v>1304</v>
      </c>
      <c r="E45">
        <v>12</v>
      </c>
    </row>
    <row r="46" spans="1:5" x14ac:dyDescent="0.25">
      <c r="A46" t="s">
        <v>10</v>
      </c>
      <c r="B46">
        <v>0.143556356</v>
      </c>
      <c r="C46">
        <v>582</v>
      </c>
      <c r="D46">
        <v>1315</v>
      </c>
      <c r="E46">
        <v>74</v>
      </c>
    </row>
    <row r="47" spans="1:5" x14ac:dyDescent="0.25">
      <c r="A47" t="s">
        <v>10</v>
      </c>
      <c r="B47">
        <v>0.15602970099999999</v>
      </c>
      <c r="C47">
        <v>774</v>
      </c>
      <c r="D47">
        <v>1434</v>
      </c>
      <c r="E47">
        <v>76</v>
      </c>
    </row>
    <row r="48" spans="1:5" x14ac:dyDescent="0.25">
      <c r="A48" t="s">
        <v>10</v>
      </c>
      <c r="B48">
        <v>0.20413231800000001</v>
      </c>
      <c r="C48">
        <v>795</v>
      </c>
      <c r="D48">
        <v>1480</v>
      </c>
      <c r="E48">
        <v>95</v>
      </c>
    </row>
    <row r="49" spans="1:5" x14ac:dyDescent="0.25">
      <c r="A49" t="s">
        <v>10</v>
      </c>
      <c r="B49">
        <v>0.21765422800000001</v>
      </c>
      <c r="C49">
        <v>786</v>
      </c>
      <c r="D49">
        <v>1480</v>
      </c>
      <c r="E49">
        <v>30</v>
      </c>
    </row>
    <row r="50" spans="1:5" x14ac:dyDescent="0.25">
      <c r="A50" t="s">
        <v>10</v>
      </c>
      <c r="B50">
        <v>0.19800543800000001</v>
      </c>
      <c r="C50">
        <v>767</v>
      </c>
      <c r="D50">
        <v>1481</v>
      </c>
      <c r="E50">
        <v>66</v>
      </c>
    </row>
    <row r="51" spans="1:5" x14ac:dyDescent="0.25">
      <c r="A51" t="s">
        <v>10</v>
      </c>
      <c r="B51">
        <v>0.15036511399999999</v>
      </c>
      <c r="C51">
        <v>679</v>
      </c>
      <c r="D51">
        <v>1498</v>
      </c>
      <c r="E51">
        <v>27</v>
      </c>
    </row>
    <row r="52" spans="1:5" x14ac:dyDescent="0.25">
      <c r="A52" t="s">
        <v>10</v>
      </c>
      <c r="B52">
        <v>0.180267811</v>
      </c>
      <c r="C52">
        <v>539</v>
      </c>
      <c r="D52">
        <v>1528</v>
      </c>
      <c r="E52">
        <v>57</v>
      </c>
    </row>
    <row r="53" spans="1:5" x14ac:dyDescent="0.25">
      <c r="A53" t="s">
        <v>10</v>
      </c>
      <c r="B53">
        <v>0.198382854</v>
      </c>
      <c r="C53">
        <v>751</v>
      </c>
      <c r="D53">
        <v>1653</v>
      </c>
      <c r="E53">
        <v>56</v>
      </c>
    </row>
    <row r="54" spans="1:5" x14ac:dyDescent="0.25">
      <c r="A54" t="s">
        <v>10</v>
      </c>
      <c r="B54">
        <v>0.16870117200000001</v>
      </c>
      <c r="C54">
        <v>655</v>
      </c>
      <c r="D54">
        <v>1704</v>
      </c>
      <c r="E54">
        <v>22</v>
      </c>
    </row>
    <row r="55" spans="1:5" x14ac:dyDescent="0.25">
      <c r="A55" t="s">
        <v>10</v>
      </c>
      <c r="B55">
        <v>0.20227503799999999</v>
      </c>
      <c r="C55">
        <v>504</v>
      </c>
      <c r="D55">
        <v>1729</v>
      </c>
      <c r="E55">
        <v>16</v>
      </c>
    </row>
    <row r="56" spans="1:5" x14ac:dyDescent="0.25">
      <c r="A56" t="s">
        <v>10</v>
      </c>
      <c r="B56">
        <v>0.250602245</v>
      </c>
      <c r="C56">
        <v>878</v>
      </c>
      <c r="D56">
        <v>1775</v>
      </c>
      <c r="E56">
        <v>68</v>
      </c>
    </row>
    <row r="57" spans="1:5" x14ac:dyDescent="0.25">
      <c r="A57" t="s">
        <v>10</v>
      </c>
      <c r="B57">
        <v>0.170301914</v>
      </c>
      <c r="C57">
        <v>675</v>
      </c>
      <c r="D57">
        <v>1796</v>
      </c>
      <c r="E57">
        <v>25</v>
      </c>
    </row>
    <row r="58" spans="1:5" x14ac:dyDescent="0.25">
      <c r="A58" t="s">
        <v>10</v>
      </c>
      <c r="B58">
        <v>0.30381798700000001</v>
      </c>
      <c r="C58">
        <v>945</v>
      </c>
      <c r="D58">
        <v>1879</v>
      </c>
      <c r="E58">
        <v>91</v>
      </c>
    </row>
    <row r="59" spans="1:5" x14ac:dyDescent="0.25">
      <c r="A59" t="s">
        <v>10</v>
      </c>
      <c r="B59">
        <v>0.264995337</v>
      </c>
      <c r="C59">
        <v>569</v>
      </c>
      <c r="D59">
        <v>1968</v>
      </c>
      <c r="E59">
        <v>2</v>
      </c>
    </row>
    <row r="60" spans="1:5" x14ac:dyDescent="0.25">
      <c r="A60" t="s">
        <v>10</v>
      </c>
      <c r="B60">
        <v>0.31854128799999998</v>
      </c>
      <c r="C60">
        <v>507</v>
      </c>
      <c r="D60">
        <v>1981</v>
      </c>
      <c r="E60">
        <v>55</v>
      </c>
    </row>
    <row r="61" spans="1:5" x14ac:dyDescent="0.25">
      <c r="A61" t="s">
        <v>10</v>
      </c>
      <c r="B61">
        <v>0.256238937</v>
      </c>
      <c r="C61">
        <v>767</v>
      </c>
      <c r="D61">
        <v>1995</v>
      </c>
      <c r="E61">
        <v>93</v>
      </c>
    </row>
    <row r="62" spans="1:5" x14ac:dyDescent="0.25">
      <c r="A62" t="s">
        <v>10</v>
      </c>
      <c r="B62">
        <v>0.30318093299999999</v>
      </c>
      <c r="C62">
        <v>483</v>
      </c>
      <c r="D62">
        <v>2016</v>
      </c>
      <c r="E62">
        <v>50</v>
      </c>
    </row>
    <row r="63" spans="1:5" x14ac:dyDescent="0.25">
      <c r="A63" t="s">
        <v>10</v>
      </c>
      <c r="B63">
        <v>0.24958491299999999</v>
      </c>
      <c r="C63">
        <v>745</v>
      </c>
      <c r="D63">
        <v>2020</v>
      </c>
      <c r="E63">
        <v>92</v>
      </c>
    </row>
    <row r="64" spans="1:5" x14ac:dyDescent="0.25">
      <c r="A64" t="s">
        <v>10</v>
      </c>
      <c r="B64">
        <v>0.28163266199999998</v>
      </c>
      <c r="C64">
        <v>791</v>
      </c>
      <c r="D64">
        <v>2023</v>
      </c>
      <c r="E64">
        <v>73</v>
      </c>
    </row>
    <row r="65" spans="1:5" x14ac:dyDescent="0.25">
      <c r="A65" t="s">
        <v>10</v>
      </c>
      <c r="B65">
        <v>0.31769681</v>
      </c>
      <c r="C65">
        <v>688</v>
      </c>
      <c r="D65">
        <v>2072</v>
      </c>
      <c r="E65">
        <v>4</v>
      </c>
    </row>
    <row r="66" spans="1:5" x14ac:dyDescent="0.25">
      <c r="A66" t="s">
        <v>10</v>
      </c>
      <c r="B66">
        <v>0.34087848700000001</v>
      </c>
      <c r="C66">
        <v>628</v>
      </c>
      <c r="D66">
        <v>2127</v>
      </c>
      <c r="E66">
        <v>29</v>
      </c>
    </row>
    <row r="67" spans="1:5" x14ac:dyDescent="0.25">
      <c r="A67" t="s">
        <v>10</v>
      </c>
      <c r="B67">
        <v>0.27273225800000001</v>
      </c>
      <c r="C67">
        <v>708</v>
      </c>
      <c r="D67">
        <v>2136</v>
      </c>
      <c r="E67">
        <v>86</v>
      </c>
    </row>
    <row r="68" spans="1:5" x14ac:dyDescent="0.25">
      <c r="A68" t="s">
        <v>10</v>
      </c>
      <c r="B68">
        <v>0.35819506600000001</v>
      </c>
      <c r="C68">
        <v>684</v>
      </c>
      <c r="D68">
        <v>2189</v>
      </c>
      <c r="E68">
        <v>33</v>
      </c>
    </row>
    <row r="69" spans="1:5" x14ac:dyDescent="0.25">
      <c r="A69" t="s">
        <v>10</v>
      </c>
      <c r="B69">
        <v>0.31658744799999999</v>
      </c>
      <c r="C69">
        <v>379</v>
      </c>
      <c r="D69">
        <v>2204</v>
      </c>
      <c r="E69">
        <v>9</v>
      </c>
    </row>
    <row r="70" spans="1:5" x14ac:dyDescent="0.25">
      <c r="A70" t="s">
        <v>10</v>
      </c>
      <c r="B70">
        <v>0.31872272499999998</v>
      </c>
      <c r="C70">
        <v>557</v>
      </c>
      <c r="D70">
        <v>2204</v>
      </c>
      <c r="E70">
        <v>36</v>
      </c>
    </row>
    <row r="71" spans="1:5" x14ac:dyDescent="0.25">
      <c r="A71" t="s">
        <v>10</v>
      </c>
      <c r="B71">
        <v>0.378465891</v>
      </c>
      <c r="C71">
        <v>727</v>
      </c>
      <c r="D71">
        <v>2315</v>
      </c>
      <c r="E71">
        <v>63</v>
      </c>
    </row>
    <row r="72" spans="1:5" x14ac:dyDescent="0.25">
      <c r="A72" t="s">
        <v>10</v>
      </c>
      <c r="B72">
        <v>0.34483480500000002</v>
      </c>
      <c r="C72">
        <v>732</v>
      </c>
      <c r="D72">
        <v>2332</v>
      </c>
      <c r="E72">
        <v>39</v>
      </c>
    </row>
    <row r="73" spans="1:5" x14ac:dyDescent="0.25">
      <c r="A73" t="s">
        <v>10</v>
      </c>
      <c r="B73">
        <v>0.36375308000000001</v>
      </c>
      <c r="C73">
        <v>683</v>
      </c>
      <c r="D73">
        <v>2353</v>
      </c>
      <c r="E73">
        <v>100</v>
      </c>
    </row>
    <row r="74" spans="1:5" x14ac:dyDescent="0.25">
      <c r="A74" t="s">
        <v>10</v>
      </c>
      <c r="B74">
        <v>0.43421959900000001</v>
      </c>
      <c r="C74">
        <v>608</v>
      </c>
      <c r="D74">
        <v>2381</v>
      </c>
      <c r="E74">
        <v>89</v>
      </c>
    </row>
    <row r="75" spans="1:5" x14ac:dyDescent="0.25">
      <c r="A75" t="s">
        <v>10</v>
      </c>
      <c r="B75">
        <v>0.29272127199999998</v>
      </c>
      <c r="C75">
        <v>562</v>
      </c>
      <c r="D75">
        <v>2465</v>
      </c>
      <c r="E75">
        <v>35</v>
      </c>
    </row>
    <row r="76" spans="1:5" x14ac:dyDescent="0.25">
      <c r="A76" t="s">
        <v>10</v>
      </c>
      <c r="B76">
        <v>0.33478259999999999</v>
      </c>
      <c r="C76">
        <v>601</v>
      </c>
      <c r="D76">
        <v>2472</v>
      </c>
      <c r="E76">
        <v>88</v>
      </c>
    </row>
    <row r="77" spans="1:5" x14ac:dyDescent="0.25">
      <c r="A77" t="s">
        <v>10</v>
      </c>
      <c r="B77">
        <v>0.44551014900000002</v>
      </c>
      <c r="C77">
        <v>508</v>
      </c>
      <c r="D77">
        <v>2481</v>
      </c>
      <c r="E77">
        <v>5</v>
      </c>
    </row>
    <row r="78" spans="1:5" x14ac:dyDescent="0.25">
      <c r="A78" t="s">
        <v>10</v>
      </c>
      <c r="B78">
        <v>0.37903595000000001</v>
      </c>
      <c r="C78">
        <v>513</v>
      </c>
      <c r="D78">
        <v>2485</v>
      </c>
      <c r="E78">
        <v>20</v>
      </c>
    </row>
    <row r="79" spans="1:5" x14ac:dyDescent="0.25">
      <c r="A79" t="s">
        <v>10</v>
      </c>
      <c r="B79">
        <v>0.313715935</v>
      </c>
      <c r="C79">
        <v>433</v>
      </c>
      <c r="D79">
        <v>2536</v>
      </c>
      <c r="E79">
        <v>23</v>
      </c>
    </row>
    <row r="80" spans="1:5" x14ac:dyDescent="0.25">
      <c r="A80" t="s">
        <v>10</v>
      </c>
      <c r="B80">
        <v>0.39314150799999997</v>
      </c>
      <c r="C80">
        <v>361</v>
      </c>
      <c r="D80">
        <v>2550</v>
      </c>
      <c r="E80">
        <v>52</v>
      </c>
    </row>
    <row r="81" spans="1:5" x14ac:dyDescent="0.25">
      <c r="A81" t="s">
        <v>10</v>
      </c>
      <c r="B81">
        <v>0.36615037900000003</v>
      </c>
      <c r="C81">
        <v>526</v>
      </c>
      <c r="D81">
        <v>2550</v>
      </c>
      <c r="E81">
        <v>46</v>
      </c>
    </row>
    <row r="82" spans="1:5" x14ac:dyDescent="0.25">
      <c r="A82" t="s">
        <v>10</v>
      </c>
      <c r="B82">
        <v>0.461457968</v>
      </c>
      <c r="C82">
        <v>439</v>
      </c>
      <c r="D82">
        <v>2552</v>
      </c>
      <c r="E82">
        <v>67</v>
      </c>
    </row>
    <row r="83" spans="1:5" x14ac:dyDescent="0.25">
      <c r="A83" t="s">
        <v>10</v>
      </c>
      <c r="B83">
        <v>0.41057801199999999</v>
      </c>
      <c r="C83">
        <v>373</v>
      </c>
      <c r="D83">
        <v>2565</v>
      </c>
      <c r="E83">
        <v>54</v>
      </c>
    </row>
    <row r="84" spans="1:5" x14ac:dyDescent="0.25">
      <c r="A84" t="s">
        <v>10</v>
      </c>
      <c r="B84">
        <v>0.32008671799999999</v>
      </c>
      <c r="C84">
        <v>540</v>
      </c>
      <c r="D84">
        <v>2580</v>
      </c>
      <c r="E84">
        <v>3</v>
      </c>
    </row>
    <row r="85" spans="1:5" x14ac:dyDescent="0.25">
      <c r="A85" t="s">
        <v>10</v>
      </c>
      <c r="B85">
        <v>0.31801080700000001</v>
      </c>
      <c r="C85">
        <v>518</v>
      </c>
      <c r="D85">
        <v>2635</v>
      </c>
      <c r="E85">
        <v>65</v>
      </c>
    </row>
    <row r="86" spans="1:5" x14ac:dyDescent="0.25">
      <c r="A86" t="s">
        <v>10</v>
      </c>
      <c r="B86">
        <v>0.360357761</v>
      </c>
      <c r="C86">
        <v>505</v>
      </c>
      <c r="D86">
        <v>2642</v>
      </c>
      <c r="E86">
        <v>98</v>
      </c>
    </row>
    <row r="87" spans="1:5" x14ac:dyDescent="0.25">
      <c r="A87" t="s">
        <v>10</v>
      </c>
      <c r="B87">
        <v>0.34757900200000003</v>
      </c>
      <c r="C87">
        <v>296</v>
      </c>
      <c r="D87">
        <v>2685</v>
      </c>
      <c r="E87">
        <v>18</v>
      </c>
    </row>
    <row r="88" spans="1:5" x14ac:dyDescent="0.25">
      <c r="A88" t="s">
        <v>10</v>
      </c>
      <c r="B88">
        <v>0.41452336299999998</v>
      </c>
      <c r="C88">
        <v>485</v>
      </c>
      <c r="D88">
        <v>2688</v>
      </c>
      <c r="E88">
        <v>15</v>
      </c>
    </row>
    <row r="89" spans="1:5" x14ac:dyDescent="0.25">
      <c r="A89" t="s">
        <v>10</v>
      </c>
      <c r="B89">
        <v>0.41882443400000002</v>
      </c>
      <c r="C89">
        <v>424</v>
      </c>
      <c r="D89">
        <v>2777</v>
      </c>
      <c r="E89">
        <v>51</v>
      </c>
    </row>
    <row r="90" spans="1:5" x14ac:dyDescent="0.25">
      <c r="A90" t="s">
        <v>10</v>
      </c>
      <c r="B90">
        <v>0.376512766</v>
      </c>
      <c r="C90">
        <v>248</v>
      </c>
      <c r="D90">
        <v>2779</v>
      </c>
      <c r="E90">
        <v>1</v>
      </c>
    </row>
    <row r="91" spans="1:5" x14ac:dyDescent="0.25">
      <c r="A91" t="s">
        <v>10</v>
      </c>
      <c r="B91">
        <v>0.481836557</v>
      </c>
      <c r="C91">
        <v>367</v>
      </c>
      <c r="D91">
        <v>2800</v>
      </c>
      <c r="E91">
        <v>43</v>
      </c>
    </row>
    <row r="92" spans="1:5" x14ac:dyDescent="0.25">
      <c r="A92" t="s">
        <v>10</v>
      </c>
      <c r="B92">
        <v>0.32519221300000001</v>
      </c>
      <c r="C92">
        <v>372</v>
      </c>
      <c r="D92">
        <v>2843</v>
      </c>
      <c r="E92">
        <v>26</v>
      </c>
    </row>
    <row r="93" spans="1:5" x14ac:dyDescent="0.25">
      <c r="A93" t="s">
        <v>10</v>
      </c>
      <c r="B93">
        <v>0.42086076700000002</v>
      </c>
      <c r="C93">
        <v>296</v>
      </c>
      <c r="D93">
        <v>2858</v>
      </c>
      <c r="E93">
        <v>59</v>
      </c>
    </row>
    <row r="94" spans="1:5" x14ac:dyDescent="0.25">
      <c r="A94" t="s">
        <v>10</v>
      </c>
      <c r="B94">
        <v>0.45369553600000001</v>
      </c>
      <c r="C94">
        <v>329</v>
      </c>
      <c r="D94">
        <v>2859</v>
      </c>
      <c r="E94">
        <v>47</v>
      </c>
    </row>
    <row r="95" spans="1:5" x14ac:dyDescent="0.25">
      <c r="A95" t="s">
        <v>10</v>
      </c>
      <c r="B95">
        <v>0.458974361</v>
      </c>
      <c r="C95">
        <v>249</v>
      </c>
      <c r="D95">
        <v>2885</v>
      </c>
      <c r="E95">
        <v>41</v>
      </c>
    </row>
    <row r="96" spans="1:5" x14ac:dyDescent="0.25">
      <c r="A96" t="s">
        <v>10</v>
      </c>
      <c r="B96">
        <v>0.40576767899999999</v>
      </c>
      <c r="C96">
        <v>222</v>
      </c>
      <c r="D96">
        <v>2964</v>
      </c>
      <c r="E96">
        <v>97</v>
      </c>
    </row>
    <row r="97" spans="1:5" x14ac:dyDescent="0.25">
      <c r="A97" t="s">
        <v>10</v>
      </c>
      <c r="B97">
        <v>0.36027741400000002</v>
      </c>
      <c r="C97">
        <v>108</v>
      </c>
      <c r="D97">
        <v>3052</v>
      </c>
      <c r="E97">
        <v>32</v>
      </c>
    </row>
    <row r="98" spans="1:5" x14ac:dyDescent="0.25">
      <c r="A98" t="s">
        <v>10</v>
      </c>
      <c r="B98">
        <v>0.47700953499999998</v>
      </c>
      <c r="C98">
        <v>118</v>
      </c>
      <c r="D98">
        <v>3065</v>
      </c>
      <c r="E98">
        <v>90</v>
      </c>
    </row>
    <row r="99" spans="1:5" x14ac:dyDescent="0.25">
      <c r="A99" t="s">
        <v>10</v>
      </c>
      <c r="B99">
        <v>0.49285125699999999</v>
      </c>
      <c r="C99">
        <v>56</v>
      </c>
      <c r="D99">
        <v>3162</v>
      </c>
      <c r="E99">
        <v>44</v>
      </c>
    </row>
    <row r="100" spans="1:5" x14ac:dyDescent="0.25">
      <c r="A100" t="s">
        <v>10</v>
      </c>
      <c r="B100">
        <v>0.37697529800000001</v>
      </c>
      <c r="C100">
        <v>57</v>
      </c>
      <c r="D100">
        <v>3180</v>
      </c>
      <c r="E100">
        <v>58</v>
      </c>
    </row>
    <row r="101" spans="1:5" x14ac:dyDescent="0.25">
      <c r="A101" t="s">
        <v>10</v>
      </c>
      <c r="B101">
        <v>0.42048501999999999</v>
      </c>
      <c r="C101">
        <v>9</v>
      </c>
      <c r="D101">
        <v>3211</v>
      </c>
      <c r="E101">
        <v>17</v>
      </c>
    </row>
    <row r="102" spans="1:5" x14ac:dyDescent="0.25">
      <c r="A102" t="s">
        <v>10</v>
      </c>
      <c r="B102">
        <v>0.41672039</v>
      </c>
      <c r="C102">
        <v>23</v>
      </c>
      <c r="D102">
        <v>3221</v>
      </c>
      <c r="E102">
        <v>75</v>
      </c>
    </row>
    <row r="103" spans="1:5" x14ac:dyDescent="0.25">
      <c r="A103" t="s">
        <v>10</v>
      </c>
      <c r="B103">
        <v>0.41420316699999998</v>
      </c>
      <c r="C103">
        <v>8</v>
      </c>
      <c r="D103">
        <v>3238</v>
      </c>
      <c r="E103">
        <v>45</v>
      </c>
    </row>
    <row r="104" spans="1:5" x14ac:dyDescent="0.25">
      <c r="B104">
        <f>AVERAGE(Table9[time])</f>
        <v>0.21113685364000007</v>
      </c>
      <c r="C104">
        <f>AVERAGE(Table9[path_length])</f>
        <v>457.39</v>
      </c>
      <c r="D104">
        <f>AVERAGE(Table9[explored_nodes])</f>
        <v>1603.92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Combined data</vt:lpstr>
      <vt:lpstr>Details of A star CUSTOM</vt:lpstr>
      <vt:lpstr>Details of A star Euclidean</vt:lpstr>
      <vt:lpstr>Details of A star Manhattan</vt:lpstr>
      <vt:lpstr>Details of BFS</vt:lpstr>
      <vt:lpstr>Details of DFS</vt:lpstr>
      <vt:lpstr>Details of Greedy Euclidean</vt:lpstr>
      <vt:lpstr>Details of Greedy Manhatten</vt:lpstr>
      <vt:lpstr>Random Search</vt:lpstr>
      <vt:lpstr>results First 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biju john</dc:creator>
  <cp:lastModifiedBy>steve biju john</cp:lastModifiedBy>
  <dcterms:created xsi:type="dcterms:W3CDTF">2024-12-07T17:03:19Z</dcterms:created>
  <dcterms:modified xsi:type="dcterms:W3CDTF">2024-12-07T17:28:01Z</dcterms:modified>
</cp:coreProperties>
</file>